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ml.chart+xml" PartName="/xl/charts/chart4.xml"/>
  <Override ContentType="application/vnd.openxmlformats-officedocument.spreadsheetml.connections+xml" PartName="/xl/connection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+xml" PartName="/xl/drawings/drawing3.xml"/>
  <Override ContentType="application/vnd.openxmlformats-officedocument.drawing+xml" PartName="/xl/drawings/drawing4.xml"/>
  <Override ContentType="application/vnd.openxmlformats-officedocument.drawing+xml" PartName="/xl/drawings/drawing5.xml"/>
  <Override ContentType="application/vnd.openxmlformats-officedocument.drawing+xml" PartName="/xl/drawings/drawing6.xml"/>
  <Override ContentType="application/vnd.openxmlformats-officedocument.drawing+xml" PartName="/xl/drawings/drawing7.xml"/>
  <Override ContentType="application/vnd.openxmlformats-officedocument.drawing+xml" PartName="/xl/drawings/drawing8.xml"/>
  <Override ContentType="application/vnd.openxmlformats-officedocument.drawingml.chartshapes+xml" PartName="/xl/drawings/drawing9.xml"/>
  <Override ContentType="application/vnd.openxmlformats-officedocument.drawing+xml" PartName="/xl/drawings/drawing10.xml"/>
  <Override ContentType="application/vnd.openxmlformats-officedocument.drawingml.chartshapes+xml" PartName="/xl/drawings/drawing11.xml"/>
  <Override ContentType="application/vnd.openxmlformats-officedocument.drawing+xml" PartName="/xl/drawings/drawing12.xml"/>
  <Override ContentType="application/vnd.openxmlformats-officedocument.drawingml.chartshapes+xml" PartName="/xl/drawings/drawing13.xml"/>
  <Override ContentType="application/vnd.openxmlformats-officedocument.drawing+xml" PartName="/xl/drawings/drawing14.xml"/>
  <Override ContentType="application/vnd.openxmlformats-officedocument.drawingml.chartshapes+xml" PartName="/xl/drawings/drawing15.xml"/>
  <Override ContentType="application/vnd.openxmlformats-officedocument.drawing+xml" PartName="/xl/drawings/drawing16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externalLink+xml" PartName="/xl/externalLinks/externalLink3.xml"/>
  <Override ContentType="application/vnd.openxmlformats-officedocument.spreadsheetml.externalLink+xml" PartName="/xl/externalLinks/externalLink4.xml"/>
  <Override ContentType="application/vnd.openxmlformats-officedocument.spreadsheetml.externalLink+xml" PartName="/xl/externalLinks/externalLink5.xml"/>
  <Override ContentType="application/vnd.openxmlformats-officedocument.spreadsheetml.queryTable+xml" PartName="/xl/queryTables/queryTable1.xml"/>
  <Override ContentType="application/vnd.openxmlformats-officedocument.spreadsheetml.queryTable+xml" PartName="/xl/queryTables/queryTable2.xml"/>
  <Override ContentType="application/vnd.openxmlformats-officedocument.spreadsheetml.queryTable+xml" PartName="/xl/queryTables/queryTable3.xml"/>
  <Override ContentType="application/vnd.openxmlformats-officedocument.spreadsheetml.queryTable+xml" PartName="/xl/queryTables/queryTable4.xml"/>
  <Override ContentType="application/vnd.openxmlformats-officedocument.spreadsheetml.queryTable+xml" PartName="/xl/queryTables/queryTable5.xml"/>
  <Override ContentType="application/vnd.openxmlformats-officedocument.spreadsheetml.queryTable+xml" PartName="/xl/queryTables/queryTable6.xml"/>
  <Override ContentType="application/vnd.openxmlformats-officedocument.spreadsheetml.queryTable+xml" PartName="/xl/queryTables/queryTable7.xml"/>
  <Override ContentType="application/vnd.openxmlformats-officedocument.spreadsheetml.queryTable+xml" PartName="/xl/queryTables/queryTable8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  <Override ContentType="application/vnd.openxmlformats-officedocument.spreadsheetml.worksheet+xml" PartName="/xl/worksheets/sheet24.xml"/>
  <Override ContentType="application/vnd.openxmlformats-officedocument.spreadsheetml.worksheet+xml" PartName="/xl/worksheets/sheet25.xml"/>
  <Override ContentType="application/vnd.openxmlformats-officedocument.spreadsheetml.worksheet+xml" PartName="/xl/worksheets/sheet26.xml"/>
  <Override ContentType="application/vnd.openxmlformats-officedocument.spreadsheetml.worksheet+xml" PartName="/xl/worksheets/sheet27.xml"/>
  <Override ContentType="application/vnd.openxmlformats-officedocument.spreadsheetml.worksheet+xml" PartName="/xl/worksheets/sheet28.xml"/>
  <Override ContentType="application/vnd.openxmlformats-officedocument.spreadsheetml.worksheet+xml" PartName="/xl/worksheets/sheet29.xml"/>
  <Override ContentType="application/vnd.openxmlformats-officedocument.spreadsheetml.worksheet+xml" PartName="/xl/worksheets/sheet30.xml"/>
  <Override ContentType="application/vnd.openxmlformats-officedocument.spreadsheetml.worksheet+xml" PartName="/xl/worksheets/sheet31.xml"/>
  <Override ContentType="application/vnd.openxmlformats-officedocument.spreadsheetml.worksheet+xml" PartName="/xl/worksheets/sheet32.xml"/>
  <Override ContentType="application/vnd.openxmlformats-officedocument.spreadsheetml.worksheet+xml" PartName="/xl/worksheets/sheet33.xml"/>
  <Override ContentType="application/vnd.openxmlformats-officedocument.spreadsheetml.worksheet+xml" PartName="/xl/worksheets/sheet34.xml"/>
  <Override ContentType="application/vnd.openxmlformats-officedocument.spreadsheetml.worksheet+xml" PartName="/xl/worksheets/sheet35.xml"/>
  <Override ContentType="application/vnd.openxmlformats-officedocument.spreadsheetml.worksheet+xml" PartName="/xl/worksheets/sheet36.xml"/>
  <Override ContentType="application/vnd.openxmlformats-officedocument.spreadsheetml.worksheet+xml" PartName="/xl/worksheets/sheet37.xml"/>
  <Override ContentType="application/vnd.openxmlformats-officedocument.spreadsheetml.worksheet+xml" PartName="/xl/worksheets/sheet38.xml"/>
  <Override ContentType="application/vnd.openxmlformats-officedocument.spreadsheetml.worksheet+xml" PartName="/xl/worksheets/sheet39.xml"/>
  <Override ContentType="application/vnd.openxmlformats-officedocument.spreadsheetml.worksheet+xml" PartName="/xl/worksheets/sheet40.xml"/>
  <Override ContentType="application/vnd.openxmlformats-officedocument.spreadsheetml.worksheet+xml" PartName="/xl/worksheets/sheet41.xml"/>
  <Override ContentType="application/vnd.openxmlformats-officedocument.spreadsheetml.worksheet+xml" PartName="/xl/worksheets/sheet42.xml"/>
  <Override ContentType="application/vnd.openxmlformats-officedocument.spreadsheetml.worksheet+xml" PartName="/xl/worksheets/sheet43.xml"/>
  <Override ContentType="application/vnd.openxmlformats-officedocument.spreadsheetml.worksheet+xml" PartName="/xl/worksheets/sheet44.xml"/>
  <Override ContentType="application/vnd.openxmlformats-officedocument.spreadsheetml.worksheet+xml" PartName="/xl/worksheets/sheet45.xml"/>
  <Override ContentType="application/vnd.openxmlformats-officedocument.spreadsheetml.worksheet+xml" PartName="/xl/worksheets/sheet46.xml"/>
  <Override ContentType="application/vnd.openxmlformats-officedocument.spreadsheetml.worksheet+xml" PartName="/xl/worksheets/sheet47.xml"/>
  <Override ContentType="application/vnd.openxmlformats-officedocument.spreadsheetml.worksheet+xml" PartName="/xl/worksheets/sheet48.xml"/>
  <Override ContentType="application/vnd.openxmlformats-officedocument.spreadsheetml.worksheet+xml" PartName="/xl/worksheets/sheet49.xml"/>
  <Override ContentType="application/vnd.openxmlformats-officedocument.spreadsheetml.worksheet+xml" PartName="/xl/worksheets/sheet50.xml"/>
  <Override ContentType="application/vnd.openxmlformats-officedocument.spreadsheetml.worksheet+xml" PartName="/xl/worksheets/sheet51.xml"/>
  <Override ContentType="application/vnd.openxmlformats-officedocument.spreadsheetml.worksheet+xml" PartName="/xl/worksheets/sheet52.xml"/>
  <Override ContentType="application/vnd.openxmlformats-officedocument.spreadsheetml.worksheet+xml" PartName="/xl/worksheets/sheet53.xml"/>
  <Override ContentType="application/vnd.openxmlformats-officedocument.spreadsheetml.worksheet+xml" PartName="/xl/worksheets/sheet54.xml"/>
  <Override ContentType="application/vnd.openxmlformats-officedocument.spreadsheetml.worksheet+xml" PartName="/xl/worksheets/sheet55.xml"/>
  <Override ContentType="application/vnd.openxmlformats-officedocument.spreadsheetml.worksheet+xml" PartName="/xl/worksheets/sheet56.xml"/>
  <Override ContentType="application/vnd.openxmlformats-officedocument.spreadsheetml.worksheet+xml" PartName="/xl/worksheets/sheet57.xml"/>
  <Override ContentType="application/vnd.openxmlformats-officedocument.spreadsheetml.worksheet+xml" PartName="/xl/worksheets/sheet58.xml"/>
  <Override ContentType="application/vnd.openxmlformats-officedocument.spreadsheetml.worksheet+xml" PartName="/xl/worksheets/sheet59.xml"/>
  <Override ContentType="application/vnd.openxmlformats-officedocument.spreadsheetml.worksheet+xml" PartName="/xl/worksheets/sheet60.xml"/>
  <Override ContentType="application/vnd.openxmlformats-officedocument.spreadsheetml.worksheet+xml" PartName="/xl/worksheets/sheet61.xml"/>
  <Override ContentType="application/vnd.openxmlformats-officedocument.spreadsheetml.worksheet+xml" PartName="/xl/worksheets/sheet62.xml"/>
  <Override ContentType="application/vnd.openxmlformats-officedocument.spreadsheetml.worksheet+xml" PartName="/xl/worksheets/sheet63.xml"/>
  <Override ContentType="application/vnd.openxmlformats-officedocument.spreadsheetml.worksheet+xml" PartName="/xl/worksheets/sheet64.xml"/>
  <Override ContentType="application/vnd.openxmlformats-officedocument.spreadsheetml.worksheet+xml" PartName="/xl/worksheets/sheet65.xml"/>
  <Override ContentType="application/vnd.openxmlformats-officedocument.spreadsheetml.worksheet+xml" PartName="/xl/worksheets/sheet66.xml"/>
  <Override ContentType="application/vnd.openxmlformats-officedocument.spreadsheetml.worksheet+xml" PartName="/xl/worksheets/sheet67.xml"/>
  <Override ContentType="application/vnd.openxmlformats-officedocument.spreadsheetml.worksheet+xml" PartName="/xl/worksheets/sheet68.xml"/>
  <Override ContentType="application/vnd.openxmlformats-officedocument.spreadsheetml.worksheet+xml" PartName="/xl/worksheets/sheet69.xml"/>
  <Override ContentType="application/vnd.openxmlformats-officedocument.spreadsheetml.worksheet+xml" PartName="/xl/worksheets/sheet70.xml"/>
  <Override ContentType="application/vnd.openxmlformats-officedocument.spreadsheetml.worksheet+xml" PartName="/xl/worksheets/sheet71.xml"/>
  <Override ContentType="application/vnd.openxmlformats-officedocument.spreadsheetml.worksheet+xml" PartName="/xl/worksheets/sheet72.xml"/>
  <Override ContentType="application/vnd.openxmlformats-officedocument.spreadsheetml.worksheet+xml" PartName="/xl/worksheets/sheet73.xml"/>
  <Override ContentType="application/vnd.openxmlformats-officedocument.spreadsheetml.worksheet+xml" PartName="/xl/worksheets/sheet74.xml"/>
  <Override ContentType="application/vnd.openxmlformats-officedocument.spreadsheetml.worksheet+xml" PartName="/xl/worksheets/sheet75.xml"/>
  <Override ContentType="application/vnd.openxmlformats-officedocument.spreadsheetml.worksheet+xml" PartName="/xl/worksheets/sheet76.xml"/>
  <Override ContentType="application/vnd.openxmlformats-officedocument.spreadsheetml.worksheet+xml" PartName="/xl/worksheets/sheet77.xml"/>
  <Override ContentType="application/vnd.openxmlformats-officedocument.spreadsheetml.worksheet+xml" PartName="/xl/worksheets/sheet78.xml"/>
  <Override ContentType="application/vnd.openxmlformats-officedocument.spreadsheetml.worksheet+xml" PartName="/xl/worksheets/sheet79.xml"/>
  <Override ContentType="application/vnd.openxmlformats-officedocument.spreadsheetml.worksheet+xml" PartName="/xl/worksheets/sheet80.xml"/>
  <Override ContentType="application/vnd.openxmlformats-officedocument.spreadsheetml.worksheet+xml" PartName="/xl/worksheets/sheet81.xml"/>
  <Override ContentType="application/vnd.openxmlformats-officedocument.spreadsheetml.worksheet+xml" PartName="/xl/worksheets/sheet82.xml"/>
  <Override ContentType="application/vnd.openxmlformats-officedocument.spreadsheetml.worksheet+xml" PartName="/xl/worksheets/sheet83.xml"/>
  <Override ContentType="application/vnd.openxmlformats-officedocument.spreadsheetml.worksheet+xml" PartName="/xl/worksheets/sheet84.xml"/>
  <Override ContentType="application/vnd.openxmlformats-officedocument.spreadsheetml.worksheet+xml" PartName="/xl/worksheets/sheet85.xml"/>
  <Override ContentType="application/vnd.openxmlformats-officedocument.spreadsheetml.worksheet+xml" PartName="/xl/worksheets/sheet86.xml"/>
  <Override ContentType="application/vnd.openxmlformats-officedocument.spreadsheetml.worksheet+xml" PartName="/xl/worksheets/sheet87.xml"/>
  <Override ContentType="application/vnd.openxmlformats-officedocument.spreadsheetml.worksheet+xml" PartName="/xl/worksheets/sheet88.xml"/>
  <Override ContentType="application/vnd.openxmlformats-officedocument.spreadsheetml.worksheet+xml" PartName="/xl/worksheets/sheet89.xml"/>
  <Override ContentType="application/vnd.openxmlformats-officedocument.spreadsheetml.worksheet+xml" PartName="/xl/worksheets/sheet90.xml"/>
  <Override ContentType="application/vnd.openxmlformats-officedocument.spreadsheetml.worksheet+xml" PartName="/xl/worksheets/sheet91.xml"/>
  <Override ContentType="application/vnd.openxmlformats-officedocument.spreadsheetml.worksheet+xml" PartName="/xl/worksheets/sheet92.xml"/>
  <Override ContentType="application/vnd.openxmlformats-officedocument.spreadsheetml.worksheet+xml" PartName="/xl/worksheets/sheet93.xml"/>
  <Override ContentType="application/vnd.openxmlformats-officedocument.spreadsheetml.worksheet+xml" PartName="/xl/worksheets/sheet94.xml"/>
  <Override ContentType="application/vnd.openxmlformats-officedocument.spreadsheetml.worksheet+xml" PartName="/xl/worksheets/sheet95.xml"/>
  <Override ContentType="application/vnd.openxmlformats-officedocument.spreadsheetml.worksheet+xml" PartName="/xl/worksheets/sheet96.xml"/>
  <Override ContentType="application/vnd.openxmlformats-officedocument.spreadsheetml.worksheet+xml" PartName="/xl/worksheets/sheet97.xml"/>
  <Override ContentType="application/vnd.openxmlformats-officedocument.spreadsheetml.worksheet+xml" PartName="/xl/worksheets/sheet98.xml"/>
  <Override ContentType="application/vnd.openxmlformats-officedocument.spreadsheetml.worksheet+xml" PartName="/xl/worksheets/sheet99.xml"/>
  <Override ContentType="application/vnd.openxmlformats-officedocument.spreadsheetml.worksheet+xml" PartName="/xl/worksheets/sheet100.xml"/>
  <Override ContentType="application/vnd.openxmlformats-officedocument.spreadsheetml.worksheet+xml" PartName="/xl/worksheets/sheet101.xml"/>
  <Override ContentType="application/vnd.openxmlformats-officedocument.spreadsheetml.worksheet+xml" PartName="/xl/worksheets/sheet102.xml"/>
  <Override ContentType="application/vnd.openxmlformats-officedocument.spreadsheetml.worksheet+xml" PartName="/xl/worksheets/sheet103.xml"/>
  <Override ContentType="application/vnd.openxmlformats-officedocument.spreadsheetml.worksheet+xml" PartName="/xl/worksheets/sheet104.xml"/>
  <Override ContentType="application/vnd.openxmlformats-officedocument.spreadsheetml.worksheet+xml" PartName="/xl/worksheets/sheet105.xml"/>
  <Override ContentType="application/vnd.openxmlformats-officedocument.spreadsheetml.worksheet+xml" PartName="/xl/worksheets/sheet106.xml"/>
  <Override ContentType="application/vnd.openxmlformats-officedocument.spreadsheetml.worksheet+xml" PartName="/xl/worksheets/sheet107.xml"/>
  <Override ContentType="application/vnd.openxmlformats-officedocument.spreadsheetml.worksheet+xml" PartName="/xl/worksheets/sheet108.xml"/>
  <Override ContentType="application/vnd.openxmlformats-officedocument.spreadsheetml.worksheet+xml" PartName="/xl/worksheets/sheet109.xml"/>
  <Override ContentType="application/vnd.openxmlformats-officedocument.spreadsheetml.worksheet+xml" PartName="/xl/worksheets/sheet110.xml"/>
  <Override ContentType="application/vnd.openxmlformats-officedocument.spreadsheetml.worksheet+xml" PartName="/xl/worksheets/sheet111.xml"/>
  <Override ContentType="application/vnd.openxmlformats-officedocument.spreadsheetml.worksheet+xml" PartName="/xl/worksheets/sheet112.xml"/>
  <Override ContentType="application/vnd.openxmlformats-officedocument.spreadsheetml.worksheet+xml" PartName="/xl/worksheets/sheet113.xml"/>
  <Override ContentType="application/vnd.openxmlformats-officedocument.spreadsheetml.worksheet+xml" PartName="/xl/worksheets/sheet114.xml"/>
  <Override ContentType="application/vnd.openxmlformats-officedocument.spreadsheetml.worksheet+xml" PartName="/xl/worksheets/sheet115.xml"/>
  <Override ContentType="application/vnd.openxmlformats-officedocument.spreadsheetml.worksheet+xml" PartName="/xl/worksheets/sheet116.xml"/>
  <Override ContentType="application/vnd.openxmlformats-officedocument.spreadsheetml.worksheet+xml" PartName="/xl/worksheets/sheet117.xml"/>
  <Override ContentType="application/vnd.openxmlformats-officedocument.spreadsheetml.worksheet+xml" PartName="/xl/worksheets/sheet118.xml"/>
  <Override ContentType="application/vnd.openxmlformats-officedocument.spreadsheetml.worksheet+xml" PartName="/xl/worksheets/sheet119.xml"/>
  <Override ContentType="application/vnd.openxmlformats-officedocument.spreadsheetml.worksheet+xml" PartName="/xl/worksheets/sheet120.xml"/>
  <Override ContentType="application/vnd.openxmlformats-officedocument.spreadsheetml.worksheet+xml" PartName="/xl/worksheets/sheet121.xml"/>
  <Override ContentType="application/vnd.openxmlformats-officedocument.spreadsheetml.worksheet+xml" PartName="/xl/worksheets/sheet122.xml"/>
  <Override ContentType="application/vnd.openxmlformats-officedocument.spreadsheetml.worksheet+xml" PartName="/xl/worksheets/sheet123.xml"/>
  <Override ContentType="application/vnd.openxmlformats-officedocument.spreadsheetml.worksheet+xml" PartName="/xl/worksheets/sheet124.xml"/>
  <Override ContentType="application/vnd.openxmlformats-officedocument.spreadsheetml.worksheet+xml" PartName="/xl/worksheets/sheet125.xml"/>
  <Override ContentType="application/vnd.openxmlformats-officedocument.spreadsheetml.worksheet+xml" PartName="/xl/worksheets/sheet126.xml"/>
  <Override ContentType="application/vnd.openxmlformats-officedocument.spreadsheetml.worksheet+xml" PartName="/xl/worksheets/sheet127.xml"/>
  <Override ContentType="application/vnd.openxmlformats-officedocument.spreadsheetml.worksheet+xml" PartName="/xl/worksheets/sheet128.xml"/>
  <Override ContentType="application/vnd.openxmlformats-officedocument.spreadsheetml.worksheet+xml" PartName="/xl/worksheets/sheet129.xml"/>
  <Override ContentType="application/vnd.openxmlformats-officedocument.spreadsheetml.worksheet+xml" PartName="/xl/worksheets/sheet130.xml"/>
  <Override ContentType="application/vnd.openxmlformats-officedocument.spreadsheetml.worksheet+xml" PartName="/xl/worksheets/sheet131.xml"/>
  <Override ContentType="application/vnd.openxmlformats-officedocument.spreadsheetml.worksheet+xml" PartName="/xl/worksheets/sheet132.xml"/>
  <Override ContentType="application/vnd.openxmlformats-officedocument.spreadsheetml.worksheet+xml" PartName="/xl/worksheets/sheet133.xml"/>
  <Override ContentType="application/vnd.openxmlformats-officedocument.spreadsheetml.worksheet+xml" PartName="/xl/worksheets/sheet134.xml"/>
  <Override ContentType="application/vnd.openxmlformats-officedocument.spreadsheetml.worksheet+xml" PartName="/xl/worksheets/sheet135.xml"/>
  <Override ContentType="application/vnd.openxmlformats-officedocument.spreadsheetml.worksheet+xml" PartName="/xl/worksheets/sheet136.xml"/>
  <Override ContentType="application/vnd.openxmlformats-officedocument.spreadsheetml.worksheet+xml" PartName="/xl/worksheets/sheet137.xml"/>
  <Override ContentType="application/vnd.openxmlformats-officedocument.spreadsheetml.worksheet+xml" PartName="/xl/worksheets/sheet138.xml"/>
  <Override ContentType="application/vnd.openxmlformats-officedocument.spreadsheetml.worksheet+xml" PartName="/xl/worksheets/sheet139.xml"/>
  <Override ContentType="application/vnd.openxmlformats-officedocument.spreadsheetml.worksheet+xml" PartName="/xl/worksheets/sheet140.xml"/>
  <Override ContentType="application/vnd.openxmlformats-officedocument.spreadsheetml.worksheet+xml" PartName="/xl/worksheets/sheet141.xml"/>
  <Override ContentType="application/vnd.openxmlformats-officedocument.spreadsheetml.worksheet+xml" PartName="/xl/worksheets/sheet142.xml"/>
  <Override ContentType="application/vnd.openxmlformats-officedocument.spreadsheetml.worksheet+xml" PartName="/xl/worksheets/sheet143.xml"/>
  <Override ContentType="application/vnd.openxmlformats-officedocument.spreadsheetml.worksheet+xml" PartName="/xl/worksheets/sheet144.xml"/>
  <Override ContentType="application/vnd.openxmlformats-officedocument.spreadsheetml.worksheet+xml" PartName="/xl/worksheets/sheet145.xml"/>
  <Override ContentType="application/vnd.openxmlformats-officedocument.spreadsheetml.worksheet+xml" PartName="/xl/worksheets/sheet146.xml"/>
  <Override ContentType="application/vnd.openxmlformats-officedocument.spreadsheetml.worksheet+xml" PartName="/xl/worksheets/sheet147.xml"/>
  <Override ContentType="application/vnd.openxmlformats-officedocument.spreadsheetml.worksheet+xml" PartName="/xl/worksheets/sheet148.xml"/>
  <Override ContentType="application/vnd.openxmlformats-officedocument.spreadsheetml.worksheet+xml" PartName="/xl/worksheets/sheet149.xml"/>
  <Override ContentType="application/vnd.openxmlformats-officedocument.spreadsheetml.worksheet+xml" PartName="/xl/worksheets/sheet150.xml"/>
  <Override ContentType="application/vnd.openxmlformats-officedocument.spreadsheetml.worksheet+xml" PartName="/xl/worksheets/sheet151.xml"/>
  <Override ContentType="application/vnd.openxmlformats-officedocument.spreadsheetml.worksheet+xml" PartName="/xl/worksheets/sheet152.xml"/>
  <Override ContentType="application/vnd.openxmlformats-officedocument.spreadsheetml.worksheet+xml" PartName="/xl/worksheets/sheet153.xml"/>
  <Override ContentType="application/vnd.openxmlformats-officedocument.spreadsheetml.worksheet+xml" PartName="/xl/worksheets/sheet154.xml"/>
  <Override ContentType="application/vnd.openxmlformats-officedocument.spreadsheetml.worksheet+xml" PartName="/xl/worksheets/sheet155.xml"/>
  <Override ContentType="application/vnd.openxmlformats-officedocument.spreadsheetml.worksheet+xml" PartName="/xl/worksheets/sheet156.xml"/>
  <Override ContentType="application/vnd.openxmlformats-officedocument.spreadsheetml.worksheet+xml" PartName="/xl/worksheets/sheet157.xml"/>
  <Override ContentType="application/vnd.openxmlformats-officedocument.spreadsheetml.worksheet+xml" PartName="/xl/worksheets/sheet158.xml"/>
  <Override ContentType="application/vnd.openxmlformats-officedocument.spreadsheetml.worksheet+xml" PartName="/xl/worksheets/sheet159.xml"/>
  <Override ContentType="application/vnd.openxmlformats-officedocument.spreadsheetml.worksheet+xml" PartName="/xl/worksheets/sheet160.xml"/>
  <Override ContentType="application/vnd.openxmlformats-officedocument.spreadsheetml.worksheet+xml" PartName="/xl/worksheets/sheet161.xml"/>
  <Override ContentType="application/vnd.openxmlformats-officedocument.spreadsheetml.worksheet+xml" PartName="/xl/worksheets/sheet162.xml"/>
  <Override ContentType="application/vnd.openxmlformats-officedocument.spreadsheetml.worksheet+xml" PartName="/xl/worksheets/sheet163.xml"/>
  <Override ContentType="application/vnd.openxmlformats-officedocument.spreadsheetml.worksheet+xml" PartName="/xl/worksheets/sheet164.xml"/>
  <Override ContentType="application/vnd.openxmlformats-officedocument.spreadsheetml.worksheet+xml" PartName="/xl/worksheets/sheet165.xml"/>
  <Override ContentType="application/vnd.openxmlformats-officedocument.spreadsheetml.worksheet+xml" PartName="/xl/worksheets/sheet166.xml"/>
  <Override ContentType="application/vnd.openxmlformats-officedocument.spreadsheetml.worksheet+xml" PartName="/xl/worksheets/sheet167.xml"/>
  <Override ContentType="application/vnd.openxmlformats-officedocument.spreadsheetml.worksheet+xml" PartName="/xl/worksheets/sheet168.xml"/>
  <Override ContentType="application/vnd.openxmlformats-officedocument.spreadsheetml.worksheet+xml" PartName="/xl/worksheets/sheet169.xml"/>
  <Override ContentType="application/vnd.openxmlformats-officedocument.spreadsheetml.worksheet+xml" PartName="/xl/worksheets/sheet170.xml"/>
  <Override ContentType="application/vnd.openxmlformats-officedocument.spreadsheetml.worksheet+xml" PartName="/xl/worksheets/sheet171.xml"/>
  <Override ContentType="application/vnd.openxmlformats-officedocument.spreadsheetml.worksheet+xml" PartName="/xl/worksheets/sheet172.xml"/>
  <Override ContentType="application/vnd.openxmlformats-officedocument.spreadsheetml.worksheet+xml" PartName="/xl/worksheets/sheet173.xml"/>
  <Override ContentType="application/vnd.openxmlformats-officedocument.spreadsheetml.worksheet+xml" PartName="/xl/worksheets/sheet174.xml"/>
  <Override ContentType="application/vnd.openxmlformats-officedocument.spreadsheetml.worksheet+xml" PartName="/xl/worksheets/sheet175.xml"/>
  <Override ContentType="application/vnd.openxmlformats-officedocument.spreadsheetml.worksheet+xml" PartName="/xl/worksheets/sheet176.xml"/>
  <Override ContentType="application/vnd.openxmlformats-officedocument.spreadsheetml.worksheet+xml" PartName="/xl/worksheets/sheet177.xml"/>
  <Override ContentType="application/vnd.openxmlformats-officedocument.spreadsheetml.worksheet+xml" PartName="/xl/worksheets/sheet178.xml"/>
  <Override ContentType="application/vnd.openxmlformats-officedocument.spreadsheetml.worksheet+xml" PartName="/xl/worksheets/sheet179.xml"/>
  <Override ContentType="application/vnd.openxmlformats-officedocument.spreadsheetml.worksheet+xml" PartName="/xl/worksheets/sheet180.xml"/>
  <Override ContentType="application/vnd.openxmlformats-officedocument.spreadsheetml.worksheet+xml" PartName="/xl/worksheets/sheet181.xml"/>
  <Override ContentType="application/vnd.openxmlformats-officedocument.spreadsheetml.worksheet+xml" PartName="/xl/worksheets/sheet182.xml"/>
  <Override ContentType="application/vnd.openxmlformats-officedocument.spreadsheetml.worksheet+xml" PartName="/xl/worksheets/sheet183.xml"/>
  <Override ContentType="application/vnd.openxmlformats-officedocument.spreadsheetml.worksheet+xml" PartName="/xl/worksheets/sheet184.xml"/>
  <Override ContentType="application/vnd.openxmlformats-officedocument.spreadsheetml.worksheet+xml" PartName="/xl/worksheets/sheet185.xml"/>
  <Override ContentType="application/vnd.openxmlformats-officedocument.spreadsheetml.worksheet+xml" PartName="/xl/worksheets/sheet186.xml"/>
  <Override ContentType="application/vnd.openxmlformats-officedocument.spreadsheetml.worksheet+xml" PartName="/xl/worksheets/sheet187.xml"/>
  <Override ContentType="application/vnd.openxmlformats-officedocument.spreadsheetml.worksheet+xml" PartName="/xl/worksheets/sheet188.xml"/>
  <Override ContentType="application/vnd.openxmlformats-officedocument.spreadsheetml.worksheet+xml" PartName="/xl/worksheets/sheet189.xml"/>
  <Override ContentType="application/vnd.openxmlformats-officedocument.spreadsheetml.worksheet+xml" PartName="/xl/worksheets/sheet190.xml"/>
  <Override ContentType="application/vnd.openxmlformats-officedocument.spreadsheetml.worksheet+xml" PartName="/xl/worksheets/sheet191.xml"/>
  <Override ContentType="application/vnd.openxmlformats-officedocument.spreadsheetml.worksheet+xml" PartName="/xl/worksheets/sheet192.xml"/>
  <Override ContentType="application/vnd.openxmlformats-officedocument.spreadsheetml.worksheet+xml" PartName="/xl/worksheets/sheet193.xml"/>
  <Override ContentType="application/vnd.openxmlformats-officedocument.spreadsheetml.worksheet+xml" PartName="/xl/worksheets/sheet194.xml"/>
  <Override ContentType="application/vnd.openxmlformats-officedocument.spreadsheetml.worksheet+xml" PartName="/xl/worksheets/sheet195.xml"/>
  <Override ContentType="application/vnd.openxmlformats-officedocument.spreadsheetml.worksheet+xml" PartName="/xl/worksheets/sheet196.xml"/>
  <Override ContentType="application/vnd.openxmlformats-officedocument.spreadsheetml.worksheet+xml" PartName="/xl/worksheets/sheet197.xml"/>
  <Override ContentType="application/vnd.openxmlformats-officedocument.spreadsheetml.worksheet+xml" PartName="/xl/worksheets/sheet198.xml"/>
  <Override ContentType="application/vnd.openxmlformats-officedocument.spreadsheetml.worksheet+xml" PartName="/xl/worksheets/sheet199.xml"/>
  <Override ContentType="application/vnd.openxmlformats-officedocument.spreadsheetml.worksheet+xml" PartName="/xl/worksheets/sheet200.xml"/>
  <Override ContentType="application/vnd.openxmlformats-officedocument.spreadsheetml.worksheet+xml" PartName="/xl/worksheets/sheet201.xml"/>
  <Override ContentType="application/vnd.openxmlformats-officedocument.spreadsheetml.worksheet+xml" PartName="/xl/worksheets/sheet202.xml"/>
  <Override ContentType="application/vnd.openxmlformats-officedocument.spreadsheetml.worksheet+xml" PartName="/xl/worksheets/sheet203.xml"/>
  <Override ContentType="application/vnd.openxmlformats-officedocument.spreadsheetml.worksheet+xml" PartName="/xl/worksheets/sheet204.xml"/>
  <Override ContentType="application/vnd.openxmlformats-officedocument.spreadsheetml.worksheet+xml" PartName="/xl/worksheets/sheet205.xml"/>
  <Override ContentType="application/vnd.openxmlformats-officedocument.spreadsheetml.worksheet+xml" PartName="/xl/worksheets/sheet206.xml"/>
  <Override ContentType="application/vnd.openxmlformats-officedocument.spreadsheetml.worksheet+xml" PartName="/xl/worksheets/sheet207.xml"/>
  <Override ContentType="application/vnd.openxmlformats-officedocument.spreadsheetml.worksheet+xml" PartName="/xl/worksheets/sheet208.xml"/>
  <Override ContentType="application/vnd.openxmlformats-officedocument.spreadsheetml.worksheet+xml" PartName="/xl/worksheets/sheet209.xml"/>
  <Override ContentType="application/vnd.openxmlformats-officedocument.spreadsheetml.worksheet+xml" PartName="/xl/worksheets/sheet210.xml"/>
  <Override ContentType="application/vnd.openxmlformats-officedocument.spreadsheetml.worksheet+xml" PartName="/xl/worksheets/sheet211.xml"/>
  <Override ContentType="application/vnd.openxmlformats-officedocument.spreadsheetml.worksheet+xml" PartName="/xl/worksheets/sheet212.xml"/>
  <Override ContentType="application/vnd.openxmlformats-officedocument.spreadsheetml.worksheet+xml" PartName="/xl/worksheets/sheet213.xml"/>
  <Override ContentType="application/vnd.openxmlformats-officedocument.spreadsheetml.worksheet+xml" PartName="/xl/worksheets/sheet214.xml"/>
  <Override ContentType="application/vnd.openxmlformats-officedocument.spreadsheetml.worksheet+xml" PartName="/xl/worksheets/sheet215.xml"/>
  <Override ContentType="application/vnd.openxmlformats-officedocument.spreadsheetml.worksheet+xml" PartName="/xl/worksheets/sheet216.xml"/>
  <Override ContentType="application/vnd.openxmlformats-officedocument.spreadsheetml.worksheet+xml" PartName="/xl/worksheets/sheet217.xml"/>
  <Override ContentType="application/vnd.openxmlformats-officedocument.spreadsheetml.worksheet+xml" PartName="/xl/worksheets/sheet218.xml"/>
  <Override ContentType="application/vnd.openxmlformats-officedocument.spreadsheetml.worksheet+xml" PartName="/xl/worksheets/sheet219.xml"/>
  <Override ContentType="application/vnd.openxmlformats-officedocument.spreadsheetml.worksheet+xml" PartName="/xl/worksheets/sheet220.xml"/>
  <Override ContentType="application/vnd.openxmlformats-officedocument.spreadsheetml.worksheet+xml" PartName="/xl/worksheets/sheet221.xml"/>
  <Override ContentType="application/vnd.openxmlformats-officedocument.spreadsheetml.worksheet+xml" PartName="/xl/worksheets/sheet222.xml"/>
  <Override ContentType="application/vnd.openxmlformats-officedocument.spreadsheetml.worksheet+xml" PartName="/xl/worksheets/sheet223.xml"/>
  <Override ContentType="application/vnd.openxmlformats-officedocument.spreadsheetml.worksheet+xml" PartName="/xl/worksheets/sheet224.xml"/>
  <Override ContentType="application/vnd.openxmlformats-officedocument.spreadsheetml.worksheet+xml" PartName="/xl/worksheets/sheet225.xml"/>
  <Override ContentType="application/vnd.openxmlformats-officedocument.spreadsheetml.worksheet+xml" PartName="/xl/worksheets/sheet226.xml"/>
  <Override ContentType="application/vnd.openxmlformats-officedocument.spreadsheetml.worksheet+xml" PartName="/xl/worksheets/sheet227.xml"/>
  <Override ContentType="application/vnd.openxmlformats-officedocument.spreadsheetml.worksheet+xml" PartName="/xl/worksheets/sheet228.xml"/>
  <Override ContentType="application/vnd.openxmlformats-officedocument.spreadsheetml.worksheet+xml" PartName="/xl/worksheets/sheet229.xml"/>
  <Override ContentType="application/vnd.openxmlformats-officedocument.spreadsheetml.worksheet+xml" PartName="/xl/worksheets/sheet230.xml"/>
  <Override ContentType="application/vnd.openxmlformats-officedocument.spreadsheetml.worksheet+xml" PartName="/xl/worksheets/sheet231.xml"/>
  <Override ContentType="application/vnd.openxmlformats-officedocument.spreadsheetml.worksheet+xml" PartName="/xl/worksheets/sheet232.xml"/>
  <Override ContentType="application/vnd.openxmlformats-officedocument.spreadsheetml.worksheet+xml" PartName="/xl/worksheets/sheet233.xml"/>
  <Override ContentType="application/vnd.openxmlformats-officedocument.spreadsheetml.worksheet+xml" PartName="/xl/worksheets/sheet234.xml"/>
  <Override ContentType="application/vnd.openxmlformats-officedocument.spreadsheetml.worksheet+xml" PartName="/xl/worksheets/sheet235.xml"/>
  <Override ContentType="application/vnd.openxmlformats-officedocument.spreadsheetml.worksheet+xml" PartName="/xl/worksheets/sheet236.xml"/>
  <Override ContentType="application/vnd.openxmlformats-officedocument.spreadsheetml.worksheet+xml" PartName="/xl/worksheets/sheet237.xml"/>
  <Override ContentType="application/vnd.openxmlformats-officedocument.spreadsheetml.worksheet+xml" PartName="/xl/worksheets/sheet238.xml"/>
  <Override ContentType="application/vnd.openxmlformats-officedocument.spreadsheetml.worksheet+xml" PartName="/xl/worksheets/sheet239.xml"/>
  <Override ContentType="application/vnd.openxmlformats-officedocument.spreadsheetml.worksheet+xml" PartName="/xl/worksheets/sheet240.xml"/>
  <Override ContentType="application/vnd.openxmlformats-officedocument.spreadsheetml.worksheet+xml" PartName="/xl/worksheets/sheet241.xml"/>
  <Override ContentType="application/vnd.openxmlformats-officedocument.spreadsheetml.worksheet+xml" PartName="/xl/worksheets/sheet242.xml"/>
  <Override ContentType="application/vnd.openxmlformats-officedocument.spreadsheetml.worksheet+xml" PartName="/xl/worksheets/sheet243.xml"/>
  <Override ContentType="application/vnd.openxmlformats-officedocument.spreadsheetml.worksheet+xml" PartName="/xl/worksheets/sheet244.xml"/>
  <Override ContentType="application/vnd.openxmlformats-officedocument.spreadsheetml.worksheet+xml" PartName="/xl/worksheets/sheet245.xml"/>
  <Override ContentType="application/vnd.openxmlformats-officedocument.spreadsheetml.worksheet+xml" PartName="/xl/worksheets/sheet246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-pcs1\共有フォルダ\WORK\896_令和６年度水質汚濁物質排出量総合調査\19_業務報告\B_水質汚濁物質排出量総合調査\図表Excelデータ\"/>
    </mc:Choice>
  </mc:AlternateContent>
  <xr:revisionPtr revIDLastSave="0" documentId="13_ncr:1_{4A545C77-6A4D-4DDB-8722-968B05AD4FF1}" xr6:coauthVersionLast="47" xr6:coauthVersionMax="47" xr10:uidLastSave="{00000000-0000-0000-0000-000000000000}"/>
  <bookViews>
    <workbookView xWindow="555" yWindow="120" windowWidth="14910" windowHeight="14265" tabRatio="697" firstSheet="215" activeTab="218" xr2:uid="{00000000-000D-0000-FFFF-FFFF00000000}"/>
  </bookViews>
  <sheets>
    <sheet name="3-1-1" sheetId="1" r:id="rId1"/>
    <sheet name="3-1-2" sheetId="4" r:id="rId2"/>
    <sheet name="3-1-3" sheetId="7" r:id="rId3"/>
    <sheet name="3-1-4" sheetId="9" r:id="rId4"/>
    <sheet name="3-1-5" sheetId="10" r:id="rId5"/>
    <sheet name="3-1-6" sheetId="11" r:id="rId6"/>
    <sheet name="3-1-7" sheetId="12" r:id="rId7"/>
    <sheet name="3-1-8" sheetId="13" r:id="rId8"/>
    <sheet name="3-2-1" sheetId="15" r:id="rId9"/>
    <sheet name="3-2-2" sheetId="18" r:id="rId10"/>
    <sheet name="3-3-1-1" sheetId="19" r:id="rId11"/>
    <sheet name="3-3-1-2" sheetId="20" r:id="rId12"/>
    <sheet name="3-3-1-3" sheetId="21" r:id="rId13"/>
    <sheet name="3-3-1-4" sheetId="22" r:id="rId14"/>
    <sheet name="3-3-2-1" sheetId="23" r:id="rId15"/>
    <sheet name="3-3-2-2" sheetId="24" r:id="rId16"/>
    <sheet name="3-3-2-3" sheetId="25" r:id="rId17"/>
    <sheet name="3-3-2-4" sheetId="26" r:id="rId18"/>
    <sheet name="3-3-3-1" sheetId="27" r:id="rId19"/>
    <sheet name="3-3-3-2" sheetId="28" r:id="rId20"/>
    <sheet name="3-3-3-3" sheetId="29" r:id="rId21"/>
    <sheet name="3-3-3-4" sheetId="30" r:id="rId22"/>
    <sheet name="3-3-4" sheetId="31" r:id="rId23"/>
    <sheet name="3-3-5" sheetId="32" r:id="rId24"/>
    <sheet name="3-3-6" sheetId="33" r:id="rId25"/>
    <sheet name="3-3-7" sheetId="34" r:id="rId26"/>
    <sheet name="3-3-8" sheetId="35" r:id="rId27"/>
    <sheet name="3-3-9" sheetId="36" r:id="rId28"/>
    <sheet name="3-3-10" sheetId="37" r:id="rId29"/>
    <sheet name="3-4-1-1-1" sheetId="38" r:id="rId30"/>
    <sheet name="3-4-1-1-2" sheetId="39" r:id="rId31"/>
    <sheet name="3-4-1-1-3" sheetId="40" r:id="rId32"/>
    <sheet name="3-4-1-1-4" sheetId="41" r:id="rId33"/>
    <sheet name="3-4-1-1-5" sheetId="42" r:id="rId34"/>
    <sheet name="3-4-1-1-6" sheetId="43" r:id="rId35"/>
    <sheet name="3-4-1-1-7" sheetId="44" r:id="rId36"/>
    <sheet name="3-4-1-1-8" sheetId="45" r:id="rId37"/>
    <sheet name="3-4-1-1-9" sheetId="46" r:id="rId38"/>
    <sheet name="3-4-1-1-10" sheetId="47" r:id="rId39"/>
    <sheet name="3-4-1-1-11" sheetId="48" r:id="rId40"/>
    <sheet name="3-4-1-1-12" sheetId="49" r:id="rId41"/>
    <sheet name="3-4-1-1-13" sheetId="50" r:id="rId42"/>
    <sheet name="3-4-1-1-14" sheetId="51" r:id="rId43"/>
    <sheet name="3-4-1-1-15" sheetId="52" r:id="rId44"/>
    <sheet name="3-4-1-1-16" sheetId="53" r:id="rId45"/>
    <sheet name="3-4-1-2-1" sheetId="54" r:id="rId46"/>
    <sheet name="3-4-1-2-2" sheetId="55" r:id="rId47"/>
    <sheet name="3-4-1-2-3" sheetId="56" r:id="rId48"/>
    <sheet name="3-4-1-2-4" sheetId="57" r:id="rId49"/>
    <sheet name="3-4-1-2-5" sheetId="58" r:id="rId50"/>
    <sheet name="3-4-1-2-6" sheetId="59" r:id="rId51"/>
    <sheet name="3-4-1-2-7" sheetId="60" r:id="rId52"/>
    <sheet name="3-4-1-2-8" sheetId="61" r:id="rId53"/>
    <sheet name="3-4-1-2-9" sheetId="62" r:id="rId54"/>
    <sheet name="3-4-1-2-10" sheetId="63" r:id="rId55"/>
    <sheet name="3-4-1-2-11" sheetId="64" r:id="rId56"/>
    <sheet name="3-4-1-2-12" sheetId="65" r:id="rId57"/>
    <sheet name="3-4-1-2-13" sheetId="66" r:id="rId58"/>
    <sheet name="3-4-1-2-14" sheetId="67" r:id="rId59"/>
    <sheet name="3-4-1-2-15" sheetId="68" r:id="rId60"/>
    <sheet name="3-4-2-1-1" sheetId="69" r:id="rId61"/>
    <sheet name="3-4-2-1-2" sheetId="70" r:id="rId62"/>
    <sheet name="3-4-2-1-3" sheetId="71" r:id="rId63"/>
    <sheet name="3-4-2-1-4" sheetId="72" r:id="rId64"/>
    <sheet name="3-4-2-1-5" sheetId="73" r:id="rId65"/>
    <sheet name="3-4-2-1-6" sheetId="74" r:id="rId66"/>
    <sheet name="3-4-2-1-7" sheetId="75" r:id="rId67"/>
    <sheet name="3-4-2-1-8" sheetId="76" r:id="rId68"/>
    <sheet name="3-4-2-1-9" sheetId="77" r:id="rId69"/>
    <sheet name="3-4-2-1-10" sheetId="78" r:id="rId70"/>
    <sheet name="3-4-2-1-11" sheetId="79" r:id="rId71"/>
    <sheet name="3-4-2-1-12" sheetId="80" r:id="rId72"/>
    <sheet name="3-4-2-1-13" sheetId="81" r:id="rId73"/>
    <sheet name="3-4-2-1-14" sheetId="82" r:id="rId74"/>
    <sheet name="3-4-2-1-15" sheetId="83" r:id="rId75"/>
    <sheet name="3-4-2-1-16" sheetId="84" r:id="rId76"/>
    <sheet name="3-4-2-2-1" sheetId="85" r:id="rId77"/>
    <sheet name="3-4-2-2-2" sheetId="86" r:id="rId78"/>
    <sheet name="3-4-2-2-3" sheetId="87" r:id="rId79"/>
    <sheet name="3-4-2-2-4" sheetId="88" r:id="rId80"/>
    <sheet name="3-4-2-2-5" sheetId="89" r:id="rId81"/>
    <sheet name="3-4-2-2-6" sheetId="90" r:id="rId82"/>
    <sheet name="3-4-2-2-7" sheetId="91" r:id="rId83"/>
    <sheet name="3-4-2-2-8" sheetId="92" r:id="rId84"/>
    <sheet name="3-4-2-2-9" sheetId="93" r:id="rId85"/>
    <sheet name="3-4-2-2-10" sheetId="94" r:id="rId86"/>
    <sheet name="3-4-2-2-11" sheetId="95" r:id="rId87"/>
    <sheet name="3-4-2-2-12" sheetId="96" r:id="rId88"/>
    <sheet name="3-4-2-2-13" sheetId="97" r:id="rId89"/>
    <sheet name="3-4-2-2-14" sheetId="98" r:id="rId90"/>
    <sheet name="3-4-2-2-15" sheetId="99" r:id="rId91"/>
    <sheet name="3-4-3-1" sheetId="100" r:id="rId92"/>
    <sheet name="3-4-3-2" sheetId="101" r:id="rId93"/>
    <sheet name="3-4-4-1" sheetId="102" r:id="rId94"/>
    <sheet name="3-4-4-2" sheetId="103" r:id="rId95"/>
    <sheet name="3-4-4-3" sheetId="104" r:id="rId96"/>
    <sheet name="3-4-4-4" sheetId="105" r:id="rId97"/>
    <sheet name="3-4-4-5" sheetId="106" r:id="rId98"/>
    <sheet name="3-4-5-1" sheetId="107" r:id="rId99"/>
    <sheet name="3-4-5-2" sheetId="108" r:id="rId100"/>
    <sheet name="3-4-5-3" sheetId="109" r:id="rId101"/>
    <sheet name="3-4-5-4" sheetId="110" r:id="rId102"/>
    <sheet name="3-4-5-5" sheetId="111" r:id="rId103"/>
    <sheet name="3-5-1" sheetId="112" r:id="rId104"/>
    <sheet name="3-5-2-1" sheetId="113" r:id="rId105"/>
    <sheet name="3-5-2-2" sheetId="114" r:id="rId106"/>
    <sheet name="3-5-2-3" sheetId="115" r:id="rId107"/>
    <sheet name="3-5-2-4" sheetId="116" r:id="rId108"/>
    <sheet name="3-5-2-5" sheetId="117" r:id="rId109"/>
    <sheet name="3-5-2-6" sheetId="118" r:id="rId110"/>
    <sheet name="3-5-2-7" sheetId="119" r:id="rId111"/>
    <sheet name="3-5-2-8" sheetId="120" r:id="rId112"/>
    <sheet name="3-5-2-9" sheetId="121" r:id="rId113"/>
    <sheet name="3-5-2-10" sheetId="122" r:id="rId114"/>
    <sheet name="3-5-2-11" sheetId="123" r:id="rId115"/>
    <sheet name="3-5-2-12" sheetId="124" r:id="rId116"/>
    <sheet name="3-5-2-13" sheetId="125" r:id="rId117"/>
    <sheet name="3-5-2-14" sheetId="126" r:id="rId118"/>
    <sheet name="3-5-2-15" sheetId="127" r:id="rId119"/>
    <sheet name="3-5-2-16" sheetId="128" r:id="rId120"/>
    <sheet name="3-5-2-17" sheetId="129" r:id="rId121"/>
    <sheet name="3-5-2-18" sheetId="130" r:id="rId122"/>
    <sheet name="3-5-2-19" sheetId="131" r:id="rId123"/>
    <sheet name="3-5-2-20" sheetId="132" r:id="rId124"/>
    <sheet name="3-5-2-21" sheetId="133" r:id="rId125"/>
    <sheet name="3-5-2-22" sheetId="134" r:id="rId126"/>
    <sheet name="3-5-2-23" sheetId="135" r:id="rId127"/>
    <sheet name="3-5-2-24" sheetId="136" r:id="rId128"/>
    <sheet name="3-5-2-25" sheetId="137" r:id="rId129"/>
    <sheet name="3-5-2-26" sheetId="138" r:id="rId130"/>
    <sheet name="3-5-2-27" sheetId="139" r:id="rId131"/>
    <sheet name="3-5-2-28" sheetId="140" r:id="rId132"/>
    <sheet name="3-5-3" sheetId="141" r:id="rId133"/>
    <sheet name="3-5-4" sheetId="142" r:id="rId134"/>
    <sheet name="3-5-5-1-1" sheetId="143" r:id="rId135"/>
    <sheet name="3-5-5-1-2" sheetId="144" r:id="rId136"/>
    <sheet name="3-5-5-1-3" sheetId="145" r:id="rId137"/>
    <sheet name="3-5-5-1-4" sheetId="146" r:id="rId138"/>
    <sheet name="3-5-5-1-5" sheetId="147" r:id="rId139"/>
    <sheet name="3-5-5-1-6" sheetId="148" r:id="rId140"/>
    <sheet name="3-5-5-1-7" sheetId="149" r:id="rId141"/>
    <sheet name="3-5-5-1-8" sheetId="150" r:id="rId142"/>
    <sheet name="3-5-5-1-9" sheetId="151" r:id="rId143"/>
    <sheet name="3-5-5-1-10" sheetId="152" r:id="rId144"/>
    <sheet name="3-5-5-1-11" sheetId="153" r:id="rId145"/>
    <sheet name="3-5-5-1-12" sheetId="154" r:id="rId146"/>
    <sheet name="3-5-5-1-13" sheetId="155" r:id="rId147"/>
    <sheet name="3-5-5-1-14" sheetId="156" r:id="rId148"/>
    <sheet name="3-5-5-1-15" sheetId="157" r:id="rId149"/>
    <sheet name="3-5-5-1-16" sheetId="158" r:id="rId150"/>
    <sheet name="3-5-5-1-17" sheetId="159" r:id="rId151"/>
    <sheet name="3-5-5-1-18" sheetId="160" r:id="rId152"/>
    <sheet name="3-5-5-1-19" sheetId="161" r:id="rId153"/>
    <sheet name="3-5-5-1-20" sheetId="162" r:id="rId154"/>
    <sheet name="3-5-5-1-21" sheetId="163" r:id="rId155"/>
    <sheet name="3-5-5-1-22" sheetId="164" r:id="rId156"/>
    <sheet name="3-5-5-1-23" sheetId="165" r:id="rId157"/>
    <sheet name="3-5-5-1-24" sheetId="166" r:id="rId158"/>
    <sheet name="3-5-5-1-25" sheetId="167" r:id="rId159"/>
    <sheet name="3-5-5-1-26" sheetId="168" r:id="rId160"/>
    <sheet name="3-5-5-1-27" sheetId="169" r:id="rId161"/>
    <sheet name="3-5-5-1-28" sheetId="170" r:id="rId162"/>
    <sheet name="3-5-5-2-1" sheetId="171" r:id="rId163"/>
    <sheet name="3-5-5-2-2" sheetId="172" r:id="rId164"/>
    <sheet name="3-5-5-2-3" sheetId="173" r:id="rId165"/>
    <sheet name="3-5-5-2-4" sheetId="174" r:id="rId166"/>
    <sheet name="3-5-5-2-5" sheetId="175" r:id="rId167"/>
    <sheet name="3-5-5-2-6" sheetId="176" r:id="rId168"/>
    <sheet name="3-5-5-2-7" sheetId="177" r:id="rId169"/>
    <sheet name="3-5-5-2-8" sheetId="178" r:id="rId170"/>
    <sheet name="3-5-5-2-9" sheetId="179" r:id="rId171"/>
    <sheet name="3-5-5-2-10" sheetId="180" r:id="rId172"/>
    <sheet name="3-5-5-2-11" sheetId="181" r:id="rId173"/>
    <sheet name="3-5-5-2-12" sheetId="182" r:id="rId174"/>
    <sheet name="3-5-5-2-13" sheetId="183" r:id="rId175"/>
    <sheet name="3-5-5-2-14" sheetId="184" r:id="rId176"/>
    <sheet name="3-5-5-2-15" sheetId="185" r:id="rId177"/>
    <sheet name="3-5-5-2-16" sheetId="186" r:id="rId178"/>
    <sheet name="3-5-5-2-17" sheetId="187" r:id="rId179"/>
    <sheet name="3-5-5-2-18" sheetId="188" r:id="rId180"/>
    <sheet name="3-5-5-2-19" sheetId="189" r:id="rId181"/>
    <sheet name="3-5-5-2-20" sheetId="190" r:id="rId182"/>
    <sheet name="3-5-5-2-21" sheetId="191" r:id="rId183"/>
    <sheet name="3-5-5-2-22" sheetId="192" r:id="rId184"/>
    <sheet name="3-5-5-2-23" sheetId="193" r:id="rId185"/>
    <sheet name="3-5-5-2-24" sheetId="194" r:id="rId186"/>
    <sheet name="3-5-5-2-25" sheetId="195" r:id="rId187"/>
    <sheet name="3-5-5-2-26" sheetId="196" r:id="rId188"/>
    <sheet name="3-5-5-2-27" sheetId="197" r:id="rId189"/>
    <sheet name="3-5-5-2-28" sheetId="198" r:id="rId190"/>
    <sheet name="3-5-6-1-1" sheetId="199" r:id="rId191"/>
    <sheet name="3-5-6-1-2" sheetId="200" r:id="rId192"/>
    <sheet name="3-5-6-1-3" sheetId="201" r:id="rId193"/>
    <sheet name="3-5-6-1-4" sheetId="202" r:id="rId194"/>
    <sheet name="3-5-6-1-5" sheetId="203" r:id="rId195"/>
    <sheet name="3-5-6-1-6" sheetId="204" r:id="rId196"/>
    <sheet name="3-5-6-1-7" sheetId="205" r:id="rId197"/>
    <sheet name="3-5-6-1-8" sheetId="206" r:id="rId198"/>
    <sheet name="3-5-6-1-9" sheetId="207" r:id="rId199"/>
    <sheet name="3-5-6-1-10" sheetId="208" r:id="rId200"/>
    <sheet name="3-5-6-1-11" sheetId="209" r:id="rId201"/>
    <sheet name="3-5-6-1-12" sheetId="210" r:id="rId202"/>
    <sheet name="3-5-6-1-13" sheetId="211" r:id="rId203"/>
    <sheet name="3-5-6-1-14" sheetId="212" r:id="rId204"/>
    <sheet name="3-5-6-1-15" sheetId="213" r:id="rId205"/>
    <sheet name="3-5-6-1-16" sheetId="214" r:id="rId206"/>
    <sheet name="3-5-6-1-17" sheetId="215" r:id="rId207"/>
    <sheet name="3-5-6-1-18" sheetId="216" r:id="rId208"/>
    <sheet name="3-5-6-1-19" sheetId="217" r:id="rId209"/>
    <sheet name="3-5-6-1-20" sheetId="218" r:id="rId210"/>
    <sheet name="3-5-6-1-21" sheetId="219" r:id="rId211"/>
    <sheet name="3-5-6-1-22" sheetId="220" r:id="rId212"/>
    <sheet name="3-5-6-1-23" sheetId="221" r:id="rId213"/>
    <sheet name="3-5-6-1-24" sheetId="222" r:id="rId214"/>
    <sheet name="3-5-6-1-25" sheetId="223" r:id="rId215"/>
    <sheet name="3-5-6-1-26" sheetId="224" r:id="rId216"/>
    <sheet name="3-5-6-1-27" sheetId="225" r:id="rId217"/>
    <sheet name="3-5-6-1-28" sheetId="226" r:id="rId218"/>
    <sheet name="3-5-6-2-1" sheetId="227" r:id="rId219"/>
    <sheet name="3-5-6-2-2" sheetId="228" r:id="rId220"/>
    <sheet name="3-5-6-2-3" sheetId="229" r:id="rId221"/>
    <sheet name="3-5-6-2-4" sheetId="230" r:id="rId222"/>
    <sheet name="3-5-6-2-5" sheetId="231" r:id="rId223"/>
    <sheet name="3-5-6-2-6" sheetId="232" r:id="rId224"/>
    <sheet name="3-5-6-2-7" sheetId="233" r:id="rId225"/>
    <sheet name="3-5-6-2-8" sheetId="234" r:id="rId226"/>
    <sheet name="3-5-6-2-9" sheetId="235" r:id="rId227"/>
    <sheet name="3-5-6-2-10" sheetId="236" r:id="rId228"/>
    <sheet name="3-5-6-2-11" sheetId="237" r:id="rId229"/>
    <sheet name="3-5-6-2-12" sheetId="238" r:id="rId230"/>
    <sheet name="3-5-6-2-13" sheetId="239" r:id="rId231"/>
    <sheet name="3-5-6-2-14" sheetId="240" r:id="rId232"/>
    <sheet name="3-5-6-2-15" sheetId="241" r:id="rId233"/>
    <sheet name="3-5-6-2-16" sheetId="242" r:id="rId234"/>
    <sheet name="3-5-6-2-17" sheetId="243" r:id="rId235"/>
    <sheet name="3-5-6-2-18" sheetId="244" r:id="rId236"/>
    <sheet name="3-5-6-2-19" sheetId="245" r:id="rId237"/>
    <sheet name="3-5-6-2-20" sheetId="246" r:id="rId238"/>
    <sheet name="3-5-6-2-21" sheetId="247" r:id="rId239"/>
    <sheet name="3-5-6-2-22" sheetId="248" r:id="rId240"/>
    <sheet name="3-5-6-2-23" sheetId="249" r:id="rId241"/>
    <sheet name="3-5-6-2-24" sheetId="250" r:id="rId242"/>
    <sheet name="3-5-6-2-25" sheetId="251" r:id="rId243"/>
    <sheet name="3-5-6-2-26" sheetId="252" r:id="rId244"/>
    <sheet name="3-5-6-2-27" sheetId="253" r:id="rId245"/>
    <sheet name="3-5-6-2-28" sheetId="254" r:id="rId246"/>
  </sheets>
  <externalReferences>
    <externalReference r:id="rId247"/>
    <externalReference r:id="rId248"/>
    <externalReference r:id="rId249"/>
    <externalReference r:id="rId250"/>
    <externalReference r:id="rId251"/>
  </externalReferences>
  <definedNames>
    <definedName name="_xlnm.Print_Area" localSheetId="0">'3-1-1'!$B$2:$O$62</definedName>
    <definedName name="_xlnm.Print_Area" localSheetId="1">'3-1-2'!$B$2:$O$66</definedName>
    <definedName name="_xlnm.Print_Area" localSheetId="2">'3-1-3'!$B$2:$I$111</definedName>
    <definedName name="_xlnm.Print_Area" localSheetId="3">'3-1-4'!$B$2:$I$118</definedName>
    <definedName name="_xlnm.Print_Area" localSheetId="4">'3-1-5'!$B$2:$N$44</definedName>
    <definedName name="_xlnm.Print_Area" localSheetId="5">'3-1-6'!$B$2:$O$67</definedName>
    <definedName name="_xlnm.Print_Area" localSheetId="6">'3-1-7'!$B$2:$I$111</definedName>
    <definedName name="_xlnm.Print_Area" localSheetId="7">'3-1-8'!$B$2:$I$118</definedName>
    <definedName name="_xlnm.Print_Area" localSheetId="8">'3-2-1'!$B$2:$W$40</definedName>
    <definedName name="_xlnm.Print_Area" localSheetId="9">'3-2-2'!$B$2:$W$61</definedName>
    <definedName name="_xlnm.Print_Area" localSheetId="28">'3-3-10'!$B$2:$H$33</definedName>
    <definedName name="_xlnm.Print_Area" localSheetId="10">'3-3-1-1'!$B$2:$Q$39</definedName>
    <definedName name="_xlnm.Print_Area" localSheetId="11">'3-3-1-2'!$B$2:$Q$39</definedName>
    <definedName name="_xlnm.Print_Area" localSheetId="12">'3-3-1-3'!$B$2:$Q$39</definedName>
    <definedName name="_xlnm.Print_Area" localSheetId="13">'3-3-1-4'!$B$2:$Q$39</definedName>
    <definedName name="_xlnm.Print_Area" localSheetId="14">'3-3-2-1'!$B$2:$J$110</definedName>
    <definedName name="_xlnm.Print_Area" localSheetId="15">'3-3-2-2'!$B$2:$J$110</definedName>
    <definedName name="_xlnm.Print_Area" localSheetId="16">'3-3-2-3'!$B$2:$J$110</definedName>
    <definedName name="_xlnm.Print_Area" localSheetId="17">'3-3-2-4'!$B$2:$J$110</definedName>
    <definedName name="_xlnm.Print_Area" localSheetId="18">'3-3-3-1'!$B$2:$J$113</definedName>
    <definedName name="_xlnm.Print_Area" localSheetId="19">'3-3-3-2'!$B$2:$J$113</definedName>
    <definedName name="_xlnm.Print_Area" localSheetId="20">'3-3-3-3'!$B$2:$J$113</definedName>
    <definedName name="_xlnm.Print_Area" localSheetId="21">'3-3-3-4'!$B$2:$J$113</definedName>
    <definedName name="_xlnm.Print_Area" localSheetId="22">'3-3-4'!$B$2:$M$111</definedName>
    <definedName name="_xlnm.Print_Area" localSheetId="23">'3-3-5'!$B$2:$M$111</definedName>
    <definedName name="_xlnm.Print_Area" localSheetId="24">'3-3-6'!$B$2:$M$111</definedName>
    <definedName name="_xlnm.Print_Area" localSheetId="25">'3-3-7'!$B$2:$K$36</definedName>
    <definedName name="_xlnm.Print_Area" localSheetId="26">'3-3-8'!$B$2:$K$36</definedName>
    <definedName name="_xlnm.Print_Area" localSheetId="27">'3-3-9'!$B$2:$K$36</definedName>
    <definedName name="_xlnm.Print_Area" localSheetId="29">'3-4-1-1-1'!$B$2:$H$110</definedName>
    <definedName name="_xlnm.Print_Area" localSheetId="38">'3-4-1-1-10'!$B$2:$J$110</definedName>
    <definedName name="_xlnm.Print_Area" localSheetId="39">'3-4-1-1-11'!$B$2:$J$110</definedName>
    <definedName name="_xlnm.Print_Area" localSheetId="40">'3-4-1-1-12'!$B$2:$J$110</definedName>
    <definedName name="_xlnm.Print_Area" localSheetId="41">'3-4-1-1-13'!$B$2:$J$110</definedName>
    <definedName name="_xlnm.Print_Area" localSheetId="42">'3-4-1-1-14'!$B$2:$J$110</definedName>
    <definedName name="_xlnm.Print_Area" localSheetId="43">'3-4-1-1-15'!$B$2:$J$110</definedName>
    <definedName name="_xlnm.Print_Area" localSheetId="44">'3-4-1-1-16'!$B$2:$J$110</definedName>
    <definedName name="_xlnm.Print_Area" localSheetId="30">'3-4-1-1-2'!$B$2:$H$110</definedName>
    <definedName name="_xlnm.Print_Area" localSheetId="31">'3-4-1-1-3'!$B$2:$J$110</definedName>
    <definedName name="_xlnm.Print_Area" localSheetId="32">'3-4-1-1-4'!$B$2:$J$110</definedName>
    <definedName name="_xlnm.Print_Area" localSheetId="33">'3-4-1-1-5'!$B$2:$J$110</definedName>
    <definedName name="_xlnm.Print_Area" localSheetId="34">'3-4-1-1-6'!$B$2:$J$110</definedName>
    <definedName name="_xlnm.Print_Area" localSheetId="35">'3-4-1-1-7'!$B$2:$J$110</definedName>
    <definedName name="_xlnm.Print_Area" localSheetId="36">'3-4-1-1-8'!$B$2:$J$110</definedName>
    <definedName name="_xlnm.Print_Area" localSheetId="37">'3-4-1-1-9'!$B$2:$J$110</definedName>
    <definedName name="_xlnm.Print_Area" localSheetId="45">'3-4-1-2-1'!$B$2:$J$110</definedName>
    <definedName name="_xlnm.Print_Area" localSheetId="54">'3-4-1-2-10'!$B$2:$J$110</definedName>
    <definedName name="_xlnm.Print_Area" localSheetId="55">'3-4-1-2-11'!$B$2:$J$110</definedName>
    <definedName name="_xlnm.Print_Area" localSheetId="56">'3-4-1-2-12'!$B$2:$J$110</definedName>
    <definedName name="_xlnm.Print_Area" localSheetId="57">'3-4-1-2-13'!$B$2:$J$110</definedName>
    <definedName name="_xlnm.Print_Area" localSheetId="58">'3-4-1-2-14'!$B$2:$J$110</definedName>
    <definedName name="_xlnm.Print_Area" localSheetId="59">'3-4-1-2-15'!$B$2:$J$110</definedName>
    <definedName name="_xlnm.Print_Area" localSheetId="46">'3-4-1-2-2'!$B$2:$J$110</definedName>
    <definedName name="_xlnm.Print_Area" localSheetId="47">'3-4-1-2-3'!$B$2:$J$110</definedName>
    <definedName name="_xlnm.Print_Area" localSheetId="48">'3-4-1-2-4'!$B$2:$J$110</definedName>
    <definedName name="_xlnm.Print_Area" localSheetId="49">'3-4-1-2-5'!$B$2:$J$110</definedName>
    <definedName name="_xlnm.Print_Area" localSheetId="50">'3-4-1-2-6'!$B$2:$J$110</definedName>
    <definedName name="_xlnm.Print_Area" localSheetId="51">'3-4-1-2-7'!$B$2:$J$110</definedName>
    <definedName name="_xlnm.Print_Area" localSheetId="52">'3-4-1-2-8'!$B$2:$J$110</definedName>
    <definedName name="_xlnm.Print_Area" localSheetId="53">'3-4-1-2-9'!$B$2:$J$110</definedName>
    <definedName name="_xlnm.Print_Area" localSheetId="60">'3-4-2-1-1'!$B$2:$H$114</definedName>
    <definedName name="_xlnm.Print_Area" localSheetId="69">'3-4-2-1-10'!$B$2:$J$112</definedName>
    <definedName name="_xlnm.Print_Area" localSheetId="70">'3-4-2-1-11'!$B$2:$J$112</definedName>
    <definedName name="_xlnm.Print_Area" localSheetId="71">'3-4-2-1-12'!$B$2:$J$112</definedName>
    <definedName name="_xlnm.Print_Area" localSheetId="72">'3-4-2-1-13'!$B$2:$J$112</definedName>
    <definedName name="_xlnm.Print_Area" localSheetId="73">'3-4-2-1-14'!$B$2:$J$112</definedName>
    <definedName name="_xlnm.Print_Area" localSheetId="74">'3-4-2-1-15'!$B$2:$J$112</definedName>
    <definedName name="_xlnm.Print_Area" localSheetId="75">'3-4-2-1-16'!$B$2:$J$112</definedName>
    <definedName name="_xlnm.Print_Area" localSheetId="61">'3-4-2-1-2'!$B$2:$H$114</definedName>
    <definedName name="_xlnm.Print_Area" localSheetId="62">'3-4-2-1-3'!$B$2:$J$112</definedName>
    <definedName name="_xlnm.Print_Area" localSheetId="63">'3-4-2-1-4'!$B$2:$J$112</definedName>
    <definedName name="_xlnm.Print_Area" localSheetId="64">'3-4-2-1-5'!$B$2:$J$112</definedName>
    <definedName name="_xlnm.Print_Area" localSheetId="65">'3-4-2-1-6'!$B$2:$J$112</definedName>
    <definedName name="_xlnm.Print_Area" localSheetId="66">'3-4-2-1-7'!$B$2:$J$112</definedName>
    <definedName name="_xlnm.Print_Area" localSheetId="67">'3-4-2-1-8'!$B$2:$J$112</definedName>
    <definedName name="_xlnm.Print_Area" localSheetId="68">'3-4-2-1-9'!$B$2:$J$112</definedName>
    <definedName name="_xlnm.Print_Area" localSheetId="76">'3-4-2-2-1'!$B$2:$J$112</definedName>
    <definedName name="_xlnm.Print_Area" localSheetId="85">'3-4-2-2-10'!$B$2:$J$112</definedName>
    <definedName name="_xlnm.Print_Area" localSheetId="86">'3-4-2-2-11'!$B$2:$J$112</definedName>
    <definedName name="_xlnm.Print_Area" localSheetId="87">'3-4-2-2-12'!$B$2:$J$112</definedName>
    <definedName name="_xlnm.Print_Area" localSheetId="88">'3-4-2-2-13'!$B$2:$J$112</definedName>
    <definedName name="_xlnm.Print_Area" localSheetId="89">'3-4-2-2-14'!$B$2:$J$112</definedName>
    <definedName name="_xlnm.Print_Area" localSheetId="90">'3-4-2-2-15'!$B$2:$J$112</definedName>
    <definedName name="_xlnm.Print_Area" localSheetId="77">'3-4-2-2-2'!$B$2:$J$112</definedName>
    <definedName name="_xlnm.Print_Area" localSheetId="78">'3-4-2-2-3'!$B$2:$J$112</definedName>
    <definedName name="_xlnm.Print_Area" localSheetId="79">'3-4-2-2-4'!$B$2:$J$112</definedName>
    <definedName name="_xlnm.Print_Area" localSheetId="80">'3-4-2-2-5'!$B$2:$J$112</definedName>
    <definedName name="_xlnm.Print_Area" localSheetId="81">'3-4-2-2-6'!$B$2:$J$112</definedName>
    <definedName name="_xlnm.Print_Area" localSheetId="82">'3-4-2-2-7'!$B$2:$J$112</definedName>
    <definedName name="_xlnm.Print_Area" localSheetId="83">'3-4-2-2-8'!$B$2:$J$112</definedName>
    <definedName name="_xlnm.Print_Area" localSheetId="84">'3-4-2-2-9'!$B$2:$J$112</definedName>
    <definedName name="_xlnm.Print_Area" localSheetId="91">'3-4-3-1'!$B$2:$J$196</definedName>
    <definedName name="_xlnm.Print_Area" localSheetId="92">'3-4-3-2'!$B$2:$J$196</definedName>
    <definedName name="_xlnm.Print_Area" localSheetId="93">'3-4-4-1'!$A$3:$F$53</definedName>
    <definedName name="_xlnm.Print_Area" localSheetId="94">'3-4-4-2'!$A$3:$G$61</definedName>
    <definedName name="_xlnm.Print_Area" localSheetId="95">'3-4-4-3'!$A$3:$G$61</definedName>
    <definedName name="_xlnm.Print_Area" localSheetId="96">'3-4-4-4'!$A$3:$G$61</definedName>
    <definedName name="_xlnm.Print_Area" localSheetId="97">'3-4-4-5'!$A$3:$G$61</definedName>
    <definedName name="_xlnm.Print_Area" localSheetId="98">'3-4-5-1'!$A$3:$F$106</definedName>
    <definedName name="_xlnm.Print_Area" localSheetId="99">'3-4-5-2'!$A$3:$F$106</definedName>
    <definedName name="_xlnm.Print_Area" localSheetId="100">'3-4-5-3'!$A$3:$F$106</definedName>
    <definedName name="_xlnm.Print_Area" localSheetId="101">'3-4-5-4'!$A$3:$F$106</definedName>
    <definedName name="_xlnm.Print_Area" localSheetId="102">'3-4-5-5'!$A$3:$F$106</definedName>
    <definedName name="_xlnm.Print_Area" localSheetId="103">'3-5-1'!$A$3:$H$34</definedName>
    <definedName name="_xlnm.Print_Area" localSheetId="104">'3-5-2-1'!$B$2:$L$107</definedName>
    <definedName name="_xlnm.Print_Area" localSheetId="113">'3-5-2-10'!$B$2:$L$107</definedName>
    <definedName name="_xlnm.Print_Area" localSheetId="114">'3-5-2-11'!$B$2:$L$107</definedName>
    <definedName name="_xlnm.Print_Area" localSheetId="115">'3-5-2-12'!$B$2:$L$107</definedName>
    <definedName name="_xlnm.Print_Area" localSheetId="116">'3-5-2-13'!$B$2:$L$107</definedName>
    <definedName name="_xlnm.Print_Area" localSheetId="117">'3-5-2-14'!$B$2:$L$107</definedName>
    <definedName name="_xlnm.Print_Area" localSheetId="118">'3-5-2-15'!$B$2:$L$107</definedName>
    <definedName name="_xlnm.Print_Area" localSheetId="119">'3-5-2-16'!$B$2:$L$107</definedName>
    <definedName name="_xlnm.Print_Area" localSheetId="120">'3-5-2-17'!$B$2:$L$107</definedName>
    <definedName name="_xlnm.Print_Area" localSheetId="121">'3-5-2-18'!$B$2:$L$107</definedName>
    <definedName name="_xlnm.Print_Area" localSheetId="122">'3-5-2-19'!$B$2:$L$107</definedName>
    <definedName name="_xlnm.Print_Area" localSheetId="105">'3-5-2-2'!$B$2:$L$107</definedName>
    <definedName name="_xlnm.Print_Area" localSheetId="123">'3-5-2-20'!$B$2:$L$107</definedName>
    <definedName name="_xlnm.Print_Area" localSheetId="124">'3-5-2-21'!$B$2:$L$107</definedName>
    <definedName name="_xlnm.Print_Area" localSheetId="125">'3-5-2-22'!$B$2:$L$107</definedName>
    <definedName name="_xlnm.Print_Area" localSheetId="126">'3-5-2-23'!$B$2:$L$107</definedName>
    <definedName name="_xlnm.Print_Area" localSheetId="127">'3-5-2-24'!$B$2:$L$107</definedName>
    <definedName name="_xlnm.Print_Area" localSheetId="128">'3-5-2-25'!$B$2:$L$107</definedName>
    <definedName name="_xlnm.Print_Area" localSheetId="129">'3-5-2-26'!$B$2:$L$107</definedName>
    <definedName name="_xlnm.Print_Area" localSheetId="130">'3-5-2-27'!$B$2:$L$107</definedName>
    <definedName name="_xlnm.Print_Area" localSheetId="131">'3-5-2-28'!$B$2:$L$107</definedName>
    <definedName name="_xlnm.Print_Area" localSheetId="106">'3-5-2-3'!$B$2:$L$107</definedName>
    <definedName name="_xlnm.Print_Area" localSheetId="107">'3-5-2-4'!$B$2:$L$107</definedName>
    <definedName name="_xlnm.Print_Area" localSheetId="108">'3-5-2-5'!$B$2:$L$107</definedName>
    <definedName name="_xlnm.Print_Area" localSheetId="109">'3-5-2-6'!$B$2:$L$107</definedName>
    <definedName name="_xlnm.Print_Area" localSheetId="110">'3-5-2-7'!$B$2:$L$107</definedName>
    <definedName name="_xlnm.Print_Area" localSheetId="111">'3-5-2-8'!$B$2:$L$107</definedName>
    <definedName name="_xlnm.Print_Area" localSheetId="112">'3-5-2-9'!$B$2:$L$107</definedName>
    <definedName name="_xlnm.Print_Area" localSheetId="132">'3-5-3'!$A$3:$G$40</definedName>
    <definedName name="_xlnm.Print_Area" localSheetId="133">'3-5-4'!$A$3:$H$34</definedName>
    <definedName name="_xlnm.Print_Area" localSheetId="134">'3-5-5-1-1'!$B$2:$K$106</definedName>
    <definedName name="_xlnm.Print_Area" localSheetId="143">'3-5-5-1-10'!$B$2:$K$106</definedName>
    <definedName name="_xlnm.Print_Area" localSheetId="144">'3-5-5-1-11'!$B$2:$K$106</definedName>
    <definedName name="_xlnm.Print_Area" localSheetId="145">'3-5-5-1-12'!$B$2:$K$106</definedName>
    <definedName name="_xlnm.Print_Area" localSheetId="146">'3-5-5-1-13'!$B$2:$K$106</definedName>
    <definedName name="_xlnm.Print_Area" localSheetId="147">'3-5-5-1-14'!$B$2:$K$106</definedName>
    <definedName name="_xlnm.Print_Area" localSheetId="148">'3-5-5-1-15'!$B$2:$K$106</definedName>
    <definedName name="_xlnm.Print_Area" localSheetId="149">'3-5-5-1-16'!$B$2:$K$106</definedName>
    <definedName name="_xlnm.Print_Area" localSheetId="150">'3-5-5-1-17'!$B$2:$K$106</definedName>
    <definedName name="_xlnm.Print_Area" localSheetId="151">'3-5-5-1-18'!$B$2:$K$106</definedName>
    <definedName name="_xlnm.Print_Area" localSheetId="152">'3-5-5-1-19'!$B$2:$K$106</definedName>
    <definedName name="_xlnm.Print_Area" localSheetId="135">'3-5-5-1-2'!$B$2:$K$106</definedName>
    <definedName name="_xlnm.Print_Area" localSheetId="153">'3-5-5-1-20'!$B$2:$K$106</definedName>
    <definedName name="_xlnm.Print_Area" localSheetId="154">'3-5-5-1-21'!$B$2:$K$106</definedName>
    <definedName name="_xlnm.Print_Area" localSheetId="155">'3-5-5-1-22'!$B$2:$K$106</definedName>
    <definedName name="_xlnm.Print_Area" localSheetId="156">'3-5-5-1-23'!$B$2:$K$106</definedName>
    <definedName name="_xlnm.Print_Area" localSheetId="157">'3-5-5-1-24'!$B$2:$K$106</definedName>
    <definedName name="_xlnm.Print_Area" localSheetId="158">'3-5-5-1-25'!$B$2:$K$106</definedName>
    <definedName name="_xlnm.Print_Area" localSheetId="159">'3-5-5-1-26'!$B$2:$K$106</definedName>
    <definedName name="_xlnm.Print_Area" localSheetId="160">'3-5-5-1-27'!$B$2:$K$106</definedName>
    <definedName name="_xlnm.Print_Area" localSheetId="161">'3-5-5-1-28'!$B$2:$K$106</definedName>
    <definedName name="_xlnm.Print_Area" localSheetId="136">'3-5-5-1-3'!$B$2:$K$106</definedName>
    <definedName name="_xlnm.Print_Area" localSheetId="137">'3-5-5-1-4'!$B$2:$K$106</definedName>
    <definedName name="_xlnm.Print_Area" localSheetId="138">'3-5-5-1-5'!$B$2:$K$106</definedName>
    <definedName name="_xlnm.Print_Area" localSheetId="139">'3-5-5-1-6'!$B$2:$K$106</definedName>
    <definedName name="_xlnm.Print_Area" localSheetId="140">'3-5-5-1-7'!$B$2:$K$106</definedName>
    <definedName name="_xlnm.Print_Area" localSheetId="141">'3-5-5-1-8'!$B$2:$K$106</definedName>
    <definedName name="_xlnm.Print_Area" localSheetId="142">'3-5-5-1-9'!$B$2:$K$106</definedName>
    <definedName name="_xlnm.Print_Area" localSheetId="162">'3-5-5-2-1'!$B$2:$K$106</definedName>
    <definedName name="_xlnm.Print_Area" localSheetId="171">'3-5-5-2-10'!$B$2:$K$106</definedName>
    <definedName name="_xlnm.Print_Area" localSheetId="172">'3-5-5-2-11'!$B$2:$K$106</definedName>
    <definedName name="_xlnm.Print_Area" localSheetId="173">'3-5-5-2-12'!$B$2:$K$106</definedName>
    <definedName name="_xlnm.Print_Area" localSheetId="174">'3-5-5-2-13'!$B$2:$K$106</definedName>
    <definedName name="_xlnm.Print_Area" localSheetId="175">'3-5-5-2-14'!$B$2:$K$106</definedName>
    <definedName name="_xlnm.Print_Area" localSheetId="176">'3-5-5-2-15'!$B$2:$K$106</definedName>
    <definedName name="_xlnm.Print_Area" localSheetId="177">'3-5-5-2-16'!$B$2:$K$106</definedName>
    <definedName name="_xlnm.Print_Area" localSheetId="178">'3-5-5-2-17'!$B$2:$K$106</definedName>
    <definedName name="_xlnm.Print_Area" localSheetId="179">'3-5-5-2-18'!$B$2:$K$106</definedName>
    <definedName name="_xlnm.Print_Area" localSheetId="180">'3-5-5-2-19'!$B$2:$K$106</definedName>
    <definedName name="_xlnm.Print_Area" localSheetId="163">'3-5-5-2-2'!$B$2:$K$106</definedName>
    <definedName name="_xlnm.Print_Area" localSheetId="181">'3-5-5-2-20'!$B$2:$K$106</definedName>
    <definedName name="_xlnm.Print_Area" localSheetId="182">'3-5-5-2-21'!$B$2:$K$106</definedName>
    <definedName name="_xlnm.Print_Area" localSheetId="183">'3-5-5-2-22'!$B$2:$K$106</definedName>
    <definedName name="_xlnm.Print_Area" localSheetId="184">'3-5-5-2-23'!$B$2:$K$106</definedName>
    <definedName name="_xlnm.Print_Area" localSheetId="185">'3-5-5-2-24'!$B$2:$K$106</definedName>
    <definedName name="_xlnm.Print_Area" localSheetId="186">'3-5-5-2-25'!$B$2:$K$106</definedName>
    <definedName name="_xlnm.Print_Area" localSheetId="187">'3-5-5-2-26'!$B$2:$K$106</definedName>
    <definedName name="_xlnm.Print_Area" localSheetId="188">'3-5-5-2-27'!$B$2:$K$106</definedName>
    <definedName name="_xlnm.Print_Area" localSheetId="189">'3-5-5-2-28'!$B$2:$K$106</definedName>
    <definedName name="_xlnm.Print_Area" localSheetId="164">'3-5-5-2-3'!$B$2:$K$106</definedName>
    <definedName name="_xlnm.Print_Area" localSheetId="165">'3-5-5-2-4'!$B$2:$K$106</definedName>
    <definedName name="_xlnm.Print_Area" localSheetId="166">'3-5-5-2-5'!$B$2:$K$106</definedName>
    <definedName name="_xlnm.Print_Area" localSheetId="167">'3-5-5-2-6'!$B$2:$K$106</definedName>
    <definedName name="_xlnm.Print_Area" localSheetId="168">'3-5-5-2-7'!$B$2:$K$106</definedName>
    <definedName name="_xlnm.Print_Area" localSheetId="169">'3-5-5-2-8'!$B$2:$K$106</definedName>
    <definedName name="_xlnm.Print_Area" localSheetId="170">'3-5-5-2-9'!$B$2:$K$106</definedName>
    <definedName name="_xlnm.Print_Area" localSheetId="190">'3-5-6-1-1'!$B$2:$K$121</definedName>
    <definedName name="_xlnm.Print_Area" localSheetId="199">'3-5-6-1-10'!$B$2:$K$121</definedName>
    <definedName name="_xlnm.Print_Area" localSheetId="200">'3-5-6-1-11'!$B$2:$K$121</definedName>
    <definedName name="_xlnm.Print_Area" localSheetId="201">'3-5-6-1-12'!$B$2:$K$121</definedName>
    <definedName name="_xlnm.Print_Area" localSheetId="202">'3-5-6-1-13'!$B$2:$K$121</definedName>
    <definedName name="_xlnm.Print_Area" localSheetId="203">'3-5-6-1-14'!$B$2:$K$121</definedName>
    <definedName name="_xlnm.Print_Area" localSheetId="204">'3-5-6-1-15'!$B$2:$K$121</definedName>
    <definedName name="_xlnm.Print_Area" localSheetId="205">'3-5-6-1-16'!$B$2:$K$121</definedName>
    <definedName name="_xlnm.Print_Area" localSheetId="206">'3-5-6-1-17'!$B$2:$K$121</definedName>
    <definedName name="_xlnm.Print_Area" localSheetId="207">'3-5-6-1-18'!$B$2:$K$121</definedName>
    <definedName name="_xlnm.Print_Area" localSheetId="208">'3-5-6-1-19'!$B$2:$K$121</definedName>
    <definedName name="_xlnm.Print_Area" localSheetId="191">'3-5-6-1-2'!$B$2:$K$121</definedName>
    <definedName name="_xlnm.Print_Area" localSheetId="209">'3-5-6-1-20'!$B$2:$K$121</definedName>
    <definedName name="_xlnm.Print_Area" localSheetId="210">'3-5-6-1-21'!$B$2:$K$121</definedName>
    <definedName name="_xlnm.Print_Area" localSheetId="211">'3-5-6-1-22'!$B$2:$K$121</definedName>
    <definedName name="_xlnm.Print_Area" localSheetId="212">'3-5-6-1-23'!$B$2:$K$121</definedName>
    <definedName name="_xlnm.Print_Area" localSheetId="213">'3-5-6-1-24'!$B$2:$K$121</definedName>
    <definedName name="_xlnm.Print_Area" localSheetId="214">'3-5-6-1-25'!$B$2:$K$121</definedName>
    <definedName name="_xlnm.Print_Area" localSheetId="215">'3-5-6-1-26'!$B$2:$K$121</definedName>
    <definedName name="_xlnm.Print_Area" localSheetId="216">'3-5-6-1-27'!$B$2:$K$121</definedName>
    <definedName name="_xlnm.Print_Area" localSheetId="217">'3-5-6-1-28'!$B$2:$K$121</definedName>
    <definedName name="_xlnm.Print_Area" localSheetId="192">'3-5-6-1-3'!$B$2:$K$121</definedName>
    <definedName name="_xlnm.Print_Area" localSheetId="193">'3-5-6-1-4'!$B$2:$K$121</definedName>
    <definedName name="_xlnm.Print_Area" localSheetId="194">'3-5-6-1-5'!$B$2:$K$121</definedName>
    <definedName name="_xlnm.Print_Area" localSheetId="195">'3-5-6-1-6'!$B$2:$K$121</definedName>
    <definedName name="_xlnm.Print_Area" localSheetId="196">'3-5-6-1-7'!$B$2:$K$121</definedName>
    <definedName name="_xlnm.Print_Area" localSheetId="197">'3-5-6-1-8'!$B$2:$K$121</definedName>
    <definedName name="_xlnm.Print_Area" localSheetId="198">'3-5-6-1-9'!$B$2:$K$121</definedName>
    <definedName name="_xlnm.Print_Area" localSheetId="218">'3-5-6-2-1'!$B$2:$K$121</definedName>
    <definedName name="_xlnm.Print_Area" localSheetId="227">'3-5-6-2-10'!$B$2:$K$121</definedName>
    <definedName name="_xlnm.Print_Area" localSheetId="228">'3-5-6-2-11'!$B$2:$K$121</definedName>
    <definedName name="_xlnm.Print_Area" localSheetId="229">'3-5-6-2-12'!$B$2:$K$121</definedName>
    <definedName name="_xlnm.Print_Area" localSheetId="230">'3-5-6-2-13'!$B$2:$K$121</definedName>
    <definedName name="_xlnm.Print_Area" localSheetId="231">'3-5-6-2-14'!$B$2:$K$121</definedName>
    <definedName name="_xlnm.Print_Area" localSheetId="232">'3-5-6-2-15'!$B$2:$K$121</definedName>
    <definedName name="_xlnm.Print_Area" localSheetId="233">'3-5-6-2-16'!$B$2:$K$121</definedName>
    <definedName name="_xlnm.Print_Area" localSheetId="234">'3-5-6-2-17'!$B$2:$K$121</definedName>
    <definedName name="_xlnm.Print_Area" localSheetId="235">'3-5-6-2-18'!$B$2:$K$121</definedName>
    <definedName name="_xlnm.Print_Area" localSheetId="236">'3-5-6-2-19'!$B$2:$K$121</definedName>
    <definedName name="_xlnm.Print_Area" localSheetId="219">'3-5-6-2-2'!$B$2:$K$121</definedName>
    <definedName name="_xlnm.Print_Area" localSheetId="237">'3-5-6-2-20'!$B$2:$K$121</definedName>
    <definedName name="_xlnm.Print_Area" localSheetId="238">'3-5-6-2-21'!$B$2:$K$121</definedName>
    <definedName name="_xlnm.Print_Area" localSheetId="239">'3-5-6-2-22'!$B$2:$K$121</definedName>
    <definedName name="_xlnm.Print_Area" localSheetId="240">'3-5-6-2-23'!$B$2:$K$121</definedName>
    <definedName name="_xlnm.Print_Area" localSheetId="241">'3-5-6-2-24'!$B$2:$K$121</definedName>
    <definedName name="_xlnm.Print_Area" localSheetId="242">'3-5-6-2-25'!$B$2:$K$121</definedName>
    <definedName name="_xlnm.Print_Area" localSheetId="243">'3-5-6-2-26'!$B$2:$K$121</definedName>
    <definedName name="_xlnm.Print_Area" localSheetId="244">'3-5-6-2-27'!$B$2:$K$121</definedName>
    <definedName name="_xlnm.Print_Area" localSheetId="245">'3-5-6-2-28'!$B$2:$K$121</definedName>
    <definedName name="_xlnm.Print_Area" localSheetId="220">'3-5-6-2-3'!$B$2:$K$121</definedName>
    <definedName name="_xlnm.Print_Area" localSheetId="221">'3-5-6-2-4'!$B$2:$K$121</definedName>
    <definedName name="_xlnm.Print_Area" localSheetId="222">'3-5-6-2-5'!$B$2:$K$121</definedName>
    <definedName name="_xlnm.Print_Area" localSheetId="223">'3-5-6-2-6'!$B$2:$K$121</definedName>
    <definedName name="_xlnm.Print_Area" localSheetId="224">'3-5-6-2-7'!$B$2:$K$121</definedName>
    <definedName name="_xlnm.Print_Area" localSheetId="225">'3-5-6-2-8'!$B$2:$K$121</definedName>
    <definedName name="_xlnm.Print_Area" localSheetId="226">'3-5-6-2-9'!$B$2:$K$121</definedName>
    <definedName name="_xlnm.Print_Titles" localSheetId="2">'3-1-3'!$4:$5</definedName>
    <definedName name="_xlnm.Print_Titles" localSheetId="3">'3-1-4'!$4:$5</definedName>
    <definedName name="_xlnm.Print_Titles" localSheetId="6">'3-1-7'!$4:$5</definedName>
    <definedName name="_xlnm.Print_Titles" localSheetId="7">'3-1-8'!$4:$5</definedName>
    <definedName name="_xlnm.Print_Titles" localSheetId="28">'3-3-10'!$5:$5</definedName>
    <definedName name="_xlnm.Print_Titles" localSheetId="14">'3-3-2-1'!$3:$4</definedName>
    <definedName name="_xlnm.Print_Titles" localSheetId="15">'3-3-2-2'!$3:$4</definedName>
    <definedName name="_xlnm.Print_Titles" localSheetId="16">'3-3-2-3'!$3:$4</definedName>
    <definedName name="_xlnm.Print_Titles" localSheetId="17">'3-3-2-4'!$3:$4</definedName>
    <definedName name="_xlnm.Print_Titles" localSheetId="18">'3-3-3-1'!$3:$4</definedName>
    <definedName name="_xlnm.Print_Titles" localSheetId="19">'3-3-3-2'!$3:$4</definedName>
    <definedName name="_xlnm.Print_Titles" localSheetId="20">'3-3-3-3'!$3:$4</definedName>
    <definedName name="_xlnm.Print_Titles" localSheetId="21">'3-3-3-4'!$3:$4</definedName>
    <definedName name="_xlnm.Print_Titles" localSheetId="22">'3-3-4'!$3:$5</definedName>
    <definedName name="_xlnm.Print_Titles" localSheetId="23">'3-3-5'!$3:$5</definedName>
    <definedName name="_xlnm.Print_Titles" localSheetId="24">'3-3-6'!$3:$5</definedName>
    <definedName name="_xlnm.Print_Titles" localSheetId="25">'3-3-7'!$4:$4</definedName>
    <definedName name="_xlnm.Print_Titles" localSheetId="26">'3-3-8'!$4:$4</definedName>
    <definedName name="_xlnm.Print_Titles" localSheetId="27">'3-3-9'!$4:$4</definedName>
    <definedName name="_xlnm.Print_Titles" localSheetId="29">'3-4-1-1-1'!$3:$4</definedName>
    <definedName name="_xlnm.Print_Titles" localSheetId="38">'3-4-1-1-10'!$3:$4</definedName>
    <definedName name="_xlnm.Print_Titles" localSheetId="39">'3-4-1-1-11'!$3:$4</definedName>
    <definedName name="_xlnm.Print_Titles" localSheetId="40">'3-4-1-1-12'!$3:$4</definedName>
    <definedName name="_xlnm.Print_Titles" localSheetId="41">'3-4-1-1-13'!$3:$4</definedName>
    <definedName name="_xlnm.Print_Titles" localSheetId="42">'3-4-1-1-14'!$3:$4</definedName>
    <definedName name="_xlnm.Print_Titles" localSheetId="43">'3-4-1-1-15'!$3:$4</definedName>
    <definedName name="_xlnm.Print_Titles" localSheetId="44">'3-4-1-1-16'!$3:$4</definedName>
    <definedName name="_xlnm.Print_Titles" localSheetId="30">'3-4-1-1-2'!$3:$4</definedName>
    <definedName name="_xlnm.Print_Titles" localSheetId="31">'3-4-1-1-3'!$3:$4</definedName>
    <definedName name="_xlnm.Print_Titles" localSheetId="32">'3-4-1-1-4'!$3:$4</definedName>
    <definedName name="_xlnm.Print_Titles" localSheetId="33">'3-4-1-1-5'!$3:$4</definedName>
    <definedName name="_xlnm.Print_Titles" localSheetId="34">'3-4-1-1-6'!$3:$4</definedName>
    <definedName name="_xlnm.Print_Titles" localSheetId="35">'3-4-1-1-7'!$3:$4</definedName>
    <definedName name="_xlnm.Print_Titles" localSheetId="36">'3-4-1-1-8'!$3:$4</definedName>
    <definedName name="_xlnm.Print_Titles" localSheetId="37">'3-4-1-1-9'!$3:$4</definedName>
    <definedName name="_xlnm.Print_Titles" localSheetId="45">'3-4-1-2-1'!$3:$4</definedName>
    <definedName name="_xlnm.Print_Titles" localSheetId="54">'3-4-1-2-10'!$3:$4</definedName>
    <definedName name="_xlnm.Print_Titles" localSheetId="55">'3-4-1-2-11'!$3:$4</definedName>
    <definedName name="_xlnm.Print_Titles" localSheetId="56">'3-4-1-2-12'!$3:$4</definedName>
    <definedName name="_xlnm.Print_Titles" localSheetId="57">'3-4-1-2-13'!$3:$4</definedName>
    <definedName name="_xlnm.Print_Titles" localSheetId="58">'3-4-1-2-14'!$3:$4</definedName>
    <definedName name="_xlnm.Print_Titles" localSheetId="59">'3-4-1-2-15'!$3:$4</definedName>
    <definedName name="_xlnm.Print_Titles" localSheetId="46">'3-4-1-2-2'!$3:$4</definedName>
    <definedName name="_xlnm.Print_Titles" localSheetId="47">'3-4-1-2-3'!$3:$4</definedName>
    <definedName name="_xlnm.Print_Titles" localSheetId="48">'3-4-1-2-4'!$3:$4</definedName>
    <definedName name="_xlnm.Print_Titles" localSheetId="49">'3-4-1-2-5'!$3:$4</definedName>
    <definedName name="_xlnm.Print_Titles" localSheetId="50">'3-4-1-2-6'!$3:$4</definedName>
    <definedName name="_xlnm.Print_Titles" localSheetId="51">'3-4-1-2-7'!$3:$4</definedName>
    <definedName name="_xlnm.Print_Titles" localSheetId="52">'3-4-1-2-8'!$3:$4</definedName>
    <definedName name="_xlnm.Print_Titles" localSheetId="53">'3-4-1-2-9'!$3:$4</definedName>
    <definedName name="_xlnm.Print_Titles" localSheetId="60">'3-4-2-1-1'!$3:$4</definedName>
    <definedName name="_xlnm.Print_Titles" localSheetId="69">'3-4-2-1-10'!$3:$4</definedName>
    <definedName name="_xlnm.Print_Titles" localSheetId="70">'3-4-2-1-11'!$3:$4</definedName>
    <definedName name="_xlnm.Print_Titles" localSheetId="71">'3-4-2-1-12'!$3:$4</definedName>
    <definedName name="_xlnm.Print_Titles" localSheetId="72">'3-4-2-1-13'!$3:$4</definedName>
    <definedName name="_xlnm.Print_Titles" localSheetId="73">'3-4-2-1-14'!$3:$4</definedName>
    <definedName name="_xlnm.Print_Titles" localSheetId="74">'3-4-2-1-15'!$3:$4</definedName>
    <definedName name="_xlnm.Print_Titles" localSheetId="75">'3-4-2-1-16'!$3:$4</definedName>
    <definedName name="_xlnm.Print_Titles" localSheetId="61">'3-4-2-1-2'!$3:$4</definedName>
    <definedName name="_xlnm.Print_Titles" localSheetId="62">'3-4-2-1-3'!$3:$4</definedName>
    <definedName name="_xlnm.Print_Titles" localSheetId="63">'3-4-2-1-4'!$3:$4</definedName>
    <definedName name="_xlnm.Print_Titles" localSheetId="64">'3-4-2-1-5'!$3:$4</definedName>
    <definedName name="_xlnm.Print_Titles" localSheetId="65">'3-4-2-1-6'!$3:$4</definedName>
    <definedName name="_xlnm.Print_Titles" localSheetId="66">'3-4-2-1-7'!$3:$4</definedName>
    <definedName name="_xlnm.Print_Titles" localSheetId="67">'3-4-2-1-8'!$3:$4</definedName>
    <definedName name="_xlnm.Print_Titles" localSheetId="68">'3-4-2-1-9'!$3:$4</definedName>
    <definedName name="_xlnm.Print_Titles" localSheetId="76">'3-4-2-2-1'!$3:$4</definedName>
    <definedName name="_xlnm.Print_Titles" localSheetId="85">'3-4-2-2-10'!$3:$4</definedName>
    <definedName name="_xlnm.Print_Titles" localSheetId="86">'3-4-2-2-11'!$3:$4</definedName>
    <definedName name="_xlnm.Print_Titles" localSheetId="87">'3-4-2-2-12'!$3:$4</definedName>
    <definedName name="_xlnm.Print_Titles" localSheetId="88">'3-4-2-2-13'!$3:$4</definedName>
    <definedName name="_xlnm.Print_Titles" localSheetId="89">'3-4-2-2-14'!$3:$4</definedName>
    <definedName name="_xlnm.Print_Titles" localSheetId="90">'3-4-2-2-15'!$3:$4</definedName>
    <definedName name="_xlnm.Print_Titles" localSheetId="77">'3-4-2-2-2'!$3:$4</definedName>
    <definedName name="_xlnm.Print_Titles" localSheetId="78">'3-4-2-2-3'!$3:$4</definedName>
    <definedName name="_xlnm.Print_Titles" localSheetId="79">'3-4-2-2-4'!$3:$4</definedName>
    <definedName name="_xlnm.Print_Titles" localSheetId="80">'3-4-2-2-5'!$3:$4</definedName>
    <definedName name="_xlnm.Print_Titles" localSheetId="81">'3-4-2-2-6'!$3:$4</definedName>
    <definedName name="_xlnm.Print_Titles" localSheetId="82">'3-4-2-2-7'!$3:$4</definedName>
    <definedName name="_xlnm.Print_Titles" localSheetId="83">'3-4-2-2-8'!$3:$4</definedName>
    <definedName name="_xlnm.Print_Titles" localSheetId="84">'3-4-2-2-9'!$3:$4</definedName>
    <definedName name="_xlnm.Print_Titles" localSheetId="98">'3-4-5-1'!$4:$5</definedName>
    <definedName name="_xlnm.Print_Titles" localSheetId="99">'3-4-5-2'!$4:$5</definedName>
    <definedName name="_xlnm.Print_Titles" localSheetId="100">'3-4-5-3'!$4:$5</definedName>
    <definedName name="_xlnm.Print_Titles" localSheetId="101">'3-4-5-4'!$4:$5</definedName>
    <definedName name="_xlnm.Print_Titles" localSheetId="102">'3-4-5-5'!$4:$5</definedName>
    <definedName name="_xlnm.Print_Titles" localSheetId="104">'3-5-2-1'!$3:$5</definedName>
    <definedName name="_xlnm.Print_Titles" localSheetId="113">'3-5-2-10'!$3:$5</definedName>
    <definedName name="_xlnm.Print_Titles" localSheetId="114">'3-5-2-11'!$3:$5</definedName>
    <definedName name="_xlnm.Print_Titles" localSheetId="115">'3-5-2-12'!$3:$5</definedName>
    <definedName name="_xlnm.Print_Titles" localSheetId="116">'3-5-2-13'!$3:$5</definedName>
    <definedName name="_xlnm.Print_Titles" localSheetId="117">'3-5-2-14'!$3:$5</definedName>
    <definedName name="_xlnm.Print_Titles" localSheetId="118">'3-5-2-15'!$3:$5</definedName>
    <definedName name="_xlnm.Print_Titles" localSheetId="119">'3-5-2-16'!$3:$5</definedName>
    <definedName name="_xlnm.Print_Titles" localSheetId="120">'3-5-2-17'!$3:$5</definedName>
    <definedName name="_xlnm.Print_Titles" localSheetId="121">'3-5-2-18'!$3:$5</definedName>
    <definedName name="_xlnm.Print_Titles" localSheetId="122">'3-5-2-19'!$3:$5</definedName>
    <definedName name="_xlnm.Print_Titles" localSheetId="105">'3-5-2-2'!$3:$5</definedName>
    <definedName name="_xlnm.Print_Titles" localSheetId="123">'3-5-2-20'!$3:$5</definedName>
    <definedName name="_xlnm.Print_Titles" localSheetId="124">'3-5-2-21'!$3:$5</definedName>
    <definedName name="_xlnm.Print_Titles" localSheetId="125">'3-5-2-22'!$3:$5</definedName>
    <definedName name="_xlnm.Print_Titles" localSheetId="126">'3-5-2-23'!$3:$5</definedName>
    <definedName name="_xlnm.Print_Titles" localSheetId="127">'3-5-2-24'!$3:$5</definedName>
    <definedName name="_xlnm.Print_Titles" localSheetId="128">'3-5-2-25'!$3:$5</definedName>
    <definedName name="_xlnm.Print_Titles" localSheetId="129">'3-5-2-26'!$3:$5</definedName>
    <definedName name="_xlnm.Print_Titles" localSheetId="130">'3-5-2-27'!$3:$5</definedName>
    <definedName name="_xlnm.Print_Titles" localSheetId="131">'3-5-2-28'!$3:$5</definedName>
    <definedName name="_xlnm.Print_Titles" localSheetId="106">'3-5-2-3'!$3:$5</definedName>
    <definedName name="_xlnm.Print_Titles" localSheetId="107">'3-5-2-4'!$3:$5</definedName>
    <definedName name="_xlnm.Print_Titles" localSheetId="108">'3-5-2-5'!$3:$5</definedName>
    <definedName name="_xlnm.Print_Titles" localSheetId="109">'3-5-2-6'!$3:$5</definedName>
    <definedName name="_xlnm.Print_Titles" localSheetId="110">'3-5-2-7'!$3:$5</definedName>
    <definedName name="_xlnm.Print_Titles" localSheetId="111">'3-5-2-8'!$3:$5</definedName>
    <definedName name="_xlnm.Print_Titles" localSheetId="112">'3-5-2-9'!$3:$5</definedName>
    <definedName name="_xlnm.Print_Titles" localSheetId="134">'3-5-5-1-1'!$3:$4</definedName>
    <definedName name="_xlnm.Print_Titles" localSheetId="143">'3-5-5-1-10'!$3:$4</definedName>
    <definedName name="_xlnm.Print_Titles" localSheetId="144">'3-5-5-1-11'!$3:$4</definedName>
    <definedName name="_xlnm.Print_Titles" localSheetId="145">'3-5-5-1-12'!$3:$4</definedName>
    <definedName name="_xlnm.Print_Titles" localSheetId="146">'3-5-5-1-13'!$3:$4</definedName>
    <definedName name="_xlnm.Print_Titles" localSheetId="147">'3-5-5-1-14'!$3:$4</definedName>
    <definedName name="_xlnm.Print_Titles" localSheetId="148">'3-5-5-1-15'!$3:$4</definedName>
    <definedName name="_xlnm.Print_Titles" localSheetId="149">'3-5-5-1-16'!$3:$4</definedName>
    <definedName name="_xlnm.Print_Titles" localSheetId="150">'3-5-5-1-17'!$3:$4</definedName>
    <definedName name="_xlnm.Print_Titles" localSheetId="151">'3-5-5-1-18'!$3:$4</definedName>
    <definedName name="_xlnm.Print_Titles" localSheetId="152">'3-5-5-1-19'!$3:$4</definedName>
    <definedName name="_xlnm.Print_Titles" localSheetId="135">'3-5-5-1-2'!$3:$4</definedName>
    <definedName name="_xlnm.Print_Titles" localSheetId="153">'3-5-5-1-20'!$3:$4</definedName>
    <definedName name="_xlnm.Print_Titles" localSheetId="154">'3-5-5-1-21'!$3:$4</definedName>
    <definedName name="_xlnm.Print_Titles" localSheetId="155">'3-5-5-1-22'!$3:$4</definedName>
    <definedName name="_xlnm.Print_Titles" localSheetId="156">'3-5-5-1-23'!$3:$4</definedName>
    <definedName name="_xlnm.Print_Titles" localSheetId="157">'3-5-5-1-24'!$3:$4</definedName>
    <definedName name="_xlnm.Print_Titles" localSheetId="158">'3-5-5-1-25'!$3:$4</definedName>
    <definedName name="_xlnm.Print_Titles" localSheetId="159">'3-5-5-1-26'!$3:$4</definedName>
    <definedName name="_xlnm.Print_Titles" localSheetId="160">'3-5-5-1-27'!$3:$4</definedName>
    <definedName name="_xlnm.Print_Titles" localSheetId="161">'3-5-5-1-28'!$3:$4</definedName>
    <definedName name="_xlnm.Print_Titles" localSheetId="136">'3-5-5-1-3'!$3:$4</definedName>
    <definedName name="_xlnm.Print_Titles" localSheetId="137">'3-5-5-1-4'!$3:$4</definedName>
    <definedName name="_xlnm.Print_Titles" localSheetId="138">'3-5-5-1-5'!$3:$4</definedName>
    <definedName name="_xlnm.Print_Titles" localSheetId="139">'3-5-5-1-6'!$3:$4</definedName>
    <definedName name="_xlnm.Print_Titles" localSheetId="140">'3-5-5-1-7'!$3:$4</definedName>
    <definedName name="_xlnm.Print_Titles" localSheetId="141">'3-5-5-1-8'!$3:$4</definedName>
    <definedName name="_xlnm.Print_Titles" localSheetId="142">'3-5-5-1-9'!$3:$4</definedName>
    <definedName name="_xlnm.Print_Titles" localSheetId="162">'3-5-5-2-1'!$3:$4</definedName>
    <definedName name="_xlnm.Print_Titles" localSheetId="171">'3-5-5-2-10'!$3:$4</definedName>
    <definedName name="_xlnm.Print_Titles" localSheetId="172">'3-5-5-2-11'!$3:$4</definedName>
    <definedName name="_xlnm.Print_Titles" localSheetId="173">'3-5-5-2-12'!$3:$4</definedName>
    <definedName name="_xlnm.Print_Titles" localSheetId="174">'3-5-5-2-13'!$3:$4</definedName>
    <definedName name="_xlnm.Print_Titles" localSheetId="175">'3-5-5-2-14'!$3:$4</definedName>
    <definedName name="_xlnm.Print_Titles" localSheetId="176">'3-5-5-2-15'!$3:$4</definedName>
    <definedName name="_xlnm.Print_Titles" localSheetId="177">'3-5-5-2-16'!$3:$4</definedName>
    <definedName name="_xlnm.Print_Titles" localSheetId="178">'3-5-5-2-17'!$3:$4</definedName>
    <definedName name="_xlnm.Print_Titles" localSheetId="179">'3-5-5-2-18'!$3:$4</definedName>
    <definedName name="_xlnm.Print_Titles" localSheetId="180">'3-5-5-2-19'!$3:$4</definedName>
    <definedName name="_xlnm.Print_Titles" localSheetId="163">'3-5-5-2-2'!$3:$4</definedName>
    <definedName name="_xlnm.Print_Titles" localSheetId="181">'3-5-5-2-20'!$3:$4</definedName>
    <definedName name="_xlnm.Print_Titles" localSheetId="182">'3-5-5-2-21'!$3:$4</definedName>
    <definedName name="_xlnm.Print_Titles" localSheetId="183">'3-5-5-2-22'!$3:$4</definedName>
    <definedName name="_xlnm.Print_Titles" localSheetId="184">'3-5-5-2-23'!$3:$4</definedName>
    <definedName name="_xlnm.Print_Titles" localSheetId="185">'3-5-5-2-24'!$3:$4</definedName>
    <definedName name="_xlnm.Print_Titles" localSheetId="186">'3-5-5-2-25'!$3:$4</definedName>
    <definedName name="_xlnm.Print_Titles" localSheetId="187">'3-5-5-2-26'!$3:$4</definedName>
    <definedName name="_xlnm.Print_Titles" localSheetId="188">'3-5-5-2-27'!$3:$4</definedName>
    <definedName name="_xlnm.Print_Titles" localSheetId="189">'3-5-5-2-28'!$3:$4</definedName>
    <definedName name="_xlnm.Print_Titles" localSheetId="164">'3-5-5-2-3'!$3:$4</definedName>
    <definedName name="_xlnm.Print_Titles" localSheetId="165">'3-5-5-2-4'!$3:$4</definedName>
    <definedName name="_xlnm.Print_Titles" localSheetId="166">'3-5-5-2-5'!$3:$4</definedName>
    <definedName name="_xlnm.Print_Titles" localSheetId="167">'3-5-5-2-6'!$3:$4</definedName>
    <definedName name="_xlnm.Print_Titles" localSheetId="168">'3-5-5-2-7'!$3:$4</definedName>
    <definedName name="_xlnm.Print_Titles" localSheetId="169">'3-5-5-2-8'!$3:$4</definedName>
    <definedName name="_xlnm.Print_Titles" localSheetId="170">'3-5-5-2-9'!$3:$4</definedName>
    <definedName name="_xlnm.Print_Titles" localSheetId="190">'3-5-6-1-1'!$3:$4</definedName>
    <definedName name="_xlnm.Print_Titles" localSheetId="199">'3-5-6-1-10'!$3:$4</definedName>
    <definedName name="_xlnm.Print_Titles" localSheetId="200">'3-5-6-1-11'!$3:$4</definedName>
    <definedName name="_xlnm.Print_Titles" localSheetId="201">'3-5-6-1-12'!$3:$4</definedName>
    <definedName name="_xlnm.Print_Titles" localSheetId="202">'3-5-6-1-13'!$3:$4</definedName>
    <definedName name="_xlnm.Print_Titles" localSheetId="203">'3-5-6-1-14'!$3:$4</definedName>
    <definedName name="_xlnm.Print_Titles" localSheetId="204">'3-5-6-1-15'!$3:$4</definedName>
    <definedName name="_xlnm.Print_Titles" localSheetId="205">'3-5-6-1-16'!$3:$4</definedName>
    <definedName name="_xlnm.Print_Titles" localSheetId="206">'3-5-6-1-17'!$3:$4</definedName>
    <definedName name="_xlnm.Print_Titles" localSheetId="207">'3-5-6-1-18'!$3:$4</definedName>
    <definedName name="_xlnm.Print_Titles" localSheetId="208">'3-5-6-1-19'!$3:$4</definedName>
    <definedName name="_xlnm.Print_Titles" localSheetId="191">'3-5-6-1-2'!$3:$4</definedName>
    <definedName name="_xlnm.Print_Titles" localSheetId="209">'3-5-6-1-20'!$3:$4</definedName>
    <definedName name="_xlnm.Print_Titles" localSheetId="210">'3-5-6-1-21'!$3:$4</definedName>
    <definedName name="_xlnm.Print_Titles" localSheetId="211">'3-5-6-1-22'!$3:$4</definedName>
    <definedName name="_xlnm.Print_Titles" localSheetId="212">'3-5-6-1-23'!$3:$4</definedName>
    <definedName name="_xlnm.Print_Titles" localSheetId="213">'3-5-6-1-24'!$3:$4</definedName>
    <definedName name="_xlnm.Print_Titles" localSheetId="214">'3-5-6-1-25'!$3:$4</definedName>
    <definedName name="_xlnm.Print_Titles" localSheetId="215">'3-5-6-1-26'!$3:$4</definedName>
    <definedName name="_xlnm.Print_Titles" localSheetId="216">'3-5-6-1-27'!$3:$4</definedName>
    <definedName name="_xlnm.Print_Titles" localSheetId="217">'3-5-6-1-28'!$3:$4</definedName>
    <definedName name="_xlnm.Print_Titles" localSheetId="192">'3-5-6-1-3'!$3:$4</definedName>
    <definedName name="_xlnm.Print_Titles" localSheetId="193">'3-5-6-1-4'!$3:$4</definedName>
    <definedName name="_xlnm.Print_Titles" localSheetId="194">'3-5-6-1-5'!$3:$4</definedName>
    <definedName name="_xlnm.Print_Titles" localSheetId="195">'3-5-6-1-6'!$3:$4</definedName>
    <definedName name="_xlnm.Print_Titles" localSheetId="196">'3-5-6-1-7'!$3:$4</definedName>
    <definedName name="_xlnm.Print_Titles" localSheetId="197">'3-5-6-1-8'!$3:$4</definedName>
    <definedName name="_xlnm.Print_Titles" localSheetId="198">'3-5-6-1-9'!$3:$4</definedName>
    <definedName name="_xlnm.Print_Titles" localSheetId="218">'3-5-6-2-1'!$3:$4</definedName>
    <definedName name="_xlnm.Print_Titles" localSheetId="227">'3-5-6-2-10'!$3:$4</definedName>
    <definedName name="_xlnm.Print_Titles" localSheetId="228">'3-5-6-2-11'!$3:$4</definedName>
    <definedName name="_xlnm.Print_Titles" localSheetId="229">'3-5-6-2-12'!$3:$4</definedName>
    <definedName name="_xlnm.Print_Titles" localSheetId="230">'3-5-6-2-13'!$3:$4</definedName>
    <definedName name="_xlnm.Print_Titles" localSheetId="231">'3-5-6-2-14'!$3:$4</definedName>
    <definedName name="_xlnm.Print_Titles" localSheetId="232">'3-5-6-2-15'!$3:$4</definedName>
    <definedName name="_xlnm.Print_Titles" localSheetId="233">'3-5-6-2-16'!$3:$4</definedName>
    <definedName name="_xlnm.Print_Titles" localSheetId="234">'3-5-6-2-17'!$3:$4</definedName>
    <definedName name="_xlnm.Print_Titles" localSheetId="235">'3-5-6-2-18'!$3:$4</definedName>
    <definedName name="_xlnm.Print_Titles" localSheetId="236">'3-5-6-2-19'!$3:$4</definedName>
    <definedName name="_xlnm.Print_Titles" localSheetId="219">'3-5-6-2-2'!$3:$4</definedName>
    <definedName name="_xlnm.Print_Titles" localSheetId="237">'3-5-6-2-20'!$3:$4</definedName>
    <definedName name="_xlnm.Print_Titles" localSheetId="238">'3-5-6-2-21'!$3:$4</definedName>
    <definedName name="_xlnm.Print_Titles" localSheetId="239">'3-5-6-2-22'!$3:$4</definedName>
    <definedName name="_xlnm.Print_Titles" localSheetId="240">'3-5-6-2-23'!$3:$4</definedName>
    <definedName name="_xlnm.Print_Titles" localSheetId="241">'3-5-6-2-24'!$3:$4</definedName>
    <definedName name="_xlnm.Print_Titles" localSheetId="242">'3-5-6-2-25'!$3:$4</definedName>
    <definedName name="_xlnm.Print_Titles" localSheetId="243">'3-5-6-2-26'!$3:$4</definedName>
    <definedName name="_xlnm.Print_Titles" localSheetId="244">'3-5-6-2-27'!$3:$4</definedName>
    <definedName name="_xlnm.Print_Titles" localSheetId="245">'3-5-6-2-28'!$3:$4</definedName>
    <definedName name="_xlnm.Print_Titles" localSheetId="220">'3-5-6-2-3'!$3:$4</definedName>
    <definedName name="_xlnm.Print_Titles" localSheetId="221">'3-5-6-2-4'!$3:$4</definedName>
    <definedName name="_xlnm.Print_Titles" localSheetId="222">'3-5-6-2-5'!$3:$4</definedName>
    <definedName name="_xlnm.Print_Titles" localSheetId="223">'3-5-6-2-6'!$3:$4</definedName>
    <definedName name="_xlnm.Print_Titles" localSheetId="224">'3-5-6-2-7'!$3:$4</definedName>
    <definedName name="_xlnm.Print_Titles" localSheetId="225">'3-5-6-2-8'!$3:$4</definedName>
    <definedName name="_xlnm.Print_Titles" localSheetId="226">'3-5-6-2-9'!$3:$4</definedName>
    <definedName name="Q_ALL_水量平均値等">#REF!</definedName>
    <definedName name="Q_ALL_生活環境集計１">#REF!</definedName>
    <definedName name="Q_ALL_生活環境集計１回数">#REF!</definedName>
    <definedName name="Q_ALL_生活環境集計２">#REF!</definedName>
    <definedName name="Q_ALL_生活環境集計２回数">#REF!</definedName>
    <definedName name="Q_ALL_有害物質回数">#REF!</definedName>
    <definedName name="Q_ALL_有害物質集計">#REF!</definedName>
    <definedName name="Q_Y産業分類別_有害件数">#REF!</definedName>
    <definedName name="Q_Y産業分類別_有害物質集計">#REF!</definedName>
    <definedName name="Q_産業分類_汚濁負荷量_BOD">#REF!</definedName>
    <definedName name="Q_産業分類_汚濁負荷量_COD">#REF!</definedName>
    <definedName name="Q_産業分類_汚濁負荷量_SS">#REF!</definedName>
    <definedName name="Q_産業分類_汚濁負荷量_TN">#REF!</definedName>
    <definedName name="Q_産業分類_汚濁負荷量_TP">#REF!</definedName>
    <definedName name="Q_豚牛馬別_生活環境集計１">#REF!</definedName>
    <definedName name="Q_豚牛馬別_生活環境集計１回数">#REF!</definedName>
    <definedName name="Q_豚牛馬別_生活環境集計２">#REF!</definedName>
    <definedName name="Q_豚牛馬別_生活環境集計２回数">#REF!</definedName>
    <definedName name="件数">#REF!</definedName>
    <definedName name="産業分類">#REF!</definedName>
    <definedName name="新しい_SQL_Server_接続" localSheetId="91">'3-4-3-1'!$D$6:$D$14</definedName>
    <definedName name="新しい_SQL_Server_接続" localSheetId="92">'3-4-3-2'!$D$6:$D$14</definedName>
    <definedName name="新しい_SQL_Server_接続_1" localSheetId="91">'3-4-3-1'!$D$18:$D$26</definedName>
    <definedName name="新しい_SQL_Server_接続_1" localSheetId="92">'3-4-3-2'!#REF!</definedName>
    <definedName name="新しい_SQL_Server_接続_1" localSheetId="93">'3-4-4-1'!$F$6:$F$102</definedName>
    <definedName name="新しい_SQL_Server_接続_1" localSheetId="94">'3-4-4-2'!$F$6:$F$102</definedName>
    <definedName name="新しい_SQL_Server_接続_1" localSheetId="95">'3-4-4-3'!$F$6:$F$102</definedName>
    <definedName name="新しい_SQL_Server_接続_1" localSheetId="96">'3-4-4-4'!$F$6:$F$102</definedName>
    <definedName name="新しい_SQL_Server_接続_1" localSheetId="97">'3-4-4-5'!$F$6:$F$102</definedName>
    <definedName name="新しい_SQL_Server_接続_1" localSheetId="98">'3-4-5-1'!$F$6:$F$102</definedName>
    <definedName name="新しい_SQL_Server_接続_1" localSheetId="99">'3-4-5-2'!$F$6:$F$102</definedName>
    <definedName name="新しい_SQL_Server_接続_1" localSheetId="100">'3-4-5-3'!$F$6:$F$102</definedName>
    <definedName name="新しい_SQL_Server_接続_1" localSheetId="101">'3-4-5-4'!$F$6:$F$102</definedName>
    <definedName name="新しい_SQL_Server_接続_1" localSheetId="102">'3-4-5-5'!$F$6:$F$102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" i="120" l="1"/>
  <c r="H1" i="112"/>
  <c r="E1" i="112"/>
  <c r="I111" i="84" l="1"/>
  <c r="H111" i="84"/>
  <c r="I110" i="84"/>
  <c r="H110" i="84"/>
  <c r="I109" i="84"/>
  <c r="H109" i="84"/>
  <c r="I108" i="84"/>
  <c r="H108" i="84"/>
  <c r="I107" i="84"/>
  <c r="H107" i="84"/>
  <c r="I106" i="84"/>
  <c r="H106" i="84"/>
  <c r="I105" i="84"/>
  <c r="H105" i="84"/>
  <c r="I104" i="84"/>
  <c r="H104" i="84"/>
  <c r="I103" i="84"/>
  <c r="H103" i="84"/>
  <c r="I102" i="84"/>
  <c r="H102" i="84"/>
  <c r="I101" i="84"/>
  <c r="H101" i="84"/>
  <c r="I100" i="84"/>
  <c r="H100" i="84"/>
  <c r="I99" i="84"/>
  <c r="H99" i="84"/>
  <c r="I98" i="84"/>
  <c r="H98" i="84"/>
  <c r="I97" i="84"/>
  <c r="H97" i="84"/>
  <c r="I96" i="84"/>
  <c r="H96" i="84"/>
  <c r="I95" i="84"/>
  <c r="H95" i="84"/>
  <c r="I94" i="84"/>
  <c r="H94" i="84"/>
  <c r="I93" i="84"/>
  <c r="H93" i="84"/>
  <c r="I92" i="84"/>
  <c r="H92" i="84"/>
  <c r="I91" i="84"/>
  <c r="H91" i="84"/>
  <c r="I90" i="84"/>
  <c r="H90" i="84"/>
  <c r="I89" i="84"/>
  <c r="H89" i="84"/>
  <c r="I88" i="84"/>
  <c r="H88" i="84"/>
  <c r="I87" i="84"/>
  <c r="H87" i="84"/>
  <c r="I86" i="84"/>
  <c r="H86" i="84"/>
  <c r="I85" i="84"/>
  <c r="H85" i="84"/>
  <c r="I84" i="84"/>
  <c r="H84" i="84"/>
  <c r="I83" i="84"/>
  <c r="H83" i="84"/>
  <c r="I82" i="84"/>
  <c r="H82" i="84"/>
  <c r="I81" i="84"/>
  <c r="H81" i="84"/>
  <c r="I80" i="84"/>
  <c r="H80" i="84"/>
  <c r="I79" i="84"/>
  <c r="H79" i="84"/>
  <c r="I78" i="84"/>
  <c r="H78" i="84"/>
  <c r="I77" i="84"/>
  <c r="H77" i="84"/>
  <c r="I76" i="84"/>
  <c r="H76" i="84"/>
  <c r="I75" i="84"/>
  <c r="H75" i="84"/>
  <c r="I74" i="84"/>
  <c r="H74" i="84"/>
  <c r="I73" i="84"/>
  <c r="H73" i="84"/>
  <c r="I72" i="84"/>
  <c r="H72" i="84"/>
  <c r="I71" i="84"/>
  <c r="H71" i="84"/>
  <c r="I70" i="84"/>
  <c r="H70" i="84"/>
  <c r="I69" i="84"/>
  <c r="H69" i="84"/>
  <c r="I68" i="84"/>
  <c r="H68" i="84"/>
  <c r="I67" i="84"/>
  <c r="H67" i="84"/>
  <c r="I66" i="84"/>
  <c r="H66" i="84"/>
  <c r="I65" i="84"/>
  <c r="H65" i="84"/>
  <c r="I64" i="84"/>
  <c r="H64" i="84"/>
  <c r="I63" i="84"/>
  <c r="H63" i="84"/>
  <c r="I62" i="84"/>
  <c r="H62" i="84"/>
  <c r="I61" i="84"/>
  <c r="H61" i="84"/>
  <c r="I60" i="84"/>
  <c r="H60" i="84"/>
  <c r="I59" i="84"/>
  <c r="H59" i="84"/>
  <c r="I58" i="84"/>
  <c r="H58" i="84"/>
  <c r="I57" i="84"/>
  <c r="H57" i="84"/>
  <c r="I56" i="84"/>
  <c r="H56" i="84"/>
  <c r="I55" i="84"/>
  <c r="H55" i="84"/>
  <c r="I54" i="84"/>
  <c r="H54" i="84"/>
  <c r="I53" i="84"/>
  <c r="H53" i="84"/>
  <c r="I52" i="84"/>
  <c r="H52" i="84"/>
  <c r="I51" i="84"/>
  <c r="H51" i="84"/>
  <c r="I50" i="84"/>
  <c r="H50" i="84"/>
  <c r="I49" i="84"/>
  <c r="H49" i="84"/>
  <c r="I48" i="84"/>
  <c r="H48" i="84"/>
  <c r="I47" i="84"/>
  <c r="H47" i="84"/>
  <c r="I46" i="84"/>
  <c r="H46" i="84"/>
  <c r="I45" i="84"/>
  <c r="H45" i="84"/>
  <c r="I44" i="84"/>
  <c r="H44" i="84"/>
  <c r="I43" i="84"/>
  <c r="H43" i="84"/>
  <c r="I42" i="84"/>
  <c r="H42" i="84"/>
  <c r="I41" i="84"/>
  <c r="H41" i="84"/>
  <c r="I40" i="84"/>
  <c r="H40" i="84"/>
  <c r="I39" i="84"/>
  <c r="H39" i="84"/>
  <c r="I38" i="84"/>
  <c r="H38" i="84"/>
  <c r="I37" i="84"/>
  <c r="H37" i="84"/>
  <c r="I36" i="84"/>
  <c r="H36" i="84"/>
  <c r="I35" i="84"/>
  <c r="H35" i="84"/>
  <c r="I34" i="84"/>
  <c r="H34" i="84"/>
  <c r="I33" i="84"/>
  <c r="H33" i="84"/>
  <c r="I32" i="84"/>
  <c r="H32" i="84"/>
  <c r="I31" i="84"/>
  <c r="H31" i="84"/>
  <c r="I30" i="84"/>
  <c r="H30" i="84"/>
  <c r="I29" i="84"/>
  <c r="H29" i="84"/>
  <c r="I28" i="84"/>
  <c r="H28" i="84"/>
  <c r="I27" i="84"/>
  <c r="H27" i="84"/>
  <c r="I26" i="84"/>
  <c r="H26" i="84"/>
  <c r="I25" i="84"/>
  <c r="H25" i="84"/>
  <c r="I24" i="84"/>
  <c r="H24" i="84"/>
  <c r="I23" i="84"/>
  <c r="H23" i="84"/>
  <c r="I22" i="84"/>
  <c r="H22" i="84"/>
  <c r="I21" i="84"/>
  <c r="H21" i="84"/>
  <c r="I20" i="84"/>
  <c r="H20" i="84"/>
  <c r="I19" i="84"/>
  <c r="H19" i="84"/>
  <c r="I18" i="84"/>
  <c r="H18" i="84"/>
  <c r="I17" i="84"/>
  <c r="H17" i="84"/>
  <c r="I16" i="84"/>
  <c r="H16" i="84"/>
  <c r="I15" i="84"/>
  <c r="H15" i="84"/>
  <c r="I14" i="84"/>
  <c r="H14" i="84"/>
  <c r="I13" i="84"/>
  <c r="H13" i="84"/>
  <c r="I12" i="84"/>
  <c r="H12" i="84"/>
  <c r="I11" i="84"/>
  <c r="H11" i="84"/>
  <c r="I10" i="84"/>
  <c r="H10" i="84"/>
  <c r="I9" i="84"/>
  <c r="H9" i="84"/>
  <c r="I8" i="84"/>
  <c r="H8" i="84"/>
  <c r="I7" i="84"/>
  <c r="H7" i="84"/>
  <c r="I6" i="84"/>
  <c r="H6" i="84"/>
  <c r="I5" i="84"/>
  <c r="H5" i="84"/>
  <c r="I3" i="84"/>
  <c r="H3" i="84"/>
  <c r="I111" i="83"/>
  <c r="H111" i="83"/>
  <c r="I110" i="83"/>
  <c r="H110" i="83"/>
  <c r="I109" i="83"/>
  <c r="H109" i="83"/>
  <c r="I108" i="83"/>
  <c r="H108" i="83"/>
  <c r="I107" i="83"/>
  <c r="H107" i="83"/>
  <c r="I106" i="83"/>
  <c r="H106" i="83"/>
  <c r="I105" i="83"/>
  <c r="H105" i="83"/>
  <c r="I104" i="83"/>
  <c r="H104" i="83"/>
  <c r="I103" i="83"/>
  <c r="H103" i="83"/>
  <c r="I102" i="83"/>
  <c r="H102" i="83"/>
  <c r="I101" i="83"/>
  <c r="H101" i="83"/>
  <c r="I100" i="83"/>
  <c r="H100" i="83"/>
  <c r="I99" i="83"/>
  <c r="H99" i="83"/>
  <c r="I98" i="83"/>
  <c r="H98" i="83"/>
  <c r="I97" i="83"/>
  <c r="H97" i="83"/>
  <c r="I96" i="83"/>
  <c r="H96" i="83"/>
  <c r="I95" i="83"/>
  <c r="H95" i="83"/>
  <c r="I94" i="83"/>
  <c r="H94" i="83"/>
  <c r="I93" i="83"/>
  <c r="H93" i="83"/>
  <c r="I92" i="83"/>
  <c r="H92" i="83"/>
  <c r="I91" i="83"/>
  <c r="H91" i="83"/>
  <c r="I90" i="83"/>
  <c r="H90" i="83"/>
  <c r="I89" i="83"/>
  <c r="H89" i="83"/>
  <c r="I88" i="83"/>
  <c r="H88" i="83"/>
  <c r="I87" i="83"/>
  <c r="H87" i="83"/>
  <c r="I86" i="83"/>
  <c r="H86" i="83"/>
  <c r="I85" i="83"/>
  <c r="H85" i="83"/>
  <c r="I84" i="83"/>
  <c r="H84" i="83"/>
  <c r="I83" i="83"/>
  <c r="H83" i="83"/>
  <c r="I82" i="83"/>
  <c r="H82" i="83"/>
  <c r="I81" i="83"/>
  <c r="H81" i="83"/>
  <c r="I80" i="83"/>
  <c r="H80" i="83"/>
  <c r="I79" i="83"/>
  <c r="H79" i="83"/>
  <c r="I78" i="83"/>
  <c r="H78" i="83"/>
  <c r="I77" i="83"/>
  <c r="H77" i="83"/>
  <c r="I76" i="83"/>
  <c r="H76" i="83"/>
  <c r="I75" i="83"/>
  <c r="H75" i="83"/>
  <c r="I74" i="83"/>
  <c r="H74" i="83"/>
  <c r="I73" i="83"/>
  <c r="H73" i="83"/>
  <c r="I72" i="83"/>
  <c r="H72" i="83"/>
  <c r="I71" i="83"/>
  <c r="H71" i="83"/>
  <c r="I70" i="83"/>
  <c r="H70" i="83"/>
  <c r="I69" i="83"/>
  <c r="H69" i="83"/>
  <c r="I68" i="83"/>
  <c r="H68" i="83"/>
  <c r="I67" i="83"/>
  <c r="H67" i="83"/>
  <c r="I66" i="83"/>
  <c r="H66" i="83"/>
  <c r="I65" i="83"/>
  <c r="H65" i="83"/>
  <c r="I64" i="83"/>
  <c r="H64" i="83"/>
  <c r="I63" i="83"/>
  <c r="H63" i="83"/>
  <c r="I62" i="83"/>
  <c r="H62" i="83"/>
  <c r="I61" i="83"/>
  <c r="H61" i="83"/>
  <c r="I60" i="83"/>
  <c r="H60" i="83"/>
  <c r="I59" i="83"/>
  <c r="H59" i="83"/>
  <c r="I58" i="83"/>
  <c r="H58" i="83"/>
  <c r="I57" i="83"/>
  <c r="H57" i="83"/>
  <c r="I56" i="83"/>
  <c r="H56" i="83"/>
  <c r="I55" i="83"/>
  <c r="H55" i="83"/>
  <c r="I54" i="83"/>
  <c r="H54" i="83"/>
  <c r="I53" i="83"/>
  <c r="H53" i="83"/>
  <c r="I52" i="83"/>
  <c r="H52" i="83"/>
  <c r="I51" i="83"/>
  <c r="H51" i="83"/>
  <c r="I50" i="83"/>
  <c r="H50" i="83"/>
  <c r="I49" i="83"/>
  <c r="H49" i="83"/>
  <c r="I48" i="83"/>
  <c r="H48" i="83"/>
  <c r="I47" i="83"/>
  <c r="H47" i="83"/>
  <c r="I46" i="83"/>
  <c r="H46" i="83"/>
  <c r="I45" i="83"/>
  <c r="H45" i="83"/>
  <c r="I44" i="83"/>
  <c r="H44" i="83"/>
  <c r="I43" i="83"/>
  <c r="H43" i="83"/>
  <c r="I42" i="83"/>
  <c r="H42" i="83"/>
  <c r="I41" i="83"/>
  <c r="H41" i="83"/>
  <c r="I40" i="83"/>
  <c r="H40" i="83"/>
  <c r="I39" i="83"/>
  <c r="H39" i="83"/>
  <c r="I38" i="83"/>
  <c r="H38" i="83"/>
  <c r="I37" i="83"/>
  <c r="H37" i="83"/>
  <c r="I36" i="83"/>
  <c r="H36" i="83"/>
  <c r="I35" i="83"/>
  <c r="H35" i="83"/>
  <c r="I34" i="83"/>
  <c r="H34" i="83"/>
  <c r="I33" i="83"/>
  <c r="H33" i="83"/>
  <c r="I32" i="83"/>
  <c r="H32" i="83"/>
  <c r="I31" i="83"/>
  <c r="H31" i="83"/>
  <c r="I30" i="83"/>
  <c r="H30" i="83"/>
  <c r="I29" i="83"/>
  <c r="H29" i="83"/>
  <c r="I28" i="83"/>
  <c r="H28" i="83"/>
  <c r="I27" i="83"/>
  <c r="H27" i="83"/>
  <c r="I26" i="83"/>
  <c r="H26" i="83"/>
  <c r="I25" i="83"/>
  <c r="H25" i="83"/>
  <c r="I24" i="83"/>
  <c r="H24" i="83"/>
  <c r="I23" i="83"/>
  <c r="H23" i="83"/>
  <c r="I22" i="83"/>
  <c r="H22" i="83"/>
  <c r="I21" i="83"/>
  <c r="H21" i="83"/>
  <c r="I20" i="83"/>
  <c r="H20" i="83"/>
  <c r="I19" i="83"/>
  <c r="H19" i="83"/>
  <c r="I18" i="83"/>
  <c r="H18" i="83"/>
  <c r="I17" i="83"/>
  <c r="H17" i="83"/>
  <c r="I16" i="83"/>
  <c r="H16" i="83"/>
  <c r="I15" i="83"/>
  <c r="H15" i="83"/>
  <c r="I14" i="83"/>
  <c r="H14" i="83"/>
  <c r="I13" i="83"/>
  <c r="H13" i="83"/>
  <c r="I12" i="83"/>
  <c r="H12" i="83"/>
  <c r="I11" i="83"/>
  <c r="H11" i="83"/>
  <c r="I10" i="83"/>
  <c r="H10" i="83"/>
  <c r="I9" i="83"/>
  <c r="H9" i="83"/>
  <c r="I8" i="83"/>
  <c r="H8" i="83"/>
  <c r="I7" i="83"/>
  <c r="H7" i="83"/>
  <c r="I6" i="83"/>
  <c r="H6" i="83"/>
  <c r="I5" i="83"/>
  <c r="H5" i="83"/>
  <c r="I3" i="83"/>
  <c r="H3" i="83"/>
  <c r="I111" i="82"/>
  <c r="H111" i="82"/>
  <c r="I110" i="82"/>
  <c r="H110" i="82"/>
  <c r="I109" i="82"/>
  <c r="H109" i="82"/>
  <c r="I108" i="82"/>
  <c r="H108" i="82"/>
  <c r="I107" i="82"/>
  <c r="H107" i="82"/>
  <c r="I106" i="82"/>
  <c r="H106" i="82"/>
  <c r="I105" i="82"/>
  <c r="H105" i="82"/>
  <c r="I104" i="82"/>
  <c r="H104" i="82"/>
  <c r="I103" i="82"/>
  <c r="H103" i="82"/>
  <c r="I102" i="82"/>
  <c r="H102" i="82"/>
  <c r="I101" i="82"/>
  <c r="H101" i="82"/>
  <c r="I100" i="82"/>
  <c r="H100" i="82"/>
  <c r="I99" i="82"/>
  <c r="H99" i="82"/>
  <c r="I98" i="82"/>
  <c r="H98" i="82"/>
  <c r="I97" i="82"/>
  <c r="H97" i="82"/>
  <c r="I96" i="82"/>
  <c r="H96" i="82"/>
  <c r="I95" i="82"/>
  <c r="H95" i="82"/>
  <c r="I94" i="82"/>
  <c r="H94" i="82"/>
  <c r="I93" i="82"/>
  <c r="H93" i="82"/>
  <c r="I92" i="82"/>
  <c r="H92" i="82"/>
  <c r="I91" i="82"/>
  <c r="H91" i="82"/>
  <c r="I90" i="82"/>
  <c r="H90" i="82"/>
  <c r="I89" i="82"/>
  <c r="H89" i="82"/>
  <c r="I88" i="82"/>
  <c r="H88" i="82"/>
  <c r="I87" i="82"/>
  <c r="H87" i="82"/>
  <c r="I86" i="82"/>
  <c r="H86" i="82"/>
  <c r="I85" i="82"/>
  <c r="H85" i="82"/>
  <c r="I84" i="82"/>
  <c r="H84" i="82"/>
  <c r="I83" i="82"/>
  <c r="H83" i="82"/>
  <c r="I82" i="82"/>
  <c r="H82" i="82"/>
  <c r="I81" i="82"/>
  <c r="H81" i="82"/>
  <c r="I80" i="82"/>
  <c r="H80" i="82"/>
  <c r="I79" i="82"/>
  <c r="H79" i="82"/>
  <c r="I78" i="82"/>
  <c r="H78" i="82"/>
  <c r="I77" i="82"/>
  <c r="H77" i="82"/>
  <c r="I76" i="82"/>
  <c r="H76" i="82"/>
  <c r="I75" i="82"/>
  <c r="H75" i="82"/>
  <c r="I74" i="82"/>
  <c r="H74" i="82"/>
  <c r="I73" i="82"/>
  <c r="H73" i="82"/>
  <c r="I72" i="82"/>
  <c r="H72" i="82"/>
  <c r="I71" i="82"/>
  <c r="H71" i="82"/>
  <c r="I70" i="82"/>
  <c r="H70" i="82"/>
  <c r="I69" i="82"/>
  <c r="H69" i="82"/>
  <c r="I68" i="82"/>
  <c r="H68" i="82"/>
  <c r="I67" i="82"/>
  <c r="H67" i="82"/>
  <c r="I66" i="82"/>
  <c r="H66" i="82"/>
  <c r="I65" i="82"/>
  <c r="H65" i="82"/>
  <c r="I64" i="82"/>
  <c r="H64" i="82"/>
  <c r="I63" i="82"/>
  <c r="H63" i="82"/>
  <c r="I62" i="82"/>
  <c r="H62" i="82"/>
  <c r="I61" i="82"/>
  <c r="H61" i="82"/>
  <c r="I60" i="82"/>
  <c r="H60" i="82"/>
  <c r="I59" i="82"/>
  <c r="H59" i="82"/>
  <c r="I58" i="82"/>
  <c r="H58" i="82"/>
  <c r="I57" i="82"/>
  <c r="H57" i="82"/>
  <c r="I56" i="82"/>
  <c r="H56" i="82"/>
  <c r="I55" i="82"/>
  <c r="H55" i="82"/>
  <c r="I54" i="82"/>
  <c r="H54" i="82"/>
  <c r="I53" i="82"/>
  <c r="H53" i="82"/>
  <c r="I52" i="82"/>
  <c r="H52" i="82"/>
  <c r="I51" i="82"/>
  <c r="H51" i="82"/>
  <c r="I50" i="82"/>
  <c r="H50" i="82"/>
  <c r="I49" i="82"/>
  <c r="H49" i="82"/>
  <c r="I48" i="82"/>
  <c r="H48" i="82"/>
  <c r="I47" i="82"/>
  <c r="H47" i="82"/>
  <c r="I46" i="82"/>
  <c r="H46" i="82"/>
  <c r="I45" i="82"/>
  <c r="H45" i="82"/>
  <c r="I44" i="82"/>
  <c r="H44" i="82"/>
  <c r="I43" i="82"/>
  <c r="H43" i="82"/>
  <c r="I42" i="82"/>
  <c r="H42" i="82"/>
  <c r="I41" i="82"/>
  <c r="H41" i="82"/>
  <c r="I40" i="82"/>
  <c r="H40" i="82"/>
  <c r="I39" i="82"/>
  <c r="H39" i="82"/>
  <c r="I38" i="82"/>
  <c r="H38" i="82"/>
  <c r="I37" i="82"/>
  <c r="H37" i="82"/>
  <c r="I36" i="82"/>
  <c r="H36" i="82"/>
  <c r="I35" i="82"/>
  <c r="H35" i="82"/>
  <c r="I34" i="82"/>
  <c r="H34" i="82"/>
  <c r="I33" i="82"/>
  <c r="H33" i="82"/>
  <c r="I32" i="82"/>
  <c r="H32" i="82"/>
  <c r="I31" i="82"/>
  <c r="H31" i="82"/>
  <c r="I30" i="82"/>
  <c r="H30" i="82"/>
  <c r="I29" i="82"/>
  <c r="H29" i="82"/>
  <c r="I28" i="82"/>
  <c r="H28" i="82"/>
  <c r="I27" i="82"/>
  <c r="H27" i="82"/>
  <c r="I26" i="82"/>
  <c r="H26" i="82"/>
  <c r="I25" i="82"/>
  <c r="H25" i="82"/>
  <c r="I24" i="82"/>
  <c r="H24" i="82"/>
  <c r="I23" i="82"/>
  <c r="H23" i="82"/>
  <c r="I22" i="82"/>
  <c r="H22" i="82"/>
  <c r="I21" i="82"/>
  <c r="H21" i="82"/>
  <c r="I20" i="82"/>
  <c r="H20" i="82"/>
  <c r="I19" i="82"/>
  <c r="H19" i="82"/>
  <c r="I18" i="82"/>
  <c r="H18" i="82"/>
  <c r="I17" i="82"/>
  <c r="H17" i="82"/>
  <c r="I16" i="82"/>
  <c r="H16" i="82"/>
  <c r="I15" i="82"/>
  <c r="H15" i="82"/>
  <c r="I14" i="82"/>
  <c r="H14" i="82"/>
  <c r="I13" i="82"/>
  <c r="H13" i="82"/>
  <c r="I12" i="82"/>
  <c r="H12" i="82"/>
  <c r="I11" i="82"/>
  <c r="H11" i="82"/>
  <c r="I10" i="82"/>
  <c r="H10" i="82"/>
  <c r="I9" i="82"/>
  <c r="H9" i="82"/>
  <c r="I8" i="82"/>
  <c r="H8" i="82"/>
  <c r="I7" i="82"/>
  <c r="H7" i="82"/>
  <c r="I6" i="82"/>
  <c r="H6" i="82"/>
  <c r="I5" i="82"/>
  <c r="H5" i="82"/>
  <c r="I3" i="82"/>
  <c r="H3" i="82"/>
  <c r="I111" i="81"/>
  <c r="H111" i="81"/>
  <c r="I110" i="81"/>
  <c r="H110" i="81"/>
  <c r="I109" i="81"/>
  <c r="H109" i="81"/>
  <c r="I108" i="81"/>
  <c r="H108" i="81"/>
  <c r="I107" i="81"/>
  <c r="H107" i="81"/>
  <c r="I106" i="81"/>
  <c r="H106" i="81"/>
  <c r="I105" i="81"/>
  <c r="H105" i="81"/>
  <c r="I104" i="81"/>
  <c r="H104" i="81"/>
  <c r="I103" i="81"/>
  <c r="H103" i="81"/>
  <c r="I102" i="81"/>
  <c r="H102" i="81"/>
  <c r="I101" i="81"/>
  <c r="H101" i="81"/>
  <c r="I100" i="81"/>
  <c r="H100" i="81"/>
  <c r="I99" i="81"/>
  <c r="H99" i="81"/>
  <c r="I98" i="81"/>
  <c r="H98" i="81"/>
  <c r="I97" i="81"/>
  <c r="H97" i="81"/>
  <c r="I96" i="81"/>
  <c r="H96" i="81"/>
  <c r="I95" i="81"/>
  <c r="H95" i="81"/>
  <c r="I94" i="81"/>
  <c r="H94" i="81"/>
  <c r="I93" i="81"/>
  <c r="H93" i="81"/>
  <c r="I92" i="81"/>
  <c r="H92" i="81"/>
  <c r="I91" i="81"/>
  <c r="H91" i="81"/>
  <c r="I90" i="81"/>
  <c r="H90" i="81"/>
  <c r="I89" i="81"/>
  <c r="H89" i="81"/>
  <c r="I88" i="81"/>
  <c r="H88" i="81"/>
  <c r="I87" i="81"/>
  <c r="H87" i="81"/>
  <c r="I86" i="81"/>
  <c r="H86" i="81"/>
  <c r="I85" i="81"/>
  <c r="H85" i="81"/>
  <c r="I84" i="81"/>
  <c r="H84" i="81"/>
  <c r="I83" i="81"/>
  <c r="H83" i="81"/>
  <c r="I82" i="81"/>
  <c r="H82" i="81"/>
  <c r="I81" i="81"/>
  <c r="H81" i="81"/>
  <c r="I80" i="81"/>
  <c r="H80" i="81"/>
  <c r="I79" i="81"/>
  <c r="H79" i="81"/>
  <c r="I78" i="81"/>
  <c r="H78" i="81"/>
  <c r="I77" i="81"/>
  <c r="H77" i="81"/>
  <c r="I76" i="81"/>
  <c r="H76" i="81"/>
  <c r="I75" i="81"/>
  <c r="H75" i="81"/>
  <c r="I74" i="81"/>
  <c r="H74" i="81"/>
  <c r="I73" i="81"/>
  <c r="H73" i="81"/>
  <c r="I72" i="81"/>
  <c r="H72" i="81"/>
  <c r="I71" i="81"/>
  <c r="H71" i="81"/>
  <c r="I70" i="81"/>
  <c r="H70" i="81"/>
  <c r="I69" i="81"/>
  <c r="H69" i="81"/>
  <c r="I68" i="81"/>
  <c r="H68" i="81"/>
  <c r="I67" i="81"/>
  <c r="H67" i="81"/>
  <c r="I66" i="81"/>
  <c r="H66" i="81"/>
  <c r="I65" i="81"/>
  <c r="H65" i="81"/>
  <c r="I64" i="81"/>
  <c r="H64" i="81"/>
  <c r="I63" i="81"/>
  <c r="H63" i="81"/>
  <c r="I62" i="81"/>
  <c r="H62" i="81"/>
  <c r="I61" i="81"/>
  <c r="H61" i="81"/>
  <c r="I60" i="81"/>
  <c r="H60" i="81"/>
  <c r="I59" i="81"/>
  <c r="H59" i="81"/>
  <c r="I58" i="81"/>
  <c r="H58" i="81"/>
  <c r="I57" i="81"/>
  <c r="H57" i="81"/>
  <c r="I56" i="81"/>
  <c r="H56" i="81"/>
  <c r="I55" i="81"/>
  <c r="H55" i="81"/>
  <c r="I54" i="81"/>
  <c r="H54" i="81"/>
  <c r="I53" i="81"/>
  <c r="H53" i="81"/>
  <c r="I52" i="81"/>
  <c r="H52" i="81"/>
  <c r="I51" i="81"/>
  <c r="H51" i="81"/>
  <c r="I50" i="81"/>
  <c r="H50" i="81"/>
  <c r="I49" i="81"/>
  <c r="H49" i="81"/>
  <c r="I48" i="81"/>
  <c r="H48" i="81"/>
  <c r="I47" i="81"/>
  <c r="H47" i="81"/>
  <c r="I46" i="81"/>
  <c r="H46" i="81"/>
  <c r="I45" i="81"/>
  <c r="H45" i="81"/>
  <c r="I44" i="81"/>
  <c r="H44" i="81"/>
  <c r="I43" i="81"/>
  <c r="H43" i="81"/>
  <c r="I42" i="81"/>
  <c r="H42" i="81"/>
  <c r="I41" i="81"/>
  <c r="H41" i="81"/>
  <c r="I40" i="81"/>
  <c r="H40" i="81"/>
  <c r="I39" i="81"/>
  <c r="H39" i="81"/>
  <c r="I38" i="81"/>
  <c r="H38" i="81"/>
  <c r="I37" i="81"/>
  <c r="H37" i="81"/>
  <c r="I36" i="81"/>
  <c r="H36" i="81"/>
  <c r="I35" i="81"/>
  <c r="H35" i="81"/>
  <c r="I34" i="81"/>
  <c r="H34" i="81"/>
  <c r="I33" i="81"/>
  <c r="H33" i="81"/>
  <c r="I32" i="81"/>
  <c r="H32" i="81"/>
  <c r="I31" i="81"/>
  <c r="H31" i="81"/>
  <c r="I30" i="81"/>
  <c r="H30" i="81"/>
  <c r="I29" i="81"/>
  <c r="H29" i="81"/>
  <c r="I28" i="81"/>
  <c r="H28" i="81"/>
  <c r="I27" i="81"/>
  <c r="H27" i="81"/>
  <c r="I26" i="81"/>
  <c r="H26" i="81"/>
  <c r="I25" i="81"/>
  <c r="H25" i="81"/>
  <c r="I24" i="81"/>
  <c r="H24" i="81"/>
  <c r="I23" i="81"/>
  <c r="H23" i="81"/>
  <c r="I22" i="81"/>
  <c r="H22" i="81"/>
  <c r="I21" i="81"/>
  <c r="H21" i="81"/>
  <c r="I20" i="81"/>
  <c r="H20" i="81"/>
  <c r="I19" i="81"/>
  <c r="H19" i="81"/>
  <c r="I18" i="81"/>
  <c r="H18" i="81"/>
  <c r="I17" i="81"/>
  <c r="H17" i="81"/>
  <c r="I16" i="81"/>
  <c r="H16" i="81"/>
  <c r="I15" i="81"/>
  <c r="H15" i="81"/>
  <c r="I14" i="81"/>
  <c r="H14" i="81"/>
  <c r="I13" i="81"/>
  <c r="H13" i="81"/>
  <c r="I12" i="81"/>
  <c r="H12" i="81"/>
  <c r="I11" i="81"/>
  <c r="H11" i="81"/>
  <c r="I10" i="81"/>
  <c r="H10" i="81"/>
  <c r="I9" i="81"/>
  <c r="H9" i="81"/>
  <c r="I8" i="81"/>
  <c r="H8" i="81"/>
  <c r="I7" i="81"/>
  <c r="H7" i="81"/>
  <c r="I6" i="81"/>
  <c r="H6" i="81"/>
  <c r="I5" i="81"/>
  <c r="H5" i="81"/>
  <c r="I3" i="81"/>
  <c r="H3" i="81"/>
  <c r="I111" i="80"/>
  <c r="H111" i="80"/>
  <c r="I110" i="80"/>
  <c r="H110" i="80"/>
  <c r="I109" i="80"/>
  <c r="H109" i="80"/>
  <c r="I108" i="80"/>
  <c r="H108" i="80"/>
  <c r="I107" i="80"/>
  <c r="H107" i="80"/>
  <c r="I106" i="80"/>
  <c r="H106" i="80"/>
  <c r="I105" i="80"/>
  <c r="H105" i="80"/>
  <c r="I104" i="80"/>
  <c r="H104" i="80"/>
  <c r="I103" i="80"/>
  <c r="H103" i="80"/>
  <c r="I102" i="80"/>
  <c r="H102" i="80"/>
  <c r="I101" i="80"/>
  <c r="H101" i="80"/>
  <c r="I100" i="80"/>
  <c r="H100" i="80"/>
  <c r="I99" i="80"/>
  <c r="H99" i="80"/>
  <c r="I98" i="80"/>
  <c r="H98" i="80"/>
  <c r="I97" i="80"/>
  <c r="H97" i="80"/>
  <c r="I96" i="80"/>
  <c r="H96" i="80"/>
  <c r="I95" i="80"/>
  <c r="H95" i="80"/>
  <c r="I94" i="80"/>
  <c r="H94" i="80"/>
  <c r="I93" i="80"/>
  <c r="H93" i="80"/>
  <c r="I92" i="80"/>
  <c r="H92" i="80"/>
  <c r="I91" i="80"/>
  <c r="H91" i="80"/>
  <c r="I90" i="80"/>
  <c r="H90" i="80"/>
  <c r="I89" i="80"/>
  <c r="H89" i="80"/>
  <c r="I88" i="80"/>
  <c r="H88" i="80"/>
  <c r="I87" i="80"/>
  <c r="H87" i="80"/>
  <c r="I86" i="80"/>
  <c r="H86" i="80"/>
  <c r="I85" i="80"/>
  <c r="H85" i="80"/>
  <c r="I84" i="80"/>
  <c r="H84" i="80"/>
  <c r="I83" i="80"/>
  <c r="H83" i="80"/>
  <c r="I82" i="80"/>
  <c r="H82" i="80"/>
  <c r="I81" i="80"/>
  <c r="H81" i="80"/>
  <c r="I80" i="80"/>
  <c r="H80" i="80"/>
  <c r="I79" i="80"/>
  <c r="H79" i="80"/>
  <c r="I78" i="80"/>
  <c r="H78" i="80"/>
  <c r="I77" i="80"/>
  <c r="H77" i="80"/>
  <c r="I76" i="80"/>
  <c r="H76" i="80"/>
  <c r="I75" i="80"/>
  <c r="H75" i="80"/>
  <c r="I74" i="80"/>
  <c r="H74" i="80"/>
  <c r="I73" i="80"/>
  <c r="H73" i="80"/>
  <c r="I72" i="80"/>
  <c r="H72" i="80"/>
  <c r="I71" i="80"/>
  <c r="H71" i="80"/>
  <c r="I70" i="80"/>
  <c r="H70" i="80"/>
  <c r="I69" i="80"/>
  <c r="H69" i="80"/>
  <c r="I68" i="80"/>
  <c r="H68" i="80"/>
  <c r="I67" i="80"/>
  <c r="H67" i="80"/>
  <c r="I66" i="80"/>
  <c r="H66" i="80"/>
  <c r="I65" i="80"/>
  <c r="H65" i="80"/>
  <c r="I64" i="80"/>
  <c r="H64" i="80"/>
  <c r="I63" i="80"/>
  <c r="H63" i="80"/>
  <c r="I62" i="80"/>
  <c r="H62" i="80"/>
  <c r="I61" i="80"/>
  <c r="H61" i="80"/>
  <c r="I60" i="80"/>
  <c r="H60" i="80"/>
  <c r="I59" i="80"/>
  <c r="H59" i="80"/>
  <c r="I58" i="80"/>
  <c r="H58" i="80"/>
  <c r="I57" i="80"/>
  <c r="H57" i="80"/>
  <c r="I56" i="80"/>
  <c r="H56" i="80"/>
  <c r="I55" i="80"/>
  <c r="H55" i="80"/>
  <c r="I54" i="80"/>
  <c r="H54" i="80"/>
  <c r="I53" i="80"/>
  <c r="H53" i="80"/>
  <c r="I52" i="80"/>
  <c r="H52" i="80"/>
  <c r="I51" i="80"/>
  <c r="H51" i="80"/>
  <c r="I50" i="80"/>
  <c r="H50" i="80"/>
  <c r="I49" i="80"/>
  <c r="H49" i="80"/>
  <c r="I48" i="80"/>
  <c r="H48" i="80"/>
  <c r="I47" i="80"/>
  <c r="H47" i="80"/>
  <c r="I46" i="80"/>
  <c r="H46" i="80"/>
  <c r="I45" i="80"/>
  <c r="H45" i="80"/>
  <c r="I44" i="80"/>
  <c r="H44" i="80"/>
  <c r="I43" i="80"/>
  <c r="H43" i="80"/>
  <c r="I42" i="80"/>
  <c r="H42" i="80"/>
  <c r="I41" i="80"/>
  <c r="H41" i="80"/>
  <c r="I40" i="80"/>
  <c r="H40" i="80"/>
  <c r="I39" i="80"/>
  <c r="H39" i="80"/>
  <c r="I38" i="80"/>
  <c r="H38" i="80"/>
  <c r="I37" i="80"/>
  <c r="H37" i="80"/>
  <c r="I36" i="80"/>
  <c r="H36" i="80"/>
  <c r="I35" i="80"/>
  <c r="H35" i="80"/>
  <c r="I34" i="80"/>
  <c r="H34" i="80"/>
  <c r="I33" i="80"/>
  <c r="H33" i="80"/>
  <c r="I32" i="80"/>
  <c r="H32" i="80"/>
  <c r="I31" i="80"/>
  <c r="H31" i="80"/>
  <c r="I30" i="80"/>
  <c r="H30" i="80"/>
  <c r="I29" i="80"/>
  <c r="H29" i="80"/>
  <c r="I28" i="80"/>
  <c r="H28" i="80"/>
  <c r="I27" i="80"/>
  <c r="H27" i="80"/>
  <c r="I26" i="80"/>
  <c r="H26" i="80"/>
  <c r="I25" i="80"/>
  <c r="H25" i="80"/>
  <c r="I24" i="80"/>
  <c r="H24" i="80"/>
  <c r="I23" i="80"/>
  <c r="H23" i="80"/>
  <c r="I22" i="80"/>
  <c r="H22" i="80"/>
  <c r="I21" i="80"/>
  <c r="H21" i="80"/>
  <c r="I20" i="80"/>
  <c r="H20" i="80"/>
  <c r="I19" i="80"/>
  <c r="H19" i="80"/>
  <c r="I18" i="80"/>
  <c r="H18" i="80"/>
  <c r="I17" i="80"/>
  <c r="H17" i="80"/>
  <c r="I16" i="80"/>
  <c r="H16" i="80"/>
  <c r="I15" i="80"/>
  <c r="H15" i="80"/>
  <c r="I14" i="80"/>
  <c r="H14" i="80"/>
  <c r="I13" i="80"/>
  <c r="H13" i="80"/>
  <c r="I12" i="80"/>
  <c r="H12" i="80"/>
  <c r="I11" i="80"/>
  <c r="H11" i="80"/>
  <c r="I10" i="80"/>
  <c r="H10" i="80"/>
  <c r="I9" i="80"/>
  <c r="H9" i="80"/>
  <c r="I8" i="80"/>
  <c r="H8" i="80"/>
  <c r="I7" i="80"/>
  <c r="H7" i="80"/>
  <c r="I6" i="80"/>
  <c r="H6" i="80"/>
  <c r="I5" i="80"/>
  <c r="H5" i="80"/>
  <c r="I3" i="80"/>
  <c r="H3" i="80"/>
  <c r="I111" i="79"/>
  <c r="H111" i="79"/>
  <c r="I110" i="79"/>
  <c r="H110" i="79"/>
  <c r="I109" i="79"/>
  <c r="H109" i="79"/>
  <c r="I108" i="79"/>
  <c r="H108" i="79"/>
  <c r="I107" i="79"/>
  <c r="H107" i="79"/>
  <c r="I106" i="79"/>
  <c r="H106" i="79"/>
  <c r="I105" i="79"/>
  <c r="H105" i="79"/>
  <c r="I104" i="79"/>
  <c r="H104" i="79"/>
  <c r="I103" i="79"/>
  <c r="H103" i="79"/>
  <c r="I102" i="79"/>
  <c r="H102" i="79"/>
  <c r="I101" i="79"/>
  <c r="H101" i="79"/>
  <c r="I100" i="79"/>
  <c r="H100" i="79"/>
  <c r="I99" i="79"/>
  <c r="H99" i="79"/>
  <c r="I98" i="79"/>
  <c r="H98" i="79"/>
  <c r="I97" i="79"/>
  <c r="H97" i="79"/>
  <c r="I96" i="79"/>
  <c r="H96" i="79"/>
  <c r="I95" i="79"/>
  <c r="H95" i="79"/>
  <c r="I94" i="79"/>
  <c r="H94" i="79"/>
  <c r="I93" i="79"/>
  <c r="H93" i="79"/>
  <c r="I92" i="79"/>
  <c r="H92" i="79"/>
  <c r="I91" i="79"/>
  <c r="H91" i="79"/>
  <c r="I90" i="79"/>
  <c r="H90" i="79"/>
  <c r="I89" i="79"/>
  <c r="H89" i="79"/>
  <c r="I88" i="79"/>
  <c r="H88" i="79"/>
  <c r="I87" i="79"/>
  <c r="H87" i="79"/>
  <c r="I86" i="79"/>
  <c r="H86" i="79"/>
  <c r="I85" i="79"/>
  <c r="H85" i="79"/>
  <c r="I84" i="79"/>
  <c r="H84" i="79"/>
  <c r="I83" i="79"/>
  <c r="H83" i="79"/>
  <c r="I82" i="79"/>
  <c r="H82" i="79"/>
  <c r="I81" i="79"/>
  <c r="H81" i="79"/>
  <c r="I80" i="79"/>
  <c r="H80" i="79"/>
  <c r="I79" i="79"/>
  <c r="H79" i="79"/>
  <c r="I78" i="79"/>
  <c r="H78" i="79"/>
  <c r="I77" i="79"/>
  <c r="H77" i="79"/>
  <c r="I76" i="79"/>
  <c r="H76" i="79"/>
  <c r="I75" i="79"/>
  <c r="H75" i="79"/>
  <c r="I74" i="79"/>
  <c r="H74" i="79"/>
  <c r="I73" i="79"/>
  <c r="H73" i="79"/>
  <c r="I72" i="79"/>
  <c r="H72" i="79"/>
  <c r="I71" i="79"/>
  <c r="H71" i="79"/>
  <c r="I70" i="79"/>
  <c r="H70" i="79"/>
  <c r="I69" i="79"/>
  <c r="H69" i="79"/>
  <c r="I68" i="79"/>
  <c r="H68" i="79"/>
  <c r="I67" i="79"/>
  <c r="H67" i="79"/>
  <c r="I66" i="79"/>
  <c r="H66" i="79"/>
  <c r="I65" i="79"/>
  <c r="H65" i="79"/>
  <c r="I64" i="79"/>
  <c r="H64" i="79"/>
  <c r="I63" i="79"/>
  <c r="H63" i="79"/>
  <c r="I62" i="79"/>
  <c r="H62" i="79"/>
  <c r="I61" i="79"/>
  <c r="H61" i="79"/>
  <c r="I60" i="79"/>
  <c r="H60" i="79"/>
  <c r="I59" i="79"/>
  <c r="H59" i="79"/>
  <c r="I58" i="79"/>
  <c r="H58" i="79"/>
  <c r="I57" i="79"/>
  <c r="H57" i="79"/>
  <c r="I56" i="79"/>
  <c r="H56" i="79"/>
  <c r="I55" i="79"/>
  <c r="H55" i="79"/>
  <c r="I54" i="79"/>
  <c r="H54" i="79"/>
  <c r="I53" i="79"/>
  <c r="H53" i="79"/>
  <c r="I52" i="79"/>
  <c r="H52" i="79"/>
  <c r="I51" i="79"/>
  <c r="H51" i="79"/>
  <c r="I50" i="79"/>
  <c r="H50" i="79"/>
  <c r="I49" i="79"/>
  <c r="H49" i="79"/>
  <c r="I48" i="79"/>
  <c r="H48" i="79"/>
  <c r="I47" i="79"/>
  <c r="H47" i="79"/>
  <c r="I46" i="79"/>
  <c r="H46" i="79"/>
  <c r="I45" i="79"/>
  <c r="H45" i="79"/>
  <c r="I44" i="79"/>
  <c r="H44" i="79"/>
  <c r="I43" i="79"/>
  <c r="H43" i="79"/>
  <c r="I42" i="79"/>
  <c r="H42" i="79"/>
  <c r="I41" i="79"/>
  <c r="H41" i="79"/>
  <c r="I40" i="79"/>
  <c r="H40" i="79"/>
  <c r="I39" i="79"/>
  <c r="H39" i="79"/>
  <c r="I38" i="79"/>
  <c r="H38" i="79"/>
  <c r="I37" i="79"/>
  <c r="H37" i="79"/>
  <c r="I36" i="79"/>
  <c r="H36" i="79"/>
  <c r="I35" i="79"/>
  <c r="H35" i="79"/>
  <c r="I34" i="79"/>
  <c r="H34" i="79"/>
  <c r="I33" i="79"/>
  <c r="H33" i="79"/>
  <c r="I32" i="79"/>
  <c r="H32" i="79"/>
  <c r="I31" i="79"/>
  <c r="H31" i="79"/>
  <c r="I30" i="79"/>
  <c r="H30" i="79"/>
  <c r="I29" i="79"/>
  <c r="H29" i="79"/>
  <c r="I28" i="79"/>
  <c r="H28" i="79"/>
  <c r="I27" i="79"/>
  <c r="H27" i="79"/>
  <c r="I26" i="79"/>
  <c r="H26" i="79"/>
  <c r="I25" i="79"/>
  <c r="H25" i="79"/>
  <c r="I24" i="79"/>
  <c r="H24" i="79"/>
  <c r="I23" i="79"/>
  <c r="H23" i="79"/>
  <c r="I22" i="79"/>
  <c r="H22" i="79"/>
  <c r="I21" i="79"/>
  <c r="H21" i="79"/>
  <c r="I20" i="79"/>
  <c r="H20" i="79"/>
  <c r="I19" i="79"/>
  <c r="H19" i="79"/>
  <c r="I18" i="79"/>
  <c r="H18" i="79"/>
  <c r="I17" i="79"/>
  <c r="H17" i="79"/>
  <c r="I16" i="79"/>
  <c r="H16" i="79"/>
  <c r="I15" i="79"/>
  <c r="H15" i="79"/>
  <c r="I14" i="79"/>
  <c r="H14" i="79"/>
  <c r="I13" i="79"/>
  <c r="H13" i="79"/>
  <c r="I12" i="79"/>
  <c r="H12" i="79"/>
  <c r="I11" i="79"/>
  <c r="H11" i="79"/>
  <c r="I10" i="79"/>
  <c r="I112" i="79" s="1"/>
  <c r="H10" i="79"/>
  <c r="I9" i="79"/>
  <c r="H9" i="79"/>
  <c r="I8" i="79"/>
  <c r="H8" i="79"/>
  <c r="I7" i="79"/>
  <c r="H7" i="79"/>
  <c r="I6" i="79"/>
  <c r="H6" i="79"/>
  <c r="I5" i="79"/>
  <c r="H5" i="79"/>
  <c r="I3" i="79"/>
  <c r="H3" i="79"/>
  <c r="I111" i="78"/>
  <c r="H111" i="78"/>
  <c r="I110" i="78"/>
  <c r="H110" i="78"/>
  <c r="I109" i="78"/>
  <c r="H109" i="78"/>
  <c r="I108" i="78"/>
  <c r="H108" i="78"/>
  <c r="I107" i="78"/>
  <c r="H107" i="78"/>
  <c r="I106" i="78"/>
  <c r="H106" i="78"/>
  <c r="I105" i="78"/>
  <c r="H105" i="78"/>
  <c r="I104" i="78"/>
  <c r="H104" i="78"/>
  <c r="I103" i="78"/>
  <c r="H103" i="78"/>
  <c r="I102" i="78"/>
  <c r="H102" i="78"/>
  <c r="I101" i="78"/>
  <c r="H101" i="78"/>
  <c r="I100" i="78"/>
  <c r="H100" i="78"/>
  <c r="I99" i="78"/>
  <c r="H99" i="78"/>
  <c r="I98" i="78"/>
  <c r="H98" i="78"/>
  <c r="I97" i="78"/>
  <c r="H97" i="78"/>
  <c r="I96" i="78"/>
  <c r="H96" i="78"/>
  <c r="I95" i="78"/>
  <c r="H95" i="78"/>
  <c r="I94" i="78"/>
  <c r="H94" i="78"/>
  <c r="I93" i="78"/>
  <c r="H93" i="78"/>
  <c r="I92" i="78"/>
  <c r="H92" i="78"/>
  <c r="I91" i="78"/>
  <c r="H91" i="78"/>
  <c r="I90" i="78"/>
  <c r="H90" i="78"/>
  <c r="I89" i="78"/>
  <c r="H89" i="78"/>
  <c r="I88" i="78"/>
  <c r="H88" i="78"/>
  <c r="I87" i="78"/>
  <c r="H87" i="78"/>
  <c r="I86" i="78"/>
  <c r="H86" i="78"/>
  <c r="I85" i="78"/>
  <c r="H85" i="78"/>
  <c r="I84" i="78"/>
  <c r="H84" i="78"/>
  <c r="I83" i="78"/>
  <c r="H83" i="78"/>
  <c r="I82" i="78"/>
  <c r="H82" i="78"/>
  <c r="I81" i="78"/>
  <c r="H81" i="78"/>
  <c r="I80" i="78"/>
  <c r="H80" i="78"/>
  <c r="I79" i="78"/>
  <c r="H79" i="78"/>
  <c r="I78" i="78"/>
  <c r="H78" i="78"/>
  <c r="I77" i="78"/>
  <c r="H77" i="78"/>
  <c r="I76" i="78"/>
  <c r="H76" i="78"/>
  <c r="I75" i="78"/>
  <c r="H75" i="78"/>
  <c r="I74" i="78"/>
  <c r="H74" i="78"/>
  <c r="I73" i="78"/>
  <c r="H73" i="78"/>
  <c r="I72" i="78"/>
  <c r="H72" i="78"/>
  <c r="I71" i="78"/>
  <c r="H71" i="78"/>
  <c r="I70" i="78"/>
  <c r="H70" i="78"/>
  <c r="I69" i="78"/>
  <c r="H69" i="78"/>
  <c r="I68" i="78"/>
  <c r="H68" i="78"/>
  <c r="I67" i="78"/>
  <c r="H67" i="78"/>
  <c r="I66" i="78"/>
  <c r="H66" i="78"/>
  <c r="I65" i="78"/>
  <c r="H65" i="78"/>
  <c r="I64" i="78"/>
  <c r="H64" i="78"/>
  <c r="I63" i="78"/>
  <c r="H63" i="78"/>
  <c r="I62" i="78"/>
  <c r="H62" i="78"/>
  <c r="I61" i="78"/>
  <c r="H61" i="78"/>
  <c r="I60" i="78"/>
  <c r="H60" i="78"/>
  <c r="I59" i="78"/>
  <c r="H59" i="78"/>
  <c r="I58" i="78"/>
  <c r="H58" i="78"/>
  <c r="I57" i="78"/>
  <c r="H57" i="78"/>
  <c r="I56" i="78"/>
  <c r="H56" i="78"/>
  <c r="I55" i="78"/>
  <c r="H55" i="78"/>
  <c r="I54" i="78"/>
  <c r="H54" i="78"/>
  <c r="I53" i="78"/>
  <c r="H53" i="78"/>
  <c r="I52" i="78"/>
  <c r="H52" i="78"/>
  <c r="I51" i="78"/>
  <c r="H51" i="78"/>
  <c r="I50" i="78"/>
  <c r="H50" i="78"/>
  <c r="I49" i="78"/>
  <c r="H49" i="78"/>
  <c r="I48" i="78"/>
  <c r="H48" i="78"/>
  <c r="I47" i="78"/>
  <c r="H47" i="78"/>
  <c r="I46" i="78"/>
  <c r="H46" i="78"/>
  <c r="I45" i="78"/>
  <c r="H45" i="78"/>
  <c r="I44" i="78"/>
  <c r="H44" i="78"/>
  <c r="I43" i="78"/>
  <c r="H43" i="78"/>
  <c r="I42" i="78"/>
  <c r="H42" i="78"/>
  <c r="I41" i="78"/>
  <c r="H41" i="78"/>
  <c r="I40" i="78"/>
  <c r="H40" i="78"/>
  <c r="I39" i="78"/>
  <c r="H39" i="78"/>
  <c r="I38" i="78"/>
  <c r="H38" i="78"/>
  <c r="I37" i="78"/>
  <c r="H37" i="78"/>
  <c r="I36" i="78"/>
  <c r="H36" i="78"/>
  <c r="I35" i="78"/>
  <c r="H35" i="78"/>
  <c r="I34" i="78"/>
  <c r="H34" i="78"/>
  <c r="I33" i="78"/>
  <c r="H33" i="78"/>
  <c r="I32" i="78"/>
  <c r="H32" i="78"/>
  <c r="I31" i="78"/>
  <c r="H31" i="78"/>
  <c r="I30" i="78"/>
  <c r="H30" i="78"/>
  <c r="I29" i="78"/>
  <c r="H29" i="78"/>
  <c r="I28" i="78"/>
  <c r="H28" i="78"/>
  <c r="I27" i="78"/>
  <c r="H27" i="78"/>
  <c r="I26" i="78"/>
  <c r="H26" i="78"/>
  <c r="I25" i="78"/>
  <c r="H25" i="78"/>
  <c r="I24" i="78"/>
  <c r="H24" i="78"/>
  <c r="I23" i="78"/>
  <c r="H23" i="78"/>
  <c r="I22" i="78"/>
  <c r="H22" i="78"/>
  <c r="I21" i="78"/>
  <c r="H21" i="78"/>
  <c r="I20" i="78"/>
  <c r="H20" i="78"/>
  <c r="I19" i="78"/>
  <c r="H19" i="78"/>
  <c r="I18" i="78"/>
  <c r="H18" i="78"/>
  <c r="I17" i="78"/>
  <c r="H17" i="78"/>
  <c r="I16" i="78"/>
  <c r="H16" i="78"/>
  <c r="I15" i="78"/>
  <c r="H15" i="78"/>
  <c r="I14" i="78"/>
  <c r="H14" i="78"/>
  <c r="I13" i="78"/>
  <c r="H13" i="78"/>
  <c r="I12" i="78"/>
  <c r="H12" i="78"/>
  <c r="I11" i="78"/>
  <c r="H11" i="78"/>
  <c r="I10" i="78"/>
  <c r="H10" i="78"/>
  <c r="I9" i="78"/>
  <c r="H9" i="78"/>
  <c r="I8" i="78"/>
  <c r="H8" i="78"/>
  <c r="I7" i="78"/>
  <c r="H7" i="78"/>
  <c r="I6" i="78"/>
  <c r="H6" i="78"/>
  <c r="I5" i="78"/>
  <c r="I112" i="78" s="1"/>
  <c r="H5" i="78"/>
  <c r="I3" i="78"/>
  <c r="H3" i="78"/>
  <c r="I111" i="77"/>
  <c r="H111" i="77"/>
  <c r="I110" i="77"/>
  <c r="H110" i="77"/>
  <c r="I109" i="77"/>
  <c r="H109" i="77"/>
  <c r="I108" i="77"/>
  <c r="H108" i="77"/>
  <c r="I107" i="77"/>
  <c r="H107" i="77"/>
  <c r="I106" i="77"/>
  <c r="H106" i="77"/>
  <c r="I105" i="77"/>
  <c r="H105" i="77"/>
  <c r="I104" i="77"/>
  <c r="H104" i="77"/>
  <c r="I103" i="77"/>
  <c r="H103" i="77"/>
  <c r="I102" i="77"/>
  <c r="H102" i="77"/>
  <c r="I101" i="77"/>
  <c r="H101" i="77"/>
  <c r="I100" i="77"/>
  <c r="H100" i="77"/>
  <c r="I99" i="77"/>
  <c r="H99" i="77"/>
  <c r="I98" i="77"/>
  <c r="H98" i="77"/>
  <c r="I97" i="77"/>
  <c r="H97" i="77"/>
  <c r="I96" i="77"/>
  <c r="H96" i="77"/>
  <c r="I95" i="77"/>
  <c r="H95" i="77"/>
  <c r="I94" i="77"/>
  <c r="H94" i="77"/>
  <c r="I93" i="77"/>
  <c r="H93" i="77"/>
  <c r="I92" i="77"/>
  <c r="H92" i="77"/>
  <c r="I91" i="77"/>
  <c r="H91" i="77"/>
  <c r="I90" i="77"/>
  <c r="H90" i="77"/>
  <c r="I89" i="77"/>
  <c r="H89" i="77"/>
  <c r="I88" i="77"/>
  <c r="H88" i="77"/>
  <c r="I87" i="77"/>
  <c r="H87" i="77"/>
  <c r="I86" i="77"/>
  <c r="H86" i="77"/>
  <c r="I85" i="77"/>
  <c r="H85" i="77"/>
  <c r="I84" i="77"/>
  <c r="H84" i="77"/>
  <c r="I83" i="77"/>
  <c r="H83" i="77"/>
  <c r="I82" i="77"/>
  <c r="H82" i="77"/>
  <c r="I81" i="77"/>
  <c r="H81" i="77"/>
  <c r="I80" i="77"/>
  <c r="H80" i="77"/>
  <c r="I79" i="77"/>
  <c r="H79" i="77"/>
  <c r="I78" i="77"/>
  <c r="H78" i="77"/>
  <c r="I77" i="77"/>
  <c r="H77" i="77"/>
  <c r="I76" i="77"/>
  <c r="H76" i="77"/>
  <c r="I75" i="77"/>
  <c r="H75" i="77"/>
  <c r="I74" i="77"/>
  <c r="H74" i="77"/>
  <c r="I73" i="77"/>
  <c r="H73" i="77"/>
  <c r="I72" i="77"/>
  <c r="H72" i="77"/>
  <c r="I71" i="77"/>
  <c r="H71" i="77"/>
  <c r="I70" i="77"/>
  <c r="H70" i="77"/>
  <c r="I69" i="77"/>
  <c r="H69" i="77"/>
  <c r="I68" i="77"/>
  <c r="H68" i="77"/>
  <c r="I67" i="77"/>
  <c r="H67" i="77"/>
  <c r="I66" i="77"/>
  <c r="H66" i="77"/>
  <c r="I65" i="77"/>
  <c r="H65" i="77"/>
  <c r="I64" i="77"/>
  <c r="H64" i="77"/>
  <c r="I63" i="77"/>
  <c r="H63" i="77"/>
  <c r="I62" i="77"/>
  <c r="H62" i="77"/>
  <c r="I61" i="77"/>
  <c r="H61" i="77"/>
  <c r="I60" i="77"/>
  <c r="H60" i="77"/>
  <c r="I59" i="77"/>
  <c r="H59" i="77"/>
  <c r="I58" i="77"/>
  <c r="H58" i="77"/>
  <c r="I57" i="77"/>
  <c r="H57" i="77"/>
  <c r="I56" i="77"/>
  <c r="H56" i="77"/>
  <c r="I55" i="77"/>
  <c r="H55" i="77"/>
  <c r="I54" i="77"/>
  <c r="H54" i="77"/>
  <c r="I53" i="77"/>
  <c r="H53" i="77"/>
  <c r="I52" i="77"/>
  <c r="H52" i="77"/>
  <c r="I51" i="77"/>
  <c r="H51" i="77"/>
  <c r="I50" i="77"/>
  <c r="H50" i="77"/>
  <c r="I49" i="77"/>
  <c r="H49" i="77"/>
  <c r="I48" i="77"/>
  <c r="H48" i="77"/>
  <c r="I47" i="77"/>
  <c r="H47" i="77"/>
  <c r="I46" i="77"/>
  <c r="H46" i="77"/>
  <c r="I45" i="77"/>
  <c r="H45" i="77"/>
  <c r="I44" i="77"/>
  <c r="H44" i="77"/>
  <c r="I43" i="77"/>
  <c r="H43" i="77"/>
  <c r="I42" i="77"/>
  <c r="H42" i="77"/>
  <c r="I41" i="77"/>
  <c r="H41" i="77"/>
  <c r="I40" i="77"/>
  <c r="H40" i="77"/>
  <c r="I39" i="77"/>
  <c r="H39" i="77"/>
  <c r="I38" i="77"/>
  <c r="H38" i="77"/>
  <c r="I37" i="77"/>
  <c r="H37" i="77"/>
  <c r="I36" i="77"/>
  <c r="H36" i="77"/>
  <c r="I35" i="77"/>
  <c r="H35" i="77"/>
  <c r="I34" i="77"/>
  <c r="H34" i="77"/>
  <c r="I33" i="77"/>
  <c r="H33" i="77"/>
  <c r="I32" i="77"/>
  <c r="H32" i="77"/>
  <c r="I31" i="77"/>
  <c r="H31" i="77"/>
  <c r="I30" i="77"/>
  <c r="H30" i="77"/>
  <c r="I29" i="77"/>
  <c r="H29" i="77"/>
  <c r="I28" i="77"/>
  <c r="H28" i="77"/>
  <c r="I27" i="77"/>
  <c r="H27" i="77"/>
  <c r="I26" i="77"/>
  <c r="H26" i="77"/>
  <c r="I25" i="77"/>
  <c r="H25" i="77"/>
  <c r="I24" i="77"/>
  <c r="H24" i="77"/>
  <c r="I23" i="77"/>
  <c r="H23" i="77"/>
  <c r="I22" i="77"/>
  <c r="H22" i="77"/>
  <c r="I21" i="77"/>
  <c r="H21" i="77"/>
  <c r="I20" i="77"/>
  <c r="H20" i="77"/>
  <c r="I19" i="77"/>
  <c r="H19" i="77"/>
  <c r="I18" i="77"/>
  <c r="H18" i="77"/>
  <c r="I17" i="77"/>
  <c r="H17" i="77"/>
  <c r="I16" i="77"/>
  <c r="H16" i="77"/>
  <c r="I15" i="77"/>
  <c r="H15" i="77"/>
  <c r="I14" i="77"/>
  <c r="H14" i="77"/>
  <c r="I13" i="77"/>
  <c r="H13" i="77"/>
  <c r="I12" i="77"/>
  <c r="H12" i="77"/>
  <c r="I11" i="77"/>
  <c r="H11" i="77"/>
  <c r="I10" i="77"/>
  <c r="H10" i="77"/>
  <c r="I9" i="77"/>
  <c r="H9" i="77"/>
  <c r="I8" i="77"/>
  <c r="H8" i="77"/>
  <c r="I7" i="77"/>
  <c r="H7" i="77"/>
  <c r="I6" i="77"/>
  <c r="H6" i="77"/>
  <c r="I5" i="77"/>
  <c r="H5" i="77"/>
  <c r="I3" i="77"/>
  <c r="H3" i="77"/>
  <c r="I111" i="76"/>
  <c r="H111" i="76"/>
  <c r="I110" i="76"/>
  <c r="H110" i="76"/>
  <c r="I109" i="76"/>
  <c r="H109" i="76"/>
  <c r="I108" i="76"/>
  <c r="H108" i="76"/>
  <c r="I107" i="76"/>
  <c r="H107" i="76"/>
  <c r="I106" i="76"/>
  <c r="H106" i="76"/>
  <c r="I105" i="76"/>
  <c r="H105" i="76"/>
  <c r="I104" i="76"/>
  <c r="H104" i="76"/>
  <c r="I103" i="76"/>
  <c r="H103" i="76"/>
  <c r="I102" i="76"/>
  <c r="H102" i="76"/>
  <c r="I101" i="76"/>
  <c r="H101" i="76"/>
  <c r="I100" i="76"/>
  <c r="H100" i="76"/>
  <c r="I99" i="76"/>
  <c r="H99" i="76"/>
  <c r="I98" i="76"/>
  <c r="H98" i="76"/>
  <c r="I97" i="76"/>
  <c r="H97" i="76"/>
  <c r="I96" i="76"/>
  <c r="H96" i="76"/>
  <c r="I95" i="76"/>
  <c r="H95" i="76"/>
  <c r="I94" i="76"/>
  <c r="H94" i="76"/>
  <c r="I93" i="76"/>
  <c r="H93" i="76"/>
  <c r="I92" i="76"/>
  <c r="H92" i="76"/>
  <c r="I91" i="76"/>
  <c r="H91" i="76"/>
  <c r="I90" i="76"/>
  <c r="H90" i="76"/>
  <c r="I89" i="76"/>
  <c r="H89" i="76"/>
  <c r="I88" i="76"/>
  <c r="H88" i="76"/>
  <c r="I87" i="76"/>
  <c r="H87" i="76"/>
  <c r="I86" i="76"/>
  <c r="H86" i="76"/>
  <c r="I85" i="76"/>
  <c r="H85" i="76"/>
  <c r="I84" i="76"/>
  <c r="H84" i="76"/>
  <c r="I83" i="76"/>
  <c r="H83" i="76"/>
  <c r="I82" i="76"/>
  <c r="H82" i="76"/>
  <c r="I81" i="76"/>
  <c r="H81" i="76"/>
  <c r="I80" i="76"/>
  <c r="H80" i="76"/>
  <c r="I79" i="76"/>
  <c r="H79" i="76"/>
  <c r="I78" i="76"/>
  <c r="H78" i="76"/>
  <c r="I77" i="76"/>
  <c r="H77" i="76"/>
  <c r="I76" i="76"/>
  <c r="H76" i="76"/>
  <c r="I75" i="76"/>
  <c r="H75" i="76"/>
  <c r="I74" i="76"/>
  <c r="H74" i="76"/>
  <c r="I73" i="76"/>
  <c r="H73" i="76"/>
  <c r="I72" i="76"/>
  <c r="H72" i="76"/>
  <c r="I71" i="76"/>
  <c r="H71" i="76"/>
  <c r="I70" i="76"/>
  <c r="H70" i="76"/>
  <c r="I69" i="76"/>
  <c r="H69" i="76"/>
  <c r="I68" i="76"/>
  <c r="H68" i="76"/>
  <c r="I67" i="76"/>
  <c r="H67" i="76"/>
  <c r="I66" i="76"/>
  <c r="H66" i="76"/>
  <c r="I65" i="76"/>
  <c r="H65" i="76"/>
  <c r="I64" i="76"/>
  <c r="H64" i="76"/>
  <c r="I63" i="76"/>
  <c r="H63" i="76"/>
  <c r="I62" i="76"/>
  <c r="H62" i="76"/>
  <c r="I61" i="76"/>
  <c r="H61" i="76"/>
  <c r="I60" i="76"/>
  <c r="H60" i="76"/>
  <c r="I59" i="76"/>
  <c r="H59" i="76"/>
  <c r="I58" i="76"/>
  <c r="H58" i="76"/>
  <c r="I57" i="76"/>
  <c r="H57" i="76"/>
  <c r="I56" i="76"/>
  <c r="H56" i="76"/>
  <c r="I55" i="76"/>
  <c r="H55" i="76"/>
  <c r="I54" i="76"/>
  <c r="H54" i="76"/>
  <c r="I53" i="76"/>
  <c r="H53" i="76"/>
  <c r="I52" i="76"/>
  <c r="H52" i="76"/>
  <c r="I51" i="76"/>
  <c r="H51" i="76"/>
  <c r="I50" i="76"/>
  <c r="H50" i="76"/>
  <c r="I49" i="76"/>
  <c r="H49" i="76"/>
  <c r="I48" i="76"/>
  <c r="H48" i="76"/>
  <c r="I47" i="76"/>
  <c r="H47" i="76"/>
  <c r="I46" i="76"/>
  <c r="H46" i="76"/>
  <c r="I45" i="76"/>
  <c r="H45" i="76"/>
  <c r="I44" i="76"/>
  <c r="H44" i="76"/>
  <c r="I43" i="76"/>
  <c r="H43" i="76"/>
  <c r="I42" i="76"/>
  <c r="H42" i="76"/>
  <c r="I41" i="76"/>
  <c r="H41" i="76"/>
  <c r="I40" i="76"/>
  <c r="H40" i="76"/>
  <c r="I39" i="76"/>
  <c r="H39" i="76"/>
  <c r="I38" i="76"/>
  <c r="H38" i="76"/>
  <c r="I37" i="76"/>
  <c r="H37" i="76"/>
  <c r="I36" i="76"/>
  <c r="H36" i="76"/>
  <c r="I35" i="76"/>
  <c r="H35" i="76"/>
  <c r="I34" i="76"/>
  <c r="H34" i="76"/>
  <c r="I33" i="76"/>
  <c r="H33" i="76"/>
  <c r="I32" i="76"/>
  <c r="H32" i="76"/>
  <c r="I31" i="76"/>
  <c r="H31" i="76"/>
  <c r="I30" i="76"/>
  <c r="H30" i="76"/>
  <c r="I29" i="76"/>
  <c r="H29" i="76"/>
  <c r="I28" i="76"/>
  <c r="H28" i="76"/>
  <c r="I27" i="76"/>
  <c r="H27" i="76"/>
  <c r="I26" i="76"/>
  <c r="H26" i="76"/>
  <c r="I25" i="76"/>
  <c r="H25" i="76"/>
  <c r="I24" i="76"/>
  <c r="H24" i="76"/>
  <c r="I23" i="76"/>
  <c r="H23" i="76"/>
  <c r="I22" i="76"/>
  <c r="H22" i="76"/>
  <c r="I21" i="76"/>
  <c r="H21" i="76"/>
  <c r="I20" i="76"/>
  <c r="H20" i="76"/>
  <c r="I19" i="76"/>
  <c r="H19" i="76"/>
  <c r="I18" i="76"/>
  <c r="H18" i="76"/>
  <c r="I17" i="76"/>
  <c r="H17" i="76"/>
  <c r="I16" i="76"/>
  <c r="H16" i="76"/>
  <c r="I15" i="76"/>
  <c r="H15" i="76"/>
  <c r="I14" i="76"/>
  <c r="H14" i="76"/>
  <c r="I13" i="76"/>
  <c r="H13" i="76"/>
  <c r="I12" i="76"/>
  <c r="H12" i="76"/>
  <c r="I11" i="76"/>
  <c r="H11" i="76"/>
  <c r="I10" i="76"/>
  <c r="H10" i="76"/>
  <c r="I9" i="76"/>
  <c r="H9" i="76"/>
  <c r="I8" i="76"/>
  <c r="H8" i="76"/>
  <c r="I7" i="76"/>
  <c r="H7" i="76"/>
  <c r="I6" i="76"/>
  <c r="H6" i="76"/>
  <c r="I5" i="76"/>
  <c r="H5" i="76"/>
  <c r="I3" i="76"/>
  <c r="H3" i="76"/>
  <c r="I111" i="75"/>
  <c r="H111" i="75"/>
  <c r="I110" i="75"/>
  <c r="H110" i="75"/>
  <c r="I109" i="75"/>
  <c r="H109" i="75"/>
  <c r="I108" i="75"/>
  <c r="H108" i="75"/>
  <c r="I107" i="75"/>
  <c r="H107" i="75"/>
  <c r="I106" i="75"/>
  <c r="H106" i="75"/>
  <c r="I105" i="75"/>
  <c r="H105" i="75"/>
  <c r="I104" i="75"/>
  <c r="H104" i="75"/>
  <c r="I103" i="75"/>
  <c r="H103" i="75"/>
  <c r="I102" i="75"/>
  <c r="H102" i="75"/>
  <c r="I101" i="75"/>
  <c r="H101" i="75"/>
  <c r="I100" i="75"/>
  <c r="H100" i="75"/>
  <c r="I99" i="75"/>
  <c r="H99" i="75"/>
  <c r="I98" i="75"/>
  <c r="H98" i="75"/>
  <c r="I97" i="75"/>
  <c r="H97" i="75"/>
  <c r="I96" i="75"/>
  <c r="H96" i="75"/>
  <c r="I95" i="75"/>
  <c r="H95" i="75"/>
  <c r="I94" i="75"/>
  <c r="H94" i="75"/>
  <c r="I93" i="75"/>
  <c r="H93" i="75"/>
  <c r="I92" i="75"/>
  <c r="H92" i="75"/>
  <c r="I91" i="75"/>
  <c r="H91" i="75"/>
  <c r="I90" i="75"/>
  <c r="H90" i="75"/>
  <c r="I89" i="75"/>
  <c r="H89" i="75"/>
  <c r="I88" i="75"/>
  <c r="H88" i="75"/>
  <c r="I87" i="75"/>
  <c r="H87" i="75"/>
  <c r="I86" i="75"/>
  <c r="H86" i="75"/>
  <c r="I85" i="75"/>
  <c r="H85" i="75"/>
  <c r="I84" i="75"/>
  <c r="H84" i="75"/>
  <c r="I83" i="75"/>
  <c r="H83" i="75"/>
  <c r="I82" i="75"/>
  <c r="H82" i="75"/>
  <c r="I81" i="75"/>
  <c r="H81" i="75"/>
  <c r="I80" i="75"/>
  <c r="H80" i="75"/>
  <c r="I79" i="75"/>
  <c r="H79" i="75"/>
  <c r="I78" i="75"/>
  <c r="H78" i="75"/>
  <c r="I77" i="75"/>
  <c r="H77" i="75"/>
  <c r="I76" i="75"/>
  <c r="H76" i="75"/>
  <c r="I75" i="75"/>
  <c r="H75" i="75"/>
  <c r="I74" i="75"/>
  <c r="H74" i="75"/>
  <c r="I73" i="75"/>
  <c r="H73" i="75"/>
  <c r="I72" i="75"/>
  <c r="H72" i="75"/>
  <c r="I71" i="75"/>
  <c r="H71" i="75"/>
  <c r="I70" i="75"/>
  <c r="H70" i="75"/>
  <c r="I69" i="75"/>
  <c r="H69" i="75"/>
  <c r="I68" i="75"/>
  <c r="H68" i="75"/>
  <c r="I67" i="75"/>
  <c r="H67" i="75"/>
  <c r="I66" i="75"/>
  <c r="H66" i="75"/>
  <c r="I65" i="75"/>
  <c r="H65" i="75"/>
  <c r="I64" i="75"/>
  <c r="H64" i="75"/>
  <c r="I63" i="75"/>
  <c r="H63" i="75"/>
  <c r="I62" i="75"/>
  <c r="H62" i="75"/>
  <c r="I61" i="75"/>
  <c r="H61" i="75"/>
  <c r="I60" i="75"/>
  <c r="H60" i="75"/>
  <c r="I59" i="75"/>
  <c r="H59" i="75"/>
  <c r="I58" i="75"/>
  <c r="H58" i="75"/>
  <c r="I57" i="75"/>
  <c r="H57" i="75"/>
  <c r="I56" i="75"/>
  <c r="H56" i="75"/>
  <c r="I55" i="75"/>
  <c r="H55" i="75"/>
  <c r="I54" i="75"/>
  <c r="H54" i="75"/>
  <c r="I53" i="75"/>
  <c r="H53" i="75"/>
  <c r="I52" i="75"/>
  <c r="H52" i="75"/>
  <c r="I51" i="75"/>
  <c r="H51" i="75"/>
  <c r="I50" i="75"/>
  <c r="H50" i="75"/>
  <c r="I49" i="75"/>
  <c r="H49" i="75"/>
  <c r="I48" i="75"/>
  <c r="H48" i="75"/>
  <c r="I47" i="75"/>
  <c r="H47" i="75"/>
  <c r="I46" i="75"/>
  <c r="H46" i="75"/>
  <c r="I45" i="75"/>
  <c r="H45" i="75"/>
  <c r="I44" i="75"/>
  <c r="H44" i="75"/>
  <c r="I43" i="75"/>
  <c r="H43" i="75"/>
  <c r="I42" i="75"/>
  <c r="H42" i="75"/>
  <c r="I41" i="75"/>
  <c r="H41" i="75"/>
  <c r="I40" i="75"/>
  <c r="H40" i="75"/>
  <c r="I39" i="75"/>
  <c r="H39" i="75"/>
  <c r="I38" i="75"/>
  <c r="H38" i="75"/>
  <c r="I37" i="75"/>
  <c r="H37" i="75"/>
  <c r="I36" i="75"/>
  <c r="H36" i="75"/>
  <c r="I35" i="75"/>
  <c r="H35" i="75"/>
  <c r="I34" i="75"/>
  <c r="H34" i="75"/>
  <c r="I33" i="75"/>
  <c r="H33" i="75"/>
  <c r="I32" i="75"/>
  <c r="H32" i="75"/>
  <c r="I31" i="75"/>
  <c r="H31" i="75"/>
  <c r="I30" i="75"/>
  <c r="H30" i="75"/>
  <c r="I29" i="75"/>
  <c r="H29" i="75"/>
  <c r="I28" i="75"/>
  <c r="H28" i="75"/>
  <c r="I27" i="75"/>
  <c r="H27" i="75"/>
  <c r="I26" i="75"/>
  <c r="H26" i="75"/>
  <c r="I25" i="75"/>
  <c r="H25" i="75"/>
  <c r="I24" i="75"/>
  <c r="H24" i="75"/>
  <c r="I23" i="75"/>
  <c r="H23" i="75"/>
  <c r="I22" i="75"/>
  <c r="H22" i="75"/>
  <c r="I21" i="75"/>
  <c r="H21" i="75"/>
  <c r="I20" i="75"/>
  <c r="H20" i="75"/>
  <c r="I19" i="75"/>
  <c r="H19" i="75"/>
  <c r="I18" i="75"/>
  <c r="H18" i="75"/>
  <c r="I17" i="75"/>
  <c r="H17" i="75"/>
  <c r="I16" i="75"/>
  <c r="H16" i="75"/>
  <c r="I15" i="75"/>
  <c r="H15" i="75"/>
  <c r="I14" i="75"/>
  <c r="H14" i="75"/>
  <c r="I13" i="75"/>
  <c r="H13" i="75"/>
  <c r="I12" i="75"/>
  <c r="H12" i="75"/>
  <c r="I11" i="75"/>
  <c r="H11" i="75"/>
  <c r="I10" i="75"/>
  <c r="H10" i="75"/>
  <c r="I9" i="75"/>
  <c r="H9" i="75"/>
  <c r="I8" i="75"/>
  <c r="H8" i="75"/>
  <c r="I7" i="75"/>
  <c r="H7" i="75"/>
  <c r="I6" i="75"/>
  <c r="H6" i="75"/>
  <c r="I5" i="75"/>
  <c r="I112" i="75" s="1"/>
  <c r="H5" i="75"/>
  <c r="I3" i="75"/>
  <c r="H3" i="75"/>
  <c r="I111" i="74"/>
  <c r="H111" i="74"/>
  <c r="I110" i="74"/>
  <c r="H110" i="74"/>
  <c r="I109" i="74"/>
  <c r="H109" i="74"/>
  <c r="I108" i="74"/>
  <c r="H108" i="74"/>
  <c r="I107" i="74"/>
  <c r="H107" i="74"/>
  <c r="I106" i="74"/>
  <c r="H106" i="74"/>
  <c r="I105" i="74"/>
  <c r="H105" i="74"/>
  <c r="I104" i="74"/>
  <c r="H104" i="74"/>
  <c r="I103" i="74"/>
  <c r="H103" i="74"/>
  <c r="I102" i="74"/>
  <c r="H102" i="74"/>
  <c r="I101" i="74"/>
  <c r="H101" i="74"/>
  <c r="I100" i="74"/>
  <c r="H100" i="74"/>
  <c r="I99" i="74"/>
  <c r="H99" i="74"/>
  <c r="I98" i="74"/>
  <c r="H98" i="74"/>
  <c r="I97" i="74"/>
  <c r="H97" i="74"/>
  <c r="I96" i="74"/>
  <c r="H96" i="74"/>
  <c r="I95" i="74"/>
  <c r="H95" i="74"/>
  <c r="I94" i="74"/>
  <c r="H94" i="74"/>
  <c r="I93" i="74"/>
  <c r="H93" i="74"/>
  <c r="I92" i="74"/>
  <c r="H92" i="74"/>
  <c r="I91" i="74"/>
  <c r="H91" i="74"/>
  <c r="I90" i="74"/>
  <c r="H90" i="74"/>
  <c r="I89" i="74"/>
  <c r="H89" i="74"/>
  <c r="I88" i="74"/>
  <c r="H88" i="74"/>
  <c r="I87" i="74"/>
  <c r="H87" i="74"/>
  <c r="I86" i="74"/>
  <c r="H86" i="74"/>
  <c r="I85" i="74"/>
  <c r="H85" i="74"/>
  <c r="I84" i="74"/>
  <c r="H84" i="74"/>
  <c r="I83" i="74"/>
  <c r="H83" i="74"/>
  <c r="I82" i="74"/>
  <c r="H82" i="74"/>
  <c r="I81" i="74"/>
  <c r="H81" i="74"/>
  <c r="I80" i="74"/>
  <c r="H80" i="74"/>
  <c r="I79" i="74"/>
  <c r="H79" i="74"/>
  <c r="I78" i="74"/>
  <c r="H78" i="74"/>
  <c r="I77" i="74"/>
  <c r="H77" i="74"/>
  <c r="I76" i="74"/>
  <c r="H76" i="74"/>
  <c r="I75" i="74"/>
  <c r="H75" i="74"/>
  <c r="I74" i="74"/>
  <c r="H74" i="74"/>
  <c r="I73" i="74"/>
  <c r="H73" i="74"/>
  <c r="I72" i="74"/>
  <c r="H72" i="74"/>
  <c r="I71" i="74"/>
  <c r="H71" i="74"/>
  <c r="I70" i="74"/>
  <c r="H70" i="74"/>
  <c r="I69" i="74"/>
  <c r="H69" i="74"/>
  <c r="I68" i="74"/>
  <c r="H68" i="74"/>
  <c r="I67" i="74"/>
  <c r="H67" i="74"/>
  <c r="I66" i="74"/>
  <c r="H66" i="74"/>
  <c r="I65" i="74"/>
  <c r="H65" i="74"/>
  <c r="I64" i="74"/>
  <c r="H64" i="74"/>
  <c r="I63" i="74"/>
  <c r="H63" i="74"/>
  <c r="I62" i="74"/>
  <c r="H62" i="74"/>
  <c r="I61" i="74"/>
  <c r="H61" i="74"/>
  <c r="I60" i="74"/>
  <c r="H60" i="74"/>
  <c r="I59" i="74"/>
  <c r="H59" i="74"/>
  <c r="I58" i="74"/>
  <c r="H58" i="74"/>
  <c r="I57" i="74"/>
  <c r="H57" i="74"/>
  <c r="I56" i="74"/>
  <c r="H56" i="74"/>
  <c r="I55" i="74"/>
  <c r="H55" i="74"/>
  <c r="I54" i="74"/>
  <c r="H54" i="74"/>
  <c r="I53" i="74"/>
  <c r="H53" i="74"/>
  <c r="I52" i="74"/>
  <c r="H52" i="74"/>
  <c r="I51" i="74"/>
  <c r="H51" i="74"/>
  <c r="I50" i="74"/>
  <c r="H50" i="74"/>
  <c r="I49" i="74"/>
  <c r="H49" i="74"/>
  <c r="I48" i="74"/>
  <c r="H48" i="74"/>
  <c r="I47" i="74"/>
  <c r="H47" i="74"/>
  <c r="I46" i="74"/>
  <c r="H46" i="74"/>
  <c r="I45" i="74"/>
  <c r="H45" i="74"/>
  <c r="I44" i="74"/>
  <c r="H44" i="74"/>
  <c r="I43" i="74"/>
  <c r="H43" i="74"/>
  <c r="I42" i="74"/>
  <c r="H42" i="74"/>
  <c r="I41" i="74"/>
  <c r="H41" i="74"/>
  <c r="I40" i="74"/>
  <c r="H40" i="74"/>
  <c r="I39" i="74"/>
  <c r="H39" i="74"/>
  <c r="I38" i="74"/>
  <c r="H38" i="74"/>
  <c r="I37" i="74"/>
  <c r="H37" i="74"/>
  <c r="I36" i="74"/>
  <c r="H36" i="74"/>
  <c r="I35" i="74"/>
  <c r="H35" i="74"/>
  <c r="I34" i="74"/>
  <c r="H34" i="74"/>
  <c r="I33" i="74"/>
  <c r="H33" i="74"/>
  <c r="I32" i="74"/>
  <c r="H32" i="74"/>
  <c r="I31" i="74"/>
  <c r="H31" i="74"/>
  <c r="I30" i="74"/>
  <c r="H30" i="74"/>
  <c r="I29" i="74"/>
  <c r="H29" i="74"/>
  <c r="I28" i="74"/>
  <c r="H28" i="74"/>
  <c r="I27" i="74"/>
  <c r="H27" i="74"/>
  <c r="I26" i="74"/>
  <c r="H26" i="74"/>
  <c r="I25" i="74"/>
  <c r="H25" i="74"/>
  <c r="I24" i="74"/>
  <c r="H24" i="74"/>
  <c r="I23" i="74"/>
  <c r="H23" i="74"/>
  <c r="I22" i="74"/>
  <c r="H22" i="74"/>
  <c r="I21" i="74"/>
  <c r="H21" i="74"/>
  <c r="I20" i="74"/>
  <c r="H20" i="74"/>
  <c r="I19" i="74"/>
  <c r="H19" i="74"/>
  <c r="I18" i="74"/>
  <c r="H18" i="74"/>
  <c r="I17" i="74"/>
  <c r="H17" i="74"/>
  <c r="I16" i="74"/>
  <c r="H16" i="74"/>
  <c r="I15" i="74"/>
  <c r="H15" i="74"/>
  <c r="I14" i="74"/>
  <c r="H14" i="74"/>
  <c r="I13" i="74"/>
  <c r="H13" i="74"/>
  <c r="I12" i="74"/>
  <c r="H12" i="74"/>
  <c r="I11" i="74"/>
  <c r="H11" i="74"/>
  <c r="I10" i="74"/>
  <c r="H10" i="74"/>
  <c r="I9" i="74"/>
  <c r="H9" i="74"/>
  <c r="I8" i="74"/>
  <c r="H8" i="74"/>
  <c r="I7" i="74"/>
  <c r="H7" i="74"/>
  <c r="I6" i="74"/>
  <c r="H6" i="74"/>
  <c r="I5" i="74"/>
  <c r="H5" i="74"/>
  <c r="I3" i="74"/>
  <c r="H3" i="74"/>
  <c r="I111" i="73"/>
  <c r="H111" i="73"/>
  <c r="I110" i="73"/>
  <c r="H110" i="73"/>
  <c r="I109" i="73"/>
  <c r="H109" i="73"/>
  <c r="I108" i="73"/>
  <c r="H108" i="73"/>
  <c r="I107" i="73"/>
  <c r="H107" i="73"/>
  <c r="I106" i="73"/>
  <c r="H106" i="73"/>
  <c r="I105" i="73"/>
  <c r="H105" i="73"/>
  <c r="I104" i="73"/>
  <c r="H104" i="73"/>
  <c r="I103" i="73"/>
  <c r="H103" i="73"/>
  <c r="I102" i="73"/>
  <c r="H102" i="73"/>
  <c r="I101" i="73"/>
  <c r="H101" i="73"/>
  <c r="I100" i="73"/>
  <c r="H100" i="73"/>
  <c r="I99" i="73"/>
  <c r="H99" i="73"/>
  <c r="I98" i="73"/>
  <c r="H98" i="73"/>
  <c r="I97" i="73"/>
  <c r="H97" i="73"/>
  <c r="I96" i="73"/>
  <c r="H96" i="73"/>
  <c r="I95" i="73"/>
  <c r="H95" i="73"/>
  <c r="I94" i="73"/>
  <c r="H94" i="73"/>
  <c r="I93" i="73"/>
  <c r="H93" i="73"/>
  <c r="I92" i="73"/>
  <c r="H92" i="73"/>
  <c r="I91" i="73"/>
  <c r="H91" i="73"/>
  <c r="I90" i="73"/>
  <c r="H90" i="73"/>
  <c r="I89" i="73"/>
  <c r="H89" i="73"/>
  <c r="I88" i="73"/>
  <c r="H88" i="73"/>
  <c r="I87" i="73"/>
  <c r="H87" i="73"/>
  <c r="I86" i="73"/>
  <c r="H86" i="73"/>
  <c r="I85" i="73"/>
  <c r="H85" i="73"/>
  <c r="I84" i="73"/>
  <c r="H84" i="73"/>
  <c r="I83" i="73"/>
  <c r="H83" i="73"/>
  <c r="I82" i="73"/>
  <c r="H82" i="73"/>
  <c r="I81" i="73"/>
  <c r="H81" i="73"/>
  <c r="I80" i="73"/>
  <c r="H80" i="73"/>
  <c r="I79" i="73"/>
  <c r="H79" i="73"/>
  <c r="I78" i="73"/>
  <c r="H78" i="73"/>
  <c r="I77" i="73"/>
  <c r="H77" i="73"/>
  <c r="I76" i="73"/>
  <c r="H76" i="73"/>
  <c r="I75" i="73"/>
  <c r="H75" i="73"/>
  <c r="I74" i="73"/>
  <c r="H74" i="73"/>
  <c r="I73" i="73"/>
  <c r="H73" i="73"/>
  <c r="I72" i="73"/>
  <c r="H72" i="73"/>
  <c r="I71" i="73"/>
  <c r="H71" i="73"/>
  <c r="I70" i="73"/>
  <c r="H70" i="73"/>
  <c r="I69" i="73"/>
  <c r="H69" i="73"/>
  <c r="I68" i="73"/>
  <c r="H68" i="73"/>
  <c r="I67" i="73"/>
  <c r="H67" i="73"/>
  <c r="I66" i="73"/>
  <c r="H66" i="73"/>
  <c r="I65" i="73"/>
  <c r="H65" i="73"/>
  <c r="I64" i="73"/>
  <c r="H64" i="73"/>
  <c r="I63" i="73"/>
  <c r="H63" i="73"/>
  <c r="I62" i="73"/>
  <c r="H62" i="73"/>
  <c r="I61" i="73"/>
  <c r="H61" i="73"/>
  <c r="I60" i="73"/>
  <c r="H60" i="73"/>
  <c r="I59" i="73"/>
  <c r="H59" i="73"/>
  <c r="I58" i="73"/>
  <c r="H58" i="73"/>
  <c r="I57" i="73"/>
  <c r="H57" i="73"/>
  <c r="I56" i="73"/>
  <c r="H56" i="73"/>
  <c r="I55" i="73"/>
  <c r="H55" i="73"/>
  <c r="I54" i="73"/>
  <c r="H54" i="73"/>
  <c r="I53" i="73"/>
  <c r="H53" i="73"/>
  <c r="I52" i="73"/>
  <c r="H52" i="73"/>
  <c r="I51" i="73"/>
  <c r="H51" i="73"/>
  <c r="I50" i="73"/>
  <c r="H50" i="73"/>
  <c r="I49" i="73"/>
  <c r="H49" i="73"/>
  <c r="I48" i="73"/>
  <c r="H48" i="73"/>
  <c r="I47" i="73"/>
  <c r="H47" i="73"/>
  <c r="I46" i="73"/>
  <c r="H46" i="73"/>
  <c r="I45" i="73"/>
  <c r="H45" i="73"/>
  <c r="I44" i="73"/>
  <c r="H44" i="73"/>
  <c r="I43" i="73"/>
  <c r="H43" i="73"/>
  <c r="I42" i="73"/>
  <c r="H42" i="73"/>
  <c r="I41" i="73"/>
  <c r="H41" i="73"/>
  <c r="I40" i="73"/>
  <c r="H40" i="73"/>
  <c r="I39" i="73"/>
  <c r="H39" i="73"/>
  <c r="I38" i="73"/>
  <c r="H38" i="73"/>
  <c r="I37" i="73"/>
  <c r="H37" i="73"/>
  <c r="I36" i="73"/>
  <c r="H36" i="73"/>
  <c r="I35" i="73"/>
  <c r="H35" i="73"/>
  <c r="I34" i="73"/>
  <c r="H34" i="73"/>
  <c r="I33" i="73"/>
  <c r="H33" i="73"/>
  <c r="I32" i="73"/>
  <c r="H32" i="73"/>
  <c r="I31" i="73"/>
  <c r="H31" i="73"/>
  <c r="I30" i="73"/>
  <c r="H30" i="73"/>
  <c r="I29" i="73"/>
  <c r="H29" i="73"/>
  <c r="I28" i="73"/>
  <c r="H28" i="73"/>
  <c r="I27" i="73"/>
  <c r="H27" i="73"/>
  <c r="I26" i="73"/>
  <c r="H26" i="73"/>
  <c r="I25" i="73"/>
  <c r="H25" i="73"/>
  <c r="I24" i="73"/>
  <c r="H24" i="73"/>
  <c r="I23" i="73"/>
  <c r="H23" i="73"/>
  <c r="I22" i="73"/>
  <c r="H22" i="73"/>
  <c r="I21" i="73"/>
  <c r="H21" i="73"/>
  <c r="I20" i="73"/>
  <c r="H20" i="73"/>
  <c r="I19" i="73"/>
  <c r="H19" i="73"/>
  <c r="I18" i="73"/>
  <c r="H18" i="73"/>
  <c r="I17" i="73"/>
  <c r="H17" i="73"/>
  <c r="I16" i="73"/>
  <c r="H16" i="73"/>
  <c r="I15" i="73"/>
  <c r="H15" i="73"/>
  <c r="I14" i="73"/>
  <c r="H14" i="73"/>
  <c r="I13" i="73"/>
  <c r="H13" i="73"/>
  <c r="I12" i="73"/>
  <c r="H12" i="73"/>
  <c r="I11" i="73"/>
  <c r="H11" i="73"/>
  <c r="I10" i="73"/>
  <c r="H10" i="73"/>
  <c r="H112" i="73" s="1"/>
  <c r="I9" i="73"/>
  <c r="H9" i="73"/>
  <c r="I8" i="73"/>
  <c r="H8" i="73"/>
  <c r="I7" i="73"/>
  <c r="H7" i="73"/>
  <c r="I6" i="73"/>
  <c r="H6" i="73"/>
  <c r="I5" i="73"/>
  <c r="H5" i="73"/>
  <c r="I3" i="73"/>
  <c r="H3" i="73"/>
  <c r="I111" i="72"/>
  <c r="H111" i="72"/>
  <c r="I110" i="72"/>
  <c r="H110" i="72"/>
  <c r="I109" i="72"/>
  <c r="H109" i="72"/>
  <c r="I108" i="72"/>
  <c r="H108" i="72"/>
  <c r="I107" i="72"/>
  <c r="H107" i="72"/>
  <c r="I106" i="72"/>
  <c r="H106" i="72"/>
  <c r="I105" i="72"/>
  <c r="H105" i="72"/>
  <c r="I104" i="72"/>
  <c r="H104" i="72"/>
  <c r="I103" i="72"/>
  <c r="H103" i="72"/>
  <c r="I102" i="72"/>
  <c r="H102" i="72"/>
  <c r="I101" i="72"/>
  <c r="H101" i="72"/>
  <c r="I100" i="72"/>
  <c r="H100" i="72"/>
  <c r="I99" i="72"/>
  <c r="H99" i="72"/>
  <c r="I98" i="72"/>
  <c r="H98" i="72"/>
  <c r="I97" i="72"/>
  <c r="H97" i="72"/>
  <c r="I96" i="72"/>
  <c r="H96" i="72"/>
  <c r="I95" i="72"/>
  <c r="H95" i="72"/>
  <c r="I94" i="72"/>
  <c r="H94" i="72"/>
  <c r="I93" i="72"/>
  <c r="H93" i="72"/>
  <c r="I92" i="72"/>
  <c r="H92" i="72"/>
  <c r="I91" i="72"/>
  <c r="H91" i="72"/>
  <c r="I90" i="72"/>
  <c r="H90" i="72"/>
  <c r="I89" i="72"/>
  <c r="H89" i="72"/>
  <c r="I88" i="72"/>
  <c r="H88" i="72"/>
  <c r="I87" i="72"/>
  <c r="H87" i="72"/>
  <c r="I86" i="72"/>
  <c r="H86" i="72"/>
  <c r="I85" i="72"/>
  <c r="H85" i="72"/>
  <c r="I84" i="72"/>
  <c r="H84" i="72"/>
  <c r="I83" i="72"/>
  <c r="H83" i="72"/>
  <c r="I82" i="72"/>
  <c r="H82" i="72"/>
  <c r="I81" i="72"/>
  <c r="H81" i="72"/>
  <c r="I80" i="72"/>
  <c r="H80" i="72"/>
  <c r="I79" i="72"/>
  <c r="H79" i="72"/>
  <c r="I78" i="72"/>
  <c r="H78" i="72"/>
  <c r="I77" i="72"/>
  <c r="H77" i="72"/>
  <c r="I76" i="72"/>
  <c r="H76" i="72"/>
  <c r="I75" i="72"/>
  <c r="H75" i="72"/>
  <c r="I74" i="72"/>
  <c r="H74" i="72"/>
  <c r="I73" i="72"/>
  <c r="H73" i="72"/>
  <c r="I72" i="72"/>
  <c r="H72" i="72"/>
  <c r="I71" i="72"/>
  <c r="H71" i="72"/>
  <c r="I70" i="72"/>
  <c r="H70" i="72"/>
  <c r="I69" i="72"/>
  <c r="H69" i="72"/>
  <c r="I68" i="72"/>
  <c r="H68" i="72"/>
  <c r="I67" i="72"/>
  <c r="H67" i="72"/>
  <c r="I66" i="72"/>
  <c r="H66" i="72"/>
  <c r="I65" i="72"/>
  <c r="H65" i="72"/>
  <c r="I64" i="72"/>
  <c r="H64" i="72"/>
  <c r="I63" i="72"/>
  <c r="H63" i="72"/>
  <c r="I62" i="72"/>
  <c r="H62" i="72"/>
  <c r="I61" i="72"/>
  <c r="H61" i="72"/>
  <c r="I60" i="72"/>
  <c r="H60" i="72"/>
  <c r="I59" i="72"/>
  <c r="H59" i="72"/>
  <c r="I58" i="72"/>
  <c r="H58" i="72"/>
  <c r="I57" i="72"/>
  <c r="H57" i="72"/>
  <c r="I56" i="72"/>
  <c r="H56" i="72"/>
  <c r="I55" i="72"/>
  <c r="H55" i="72"/>
  <c r="I54" i="72"/>
  <c r="H54" i="72"/>
  <c r="I53" i="72"/>
  <c r="H53" i="72"/>
  <c r="I52" i="72"/>
  <c r="H52" i="72"/>
  <c r="I51" i="72"/>
  <c r="H51" i="72"/>
  <c r="I50" i="72"/>
  <c r="H50" i="72"/>
  <c r="I49" i="72"/>
  <c r="H49" i="72"/>
  <c r="I48" i="72"/>
  <c r="H48" i="72"/>
  <c r="I47" i="72"/>
  <c r="H47" i="72"/>
  <c r="I46" i="72"/>
  <c r="H46" i="72"/>
  <c r="I45" i="72"/>
  <c r="H45" i="72"/>
  <c r="I44" i="72"/>
  <c r="H44" i="72"/>
  <c r="I43" i="72"/>
  <c r="H43" i="72"/>
  <c r="I42" i="72"/>
  <c r="H42" i="72"/>
  <c r="I41" i="72"/>
  <c r="H41" i="72"/>
  <c r="I40" i="72"/>
  <c r="H40" i="72"/>
  <c r="I39" i="72"/>
  <c r="H39" i="72"/>
  <c r="I38" i="72"/>
  <c r="H38" i="72"/>
  <c r="I37" i="72"/>
  <c r="H37" i="72"/>
  <c r="I36" i="72"/>
  <c r="H36" i="72"/>
  <c r="I35" i="72"/>
  <c r="H35" i="72"/>
  <c r="I34" i="72"/>
  <c r="H34" i="72"/>
  <c r="I33" i="72"/>
  <c r="H33" i="72"/>
  <c r="I32" i="72"/>
  <c r="H32" i="72"/>
  <c r="I31" i="72"/>
  <c r="H31" i="72"/>
  <c r="I30" i="72"/>
  <c r="H30" i="72"/>
  <c r="I29" i="72"/>
  <c r="H29" i="72"/>
  <c r="I28" i="72"/>
  <c r="H28" i="72"/>
  <c r="I27" i="72"/>
  <c r="H27" i="72"/>
  <c r="I26" i="72"/>
  <c r="H26" i="72"/>
  <c r="I25" i="72"/>
  <c r="H25" i="72"/>
  <c r="I24" i="72"/>
  <c r="H24" i="72"/>
  <c r="I23" i="72"/>
  <c r="H23" i="72"/>
  <c r="I22" i="72"/>
  <c r="H22" i="72"/>
  <c r="I21" i="72"/>
  <c r="H21" i="72"/>
  <c r="I20" i="72"/>
  <c r="H20" i="72"/>
  <c r="I19" i="72"/>
  <c r="H19" i="72"/>
  <c r="I18" i="72"/>
  <c r="H18" i="72"/>
  <c r="I17" i="72"/>
  <c r="H17" i="72"/>
  <c r="I16" i="72"/>
  <c r="H16" i="72"/>
  <c r="I15" i="72"/>
  <c r="H15" i="72"/>
  <c r="I14" i="72"/>
  <c r="H14" i="72"/>
  <c r="I13" i="72"/>
  <c r="H13" i="72"/>
  <c r="I12" i="72"/>
  <c r="H12" i="72"/>
  <c r="I11" i="72"/>
  <c r="H11" i="72"/>
  <c r="I10" i="72"/>
  <c r="H10" i="72"/>
  <c r="I9" i="72"/>
  <c r="H9" i="72"/>
  <c r="I8" i="72"/>
  <c r="H8" i="72"/>
  <c r="I7" i="72"/>
  <c r="H7" i="72"/>
  <c r="I6" i="72"/>
  <c r="H6" i="72"/>
  <c r="I5" i="72"/>
  <c r="H5" i="72"/>
  <c r="I3" i="72"/>
  <c r="H3" i="72"/>
  <c r="I111" i="71"/>
  <c r="H111" i="71"/>
  <c r="I110" i="71"/>
  <c r="H110" i="71"/>
  <c r="I109" i="71"/>
  <c r="H109" i="71"/>
  <c r="I108" i="71"/>
  <c r="H108" i="71"/>
  <c r="I107" i="71"/>
  <c r="H107" i="71"/>
  <c r="I106" i="71"/>
  <c r="H106" i="71"/>
  <c r="I105" i="71"/>
  <c r="H105" i="71"/>
  <c r="I104" i="71"/>
  <c r="H104" i="71"/>
  <c r="I103" i="71"/>
  <c r="H103" i="71"/>
  <c r="I102" i="71"/>
  <c r="H102" i="71"/>
  <c r="I101" i="71"/>
  <c r="H101" i="71"/>
  <c r="I100" i="71"/>
  <c r="H100" i="71"/>
  <c r="I99" i="71"/>
  <c r="H99" i="71"/>
  <c r="I98" i="71"/>
  <c r="H98" i="71"/>
  <c r="I97" i="71"/>
  <c r="H97" i="71"/>
  <c r="I96" i="71"/>
  <c r="H96" i="71"/>
  <c r="I95" i="71"/>
  <c r="H95" i="71"/>
  <c r="I94" i="71"/>
  <c r="H94" i="71"/>
  <c r="I93" i="71"/>
  <c r="H93" i="71"/>
  <c r="I92" i="71"/>
  <c r="H92" i="71"/>
  <c r="I91" i="71"/>
  <c r="H91" i="71"/>
  <c r="I90" i="71"/>
  <c r="H90" i="71"/>
  <c r="I89" i="71"/>
  <c r="H89" i="71"/>
  <c r="I88" i="71"/>
  <c r="H88" i="71"/>
  <c r="I87" i="71"/>
  <c r="H87" i="71"/>
  <c r="I86" i="71"/>
  <c r="H86" i="71"/>
  <c r="I85" i="71"/>
  <c r="H85" i="71"/>
  <c r="I84" i="71"/>
  <c r="H84" i="71"/>
  <c r="I83" i="71"/>
  <c r="H83" i="71"/>
  <c r="I82" i="71"/>
  <c r="H82" i="71"/>
  <c r="I81" i="71"/>
  <c r="H81" i="71"/>
  <c r="I80" i="71"/>
  <c r="H80" i="71"/>
  <c r="I79" i="71"/>
  <c r="H79" i="71"/>
  <c r="I78" i="71"/>
  <c r="H78" i="71"/>
  <c r="I77" i="71"/>
  <c r="H77" i="71"/>
  <c r="I76" i="71"/>
  <c r="H76" i="71"/>
  <c r="I75" i="71"/>
  <c r="H75" i="71"/>
  <c r="I74" i="71"/>
  <c r="H74" i="71"/>
  <c r="I73" i="71"/>
  <c r="H73" i="71"/>
  <c r="I72" i="71"/>
  <c r="H72" i="71"/>
  <c r="I71" i="71"/>
  <c r="H71" i="71"/>
  <c r="I70" i="71"/>
  <c r="H70" i="71"/>
  <c r="I69" i="71"/>
  <c r="H69" i="71"/>
  <c r="I68" i="71"/>
  <c r="H68" i="71"/>
  <c r="I67" i="71"/>
  <c r="H67" i="71"/>
  <c r="I66" i="71"/>
  <c r="H66" i="71"/>
  <c r="I65" i="71"/>
  <c r="H65" i="71"/>
  <c r="I64" i="71"/>
  <c r="H64" i="71"/>
  <c r="I63" i="71"/>
  <c r="H63" i="71"/>
  <c r="I62" i="71"/>
  <c r="H62" i="71"/>
  <c r="I61" i="71"/>
  <c r="H61" i="71"/>
  <c r="I60" i="71"/>
  <c r="H60" i="71"/>
  <c r="I59" i="71"/>
  <c r="H59" i="71"/>
  <c r="I58" i="71"/>
  <c r="H58" i="71"/>
  <c r="I57" i="71"/>
  <c r="H57" i="71"/>
  <c r="I56" i="71"/>
  <c r="H56" i="71"/>
  <c r="I55" i="71"/>
  <c r="H55" i="71"/>
  <c r="I54" i="71"/>
  <c r="H54" i="71"/>
  <c r="I53" i="71"/>
  <c r="H53" i="71"/>
  <c r="I52" i="71"/>
  <c r="H52" i="71"/>
  <c r="I51" i="71"/>
  <c r="H51" i="71"/>
  <c r="I50" i="71"/>
  <c r="H50" i="71"/>
  <c r="I49" i="71"/>
  <c r="H49" i="71"/>
  <c r="I48" i="71"/>
  <c r="H48" i="71"/>
  <c r="I47" i="71"/>
  <c r="H47" i="71"/>
  <c r="I46" i="71"/>
  <c r="H46" i="71"/>
  <c r="I45" i="71"/>
  <c r="H45" i="71"/>
  <c r="I44" i="71"/>
  <c r="H44" i="71"/>
  <c r="I43" i="71"/>
  <c r="H43" i="71"/>
  <c r="I42" i="71"/>
  <c r="H42" i="71"/>
  <c r="I41" i="71"/>
  <c r="H41" i="71"/>
  <c r="I40" i="71"/>
  <c r="H40" i="71"/>
  <c r="I39" i="71"/>
  <c r="H39" i="71"/>
  <c r="I38" i="71"/>
  <c r="H38" i="71"/>
  <c r="I37" i="71"/>
  <c r="H37" i="71"/>
  <c r="I36" i="71"/>
  <c r="H36" i="71"/>
  <c r="I35" i="71"/>
  <c r="H35" i="71"/>
  <c r="I34" i="71"/>
  <c r="H34" i="71"/>
  <c r="I33" i="71"/>
  <c r="H33" i="71"/>
  <c r="I32" i="71"/>
  <c r="H32" i="71"/>
  <c r="I31" i="71"/>
  <c r="H31" i="71"/>
  <c r="I30" i="71"/>
  <c r="H30" i="71"/>
  <c r="I29" i="71"/>
  <c r="H29" i="71"/>
  <c r="I28" i="71"/>
  <c r="H28" i="71"/>
  <c r="I27" i="71"/>
  <c r="H27" i="71"/>
  <c r="I26" i="71"/>
  <c r="H26" i="71"/>
  <c r="I25" i="71"/>
  <c r="H25" i="71"/>
  <c r="I24" i="71"/>
  <c r="H24" i="71"/>
  <c r="I23" i="71"/>
  <c r="H23" i="71"/>
  <c r="I22" i="71"/>
  <c r="H22" i="71"/>
  <c r="I21" i="71"/>
  <c r="H21" i="71"/>
  <c r="I20" i="71"/>
  <c r="H20" i="71"/>
  <c r="I19" i="71"/>
  <c r="H19" i="71"/>
  <c r="I18" i="71"/>
  <c r="H18" i="71"/>
  <c r="I17" i="71"/>
  <c r="H17" i="71"/>
  <c r="I16" i="71"/>
  <c r="H16" i="71"/>
  <c r="I15" i="71"/>
  <c r="H15" i="71"/>
  <c r="I14" i="71"/>
  <c r="H14" i="71"/>
  <c r="I13" i="71"/>
  <c r="H13" i="71"/>
  <c r="I12" i="71"/>
  <c r="H12" i="71"/>
  <c r="I11" i="71"/>
  <c r="H11" i="71"/>
  <c r="I10" i="71"/>
  <c r="H10" i="71"/>
  <c r="I9" i="71"/>
  <c r="H9" i="71"/>
  <c r="I8" i="71"/>
  <c r="H8" i="71"/>
  <c r="I7" i="71"/>
  <c r="H7" i="71"/>
  <c r="I6" i="71"/>
  <c r="H6" i="71"/>
  <c r="I5" i="71"/>
  <c r="H5" i="71"/>
  <c r="I3" i="71"/>
  <c r="H3" i="71"/>
  <c r="G3" i="70"/>
  <c r="G3" i="69"/>
  <c r="I112" i="73" l="1"/>
  <c r="H112" i="71"/>
  <c r="H112" i="72"/>
  <c r="H112" i="74"/>
  <c r="H112" i="75"/>
  <c r="H112" i="76"/>
  <c r="H112" i="77"/>
  <c r="H112" i="78"/>
  <c r="H112" i="80"/>
  <c r="H112" i="81"/>
  <c r="H112" i="82"/>
  <c r="H112" i="83"/>
  <c r="H112" i="84"/>
  <c r="I112" i="71"/>
  <c r="I112" i="72"/>
  <c r="I112" i="74"/>
  <c r="I112" i="76"/>
  <c r="I112" i="77"/>
  <c r="I112" i="80"/>
  <c r="I112" i="81"/>
  <c r="I112" i="82"/>
  <c r="I112" i="83"/>
  <c r="I112" i="84"/>
  <c r="H112" i="79"/>
  <c r="A103" i="68"/>
  <c r="A102" i="68"/>
  <c r="A101" i="68"/>
  <c r="A100" i="68"/>
  <c r="A99" i="68"/>
  <c r="A98" i="68"/>
  <c r="A97" i="68"/>
  <c r="A96" i="68"/>
  <c r="A95" i="68"/>
  <c r="A94" i="68"/>
  <c r="A93" i="68"/>
  <c r="A92" i="68"/>
  <c r="A91" i="68"/>
  <c r="A90" i="68"/>
  <c r="A89" i="68"/>
  <c r="A88" i="68"/>
  <c r="A87" i="68"/>
  <c r="A86" i="68"/>
  <c r="A85" i="68"/>
  <c r="A84" i="68"/>
  <c r="A83" i="68"/>
  <c r="A82" i="68"/>
  <c r="A81" i="68"/>
  <c r="A80" i="68"/>
  <c r="A79" i="68"/>
  <c r="A78" i="68"/>
  <c r="A77" i="68"/>
  <c r="A76" i="68"/>
  <c r="A75" i="68"/>
  <c r="A74" i="68"/>
  <c r="A73" i="68"/>
  <c r="A72" i="68"/>
  <c r="A71" i="68"/>
  <c r="A70" i="68"/>
  <c r="A69" i="68"/>
  <c r="A68" i="68"/>
  <c r="A67" i="68"/>
  <c r="A66" i="68"/>
  <c r="A65" i="68"/>
  <c r="A64" i="68"/>
  <c r="A63" i="68"/>
  <c r="A62" i="68"/>
  <c r="A61" i="68"/>
  <c r="A60" i="68"/>
  <c r="A59" i="68"/>
  <c r="A58" i="68"/>
  <c r="A57" i="68"/>
  <c r="A56" i="68"/>
  <c r="A55" i="68"/>
  <c r="A54" i="68"/>
  <c r="A53" i="68"/>
  <c r="A52" i="68"/>
  <c r="A51" i="68"/>
  <c r="A50" i="68"/>
  <c r="A49" i="68"/>
  <c r="A48" i="68"/>
  <c r="A47" i="68"/>
  <c r="A46" i="68"/>
  <c r="A45" i="68"/>
  <c r="A44" i="68"/>
  <c r="A43" i="68"/>
  <c r="A42" i="68"/>
  <c r="A41" i="68"/>
  <c r="A40" i="68"/>
  <c r="A39" i="68"/>
  <c r="A38" i="68"/>
  <c r="A37" i="68"/>
  <c r="A36" i="68"/>
  <c r="A35" i="68"/>
  <c r="A34" i="68"/>
  <c r="A33" i="68"/>
  <c r="A32" i="68"/>
  <c r="A31" i="68"/>
  <c r="A30" i="68"/>
  <c r="A29" i="68"/>
  <c r="A28" i="68"/>
  <c r="A27" i="68"/>
  <c r="A26" i="68"/>
  <c r="A25" i="68"/>
  <c r="A24" i="68"/>
  <c r="A23" i="68"/>
  <c r="A22" i="68"/>
  <c r="A21" i="68"/>
  <c r="A20" i="68"/>
  <c r="A19" i="68"/>
  <c r="A18" i="68"/>
  <c r="A17" i="68"/>
  <c r="A16" i="68"/>
  <c r="A15" i="68"/>
  <c r="A14" i="68"/>
  <c r="A13" i="68"/>
  <c r="A12" i="68"/>
  <c r="A11" i="68"/>
  <c r="A10" i="68"/>
  <c r="A9" i="68"/>
  <c r="A8" i="68"/>
  <c r="A7" i="68"/>
  <c r="A6" i="68"/>
  <c r="A5" i="68"/>
  <c r="I3" i="68"/>
  <c r="C2" i="68"/>
  <c r="A103" i="67"/>
  <c r="A102" i="67"/>
  <c r="A101" i="67"/>
  <c r="A100" i="67"/>
  <c r="A99" i="67"/>
  <c r="A98" i="67"/>
  <c r="A97" i="67"/>
  <c r="A96" i="67"/>
  <c r="A95" i="67"/>
  <c r="A94" i="67"/>
  <c r="A93" i="67"/>
  <c r="A92" i="67"/>
  <c r="A91" i="67"/>
  <c r="A90" i="67"/>
  <c r="A89" i="67"/>
  <c r="A88" i="67"/>
  <c r="A87" i="67"/>
  <c r="A86" i="67"/>
  <c r="A85" i="67"/>
  <c r="A84" i="67"/>
  <c r="A83" i="67"/>
  <c r="A82" i="67"/>
  <c r="A81" i="67"/>
  <c r="A80" i="67"/>
  <c r="A79" i="67"/>
  <c r="A78" i="67"/>
  <c r="A77" i="67"/>
  <c r="A76" i="67"/>
  <c r="A75" i="67"/>
  <c r="A74" i="67"/>
  <c r="A73" i="67"/>
  <c r="A72" i="67"/>
  <c r="A71" i="67"/>
  <c r="A70" i="67"/>
  <c r="A69" i="67"/>
  <c r="A68" i="67"/>
  <c r="A67" i="67"/>
  <c r="A66" i="67"/>
  <c r="A65" i="67"/>
  <c r="A64" i="67"/>
  <c r="A63" i="67"/>
  <c r="A62" i="67"/>
  <c r="A61" i="67"/>
  <c r="A60" i="67"/>
  <c r="A59" i="67"/>
  <c r="A58" i="67"/>
  <c r="A57" i="67"/>
  <c r="A56" i="67"/>
  <c r="A55" i="67"/>
  <c r="A54" i="67"/>
  <c r="A53" i="67"/>
  <c r="A52" i="67"/>
  <c r="A51" i="67"/>
  <c r="A50" i="67"/>
  <c r="A49" i="67"/>
  <c r="A48" i="67"/>
  <c r="A47" i="67"/>
  <c r="A46" i="67"/>
  <c r="A45" i="67"/>
  <c r="A44" i="67"/>
  <c r="A43" i="67"/>
  <c r="A42" i="67"/>
  <c r="A41" i="67"/>
  <c r="A40" i="67"/>
  <c r="A39" i="67"/>
  <c r="A38" i="67"/>
  <c r="A37" i="67"/>
  <c r="A36" i="67"/>
  <c r="A35" i="67"/>
  <c r="A34" i="67"/>
  <c r="A33" i="67"/>
  <c r="A32" i="67"/>
  <c r="A31" i="67"/>
  <c r="A30" i="67"/>
  <c r="A29" i="67"/>
  <c r="A28" i="67"/>
  <c r="A27" i="67"/>
  <c r="A26" i="67"/>
  <c r="A25" i="67"/>
  <c r="A24" i="67"/>
  <c r="A23" i="67"/>
  <c r="A22" i="67"/>
  <c r="A21" i="67"/>
  <c r="A20" i="67"/>
  <c r="A19" i="67"/>
  <c r="A18" i="67"/>
  <c r="A17" i="67"/>
  <c r="A16" i="67"/>
  <c r="A15" i="67"/>
  <c r="A14" i="67"/>
  <c r="A13" i="67"/>
  <c r="A12" i="67"/>
  <c r="A11" i="67"/>
  <c r="A10" i="67"/>
  <c r="A9" i="67"/>
  <c r="A8" i="67"/>
  <c r="A7" i="67"/>
  <c r="A6" i="67"/>
  <c r="A5" i="67"/>
  <c r="I3" i="67"/>
  <c r="C2" i="67"/>
  <c r="A103" i="66"/>
  <c r="A102" i="66"/>
  <c r="A101" i="66"/>
  <c r="A100" i="66"/>
  <c r="A99" i="66"/>
  <c r="A98" i="66"/>
  <c r="A97" i="66"/>
  <c r="A96" i="66"/>
  <c r="A95" i="66"/>
  <c r="A94" i="66"/>
  <c r="A93" i="66"/>
  <c r="A92" i="66"/>
  <c r="A91" i="66"/>
  <c r="A90" i="66"/>
  <c r="A89" i="66"/>
  <c r="A88" i="66"/>
  <c r="A87" i="66"/>
  <c r="A86" i="66"/>
  <c r="A85" i="66"/>
  <c r="A84" i="66"/>
  <c r="A83" i="66"/>
  <c r="A82" i="66"/>
  <c r="A81" i="66"/>
  <c r="A80" i="66"/>
  <c r="A79" i="66"/>
  <c r="A78" i="66"/>
  <c r="A77" i="66"/>
  <c r="A76" i="66"/>
  <c r="A75" i="66"/>
  <c r="A74" i="66"/>
  <c r="A73" i="66"/>
  <c r="A72" i="66"/>
  <c r="A71" i="66"/>
  <c r="A70" i="66"/>
  <c r="A69" i="66"/>
  <c r="A68" i="66"/>
  <c r="A67" i="66"/>
  <c r="A66" i="66"/>
  <c r="A65" i="66"/>
  <c r="A64" i="66"/>
  <c r="A63" i="66"/>
  <c r="A62" i="66"/>
  <c r="A61" i="66"/>
  <c r="A60" i="66"/>
  <c r="A59" i="66"/>
  <c r="A58" i="66"/>
  <c r="A57" i="66"/>
  <c r="A56" i="66"/>
  <c r="A55" i="66"/>
  <c r="A54" i="66"/>
  <c r="A53" i="66"/>
  <c r="A52" i="66"/>
  <c r="A51" i="66"/>
  <c r="A50" i="66"/>
  <c r="A49" i="66"/>
  <c r="A48" i="66"/>
  <c r="A47" i="66"/>
  <c r="A46" i="66"/>
  <c r="A45" i="66"/>
  <c r="A44" i="66"/>
  <c r="A43" i="66"/>
  <c r="A42" i="66"/>
  <c r="A41" i="66"/>
  <c r="A40" i="66"/>
  <c r="A39" i="66"/>
  <c r="A38" i="66"/>
  <c r="A37" i="66"/>
  <c r="A36" i="66"/>
  <c r="A35" i="66"/>
  <c r="A34" i="66"/>
  <c r="A33" i="66"/>
  <c r="A32" i="66"/>
  <c r="A31" i="66"/>
  <c r="A30" i="66"/>
  <c r="A29" i="66"/>
  <c r="A28" i="66"/>
  <c r="A27" i="66"/>
  <c r="A26" i="66"/>
  <c r="A25" i="66"/>
  <c r="A24" i="66"/>
  <c r="A23" i="66"/>
  <c r="A22" i="66"/>
  <c r="A21" i="66"/>
  <c r="A20" i="66"/>
  <c r="A19" i="66"/>
  <c r="A18" i="66"/>
  <c r="A17" i="66"/>
  <c r="A16" i="66"/>
  <c r="A15" i="66"/>
  <c r="A14" i="66"/>
  <c r="A13" i="66"/>
  <c r="A12" i="66"/>
  <c r="A11" i="66"/>
  <c r="A10" i="66"/>
  <c r="A9" i="66"/>
  <c r="A8" i="66"/>
  <c r="A7" i="66"/>
  <c r="A6" i="66"/>
  <c r="A5" i="66"/>
  <c r="I3" i="66"/>
  <c r="C2" i="66"/>
  <c r="A103" i="65"/>
  <c r="A102" i="65"/>
  <c r="A101" i="65"/>
  <c r="A100" i="65"/>
  <c r="A99" i="65"/>
  <c r="A98" i="65"/>
  <c r="A97" i="65"/>
  <c r="A96" i="65"/>
  <c r="A95" i="65"/>
  <c r="A94" i="65"/>
  <c r="A93" i="65"/>
  <c r="A92" i="65"/>
  <c r="A91" i="65"/>
  <c r="A90" i="65"/>
  <c r="A89" i="65"/>
  <c r="A88" i="65"/>
  <c r="A87" i="65"/>
  <c r="A86" i="65"/>
  <c r="A85" i="65"/>
  <c r="A84" i="65"/>
  <c r="A83" i="65"/>
  <c r="A82" i="65"/>
  <c r="A81" i="65"/>
  <c r="A80" i="65"/>
  <c r="A79" i="65"/>
  <c r="A78" i="65"/>
  <c r="A77" i="65"/>
  <c r="A76" i="65"/>
  <c r="A75" i="65"/>
  <c r="A74" i="65"/>
  <c r="A73" i="65"/>
  <c r="A72" i="65"/>
  <c r="A71" i="65"/>
  <c r="A70" i="65"/>
  <c r="A69" i="65"/>
  <c r="A68" i="65"/>
  <c r="A67" i="65"/>
  <c r="A66" i="65"/>
  <c r="A65" i="65"/>
  <c r="A64" i="65"/>
  <c r="A63" i="65"/>
  <c r="A62" i="65"/>
  <c r="A61" i="65"/>
  <c r="A60" i="65"/>
  <c r="A59" i="65"/>
  <c r="A58" i="65"/>
  <c r="A57" i="65"/>
  <c r="A56" i="65"/>
  <c r="A55" i="65"/>
  <c r="A54" i="65"/>
  <c r="A53" i="65"/>
  <c r="A52" i="65"/>
  <c r="A51" i="65"/>
  <c r="A50" i="65"/>
  <c r="A49" i="65"/>
  <c r="A48" i="65"/>
  <c r="A47" i="65"/>
  <c r="A46" i="65"/>
  <c r="A45" i="65"/>
  <c r="A44" i="65"/>
  <c r="A43" i="65"/>
  <c r="A42" i="65"/>
  <c r="A41" i="65"/>
  <c r="A40" i="65"/>
  <c r="A39" i="65"/>
  <c r="A38" i="65"/>
  <c r="A37" i="65"/>
  <c r="A36" i="65"/>
  <c r="A35" i="65"/>
  <c r="A34" i="65"/>
  <c r="A33" i="65"/>
  <c r="A32" i="65"/>
  <c r="A31" i="65"/>
  <c r="A30" i="65"/>
  <c r="A29" i="65"/>
  <c r="A28" i="65"/>
  <c r="A27" i="65"/>
  <c r="A26" i="65"/>
  <c r="A25" i="65"/>
  <c r="A24" i="65"/>
  <c r="A23" i="65"/>
  <c r="A22" i="65"/>
  <c r="A21" i="65"/>
  <c r="A20" i="65"/>
  <c r="A19" i="65"/>
  <c r="A18" i="65"/>
  <c r="A17" i="65"/>
  <c r="A16" i="65"/>
  <c r="A15" i="65"/>
  <c r="A14" i="65"/>
  <c r="A13" i="65"/>
  <c r="A12" i="65"/>
  <c r="A11" i="65"/>
  <c r="A10" i="65"/>
  <c r="A9" i="65"/>
  <c r="A8" i="65"/>
  <c r="A7" i="65"/>
  <c r="A6" i="65"/>
  <c r="A5" i="65"/>
  <c r="I3" i="65"/>
  <c r="C2" i="65"/>
  <c r="A103" i="64"/>
  <c r="A102" i="64"/>
  <c r="A101" i="64"/>
  <c r="A100" i="64"/>
  <c r="A99" i="64"/>
  <c r="A98" i="64"/>
  <c r="A97" i="64"/>
  <c r="A96" i="64"/>
  <c r="A95" i="64"/>
  <c r="A94" i="64"/>
  <c r="A93" i="64"/>
  <c r="A92" i="64"/>
  <c r="A91" i="64"/>
  <c r="A90" i="64"/>
  <c r="A89" i="64"/>
  <c r="A88" i="64"/>
  <c r="A87" i="64"/>
  <c r="A86" i="64"/>
  <c r="A85" i="64"/>
  <c r="A84" i="64"/>
  <c r="A83" i="64"/>
  <c r="A82" i="64"/>
  <c r="A81" i="64"/>
  <c r="A80" i="64"/>
  <c r="A79" i="64"/>
  <c r="A78" i="64"/>
  <c r="A77" i="64"/>
  <c r="A76" i="64"/>
  <c r="A75" i="64"/>
  <c r="A74" i="64"/>
  <c r="A73" i="64"/>
  <c r="A72" i="64"/>
  <c r="A71" i="64"/>
  <c r="A70" i="64"/>
  <c r="A69" i="64"/>
  <c r="A68" i="64"/>
  <c r="A67" i="64"/>
  <c r="A66" i="64"/>
  <c r="A65" i="64"/>
  <c r="A64" i="64"/>
  <c r="A63" i="64"/>
  <c r="A62" i="64"/>
  <c r="A61" i="64"/>
  <c r="A60" i="64"/>
  <c r="A59" i="64"/>
  <c r="A58" i="64"/>
  <c r="A57" i="64"/>
  <c r="A56" i="64"/>
  <c r="A55" i="64"/>
  <c r="A54" i="64"/>
  <c r="A53" i="64"/>
  <c r="A52" i="64"/>
  <c r="A51" i="64"/>
  <c r="A50" i="64"/>
  <c r="A49" i="64"/>
  <c r="A48" i="64"/>
  <c r="A47" i="64"/>
  <c r="A46" i="64"/>
  <c r="A45" i="64"/>
  <c r="A44" i="64"/>
  <c r="A43" i="64"/>
  <c r="A42" i="64"/>
  <c r="A41" i="64"/>
  <c r="A40" i="64"/>
  <c r="A39" i="64"/>
  <c r="A38" i="64"/>
  <c r="A37" i="64"/>
  <c r="A36" i="64"/>
  <c r="A35" i="64"/>
  <c r="A34" i="64"/>
  <c r="A33" i="64"/>
  <c r="A32" i="64"/>
  <c r="A31" i="64"/>
  <c r="A30" i="64"/>
  <c r="A29" i="64"/>
  <c r="A28" i="64"/>
  <c r="A27" i="64"/>
  <c r="A26" i="64"/>
  <c r="A25" i="64"/>
  <c r="A24" i="64"/>
  <c r="A23" i="64"/>
  <c r="A22" i="64"/>
  <c r="A21" i="64"/>
  <c r="A20" i="64"/>
  <c r="A19" i="64"/>
  <c r="A18" i="64"/>
  <c r="A17" i="64"/>
  <c r="A16" i="64"/>
  <c r="A15" i="64"/>
  <c r="A14" i="64"/>
  <c r="A13" i="64"/>
  <c r="A12" i="64"/>
  <c r="A11" i="64"/>
  <c r="A10" i="64"/>
  <c r="A9" i="64"/>
  <c r="A8" i="64"/>
  <c r="A7" i="64"/>
  <c r="A6" i="64"/>
  <c r="A5" i="64"/>
  <c r="I3" i="64"/>
  <c r="C2" i="64"/>
  <c r="A103" i="63"/>
  <c r="A102" i="63"/>
  <c r="A101" i="63"/>
  <c r="A100" i="63"/>
  <c r="A99" i="63"/>
  <c r="A98" i="63"/>
  <c r="A97" i="63"/>
  <c r="A96" i="63"/>
  <c r="A95" i="63"/>
  <c r="A94" i="63"/>
  <c r="A93" i="63"/>
  <c r="A92" i="63"/>
  <c r="A91" i="63"/>
  <c r="A90" i="63"/>
  <c r="A89" i="63"/>
  <c r="A88" i="63"/>
  <c r="A87" i="63"/>
  <c r="A86" i="63"/>
  <c r="A85" i="63"/>
  <c r="A84" i="63"/>
  <c r="A83" i="63"/>
  <c r="A82" i="63"/>
  <c r="A81" i="63"/>
  <c r="A80" i="63"/>
  <c r="A79" i="63"/>
  <c r="A78" i="63"/>
  <c r="A77" i="63"/>
  <c r="A76" i="63"/>
  <c r="A75" i="63"/>
  <c r="A74" i="63"/>
  <c r="A73" i="63"/>
  <c r="A72" i="63"/>
  <c r="A71" i="63"/>
  <c r="A70" i="63"/>
  <c r="A69" i="63"/>
  <c r="A68" i="63"/>
  <c r="A67" i="63"/>
  <c r="A66" i="63"/>
  <c r="A65" i="63"/>
  <c r="A64" i="63"/>
  <c r="A63" i="63"/>
  <c r="A62" i="63"/>
  <c r="A61" i="63"/>
  <c r="A60" i="63"/>
  <c r="A59" i="63"/>
  <c r="A58" i="63"/>
  <c r="A57" i="63"/>
  <c r="A56" i="63"/>
  <c r="A55" i="63"/>
  <c r="A54" i="63"/>
  <c r="A53" i="63"/>
  <c r="A52" i="63"/>
  <c r="A51" i="63"/>
  <c r="A50" i="63"/>
  <c r="A49" i="63"/>
  <c r="A48" i="63"/>
  <c r="A47" i="63"/>
  <c r="A46" i="63"/>
  <c r="A45" i="63"/>
  <c r="A44" i="63"/>
  <c r="A43" i="63"/>
  <c r="A42" i="63"/>
  <c r="A41" i="63"/>
  <c r="A40" i="63"/>
  <c r="A39" i="63"/>
  <c r="A38" i="63"/>
  <c r="A37" i="63"/>
  <c r="A36" i="63"/>
  <c r="A35" i="63"/>
  <c r="A34" i="63"/>
  <c r="A33" i="63"/>
  <c r="A32" i="63"/>
  <c r="A31" i="63"/>
  <c r="A30" i="63"/>
  <c r="A29" i="63"/>
  <c r="A28" i="63"/>
  <c r="A27" i="63"/>
  <c r="A26" i="63"/>
  <c r="A25" i="63"/>
  <c r="A24" i="63"/>
  <c r="A23" i="63"/>
  <c r="A22" i="63"/>
  <c r="A21" i="63"/>
  <c r="A20" i="63"/>
  <c r="A19" i="63"/>
  <c r="A18" i="63"/>
  <c r="A17" i="63"/>
  <c r="A16" i="63"/>
  <c r="A15" i="63"/>
  <c r="A14" i="63"/>
  <c r="A13" i="63"/>
  <c r="A12" i="63"/>
  <c r="A11" i="63"/>
  <c r="A10" i="63"/>
  <c r="A9" i="63"/>
  <c r="A8" i="63"/>
  <c r="A7" i="63"/>
  <c r="A6" i="63"/>
  <c r="A5" i="63"/>
  <c r="I3" i="63"/>
  <c r="C2" i="63"/>
  <c r="A103" i="62"/>
  <c r="A102" i="62"/>
  <c r="A101" i="62"/>
  <c r="A100" i="62"/>
  <c r="A99" i="62"/>
  <c r="A98" i="62"/>
  <c r="A97" i="62"/>
  <c r="A96" i="62"/>
  <c r="A95" i="62"/>
  <c r="A94" i="62"/>
  <c r="A93" i="62"/>
  <c r="A92" i="62"/>
  <c r="A91" i="62"/>
  <c r="A90" i="62"/>
  <c r="A89" i="62"/>
  <c r="A88" i="62"/>
  <c r="A87" i="62"/>
  <c r="A86" i="62"/>
  <c r="A85" i="62"/>
  <c r="A84" i="62"/>
  <c r="A83" i="62"/>
  <c r="A82" i="62"/>
  <c r="A81" i="62"/>
  <c r="A80" i="62"/>
  <c r="A79" i="62"/>
  <c r="A78" i="62"/>
  <c r="A77" i="62"/>
  <c r="A76" i="62"/>
  <c r="A75" i="62"/>
  <c r="A74" i="62"/>
  <c r="A73" i="62"/>
  <c r="A72" i="62"/>
  <c r="A71" i="62"/>
  <c r="A70" i="62"/>
  <c r="A69" i="62"/>
  <c r="A68" i="62"/>
  <c r="A67" i="62"/>
  <c r="A66" i="62"/>
  <c r="A65" i="62"/>
  <c r="A64" i="62"/>
  <c r="A63" i="62"/>
  <c r="A62" i="62"/>
  <c r="A61" i="62"/>
  <c r="A60" i="62"/>
  <c r="A59" i="62"/>
  <c r="A58" i="62"/>
  <c r="A57" i="62"/>
  <c r="A56" i="62"/>
  <c r="A55" i="62"/>
  <c r="A54" i="62"/>
  <c r="A53" i="62"/>
  <c r="A52" i="62"/>
  <c r="A51" i="62"/>
  <c r="A50" i="62"/>
  <c r="A49" i="62"/>
  <c r="A48" i="62"/>
  <c r="A47" i="62"/>
  <c r="A46" i="62"/>
  <c r="A45" i="62"/>
  <c r="A44" i="62"/>
  <c r="A43" i="62"/>
  <c r="A42" i="62"/>
  <c r="A41" i="62"/>
  <c r="A40" i="62"/>
  <c r="A39" i="62"/>
  <c r="A38" i="62"/>
  <c r="A37" i="62"/>
  <c r="A36" i="62"/>
  <c r="A35" i="62"/>
  <c r="A34" i="62"/>
  <c r="A33" i="62"/>
  <c r="A32" i="62"/>
  <c r="A31" i="62"/>
  <c r="A30" i="62"/>
  <c r="A29" i="62"/>
  <c r="A28" i="62"/>
  <c r="A27" i="62"/>
  <c r="A26" i="62"/>
  <c r="A25" i="62"/>
  <c r="A24" i="62"/>
  <c r="A23" i="62"/>
  <c r="A22" i="62"/>
  <c r="A21" i="62"/>
  <c r="A20" i="62"/>
  <c r="A19" i="62"/>
  <c r="A18" i="62"/>
  <c r="A17" i="62"/>
  <c r="A16" i="62"/>
  <c r="A15" i="62"/>
  <c r="A14" i="62"/>
  <c r="A13" i="62"/>
  <c r="A12" i="62"/>
  <c r="A11" i="62"/>
  <c r="A10" i="62"/>
  <c r="A9" i="62"/>
  <c r="A8" i="62"/>
  <c r="A7" i="62"/>
  <c r="A6" i="62"/>
  <c r="A5" i="62"/>
  <c r="I3" i="62"/>
  <c r="C2" i="62"/>
  <c r="A103" i="61"/>
  <c r="A102" i="61"/>
  <c r="A101" i="61"/>
  <c r="A100" i="61"/>
  <c r="A99" i="61"/>
  <c r="A98" i="61"/>
  <c r="A97" i="61"/>
  <c r="A96" i="61"/>
  <c r="A95" i="61"/>
  <c r="A94" i="61"/>
  <c r="A93" i="61"/>
  <c r="A92" i="61"/>
  <c r="A91" i="61"/>
  <c r="A90" i="61"/>
  <c r="A89" i="61"/>
  <c r="A88" i="61"/>
  <c r="A87" i="61"/>
  <c r="A86" i="61"/>
  <c r="A85" i="61"/>
  <c r="A84" i="61"/>
  <c r="A83" i="61"/>
  <c r="A82" i="61"/>
  <c r="A81" i="61"/>
  <c r="A80" i="61"/>
  <c r="A79" i="61"/>
  <c r="A78" i="61"/>
  <c r="A77" i="61"/>
  <c r="A76" i="61"/>
  <c r="A75" i="61"/>
  <c r="A74" i="61"/>
  <c r="A73" i="61"/>
  <c r="A72" i="61"/>
  <c r="A71" i="61"/>
  <c r="A70" i="61"/>
  <c r="A69" i="61"/>
  <c r="A68" i="61"/>
  <c r="A67" i="61"/>
  <c r="A66" i="61"/>
  <c r="A65" i="61"/>
  <c r="A64" i="61"/>
  <c r="A63" i="61"/>
  <c r="A62" i="61"/>
  <c r="A61" i="61"/>
  <c r="A60" i="61"/>
  <c r="A59" i="61"/>
  <c r="A58" i="61"/>
  <c r="A57" i="61"/>
  <c r="A56" i="61"/>
  <c r="A55" i="61"/>
  <c r="A54" i="61"/>
  <c r="A53" i="61"/>
  <c r="A52" i="61"/>
  <c r="A51" i="61"/>
  <c r="A50" i="61"/>
  <c r="A49" i="61"/>
  <c r="A48" i="61"/>
  <c r="A47" i="61"/>
  <c r="A46" i="61"/>
  <c r="A45" i="61"/>
  <c r="A44" i="61"/>
  <c r="A43" i="61"/>
  <c r="A42" i="61"/>
  <c r="A41" i="61"/>
  <c r="A40" i="61"/>
  <c r="A39" i="61"/>
  <c r="A38" i="61"/>
  <c r="A37" i="61"/>
  <c r="A36" i="61"/>
  <c r="A35" i="61"/>
  <c r="A34" i="61"/>
  <c r="A33" i="61"/>
  <c r="A32" i="61"/>
  <c r="A31" i="61"/>
  <c r="A30" i="61"/>
  <c r="A29" i="61"/>
  <c r="A28" i="61"/>
  <c r="A27" i="61"/>
  <c r="A26" i="61"/>
  <c r="A25" i="61"/>
  <c r="A24" i="61"/>
  <c r="A23" i="61"/>
  <c r="A22" i="61"/>
  <c r="A21" i="61"/>
  <c r="A20" i="61"/>
  <c r="A19" i="61"/>
  <c r="A18" i="61"/>
  <c r="A17" i="61"/>
  <c r="A16" i="61"/>
  <c r="A15" i="61"/>
  <c r="A14" i="61"/>
  <c r="A13" i="61"/>
  <c r="A12" i="61"/>
  <c r="A11" i="61"/>
  <c r="A10" i="61"/>
  <c r="A9" i="61"/>
  <c r="A8" i="61"/>
  <c r="A7" i="61"/>
  <c r="A6" i="61"/>
  <c r="A5" i="61"/>
  <c r="I3" i="61"/>
  <c r="C2" i="61"/>
  <c r="A103" i="60"/>
  <c r="A102" i="60"/>
  <c r="A101" i="60"/>
  <c r="A100" i="60"/>
  <c r="A99" i="60"/>
  <c r="A98" i="60"/>
  <c r="A97" i="60"/>
  <c r="A96" i="60"/>
  <c r="A95" i="60"/>
  <c r="A94" i="60"/>
  <c r="A93" i="60"/>
  <c r="A92" i="60"/>
  <c r="A91" i="60"/>
  <c r="A90" i="60"/>
  <c r="A89" i="60"/>
  <c r="A88" i="60"/>
  <c r="A87" i="60"/>
  <c r="A86" i="60"/>
  <c r="A85" i="60"/>
  <c r="A84" i="60"/>
  <c r="A83" i="60"/>
  <c r="A82" i="60"/>
  <c r="A81" i="60"/>
  <c r="A80" i="60"/>
  <c r="A79" i="60"/>
  <c r="A78" i="60"/>
  <c r="A77" i="60"/>
  <c r="A76" i="60"/>
  <c r="A75" i="60"/>
  <c r="A74" i="60"/>
  <c r="A73" i="60"/>
  <c r="A72" i="60"/>
  <c r="A71" i="60"/>
  <c r="A70" i="60"/>
  <c r="A69" i="60"/>
  <c r="A68" i="60"/>
  <c r="A67" i="60"/>
  <c r="A66" i="60"/>
  <c r="A65" i="60"/>
  <c r="A64" i="60"/>
  <c r="A63" i="60"/>
  <c r="A62" i="60"/>
  <c r="A61" i="60"/>
  <c r="A60" i="60"/>
  <c r="A59" i="60"/>
  <c r="A58" i="60"/>
  <c r="A57" i="60"/>
  <c r="A56" i="60"/>
  <c r="A55" i="60"/>
  <c r="A54" i="60"/>
  <c r="A53" i="60"/>
  <c r="A52" i="60"/>
  <c r="A51" i="60"/>
  <c r="A50" i="60"/>
  <c r="A49" i="60"/>
  <c r="A48" i="60"/>
  <c r="A47" i="60"/>
  <c r="A46" i="60"/>
  <c r="A45" i="60"/>
  <c r="A44" i="60"/>
  <c r="A43" i="60"/>
  <c r="A42" i="60"/>
  <c r="A41" i="60"/>
  <c r="A40" i="60"/>
  <c r="A39" i="60"/>
  <c r="A38" i="60"/>
  <c r="A37" i="60"/>
  <c r="A36" i="60"/>
  <c r="A35" i="60"/>
  <c r="A34" i="60"/>
  <c r="A33" i="60"/>
  <c r="A32" i="60"/>
  <c r="A31" i="60"/>
  <c r="A30" i="60"/>
  <c r="A29" i="60"/>
  <c r="A28" i="60"/>
  <c r="A27" i="60"/>
  <c r="A26" i="60"/>
  <c r="A25" i="60"/>
  <c r="A24" i="60"/>
  <c r="A23" i="60"/>
  <c r="A22" i="60"/>
  <c r="A21" i="60"/>
  <c r="A20" i="60"/>
  <c r="A19" i="60"/>
  <c r="A18" i="60"/>
  <c r="A17" i="60"/>
  <c r="A16" i="60"/>
  <c r="A15" i="60"/>
  <c r="A14" i="60"/>
  <c r="A13" i="60"/>
  <c r="A12" i="60"/>
  <c r="A11" i="60"/>
  <c r="A10" i="60"/>
  <c r="A9" i="60"/>
  <c r="A8" i="60"/>
  <c r="A7" i="60"/>
  <c r="A6" i="60"/>
  <c r="A5" i="60"/>
  <c r="I3" i="60"/>
  <c r="C2" i="60"/>
  <c r="A103" i="59"/>
  <c r="A102" i="59"/>
  <c r="A101" i="59"/>
  <c r="A100" i="59"/>
  <c r="A99" i="59"/>
  <c r="A98" i="59"/>
  <c r="A97" i="59"/>
  <c r="A96" i="59"/>
  <c r="A95" i="59"/>
  <c r="A94" i="59"/>
  <c r="A93" i="59"/>
  <c r="A92" i="59"/>
  <c r="A91" i="59"/>
  <c r="A90" i="59"/>
  <c r="A89" i="59"/>
  <c r="A88" i="59"/>
  <c r="A87" i="59"/>
  <c r="A86" i="59"/>
  <c r="A85" i="59"/>
  <c r="A84" i="59"/>
  <c r="A83" i="59"/>
  <c r="A82" i="59"/>
  <c r="A81" i="59"/>
  <c r="A80" i="59"/>
  <c r="A79" i="59"/>
  <c r="A78" i="59"/>
  <c r="A77" i="59"/>
  <c r="A76" i="59"/>
  <c r="A75" i="59"/>
  <c r="A74" i="59"/>
  <c r="A73" i="59"/>
  <c r="A72" i="59"/>
  <c r="A71" i="59"/>
  <c r="A70" i="59"/>
  <c r="A69" i="59"/>
  <c r="A68" i="59"/>
  <c r="A67" i="59"/>
  <c r="A66" i="59"/>
  <c r="A65" i="59"/>
  <c r="A64" i="59"/>
  <c r="A63" i="59"/>
  <c r="A62" i="59"/>
  <c r="A61" i="59"/>
  <c r="A60" i="59"/>
  <c r="A59" i="59"/>
  <c r="A58" i="59"/>
  <c r="A57" i="59"/>
  <c r="A56" i="59"/>
  <c r="A55" i="59"/>
  <c r="A54" i="59"/>
  <c r="A53" i="59"/>
  <c r="A52" i="59"/>
  <c r="A51" i="59"/>
  <c r="A50" i="59"/>
  <c r="A49" i="59"/>
  <c r="A48" i="59"/>
  <c r="A47" i="59"/>
  <c r="A46" i="59"/>
  <c r="A45" i="59"/>
  <c r="A44" i="59"/>
  <c r="A43" i="59"/>
  <c r="A42" i="59"/>
  <c r="A41" i="59"/>
  <c r="A40" i="59"/>
  <c r="A39" i="59"/>
  <c r="A38" i="59"/>
  <c r="A37" i="59"/>
  <c r="A36" i="59"/>
  <c r="A35" i="59"/>
  <c r="A34" i="59"/>
  <c r="A33" i="59"/>
  <c r="A32" i="59"/>
  <c r="A31" i="59"/>
  <c r="A30" i="59"/>
  <c r="A29" i="59"/>
  <c r="A28" i="59"/>
  <c r="A27" i="59"/>
  <c r="A26" i="59"/>
  <c r="A25" i="59"/>
  <c r="A24" i="59"/>
  <c r="A23" i="59"/>
  <c r="A22" i="59"/>
  <c r="A21" i="59"/>
  <c r="A20" i="59"/>
  <c r="A19" i="59"/>
  <c r="A18" i="59"/>
  <c r="A17" i="59"/>
  <c r="A16" i="59"/>
  <c r="A15" i="59"/>
  <c r="A14" i="59"/>
  <c r="A13" i="59"/>
  <c r="A12" i="59"/>
  <c r="A11" i="59"/>
  <c r="A10" i="59"/>
  <c r="A9" i="59"/>
  <c r="A8" i="59"/>
  <c r="A7" i="59"/>
  <c r="A6" i="59"/>
  <c r="A5" i="59"/>
  <c r="I3" i="59"/>
  <c r="C2" i="59"/>
  <c r="A103" i="58"/>
  <c r="A102" i="58"/>
  <c r="A101" i="58"/>
  <c r="A100" i="58"/>
  <c r="A99" i="58"/>
  <c r="A98" i="58"/>
  <c r="A97" i="58"/>
  <c r="A96" i="58"/>
  <c r="A95" i="58"/>
  <c r="A94" i="58"/>
  <c r="A93" i="58"/>
  <c r="A92" i="58"/>
  <c r="A91" i="58"/>
  <c r="A90" i="58"/>
  <c r="A89" i="58"/>
  <c r="A88" i="58"/>
  <c r="A87" i="58"/>
  <c r="A86" i="58"/>
  <c r="A85" i="58"/>
  <c r="A84" i="58"/>
  <c r="A83" i="58"/>
  <c r="A82" i="58"/>
  <c r="A81" i="58"/>
  <c r="A80" i="58"/>
  <c r="A79" i="58"/>
  <c r="A78" i="58"/>
  <c r="A77" i="58"/>
  <c r="A76" i="58"/>
  <c r="A75" i="58"/>
  <c r="A74" i="58"/>
  <c r="A73" i="58"/>
  <c r="A72" i="58"/>
  <c r="A71" i="58"/>
  <c r="A70" i="58"/>
  <c r="A69" i="58"/>
  <c r="A68" i="58"/>
  <c r="A67" i="58"/>
  <c r="A66" i="58"/>
  <c r="A65" i="58"/>
  <c r="A64" i="58"/>
  <c r="A63" i="58"/>
  <c r="A62" i="58"/>
  <c r="A61" i="58"/>
  <c r="A60" i="58"/>
  <c r="A59" i="58"/>
  <c r="A58" i="58"/>
  <c r="A57" i="58"/>
  <c r="A56" i="58"/>
  <c r="A55" i="58"/>
  <c r="A54" i="58"/>
  <c r="A53" i="58"/>
  <c r="A52" i="58"/>
  <c r="A51" i="58"/>
  <c r="A50" i="58"/>
  <c r="A49" i="58"/>
  <c r="A48" i="58"/>
  <c r="A47" i="58"/>
  <c r="A46" i="58"/>
  <c r="A45" i="58"/>
  <c r="A44" i="58"/>
  <c r="A43" i="58"/>
  <c r="A42" i="58"/>
  <c r="A41" i="58"/>
  <c r="A40" i="58"/>
  <c r="A39" i="58"/>
  <c r="A38" i="58"/>
  <c r="A37" i="58"/>
  <c r="A36" i="58"/>
  <c r="A35" i="58"/>
  <c r="A34" i="58"/>
  <c r="A33" i="58"/>
  <c r="A32" i="58"/>
  <c r="A31" i="58"/>
  <c r="A30" i="58"/>
  <c r="A29" i="58"/>
  <c r="A28" i="58"/>
  <c r="A27" i="58"/>
  <c r="A26" i="58"/>
  <c r="A25" i="58"/>
  <c r="A24" i="58"/>
  <c r="A23" i="58"/>
  <c r="A22" i="58"/>
  <c r="A21" i="58"/>
  <c r="A20" i="58"/>
  <c r="A19" i="58"/>
  <c r="A18" i="58"/>
  <c r="A17" i="58"/>
  <c r="A16" i="58"/>
  <c r="A15" i="58"/>
  <c r="A14" i="58"/>
  <c r="A13" i="58"/>
  <c r="A12" i="58"/>
  <c r="A11" i="58"/>
  <c r="A10" i="58"/>
  <c r="A9" i="58"/>
  <c r="A8" i="58"/>
  <c r="A7" i="58"/>
  <c r="A6" i="58"/>
  <c r="A5" i="58"/>
  <c r="I3" i="58"/>
  <c r="C2" i="58"/>
  <c r="A103" i="57"/>
  <c r="A102" i="57"/>
  <c r="A101" i="57"/>
  <c r="A100" i="57"/>
  <c r="A99" i="57"/>
  <c r="A98" i="57"/>
  <c r="A97" i="57"/>
  <c r="A96" i="57"/>
  <c r="A95" i="57"/>
  <c r="A94" i="57"/>
  <c r="A93" i="57"/>
  <c r="A92" i="57"/>
  <c r="A91" i="57"/>
  <c r="A90" i="57"/>
  <c r="A89" i="57"/>
  <c r="A88" i="57"/>
  <c r="A87" i="57"/>
  <c r="A86" i="57"/>
  <c r="A85" i="57"/>
  <c r="A84" i="57"/>
  <c r="A83" i="57"/>
  <c r="A82" i="57"/>
  <c r="A81" i="57"/>
  <c r="A80" i="57"/>
  <c r="A79" i="57"/>
  <c r="A78" i="57"/>
  <c r="A77" i="57"/>
  <c r="A76" i="57"/>
  <c r="A75" i="57"/>
  <c r="A74" i="57"/>
  <c r="A73" i="57"/>
  <c r="A72" i="57"/>
  <c r="A71" i="57"/>
  <c r="A70" i="57"/>
  <c r="A69" i="57"/>
  <c r="A68" i="57"/>
  <c r="A67" i="57"/>
  <c r="A66" i="57"/>
  <c r="A65" i="57"/>
  <c r="A64" i="57"/>
  <c r="A63" i="57"/>
  <c r="A62" i="57"/>
  <c r="A61" i="57"/>
  <c r="A60" i="57"/>
  <c r="A59" i="57"/>
  <c r="A58" i="57"/>
  <c r="A57" i="57"/>
  <c r="A56" i="57"/>
  <c r="A55" i="57"/>
  <c r="A54" i="57"/>
  <c r="A53" i="57"/>
  <c r="A52" i="57"/>
  <c r="A51" i="57"/>
  <c r="A50" i="57"/>
  <c r="A49" i="57"/>
  <c r="A48" i="57"/>
  <c r="A47" i="57"/>
  <c r="A46" i="57"/>
  <c r="A45" i="57"/>
  <c r="A44" i="57"/>
  <c r="A43" i="57"/>
  <c r="A42" i="57"/>
  <c r="A41" i="57"/>
  <c r="A40" i="57"/>
  <c r="A39" i="57"/>
  <c r="A38" i="57"/>
  <c r="A37" i="57"/>
  <c r="A36" i="57"/>
  <c r="A35" i="57"/>
  <c r="A34" i="57"/>
  <c r="A33" i="57"/>
  <c r="A32" i="57"/>
  <c r="A31" i="57"/>
  <c r="A30" i="57"/>
  <c r="A29" i="57"/>
  <c r="A28" i="57"/>
  <c r="A27" i="57"/>
  <c r="A26" i="57"/>
  <c r="A25" i="57"/>
  <c r="A24" i="57"/>
  <c r="A23" i="57"/>
  <c r="A22" i="57"/>
  <c r="A21" i="57"/>
  <c r="A20" i="57"/>
  <c r="A19" i="57"/>
  <c r="A18" i="57"/>
  <c r="A17" i="57"/>
  <c r="A16" i="57"/>
  <c r="A15" i="57"/>
  <c r="A14" i="57"/>
  <c r="A13" i="57"/>
  <c r="A12" i="57"/>
  <c r="A11" i="57"/>
  <c r="A10" i="57"/>
  <c r="A9" i="57"/>
  <c r="A8" i="57"/>
  <c r="A7" i="57"/>
  <c r="A6" i="57"/>
  <c r="A5" i="57"/>
  <c r="I3" i="57"/>
  <c r="C2" i="57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I3" i="56"/>
  <c r="C2" i="56"/>
  <c r="A103" i="55"/>
  <c r="A102" i="55"/>
  <c r="A101" i="55"/>
  <c r="A100" i="55"/>
  <c r="A99" i="55"/>
  <c r="A98" i="55"/>
  <c r="A97" i="55"/>
  <c r="A96" i="55"/>
  <c r="A95" i="55"/>
  <c r="A94" i="55"/>
  <c r="A93" i="55"/>
  <c r="A92" i="55"/>
  <c r="A91" i="55"/>
  <c r="A90" i="55"/>
  <c r="A89" i="55"/>
  <c r="A88" i="55"/>
  <c r="A87" i="55"/>
  <c r="A86" i="55"/>
  <c r="A85" i="55"/>
  <c r="A84" i="55"/>
  <c r="A83" i="55"/>
  <c r="A82" i="55"/>
  <c r="A81" i="55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1" i="55"/>
  <c r="A20" i="55"/>
  <c r="A19" i="55"/>
  <c r="A18" i="55"/>
  <c r="A17" i="55"/>
  <c r="A16" i="55"/>
  <c r="A15" i="55"/>
  <c r="A14" i="55"/>
  <c r="A13" i="55"/>
  <c r="A12" i="55"/>
  <c r="A11" i="55"/>
  <c r="A10" i="55"/>
  <c r="A9" i="55"/>
  <c r="A8" i="55"/>
  <c r="A7" i="55"/>
  <c r="A6" i="55"/>
  <c r="A5" i="55"/>
  <c r="I3" i="55"/>
  <c r="C2" i="55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  <c r="A14" i="54"/>
  <c r="A13" i="54"/>
  <c r="A12" i="54"/>
  <c r="A11" i="54"/>
  <c r="A10" i="54"/>
  <c r="A9" i="54"/>
  <c r="A8" i="54"/>
  <c r="A7" i="54"/>
  <c r="A6" i="54"/>
  <c r="A5" i="54"/>
  <c r="C2" i="54"/>
  <c r="I3" i="53" l="1"/>
  <c r="H3" i="53"/>
  <c r="C2" i="53"/>
  <c r="I3" i="52"/>
  <c r="H3" i="52"/>
  <c r="C2" i="52"/>
  <c r="I3" i="51"/>
  <c r="H3" i="51"/>
  <c r="C2" i="51"/>
  <c r="I3" i="50"/>
  <c r="H3" i="50"/>
  <c r="C2" i="50"/>
  <c r="I3" i="49"/>
  <c r="H3" i="49"/>
  <c r="C2" i="49"/>
  <c r="I3" i="48"/>
  <c r="H3" i="48"/>
  <c r="C2" i="48"/>
  <c r="I3" i="47"/>
  <c r="H3" i="47"/>
  <c r="C2" i="47"/>
  <c r="I3" i="46"/>
  <c r="H3" i="46"/>
  <c r="C2" i="46"/>
  <c r="I3" i="45"/>
  <c r="H3" i="45"/>
  <c r="C2" i="45"/>
  <c r="I3" i="44"/>
  <c r="H3" i="44"/>
  <c r="C2" i="44"/>
  <c r="I3" i="43"/>
  <c r="H3" i="43"/>
  <c r="C2" i="43"/>
  <c r="I3" i="42"/>
  <c r="H3" i="42"/>
  <c r="C2" i="42"/>
  <c r="I3" i="41"/>
  <c r="H3" i="41"/>
  <c r="C2" i="41"/>
  <c r="I3" i="40"/>
  <c r="H3" i="40"/>
  <c r="C2" i="40"/>
  <c r="G3" i="39"/>
  <c r="C2" i="39"/>
  <c r="G3" i="38"/>
  <c r="C2" i="38"/>
  <c r="O112" i="30" l="1"/>
  <c r="O111" i="30"/>
  <c r="O110" i="30"/>
  <c r="O109" i="30"/>
  <c r="O108" i="30"/>
  <c r="O107" i="30"/>
  <c r="O106" i="30"/>
  <c r="O105" i="30"/>
  <c r="O104" i="30"/>
  <c r="O103" i="30"/>
  <c r="O102" i="30"/>
  <c r="O101" i="30"/>
  <c r="O100" i="30"/>
  <c r="O99" i="30"/>
  <c r="O98" i="30"/>
  <c r="O97" i="30"/>
  <c r="O96" i="30"/>
  <c r="O95" i="30"/>
  <c r="O94" i="30"/>
  <c r="O93" i="30"/>
  <c r="O92" i="30"/>
  <c r="O91" i="30"/>
  <c r="O90" i="30"/>
  <c r="O89" i="30"/>
  <c r="O88" i="30"/>
  <c r="O87" i="30"/>
  <c r="O86" i="30"/>
  <c r="O85" i="30"/>
  <c r="O84" i="30"/>
  <c r="O83" i="30"/>
  <c r="O82" i="30"/>
  <c r="O81" i="30"/>
  <c r="O80" i="30"/>
  <c r="O79" i="30"/>
  <c r="O78" i="30"/>
  <c r="O77" i="30"/>
  <c r="O76" i="30"/>
  <c r="O75" i="30"/>
  <c r="O74" i="30"/>
  <c r="O73" i="30"/>
  <c r="O72" i="30"/>
  <c r="O71" i="30"/>
  <c r="O70" i="30"/>
  <c r="O69" i="30"/>
  <c r="O68" i="30"/>
  <c r="O67" i="30"/>
  <c r="O66" i="30"/>
  <c r="O65" i="30"/>
  <c r="O64" i="30"/>
  <c r="O63" i="30"/>
  <c r="O62" i="30"/>
  <c r="O61" i="30"/>
  <c r="O60" i="30"/>
  <c r="O59" i="30"/>
  <c r="O58" i="30"/>
  <c r="O57" i="30"/>
  <c r="O56" i="30"/>
  <c r="O55" i="30"/>
  <c r="O54" i="30"/>
  <c r="O53" i="30"/>
  <c r="O52" i="30"/>
  <c r="O51" i="30"/>
  <c r="O50" i="30"/>
  <c r="O49" i="30"/>
  <c r="O48" i="30"/>
  <c r="O47" i="30"/>
  <c r="O46" i="30"/>
  <c r="O45" i="30"/>
  <c r="O44" i="30"/>
  <c r="O43" i="30"/>
  <c r="O42" i="30"/>
  <c r="O41" i="30"/>
  <c r="O40" i="30"/>
  <c r="O39" i="30"/>
  <c r="O38" i="30"/>
  <c r="O37" i="30"/>
  <c r="O36" i="30"/>
  <c r="O35" i="30"/>
  <c r="O34" i="30"/>
  <c r="O33" i="30"/>
  <c r="O32" i="30"/>
  <c r="O31" i="30"/>
  <c r="O30" i="30"/>
  <c r="O29" i="30"/>
  <c r="O28" i="30"/>
  <c r="O27" i="30"/>
  <c r="O26" i="30"/>
  <c r="O25" i="30"/>
  <c r="O24" i="30"/>
  <c r="O23" i="30"/>
  <c r="O22" i="30"/>
  <c r="O21" i="30"/>
  <c r="O20" i="30"/>
  <c r="O19" i="30"/>
  <c r="O18" i="30"/>
  <c r="O17" i="30"/>
  <c r="O16" i="30"/>
  <c r="O15" i="30"/>
  <c r="O14" i="30"/>
  <c r="O13" i="30"/>
  <c r="O12" i="30"/>
  <c r="O11" i="30"/>
  <c r="O10" i="30"/>
  <c r="O9" i="30"/>
  <c r="O8" i="30"/>
  <c r="O7" i="30"/>
  <c r="O6" i="30"/>
  <c r="O5" i="30"/>
  <c r="O112" i="29"/>
  <c r="O111" i="29"/>
  <c r="O110" i="29"/>
  <c r="O109" i="29"/>
  <c r="O108" i="29"/>
  <c r="O107" i="29"/>
  <c r="O106" i="29"/>
  <c r="O105" i="29"/>
  <c r="O104" i="29"/>
  <c r="O103" i="29"/>
  <c r="O102" i="29"/>
  <c r="O101" i="29"/>
  <c r="O100" i="29"/>
  <c r="O99" i="29"/>
  <c r="O98" i="29"/>
  <c r="O97" i="29"/>
  <c r="O96" i="29"/>
  <c r="O95" i="29"/>
  <c r="O94" i="29"/>
  <c r="O93" i="29"/>
  <c r="O92" i="29"/>
  <c r="O91" i="29"/>
  <c r="O90" i="29"/>
  <c r="O89" i="29"/>
  <c r="O88" i="29"/>
  <c r="O87" i="29"/>
  <c r="O86" i="29"/>
  <c r="O85" i="29"/>
  <c r="O84" i="29"/>
  <c r="O83" i="29"/>
  <c r="O82" i="29"/>
  <c r="O81" i="29"/>
  <c r="O80" i="29"/>
  <c r="O79" i="29"/>
  <c r="O78" i="29"/>
  <c r="O77" i="29"/>
  <c r="O76" i="29"/>
  <c r="O75" i="29"/>
  <c r="O74" i="29"/>
  <c r="O73" i="29"/>
  <c r="O72" i="29"/>
  <c r="O71" i="29"/>
  <c r="O70" i="29"/>
  <c r="O69" i="29"/>
  <c r="O68" i="29"/>
  <c r="O67" i="29"/>
  <c r="O66" i="29"/>
  <c r="O65" i="29"/>
  <c r="O64" i="29"/>
  <c r="O63" i="29"/>
  <c r="O62" i="29"/>
  <c r="O61" i="29"/>
  <c r="O60" i="29"/>
  <c r="O59" i="29"/>
  <c r="O58" i="29"/>
  <c r="O57" i="29"/>
  <c r="O56" i="29"/>
  <c r="O55" i="29"/>
  <c r="O54" i="29"/>
  <c r="O53" i="29"/>
  <c r="O52" i="29"/>
  <c r="O51" i="29"/>
  <c r="O50" i="29"/>
  <c r="O49" i="29"/>
  <c r="O48" i="29"/>
  <c r="O47" i="29"/>
  <c r="O46" i="29"/>
  <c r="O45" i="29"/>
  <c r="O44" i="29"/>
  <c r="O43" i="29"/>
  <c r="O42" i="29"/>
  <c r="O41" i="29"/>
  <c r="O40" i="29"/>
  <c r="O39" i="29"/>
  <c r="O38" i="29"/>
  <c r="O37" i="29"/>
  <c r="O36" i="29"/>
  <c r="O35" i="29"/>
  <c r="O34" i="29"/>
  <c r="O33" i="29"/>
  <c r="O32" i="29"/>
  <c r="O31" i="29"/>
  <c r="O30" i="29"/>
  <c r="O29" i="29"/>
  <c r="O28" i="29"/>
  <c r="O27" i="29"/>
  <c r="O26" i="29"/>
  <c r="O25" i="29"/>
  <c r="O24" i="29"/>
  <c r="O23" i="29"/>
  <c r="O22" i="29"/>
  <c r="O21" i="29"/>
  <c r="O20" i="29"/>
  <c r="O19" i="29"/>
  <c r="O18" i="29"/>
  <c r="O17" i="29"/>
  <c r="O16" i="29"/>
  <c r="O15" i="29"/>
  <c r="O14" i="29"/>
  <c r="O13" i="29"/>
  <c r="O12" i="29"/>
  <c r="O11" i="29"/>
  <c r="O10" i="29"/>
  <c r="O9" i="29"/>
  <c r="O8" i="29"/>
  <c r="O7" i="29"/>
  <c r="O6" i="29"/>
  <c r="O5" i="29"/>
  <c r="O112" i="28"/>
  <c r="O111" i="28"/>
  <c r="O110" i="28"/>
  <c r="O109" i="28"/>
  <c r="O108" i="28"/>
  <c r="O107" i="28"/>
  <c r="O106" i="28"/>
  <c r="O105" i="28"/>
  <c r="O104" i="28"/>
  <c r="O103" i="28"/>
  <c r="O102" i="28"/>
  <c r="O101" i="28"/>
  <c r="O100" i="28"/>
  <c r="O99" i="28"/>
  <c r="O98" i="28"/>
  <c r="O97" i="28"/>
  <c r="O96" i="28"/>
  <c r="O95" i="28"/>
  <c r="O94" i="28"/>
  <c r="O93" i="28"/>
  <c r="O92" i="28"/>
  <c r="O91" i="28"/>
  <c r="O90" i="28"/>
  <c r="O89" i="28"/>
  <c r="O88" i="28"/>
  <c r="O87" i="28"/>
  <c r="O86" i="28"/>
  <c r="O85" i="28"/>
  <c r="O84" i="28"/>
  <c r="O83" i="28"/>
  <c r="O82" i="28"/>
  <c r="O81" i="28"/>
  <c r="O80" i="28"/>
  <c r="O79" i="28"/>
  <c r="O78" i="28"/>
  <c r="O77" i="28"/>
  <c r="O76" i="28"/>
  <c r="O75" i="28"/>
  <c r="O74" i="28"/>
  <c r="O73" i="28"/>
  <c r="O72" i="28"/>
  <c r="O71" i="28"/>
  <c r="O70" i="28"/>
  <c r="O69" i="28"/>
  <c r="O68" i="28"/>
  <c r="O67" i="28"/>
  <c r="O66" i="28"/>
  <c r="O65" i="28"/>
  <c r="O64" i="28"/>
  <c r="O63" i="28"/>
  <c r="O62" i="28"/>
  <c r="O61" i="28"/>
  <c r="O60" i="28"/>
  <c r="O59" i="28"/>
  <c r="O58" i="28"/>
  <c r="O57" i="28"/>
  <c r="O56" i="28"/>
  <c r="O55" i="28"/>
  <c r="O54" i="28"/>
  <c r="O53" i="28"/>
  <c r="O52" i="28"/>
  <c r="O51" i="28"/>
  <c r="O50" i="28"/>
  <c r="O49" i="28"/>
  <c r="O48" i="28"/>
  <c r="O47" i="28"/>
  <c r="O46" i="28"/>
  <c r="O45" i="28"/>
  <c r="O44" i="28"/>
  <c r="O43" i="28"/>
  <c r="O42" i="28"/>
  <c r="O41" i="28"/>
  <c r="O40" i="28"/>
  <c r="O39" i="28"/>
  <c r="O38" i="28"/>
  <c r="O37" i="28"/>
  <c r="O36" i="28"/>
  <c r="O35" i="28"/>
  <c r="O34" i="28"/>
  <c r="O33" i="28"/>
  <c r="O32" i="28"/>
  <c r="O31" i="28"/>
  <c r="O30" i="28"/>
  <c r="O29" i="28"/>
  <c r="O28" i="28"/>
  <c r="O27" i="28"/>
  <c r="O26" i="28"/>
  <c r="O25" i="28"/>
  <c r="O24" i="28"/>
  <c r="O23" i="28"/>
  <c r="O22" i="28"/>
  <c r="O21" i="28"/>
  <c r="O20" i="28"/>
  <c r="O19" i="28"/>
  <c r="O18" i="28"/>
  <c r="O17" i="28"/>
  <c r="O16" i="28"/>
  <c r="O15" i="28"/>
  <c r="O14" i="28"/>
  <c r="O13" i="28"/>
  <c r="O12" i="28"/>
  <c r="O11" i="28"/>
  <c r="O10" i="28"/>
  <c r="O9" i="28"/>
  <c r="O8" i="28"/>
  <c r="O7" i="28"/>
  <c r="O6" i="28"/>
  <c r="O5" i="28"/>
  <c r="O112" i="27"/>
  <c r="O111" i="27"/>
  <c r="O110" i="27"/>
  <c r="O109" i="27"/>
  <c r="O108" i="27"/>
  <c r="O107" i="27"/>
  <c r="O106" i="27"/>
  <c r="O105" i="27"/>
  <c r="O104" i="27"/>
  <c r="O103" i="27"/>
  <c r="O102" i="27"/>
  <c r="O101" i="27"/>
  <c r="O100" i="27"/>
  <c r="O99" i="27"/>
  <c r="O98" i="27"/>
  <c r="O97" i="27"/>
  <c r="O96" i="27"/>
  <c r="O95" i="27"/>
  <c r="O94" i="27"/>
  <c r="O93" i="27"/>
  <c r="O92" i="27"/>
  <c r="O91" i="27"/>
  <c r="O90" i="27"/>
  <c r="O89" i="27"/>
  <c r="O88" i="27"/>
  <c r="O87" i="27"/>
  <c r="O86" i="27"/>
  <c r="O85" i="27"/>
  <c r="O84" i="27"/>
  <c r="O83" i="27"/>
  <c r="O82" i="27"/>
  <c r="O81" i="27"/>
  <c r="O80" i="27"/>
  <c r="O79" i="27"/>
  <c r="O78" i="27"/>
  <c r="O77" i="27"/>
  <c r="O76" i="27"/>
  <c r="O75" i="27"/>
  <c r="O74" i="27"/>
  <c r="O73" i="27"/>
  <c r="O72" i="27"/>
  <c r="O71" i="27"/>
  <c r="O70" i="27"/>
  <c r="O69" i="27"/>
  <c r="O68" i="27"/>
  <c r="O67" i="27"/>
  <c r="O66" i="27"/>
  <c r="O65" i="27"/>
  <c r="O64" i="27"/>
  <c r="O63" i="27"/>
  <c r="O62" i="27"/>
  <c r="O61" i="27"/>
  <c r="O60" i="27"/>
  <c r="O59" i="27"/>
  <c r="O58" i="27"/>
  <c r="O57" i="27"/>
  <c r="O56" i="27"/>
  <c r="O55" i="27"/>
  <c r="O54" i="27"/>
  <c r="O53" i="27"/>
  <c r="O52" i="27"/>
  <c r="O51" i="27"/>
  <c r="O50" i="27"/>
  <c r="O49" i="27"/>
  <c r="O48" i="27"/>
  <c r="O47" i="27"/>
  <c r="O46" i="27"/>
  <c r="O45" i="27"/>
  <c r="O44" i="27"/>
  <c r="O43" i="27"/>
  <c r="O42" i="27"/>
  <c r="O41" i="27"/>
  <c r="O40" i="27"/>
  <c r="O39" i="27"/>
  <c r="O38" i="27"/>
  <c r="O37" i="27"/>
  <c r="O36" i="27"/>
  <c r="O35" i="27"/>
  <c r="O34" i="27"/>
  <c r="O33" i="27"/>
  <c r="O32" i="27"/>
  <c r="O31" i="27"/>
  <c r="O30" i="27"/>
  <c r="O29" i="27"/>
  <c r="O28" i="27"/>
  <c r="O27" i="27"/>
  <c r="O26" i="27"/>
  <c r="O25" i="27"/>
  <c r="O24" i="27"/>
  <c r="O23" i="27"/>
  <c r="O22" i="27"/>
  <c r="O21" i="27"/>
  <c r="O20" i="27"/>
  <c r="O19" i="27"/>
  <c r="O18" i="27"/>
  <c r="O17" i="27"/>
  <c r="O16" i="27"/>
  <c r="O15" i="27"/>
  <c r="O14" i="27"/>
  <c r="O13" i="27"/>
  <c r="O12" i="27"/>
  <c r="O11" i="27"/>
  <c r="O10" i="27"/>
  <c r="O9" i="27"/>
  <c r="O8" i="27"/>
  <c r="O7" i="27"/>
  <c r="O6" i="27"/>
  <c r="O5" i="27"/>
  <c r="L103" i="26"/>
  <c r="L102" i="26"/>
  <c r="L101" i="26"/>
  <c r="L100" i="26"/>
  <c r="L99" i="26"/>
  <c r="L98" i="26"/>
  <c r="L97" i="26"/>
  <c r="L96" i="26"/>
  <c r="L95" i="26"/>
  <c r="L94" i="26"/>
  <c r="L93" i="26"/>
  <c r="L92" i="26"/>
  <c r="L91" i="26"/>
  <c r="L90" i="26"/>
  <c r="L89" i="26"/>
  <c r="L88" i="26"/>
  <c r="L87" i="26"/>
  <c r="L86" i="26"/>
  <c r="L85" i="26"/>
  <c r="L84" i="26"/>
  <c r="L83" i="26"/>
  <c r="L82" i="26"/>
  <c r="L81" i="26"/>
  <c r="L80" i="26"/>
  <c r="L79" i="26"/>
  <c r="L78" i="26"/>
  <c r="L77" i="26"/>
  <c r="L76" i="26"/>
  <c r="L75" i="26"/>
  <c r="L74" i="26"/>
  <c r="L73" i="26"/>
  <c r="L72" i="26"/>
  <c r="L71" i="26"/>
  <c r="L70" i="26"/>
  <c r="L69" i="26"/>
  <c r="L68" i="26"/>
  <c r="L67" i="26"/>
  <c r="L66" i="26"/>
  <c r="L65" i="26"/>
  <c r="L64" i="26"/>
  <c r="L63" i="26"/>
  <c r="L62" i="26"/>
  <c r="L61" i="26"/>
  <c r="L60" i="26"/>
  <c r="L59" i="26"/>
  <c r="L58" i="26"/>
  <c r="L57" i="26"/>
  <c r="L56" i="26"/>
  <c r="L55" i="26"/>
  <c r="L54" i="26"/>
  <c r="L53" i="26"/>
  <c r="L52" i="26"/>
  <c r="L51" i="26"/>
  <c r="L50" i="26"/>
  <c r="L49" i="26"/>
  <c r="L48" i="26"/>
  <c r="L47" i="26"/>
  <c r="L46" i="26"/>
  <c r="L45" i="26"/>
  <c r="L44" i="26"/>
  <c r="L43" i="26"/>
  <c r="L42" i="26"/>
  <c r="L41" i="26"/>
  <c r="L40" i="26"/>
  <c r="L39" i="26"/>
  <c r="L38" i="26"/>
  <c r="L37" i="26"/>
  <c r="L36" i="26"/>
  <c r="L35" i="26"/>
  <c r="L34" i="26"/>
  <c r="L33" i="26"/>
  <c r="L32" i="26"/>
  <c r="L31" i="26"/>
  <c r="L30" i="26"/>
  <c r="L29" i="26"/>
  <c r="L28" i="26"/>
  <c r="L27" i="26"/>
  <c r="L26" i="26"/>
  <c r="L25" i="26"/>
  <c r="L24" i="26"/>
  <c r="L23" i="26"/>
  <c r="L22" i="26"/>
  <c r="L21" i="26"/>
  <c r="L20" i="26"/>
  <c r="L19" i="26"/>
  <c r="L18" i="26"/>
  <c r="L17" i="26"/>
  <c r="L16" i="26"/>
  <c r="L15" i="26"/>
  <c r="L14" i="26"/>
  <c r="L13" i="26"/>
  <c r="L12" i="26"/>
  <c r="L11" i="26"/>
  <c r="L10" i="26"/>
  <c r="L9" i="26"/>
  <c r="L8" i="26"/>
  <c r="L7" i="26"/>
  <c r="L6" i="26"/>
  <c r="L5" i="26"/>
  <c r="L103" i="25"/>
  <c r="L102" i="25"/>
  <c r="L101" i="25"/>
  <c r="L100" i="25"/>
  <c r="L99" i="25"/>
  <c r="L98" i="25"/>
  <c r="L97" i="25"/>
  <c r="L96" i="25"/>
  <c r="L95" i="25"/>
  <c r="L94" i="25"/>
  <c r="L93" i="25"/>
  <c r="L92" i="25"/>
  <c r="L91" i="25"/>
  <c r="L90" i="25"/>
  <c r="L89" i="25"/>
  <c r="L88" i="25"/>
  <c r="L87" i="25"/>
  <c r="L86" i="25"/>
  <c r="L85" i="25"/>
  <c r="L84" i="25"/>
  <c r="L83" i="25"/>
  <c r="L82" i="25"/>
  <c r="L81" i="25"/>
  <c r="L80" i="25"/>
  <c r="L79" i="25"/>
  <c r="L78" i="25"/>
  <c r="L77" i="25"/>
  <c r="L76" i="25"/>
  <c r="L75" i="25"/>
  <c r="L74" i="25"/>
  <c r="L73" i="25"/>
  <c r="L72" i="25"/>
  <c r="L71" i="25"/>
  <c r="L70" i="25"/>
  <c r="L69" i="25"/>
  <c r="L68" i="25"/>
  <c r="L67" i="25"/>
  <c r="L66" i="25"/>
  <c r="L65" i="25"/>
  <c r="L64" i="25"/>
  <c r="L63" i="25"/>
  <c r="L62" i="25"/>
  <c r="L61" i="25"/>
  <c r="L60" i="25"/>
  <c r="L59" i="25"/>
  <c r="L58" i="25"/>
  <c r="L57" i="25"/>
  <c r="L56" i="25"/>
  <c r="L55" i="25"/>
  <c r="L54" i="25"/>
  <c r="L53" i="25"/>
  <c r="L52" i="25"/>
  <c r="L51" i="25"/>
  <c r="L50" i="25"/>
  <c r="L49" i="25"/>
  <c r="L48" i="25"/>
  <c r="L47" i="25"/>
  <c r="L46" i="25"/>
  <c r="L45" i="25"/>
  <c r="L44" i="25"/>
  <c r="L43" i="25"/>
  <c r="L42" i="25"/>
  <c r="L41" i="25"/>
  <c r="L40" i="25"/>
  <c r="L39" i="25"/>
  <c r="L38" i="25"/>
  <c r="L37" i="25"/>
  <c r="L36" i="25"/>
  <c r="L35" i="25"/>
  <c r="L34" i="25"/>
  <c r="L33" i="25"/>
  <c r="L32" i="25"/>
  <c r="L31" i="25"/>
  <c r="L30" i="25"/>
  <c r="L29" i="25"/>
  <c r="L28" i="25"/>
  <c r="L27" i="25"/>
  <c r="L26" i="25"/>
  <c r="L25" i="25"/>
  <c r="L24" i="25"/>
  <c r="L23" i="25"/>
  <c r="L22" i="25"/>
  <c r="L21" i="25"/>
  <c r="L20" i="25"/>
  <c r="L19" i="25"/>
  <c r="L18" i="25"/>
  <c r="L17" i="25"/>
  <c r="L16" i="25"/>
  <c r="L15" i="25"/>
  <c r="L14" i="25"/>
  <c r="L13" i="25"/>
  <c r="L12" i="25"/>
  <c r="L11" i="25"/>
  <c r="L10" i="25"/>
  <c r="L9" i="25"/>
  <c r="L8" i="25"/>
  <c r="L7" i="25"/>
  <c r="L6" i="25"/>
  <c r="L5" i="25"/>
  <c r="L103" i="24"/>
  <c r="L102" i="24"/>
  <c r="L101" i="24"/>
  <c r="L100" i="24"/>
  <c r="L99" i="24"/>
  <c r="L98" i="24"/>
  <c r="L97" i="24"/>
  <c r="L96" i="24"/>
  <c r="L95" i="24"/>
  <c r="L94" i="24"/>
  <c r="L93" i="24"/>
  <c r="L92" i="24"/>
  <c r="L91" i="24"/>
  <c r="L90" i="24"/>
  <c r="L89" i="24"/>
  <c r="L88" i="24"/>
  <c r="L87" i="24"/>
  <c r="L86" i="24"/>
  <c r="L85" i="24"/>
  <c r="L84" i="24"/>
  <c r="L83" i="24"/>
  <c r="L82" i="24"/>
  <c r="L81" i="24"/>
  <c r="L80" i="24"/>
  <c r="L79" i="24"/>
  <c r="L78" i="24"/>
  <c r="L77" i="24"/>
  <c r="L76" i="24"/>
  <c r="L75" i="24"/>
  <c r="L74" i="24"/>
  <c r="L73" i="24"/>
  <c r="L72" i="24"/>
  <c r="L71" i="24"/>
  <c r="L70" i="24"/>
  <c r="L69" i="24"/>
  <c r="L68" i="24"/>
  <c r="L67" i="24"/>
  <c r="L66" i="24"/>
  <c r="L65" i="24"/>
  <c r="L64" i="24"/>
  <c r="L63" i="24"/>
  <c r="L62" i="24"/>
  <c r="L61" i="24"/>
  <c r="L60" i="24"/>
  <c r="L59" i="24"/>
  <c r="L58" i="24"/>
  <c r="L57" i="24"/>
  <c r="L56" i="24"/>
  <c r="L55" i="24"/>
  <c r="L54" i="24"/>
  <c r="L53" i="24"/>
  <c r="L52" i="24"/>
  <c r="L51" i="24"/>
  <c r="L50" i="24"/>
  <c r="L49" i="24"/>
  <c r="L48" i="24"/>
  <c r="L47" i="24"/>
  <c r="L46" i="24"/>
  <c r="L45" i="24"/>
  <c r="L44" i="24"/>
  <c r="L43" i="24"/>
  <c r="L42" i="24"/>
  <c r="L41" i="24"/>
  <c r="L40" i="24"/>
  <c r="L39" i="24"/>
  <c r="L38" i="24"/>
  <c r="L37" i="24"/>
  <c r="L36" i="24"/>
  <c r="L35" i="24"/>
  <c r="L34" i="24"/>
  <c r="L33" i="24"/>
  <c r="L32" i="24"/>
  <c r="L31" i="24"/>
  <c r="L30" i="24"/>
  <c r="L29" i="24"/>
  <c r="L28" i="24"/>
  <c r="L27" i="24"/>
  <c r="L26" i="24"/>
  <c r="L25" i="24"/>
  <c r="L24" i="24"/>
  <c r="L23" i="24"/>
  <c r="L22" i="24"/>
  <c r="L21" i="24"/>
  <c r="L20" i="24"/>
  <c r="L19" i="24"/>
  <c r="L18" i="24"/>
  <c r="L17" i="24"/>
  <c r="L16" i="24"/>
  <c r="L15" i="24"/>
  <c r="L14" i="24"/>
  <c r="L13" i="24"/>
  <c r="L12" i="24"/>
  <c r="L11" i="24"/>
  <c r="L10" i="24"/>
  <c r="L9" i="24"/>
  <c r="L8" i="24"/>
  <c r="L7" i="24"/>
  <c r="L6" i="24"/>
  <c r="L5" i="24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46" i="23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V1" i="15" l="1"/>
  <c r="A8" i="18" l="1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7" i="18"/>
  <c r="A6" i="18"/>
  <c r="V1" i="18"/>
  <c r="K1" i="18"/>
  <c r="K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接続35" type="5" refreshedVersion="0" savePassword="1" deleted="1" saveData="1">
    <dbPr connection="" command=""/>
  </connection>
  <connection id="2" xr16:uid="{C683A3D5-5256-43C0-ABE0-CCF454D6EC23}" keepAlive="1" name="接続36" type="5" refreshedVersion="0" savePassword="1" deleted="1" saveData="1">
    <dbPr connection="" command=""/>
  </connection>
  <connection id="3" xr16:uid="{4A27389D-63BA-4B12-B33A-70C72945C7D3}" keepAlive="1" name="接続37" type="5" refreshedVersion="0" savePassword="1" deleted="1" saveData="1">
    <dbPr connection="" command=""/>
  </connection>
</connections>
</file>

<file path=xl/sharedStrings.xml><?xml version="1.0" encoding="utf-8"?>
<sst xmlns="http://schemas.openxmlformats.org/spreadsheetml/2006/main" count="76815" uniqueCount="1386">
  <si>
    <t>表3.1.1　調査対象工場・事業場数</t>
    <rPh sb="0" eb="1">
      <t>ヒョウ</t>
    </rPh>
    <rPh sb="7" eb="9">
      <t>チョウサ</t>
    </rPh>
    <rPh sb="9" eb="11">
      <t>タイショウ</t>
    </rPh>
    <rPh sb="11" eb="13">
      <t>コウジョウ</t>
    </rPh>
    <rPh sb="14" eb="16">
      <t>ジギョウ</t>
    </rPh>
    <rPh sb="16" eb="17">
      <t>バ</t>
    </rPh>
    <rPh sb="17" eb="18">
      <t>スウ</t>
    </rPh>
    <phoneticPr fontId="3"/>
  </si>
  <si>
    <t>表3.1.2(1)　調査対象工場・事業場数　都道府県別</t>
    <rPh sb="0" eb="1">
      <t>ヒョウ</t>
    </rPh>
    <rPh sb="10" eb="12">
      <t>チョウサ</t>
    </rPh>
    <rPh sb="12" eb="14">
      <t>タイショウ</t>
    </rPh>
    <rPh sb="14" eb="16">
      <t>コウジョウ</t>
    </rPh>
    <rPh sb="17" eb="19">
      <t>ジギョウ</t>
    </rPh>
    <rPh sb="19" eb="20">
      <t>ジョウ</t>
    </rPh>
    <rPh sb="20" eb="21">
      <t>スウ</t>
    </rPh>
    <rPh sb="22" eb="26">
      <t>トドウフケン</t>
    </rPh>
    <rPh sb="26" eb="27">
      <t>ベツ</t>
    </rPh>
    <phoneticPr fontId="3"/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</si>
  <si>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</si>
  <si>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</si>
  <si>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</si>
  <si>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</si>
  <si>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</si>
  <si>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</si>
  <si>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</si>
  <si>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</si>
  <si>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</si>
  <si>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</si>
  <si>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</si>
  <si>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</si>
  <si>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</si>
  <si>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</si>
  <si>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</si>
  <si>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</si>
  <si>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</si>
  <si>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</si>
  <si>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</si>
  <si>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</si>
  <si>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</si>
  <si>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</si>
  <si>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</si>
  <si>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</si>
  <si>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</si>
  <si>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</si>
  <si>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</si>
  <si>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</si>
  <si>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</si>
  <si>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</si>
  <si>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</si>
  <si>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</si>
  <si>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</si>
  <si>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</si>
  <si>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</si>
  <si>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</si>
  <si>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</si>
  <si>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</si>
  <si>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</si>
  <si>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</si>
  <si>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</si>
  <si>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</si>
  <si>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</si>
  <si>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</si>
  <si>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</si>
  <si>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</si>
  <si>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</si>
  <si>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2</t>
  </si>
  <si>
    <t>3</t>
  </si>
  <si>
    <t>48</t>
  </si>
  <si>
    <t>51</t>
  </si>
  <si>
    <t>53</t>
  </si>
  <si>
    <t>54</t>
  </si>
  <si>
    <t>55</t>
  </si>
  <si>
    <t>59</t>
  </si>
  <si>
    <t>60</t>
  </si>
  <si>
    <t>63</t>
  </si>
  <si>
    <t>65</t>
  </si>
  <si>
    <t>66</t>
  </si>
  <si>
    <t>5</t>
  </si>
  <si>
    <t>67</t>
  </si>
  <si>
    <t>69</t>
  </si>
  <si>
    <t>71</t>
  </si>
  <si>
    <t>72</t>
  </si>
  <si>
    <t>4</t>
  </si>
  <si>
    <t>73</t>
  </si>
  <si>
    <t>74</t>
  </si>
  <si>
    <t>61</t>
  </si>
  <si>
    <t>64</t>
  </si>
  <si>
    <t>-</t>
  </si>
  <si>
    <t>57</t>
  </si>
  <si>
    <t>62</t>
  </si>
  <si>
    <t>92</t>
  </si>
  <si>
    <t>58</t>
  </si>
  <si>
    <t>70</t>
  </si>
  <si>
    <t>81</t>
  </si>
  <si>
    <t>91</t>
  </si>
  <si>
    <t>52</t>
  </si>
  <si>
    <t>68</t>
  </si>
  <si>
    <t>B22100</t>
  </si>
  <si>
    <t>B22130</t>
  </si>
  <si>
    <t>B22203</t>
  </si>
  <si>
    <t>B22210</t>
  </si>
  <si>
    <t>B23100</t>
  </si>
  <si>
    <t>B23201</t>
  </si>
  <si>
    <t>B23202</t>
  </si>
  <si>
    <t>B23203</t>
  </si>
  <si>
    <t>B23206</t>
  </si>
  <si>
    <t>B23211</t>
  </si>
  <si>
    <t>B24202</t>
  </si>
  <si>
    <t>B25201</t>
  </si>
  <si>
    <t>B26100</t>
  </si>
  <si>
    <t>B27100</t>
  </si>
  <si>
    <t>B27140</t>
  </si>
  <si>
    <t>B27202</t>
  </si>
  <si>
    <t>B27203</t>
  </si>
  <si>
    <t>B27205</t>
  </si>
  <si>
    <t>B27207</t>
  </si>
  <si>
    <t>B27210</t>
  </si>
  <si>
    <t>B27211</t>
  </si>
  <si>
    <t>B27212</t>
  </si>
  <si>
    <t>B27215</t>
  </si>
  <si>
    <t>B27227</t>
  </si>
  <si>
    <t>B28100</t>
  </si>
  <si>
    <t>B28201</t>
  </si>
  <si>
    <t>B28202</t>
  </si>
  <si>
    <t>B28203</t>
  </si>
  <si>
    <t>B28204</t>
  </si>
  <si>
    <t>B28210</t>
  </si>
  <si>
    <t>B28214</t>
  </si>
  <si>
    <t>B29201</t>
  </si>
  <si>
    <t>B30201</t>
  </si>
  <si>
    <t>B31201</t>
  </si>
  <si>
    <t>B32201</t>
  </si>
  <si>
    <t>B33100</t>
  </si>
  <si>
    <t>B33202</t>
  </si>
  <si>
    <t>B34100</t>
  </si>
  <si>
    <t>B34202</t>
  </si>
  <si>
    <t>B34207</t>
  </si>
  <si>
    <t>B35201</t>
  </si>
  <si>
    <t>B36201</t>
  </si>
  <si>
    <t>B37201</t>
  </si>
  <si>
    <t>B38201</t>
  </si>
  <si>
    <t>B39201</t>
  </si>
  <si>
    <t>B40100</t>
  </si>
  <si>
    <t>B40130</t>
  </si>
  <si>
    <t>B40203</t>
  </si>
  <si>
    <t>49</t>
  </si>
  <si>
    <t>B41201</t>
  </si>
  <si>
    <t>B42201</t>
  </si>
  <si>
    <t>B42202</t>
  </si>
  <si>
    <t>B44201</t>
  </si>
  <si>
    <t>B45201</t>
  </si>
  <si>
    <t>B46201</t>
  </si>
  <si>
    <t>B47201</t>
  </si>
  <si>
    <t>50</t>
  </si>
  <si>
    <t>56</t>
  </si>
  <si>
    <t>1</t>
    <phoneticPr fontId="4"/>
  </si>
  <si>
    <t>A</t>
    <phoneticPr fontId="4"/>
  </si>
  <si>
    <t>B</t>
    <phoneticPr fontId="4"/>
  </si>
  <si>
    <t>C</t>
    <phoneticPr fontId="4"/>
  </si>
  <si>
    <t>表3.1.2(2)　調査対象工場・事業場数　水質汚濁防止法政令市別</t>
    <rPh sb="0" eb="1">
      <t>ヒョウ</t>
    </rPh>
    <rPh sb="10" eb="12">
      <t>チョウサ</t>
    </rPh>
    <rPh sb="12" eb="14">
      <t>タイショウ</t>
    </rPh>
    <rPh sb="14" eb="16">
      <t>コウジョウ</t>
    </rPh>
    <rPh sb="17" eb="20">
      <t>ジギョウジョウ</t>
    </rPh>
    <rPh sb="20" eb="21">
      <t>カズ</t>
    </rPh>
    <rPh sb="22" eb="24">
      <t>スイシツ</t>
    </rPh>
    <rPh sb="24" eb="26">
      <t>オダク</t>
    </rPh>
    <rPh sb="26" eb="29">
      <t>ボウシホウ</t>
    </rPh>
    <rPh sb="29" eb="32">
      <t>セイレイシ</t>
    </rPh>
    <rPh sb="32" eb="33">
      <t>ベツ</t>
    </rPh>
    <phoneticPr fontId="3"/>
  </si>
  <si>
    <t>札幌市</t>
  </si>
  <si>
    <t>函館市</t>
  </si>
  <si>
    <t>旭川市</t>
  </si>
  <si>
    <t>青森市</t>
  </si>
  <si>
    <t>八戸市</t>
  </si>
  <si>
    <t>盛岡市</t>
  </si>
  <si>
    <t>仙台市</t>
  </si>
  <si>
    <t>秋田市</t>
  </si>
  <si>
    <t>山形市</t>
  </si>
  <si>
    <t>福島市</t>
  </si>
  <si>
    <t>郡山市</t>
  </si>
  <si>
    <t>いわき市</t>
  </si>
  <si>
    <t>水戸市</t>
  </si>
  <si>
    <t>つくば市</t>
  </si>
  <si>
    <t>宇都宮市</t>
  </si>
  <si>
    <t>前橋市</t>
  </si>
  <si>
    <t>高崎市</t>
  </si>
  <si>
    <t>伊勢崎市</t>
  </si>
  <si>
    <t>太田市</t>
  </si>
  <si>
    <t>さいたま市</t>
  </si>
  <si>
    <t>川越市</t>
  </si>
  <si>
    <t>川口市</t>
  </si>
  <si>
    <t>所沢市</t>
  </si>
  <si>
    <t>草加市</t>
  </si>
  <si>
    <t>越谷市</t>
  </si>
  <si>
    <t>千葉市</t>
  </si>
  <si>
    <t>市川市</t>
  </si>
  <si>
    <t>船橋市</t>
  </si>
  <si>
    <t>松戸市</t>
  </si>
  <si>
    <t>柏市</t>
  </si>
  <si>
    <t>市原市</t>
  </si>
  <si>
    <t>八王子市</t>
  </si>
  <si>
    <t>町田市</t>
  </si>
  <si>
    <t>横浜市</t>
  </si>
  <si>
    <t>川崎市</t>
  </si>
  <si>
    <t>横須賀市</t>
  </si>
  <si>
    <t>平塚市</t>
  </si>
  <si>
    <t>藤沢市</t>
  </si>
  <si>
    <t>小田原市</t>
  </si>
  <si>
    <t>茅ヶ崎市</t>
  </si>
  <si>
    <t>相模原市</t>
  </si>
  <si>
    <t>厚木市</t>
  </si>
  <si>
    <t>大和市</t>
  </si>
  <si>
    <t>新潟市</t>
  </si>
  <si>
    <t>長岡市</t>
  </si>
  <si>
    <t>上越市</t>
  </si>
  <si>
    <t>富山市</t>
  </si>
  <si>
    <t>金沢市</t>
  </si>
  <si>
    <t>福井市</t>
  </si>
  <si>
    <t>甲府市</t>
  </si>
  <si>
    <t>長野市</t>
  </si>
  <si>
    <t>松本市</t>
  </si>
  <si>
    <t>岐阜市</t>
  </si>
  <si>
    <t>静岡市</t>
  </si>
  <si>
    <t>浜松市</t>
  </si>
  <si>
    <t>沼津市</t>
  </si>
  <si>
    <t>富士市</t>
  </si>
  <si>
    <t>名古屋市</t>
  </si>
  <si>
    <t>豊橋市</t>
  </si>
  <si>
    <t>岡崎市</t>
  </si>
  <si>
    <t>一宮市</t>
  </si>
  <si>
    <t>春日井市</t>
  </si>
  <si>
    <t>豊田市</t>
  </si>
  <si>
    <t>四日市市</t>
  </si>
  <si>
    <t>大津市</t>
  </si>
  <si>
    <t>京都市</t>
  </si>
  <si>
    <t>大阪市</t>
  </si>
  <si>
    <t>堺市</t>
  </si>
  <si>
    <t>岸和田市</t>
  </si>
  <si>
    <t>豊中市</t>
  </si>
  <si>
    <t>吹田市</t>
  </si>
  <si>
    <t>高槻市</t>
  </si>
  <si>
    <t>枚方市</t>
  </si>
  <si>
    <t>茨木市</t>
  </si>
  <si>
    <t>八尾市</t>
  </si>
  <si>
    <t>東大阪市</t>
  </si>
  <si>
    <t>神戸市</t>
  </si>
  <si>
    <t>尼崎市</t>
  </si>
  <si>
    <t>明石市</t>
  </si>
  <si>
    <t>西宮市</t>
  </si>
  <si>
    <t>加古川市</t>
  </si>
  <si>
    <t>宝塚市</t>
  </si>
  <si>
    <t>奈良市</t>
  </si>
  <si>
    <t>和歌山市</t>
  </si>
  <si>
    <t>鳥取市</t>
  </si>
  <si>
    <t>松江市</t>
    <rPh sb="0" eb="3">
      <t>マツエシ</t>
    </rPh>
    <phoneticPr fontId="4"/>
  </si>
  <si>
    <t>岡山市</t>
  </si>
  <si>
    <t>倉敷市</t>
  </si>
  <si>
    <t>広島市</t>
  </si>
  <si>
    <t>呉市</t>
  </si>
  <si>
    <t>福山市</t>
  </si>
  <si>
    <t>下関市</t>
  </si>
  <si>
    <t>徳島市</t>
  </si>
  <si>
    <t>高松市</t>
  </si>
  <si>
    <t>松山市</t>
  </si>
  <si>
    <t>高知市</t>
  </si>
  <si>
    <t>北九州市</t>
  </si>
  <si>
    <t>福岡市</t>
  </si>
  <si>
    <t>久留米市</t>
  </si>
  <si>
    <t>長崎市</t>
  </si>
  <si>
    <t>佐世保市</t>
  </si>
  <si>
    <t>熊本市</t>
  </si>
  <si>
    <t>大分市</t>
  </si>
  <si>
    <t>宮崎市</t>
  </si>
  <si>
    <t>鹿児島市</t>
  </si>
  <si>
    <t>那覇市</t>
    <rPh sb="0" eb="3">
      <t>ナハシ</t>
    </rPh>
    <phoneticPr fontId="4"/>
  </si>
  <si>
    <t>佐賀市</t>
    <rPh sb="0" eb="3">
      <t>サガシ</t>
    </rPh>
    <phoneticPr fontId="6"/>
  </si>
  <si>
    <t>表3.1.3　調査対象工場・事業場数　産業分類別</t>
    <rPh sb="0" eb="1">
      <t>ヒョウ</t>
    </rPh>
    <rPh sb="7" eb="9">
      <t>チョウサ</t>
    </rPh>
    <rPh sb="9" eb="11">
      <t>タイショウ</t>
    </rPh>
    <rPh sb="11" eb="13">
      <t>コウジョウ</t>
    </rPh>
    <rPh sb="14" eb="16">
      <t>ジギョウ</t>
    </rPh>
    <rPh sb="16" eb="17">
      <t>ジョウ</t>
    </rPh>
    <rPh sb="17" eb="18">
      <t>スウ</t>
    </rPh>
    <rPh sb="19" eb="21">
      <t>サンギョウ</t>
    </rPh>
    <rPh sb="21" eb="23">
      <t>ブンルイ</t>
    </rPh>
    <rPh sb="23" eb="24">
      <t>ベツ</t>
    </rPh>
    <phoneticPr fontId="4"/>
  </si>
  <si>
    <t>農業</t>
  </si>
  <si>
    <t xml:space="preserve">林業 </t>
  </si>
  <si>
    <t xml:space="preserve">漁業（水産養殖業を除く） </t>
  </si>
  <si>
    <t xml:space="preserve">水産養殖業 </t>
  </si>
  <si>
    <t xml:space="preserve">鉱業，採石業，砂利採取業 </t>
  </si>
  <si>
    <t xml:space="preserve">総合工事業 </t>
  </si>
  <si>
    <t xml:space="preserve">職別工事業(設備工事業を除く) </t>
  </si>
  <si>
    <t xml:space="preserve">設備工事業 </t>
  </si>
  <si>
    <t xml:space="preserve">食料品製造業 </t>
  </si>
  <si>
    <t xml:space="preserve">飲料・たばこ・飼料製造業 </t>
  </si>
  <si>
    <t xml:space="preserve">繊維工業 </t>
  </si>
  <si>
    <t xml:space="preserve">木材・木製品製造業（家具を除く） </t>
  </si>
  <si>
    <t xml:space="preserve">家具・装備品製造業 </t>
  </si>
  <si>
    <t xml:space="preserve">パルプ・紙・紙加工品製造業 </t>
  </si>
  <si>
    <t xml:space="preserve">印刷・同関連業 </t>
  </si>
  <si>
    <t xml:space="preserve">化学工業 </t>
  </si>
  <si>
    <t xml:space="preserve">石油製品・石炭製品製造業 </t>
  </si>
  <si>
    <t xml:space="preserve">プラスチック製品製造業（別掲を除く） </t>
  </si>
  <si>
    <t xml:space="preserve">ゴム製品製造業 </t>
  </si>
  <si>
    <t xml:space="preserve">なめし革・同製品・毛皮製造業 </t>
  </si>
  <si>
    <t xml:space="preserve">窯業・土石製品製造業 </t>
  </si>
  <si>
    <t xml:space="preserve">鉄鋼業 </t>
  </si>
  <si>
    <t xml:space="preserve">非鉄金属製造業 </t>
  </si>
  <si>
    <t xml:space="preserve">金属製品製造業 </t>
  </si>
  <si>
    <t xml:space="preserve">はん用機械器具製造業 </t>
  </si>
  <si>
    <t xml:space="preserve">生産用機械器具製造業 </t>
  </si>
  <si>
    <t xml:space="preserve">業務用機械器具製造業 </t>
  </si>
  <si>
    <t xml:space="preserve">電子部品・デバイス・電子回路製造業 </t>
  </si>
  <si>
    <t xml:space="preserve">電気機械器具製造業 </t>
  </si>
  <si>
    <t xml:space="preserve">情報通信機械器具製造業 </t>
  </si>
  <si>
    <t xml:space="preserve">輸送用機械器具製造業 </t>
  </si>
  <si>
    <t xml:space="preserve">その他の製造業 </t>
  </si>
  <si>
    <t xml:space="preserve">電気業 </t>
  </si>
  <si>
    <t xml:space="preserve">ガス業 </t>
  </si>
  <si>
    <t xml:space="preserve">熱供給業 </t>
  </si>
  <si>
    <t xml:space="preserve">水道業 </t>
  </si>
  <si>
    <t xml:space="preserve">通信業 </t>
  </si>
  <si>
    <t xml:space="preserve">放送業 </t>
  </si>
  <si>
    <t xml:space="preserve">情報サービス業 </t>
  </si>
  <si>
    <t xml:space="preserve">インターネット附随サービス業 </t>
  </si>
  <si>
    <t xml:space="preserve">映像・音声・文字情報制作業 </t>
  </si>
  <si>
    <t xml:space="preserve">鉄道業 </t>
  </si>
  <si>
    <t xml:space="preserve">道路旅客運送業 </t>
  </si>
  <si>
    <t xml:space="preserve">道路貨物運送業 </t>
  </si>
  <si>
    <t xml:space="preserve">水運業 </t>
  </si>
  <si>
    <t xml:space="preserve">航空運輸業 </t>
  </si>
  <si>
    <t xml:space="preserve">倉庫業 </t>
  </si>
  <si>
    <t xml:space="preserve">運輸に附帯するサービス業 </t>
  </si>
  <si>
    <t xml:space="preserve">郵便業（信書便事業を含む） </t>
  </si>
  <si>
    <t xml:space="preserve">各種商品卸売業 </t>
  </si>
  <si>
    <t xml:space="preserve">繊維・衣服等卸売業 </t>
  </si>
  <si>
    <t xml:space="preserve">飲食料品卸売業 </t>
  </si>
  <si>
    <t xml:space="preserve">建築材料，鉱物・金属材料等卸売業 </t>
  </si>
  <si>
    <t xml:space="preserve">機械器具卸売業 </t>
  </si>
  <si>
    <t xml:space="preserve">その他の卸売業 </t>
  </si>
  <si>
    <t xml:space="preserve">各種商品小売業 </t>
  </si>
  <si>
    <t xml:space="preserve">織物・衣服・身の回り品小売業 </t>
  </si>
  <si>
    <t xml:space="preserve">飲食料品小売業 </t>
  </si>
  <si>
    <t xml:space="preserve">機械器具小売業 </t>
  </si>
  <si>
    <t xml:space="preserve">その他の小売業 </t>
  </si>
  <si>
    <t xml:space="preserve">無店舗小売業 </t>
  </si>
  <si>
    <t xml:space="preserve">銀行業 </t>
  </si>
  <si>
    <t xml:space="preserve">協同組織金融業 </t>
  </si>
  <si>
    <t xml:space="preserve">貸金業，クレジットカード業等非預金信用機関 </t>
  </si>
  <si>
    <t xml:space="preserve">金融商品取引業，商品先物取引業 </t>
  </si>
  <si>
    <t xml:space="preserve">補助的金融業等 </t>
  </si>
  <si>
    <t xml:space="preserve">保険業（保険媒介代理業，保険サービス業を含む） </t>
  </si>
  <si>
    <t xml:space="preserve">不動産取引業 </t>
  </si>
  <si>
    <t xml:space="preserve">不動産賃貸業・管理業 </t>
  </si>
  <si>
    <t xml:space="preserve">物品賃貸業 </t>
  </si>
  <si>
    <t xml:space="preserve">学術・開発研究機関 </t>
  </si>
  <si>
    <t xml:space="preserve">専門サービス業（他に分類されないもの） </t>
  </si>
  <si>
    <t xml:space="preserve">広告業 </t>
  </si>
  <si>
    <t xml:space="preserve">技術サービス業（他に分類されないもの） </t>
  </si>
  <si>
    <t>75</t>
  </si>
  <si>
    <t xml:space="preserve">宿泊業 </t>
  </si>
  <si>
    <t>76</t>
  </si>
  <si>
    <t xml:space="preserve">飲食店 </t>
  </si>
  <si>
    <t>77</t>
  </si>
  <si>
    <t xml:space="preserve">持ち帰り・配達飲食サービス業 </t>
  </si>
  <si>
    <t>78</t>
  </si>
  <si>
    <t xml:space="preserve">洗濯・理容・美容・浴場業 </t>
  </si>
  <si>
    <t>79</t>
  </si>
  <si>
    <t xml:space="preserve">その他の生活関連サービス業 </t>
  </si>
  <si>
    <t>80</t>
  </si>
  <si>
    <t xml:space="preserve">娯楽業 </t>
  </si>
  <si>
    <t xml:space="preserve">学校教育 </t>
  </si>
  <si>
    <t>82</t>
  </si>
  <si>
    <t xml:space="preserve">その他の教育，学習支援業 </t>
  </si>
  <si>
    <t>83</t>
  </si>
  <si>
    <t xml:space="preserve">医療業 </t>
  </si>
  <si>
    <t>84</t>
  </si>
  <si>
    <t xml:space="preserve">保健衛生 </t>
  </si>
  <si>
    <t>85</t>
  </si>
  <si>
    <t xml:space="preserve">社会保険・社会福祉・介護事業 </t>
  </si>
  <si>
    <t>86</t>
  </si>
  <si>
    <t xml:space="preserve">郵便局 </t>
  </si>
  <si>
    <t>87</t>
  </si>
  <si>
    <t xml:space="preserve">協同組合（他に分類されないもの） </t>
  </si>
  <si>
    <t>88</t>
  </si>
  <si>
    <t xml:space="preserve">廃棄物処理業 </t>
  </si>
  <si>
    <t>89</t>
  </si>
  <si>
    <t xml:space="preserve">自動車整備業 </t>
  </si>
  <si>
    <t>90</t>
  </si>
  <si>
    <t xml:space="preserve">機械等修理業（別掲を除く） </t>
  </si>
  <si>
    <t xml:space="preserve">職業紹介・労働者派遣業 </t>
  </si>
  <si>
    <t xml:space="preserve">その他の事業サービス業 </t>
  </si>
  <si>
    <t>93</t>
  </si>
  <si>
    <t xml:space="preserve">政治・経済・文化団体 </t>
  </si>
  <si>
    <t>94</t>
  </si>
  <si>
    <t xml:space="preserve">宗教 </t>
  </si>
  <si>
    <t>95</t>
  </si>
  <si>
    <t xml:space="preserve">その他のサービス業 </t>
  </si>
  <si>
    <t>96</t>
  </si>
  <si>
    <t xml:space="preserve">外国公務 </t>
  </si>
  <si>
    <t>97</t>
  </si>
  <si>
    <t xml:space="preserve">国家公務 </t>
  </si>
  <si>
    <t>98</t>
  </si>
  <si>
    <t xml:space="preserve">地方公務 </t>
  </si>
  <si>
    <t>99</t>
  </si>
  <si>
    <t>分類不能の産業</t>
  </si>
  <si>
    <t>合計</t>
    <rPh sb="0" eb="2">
      <t>ゴウケイ</t>
    </rPh>
    <phoneticPr fontId="4"/>
  </si>
  <si>
    <t>表3.1.4　調査対象工場・事業場数　代表特定施設別</t>
    <rPh sb="0" eb="1">
      <t>ヒョウ</t>
    </rPh>
    <rPh sb="7" eb="9">
      <t>チョウサ</t>
    </rPh>
    <rPh sb="9" eb="11">
      <t>タイショウ</t>
    </rPh>
    <rPh sb="11" eb="13">
      <t>コウジョウ</t>
    </rPh>
    <rPh sb="14" eb="16">
      <t>ジギョウ</t>
    </rPh>
    <rPh sb="16" eb="17">
      <t>ジョウ</t>
    </rPh>
    <rPh sb="17" eb="18">
      <t>スウ</t>
    </rPh>
    <rPh sb="19" eb="21">
      <t>ダイヒョウ</t>
    </rPh>
    <rPh sb="21" eb="23">
      <t>トクテイ</t>
    </rPh>
    <rPh sb="23" eb="25">
      <t>シセツ</t>
    </rPh>
    <rPh sb="25" eb="26">
      <t>ベツ</t>
    </rPh>
    <phoneticPr fontId="4"/>
  </si>
  <si>
    <t>水銀電解法による苛性ソーダ又は化成カリの製造業の用に供する施設</t>
  </si>
  <si>
    <t>自動車用タイヤ等ゴム製品製造業の用に供する直接加硫施設</t>
  </si>
  <si>
    <t>特定施設不明</t>
  </si>
  <si>
    <t>寝屋川市</t>
    <phoneticPr fontId="4"/>
  </si>
  <si>
    <t>姫路市</t>
    <phoneticPr fontId="4"/>
  </si>
  <si>
    <t>回収状況</t>
    <rPh sb="0" eb="2">
      <t>カイシュウ</t>
    </rPh>
    <rPh sb="2" eb="4">
      <t>ジョウキョウ</t>
    </rPh>
    <phoneticPr fontId="3"/>
  </si>
  <si>
    <t>回収</t>
    <rPh sb="0" eb="2">
      <t>カイシュウ</t>
    </rPh>
    <phoneticPr fontId="4"/>
  </si>
  <si>
    <t>未回収</t>
    <rPh sb="0" eb="3">
      <t>ミカイシュウ</t>
    </rPh>
    <phoneticPr fontId="4"/>
  </si>
  <si>
    <t>回収率(%)</t>
    <rPh sb="0" eb="2">
      <t>カイシュウ</t>
    </rPh>
    <rPh sb="2" eb="3">
      <t>リツ</t>
    </rPh>
    <phoneticPr fontId="4"/>
  </si>
  <si>
    <t>表3.1.7　調査票の回収数及び回収率　産業分類別</t>
    <rPh sb="0" eb="1">
      <t>ヒョウ</t>
    </rPh>
    <rPh sb="7" eb="9">
      <t>チョウサ</t>
    </rPh>
    <rPh sb="9" eb="10">
      <t>ヒョウ</t>
    </rPh>
    <rPh sb="11" eb="13">
      <t>カイシュウ</t>
    </rPh>
    <rPh sb="13" eb="14">
      <t>カズ</t>
    </rPh>
    <rPh sb="14" eb="15">
      <t>オヨ</t>
    </rPh>
    <rPh sb="16" eb="18">
      <t>カイシュウ</t>
    </rPh>
    <rPh sb="18" eb="19">
      <t>リツ</t>
    </rPh>
    <rPh sb="20" eb="22">
      <t>サンギョウ</t>
    </rPh>
    <rPh sb="22" eb="24">
      <t>ブンルイ</t>
    </rPh>
    <rPh sb="24" eb="25">
      <t>ベツ</t>
    </rPh>
    <phoneticPr fontId="4"/>
  </si>
  <si>
    <t>表3.1.8　調査票の回収数及び回収率　代表特定施設別</t>
    <rPh sb="0" eb="1">
      <t>ヒョウ</t>
    </rPh>
    <rPh sb="7" eb="10">
      <t>チョウサヒョウ</t>
    </rPh>
    <rPh sb="11" eb="13">
      <t>カイシュウ</t>
    </rPh>
    <rPh sb="13" eb="14">
      <t>カズ</t>
    </rPh>
    <rPh sb="14" eb="15">
      <t>オヨ</t>
    </rPh>
    <rPh sb="16" eb="18">
      <t>カイシュウ</t>
    </rPh>
    <rPh sb="18" eb="19">
      <t>リツ</t>
    </rPh>
    <rPh sb="20" eb="22">
      <t>ダイヒョウ</t>
    </rPh>
    <rPh sb="22" eb="24">
      <t>トクテイ</t>
    </rPh>
    <rPh sb="24" eb="26">
      <t>シセツ</t>
    </rPh>
    <rPh sb="26" eb="27">
      <t>ベツ</t>
    </rPh>
    <phoneticPr fontId="4"/>
  </si>
  <si>
    <t>9</t>
    <phoneticPr fontId="4"/>
  </si>
  <si>
    <t>B</t>
  </si>
  <si>
    <t>所管</t>
    <rPh sb="0" eb="2">
      <t>ショカン</t>
    </rPh>
    <phoneticPr fontId="9"/>
  </si>
  <si>
    <t>総数</t>
    <rPh sb="0" eb="2">
      <t>ソウスウ</t>
    </rPh>
    <phoneticPr fontId="9"/>
  </si>
  <si>
    <t>排水量・有害物質区分</t>
    <rPh sb="0" eb="2">
      <t>ハイスイ</t>
    </rPh>
    <rPh sb="2" eb="3">
      <t>リョウ</t>
    </rPh>
    <rPh sb="4" eb="6">
      <t>ユウガイ</t>
    </rPh>
    <rPh sb="6" eb="8">
      <t>ブッシツ</t>
    </rPh>
    <rPh sb="8" eb="10">
      <t>クブン</t>
    </rPh>
    <phoneticPr fontId="9"/>
  </si>
  <si>
    <t>①</t>
    <phoneticPr fontId="9"/>
  </si>
  <si>
    <t>②</t>
    <phoneticPr fontId="9"/>
  </si>
  <si>
    <t>③</t>
    <phoneticPr fontId="9"/>
  </si>
  <si>
    <t>都道府県</t>
    <rPh sb="0" eb="4">
      <t>トドウフケン</t>
    </rPh>
    <phoneticPr fontId="9"/>
  </si>
  <si>
    <t>政令市</t>
    <rPh sb="0" eb="2">
      <t>セイレイ</t>
    </rPh>
    <rPh sb="2" eb="3">
      <t>シ</t>
    </rPh>
    <phoneticPr fontId="9"/>
  </si>
  <si>
    <t>経済産業省</t>
    <rPh sb="0" eb="2">
      <t>ケイザイ</t>
    </rPh>
    <rPh sb="2" eb="5">
      <t>サンギョウショウ</t>
    </rPh>
    <phoneticPr fontId="9"/>
  </si>
  <si>
    <t>総計</t>
    <rPh sb="0" eb="2">
      <t>ソウケイ</t>
    </rPh>
    <phoneticPr fontId="9"/>
  </si>
  <si>
    <t>北海道</t>
    <phoneticPr fontId="9"/>
  </si>
  <si>
    <t>青森県</t>
    <phoneticPr fontId="9"/>
  </si>
  <si>
    <t>岩手県</t>
    <phoneticPr fontId="9"/>
  </si>
  <si>
    <t>宮城県</t>
    <phoneticPr fontId="9"/>
  </si>
  <si>
    <t>秋田県</t>
    <phoneticPr fontId="9"/>
  </si>
  <si>
    <t>山形県</t>
    <phoneticPr fontId="9"/>
  </si>
  <si>
    <t>福島県</t>
    <phoneticPr fontId="9"/>
  </si>
  <si>
    <t>茨城県</t>
    <phoneticPr fontId="9"/>
  </si>
  <si>
    <t>栃木県</t>
    <phoneticPr fontId="9"/>
  </si>
  <si>
    <t>群馬県</t>
    <phoneticPr fontId="9"/>
  </si>
  <si>
    <t>埼玉県</t>
    <phoneticPr fontId="9"/>
  </si>
  <si>
    <t>千葉県</t>
    <phoneticPr fontId="9"/>
  </si>
  <si>
    <t>東京都</t>
    <phoneticPr fontId="9"/>
  </si>
  <si>
    <t>神奈川県</t>
    <phoneticPr fontId="9"/>
  </si>
  <si>
    <t>新潟県</t>
    <phoneticPr fontId="9"/>
  </si>
  <si>
    <t>富山県</t>
    <phoneticPr fontId="9"/>
  </si>
  <si>
    <t>石川県</t>
    <phoneticPr fontId="9"/>
  </si>
  <si>
    <t>福井県</t>
    <phoneticPr fontId="9"/>
  </si>
  <si>
    <t>山梨県</t>
    <phoneticPr fontId="9"/>
  </si>
  <si>
    <t>長野県</t>
    <phoneticPr fontId="9"/>
  </si>
  <si>
    <t>岐阜県</t>
    <phoneticPr fontId="9"/>
  </si>
  <si>
    <t>静岡県</t>
    <phoneticPr fontId="9"/>
  </si>
  <si>
    <t>愛知県</t>
    <phoneticPr fontId="9"/>
  </si>
  <si>
    <t>三重県</t>
    <phoneticPr fontId="9"/>
  </si>
  <si>
    <t>滋賀県</t>
    <phoneticPr fontId="9"/>
  </si>
  <si>
    <t>京都府</t>
    <phoneticPr fontId="9"/>
  </si>
  <si>
    <t>大阪府</t>
    <phoneticPr fontId="9"/>
  </si>
  <si>
    <t>兵庫県</t>
    <phoneticPr fontId="9"/>
  </si>
  <si>
    <t>奈良県</t>
    <phoneticPr fontId="9"/>
  </si>
  <si>
    <t>和歌山県</t>
    <phoneticPr fontId="9"/>
  </si>
  <si>
    <t>鳥取県</t>
    <phoneticPr fontId="9"/>
  </si>
  <si>
    <t>島根県</t>
    <phoneticPr fontId="9"/>
  </si>
  <si>
    <t>岡山県</t>
    <phoneticPr fontId="9"/>
  </si>
  <si>
    <t>広島県</t>
    <phoneticPr fontId="9"/>
  </si>
  <si>
    <t>山口県</t>
    <phoneticPr fontId="9"/>
  </si>
  <si>
    <t>徳島県</t>
    <phoneticPr fontId="9"/>
  </si>
  <si>
    <t>香川県</t>
    <phoneticPr fontId="9"/>
  </si>
  <si>
    <t>愛媛県</t>
    <phoneticPr fontId="9"/>
  </si>
  <si>
    <t>高知県</t>
    <phoneticPr fontId="9"/>
  </si>
  <si>
    <t>福岡県</t>
    <phoneticPr fontId="9"/>
  </si>
  <si>
    <t>佐賀県</t>
    <phoneticPr fontId="9"/>
  </si>
  <si>
    <t>長崎県</t>
    <phoneticPr fontId="9"/>
  </si>
  <si>
    <t>熊本県</t>
    <phoneticPr fontId="9"/>
  </si>
  <si>
    <t>大分県</t>
    <phoneticPr fontId="9"/>
  </si>
  <si>
    <t>宮崎県</t>
    <rPh sb="0" eb="3">
      <t>ミヤザキケン</t>
    </rPh>
    <phoneticPr fontId="9"/>
  </si>
  <si>
    <t>鹿児島県</t>
    <phoneticPr fontId="9"/>
  </si>
  <si>
    <t>沖縄県</t>
    <phoneticPr fontId="9"/>
  </si>
  <si>
    <t>小計</t>
    <rPh sb="0" eb="2">
      <t>ショウケイ</t>
    </rPh>
    <phoneticPr fontId="9"/>
  </si>
  <si>
    <t>政令市</t>
    <rPh sb="0" eb="3">
      <t>セイレイシ</t>
    </rPh>
    <phoneticPr fontId="9"/>
  </si>
  <si>
    <t>熊谷市</t>
    <rPh sb="0" eb="3">
      <t>クマガヤシ</t>
    </rPh>
    <phoneticPr fontId="9"/>
  </si>
  <si>
    <t>春日部市</t>
    <rPh sb="0" eb="4">
      <t>カスカベシ</t>
    </rPh>
    <phoneticPr fontId="9"/>
  </si>
  <si>
    <t>静岡市</t>
    <phoneticPr fontId="9"/>
  </si>
  <si>
    <t>①</t>
    <phoneticPr fontId="9"/>
  </si>
  <si>
    <t>②</t>
    <phoneticPr fontId="9"/>
  </si>
  <si>
    <t>③</t>
    <phoneticPr fontId="9"/>
  </si>
  <si>
    <t>岡山市</t>
    <phoneticPr fontId="9"/>
  </si>
  <si>
    <t>鹿児島市</t>
    <phoneticPr fontId="9"/>
  </si>
  <si>
    <t>那覇市</t>
    <rPh sb="0" eb="3">
      <t>ナハシ</t>
    </rPh>
    <phoneticPr fontId="9"/>
  </si>
  <si>
    <t>産業中分類</t>
    <rPh sb="0" eb="2">
      <t>サンギョウ</t>
    </rPh>
    <rPh sb="2" eb="5">
      <t>チュウブンルイ</t>
    </rPh>
    <phoneticPr fontId="9"/>
  </si>
  <si>
    <t>①</t>
    <phoneticPr fontId="9"/>
  </si>
  <si>
    <t>②</t>
    <phoneticPr fontId="9"/>
  </si>
  <si>
    <t>③</t>
    <phoneticPr fontId="9"/>
  </si>
  <si>
    <t>-</t>
    <phoneticPr fontId="9"/>
  </si>
  <si>
    <t>産業分類不明</t>
    <rPh sb="0" eb="2">
      <t>サンギョウ</t>
    </rPh>
    <rPh sb="2" eb="4">
      <t>ブンルイ</t>
    </rPh>
    <rPh sb="4" eb="6">
      <t>フメイ</t>
    </rPh>
    <phoneticPr fontId="9"/>
  </si>
  <si>
    <t>代表特定施設</t>
    <rPh sb="0" eb="2">
      <t>ダイヒョウ</t>
    </rPh>
    <rPh sb="2" eb="4">
      <t>トクテイ</t>
    </rPh>
    <rPh sb="4" eb="6">
      <t>シセツ</t>
    </rPh>
    <phoneticPr fontId="9"/>
  </si>
  <si>
    <t>1</t>
    <phoneticPr fontId="9"/>
  </si>
  <si>
    <t>鉱業又は水洗炭業の用に供する施設</t>
    <phoneticPr fontId="9"/>
  </si>
  <si>
    <t>1-2</t>
    <phoneticPr fontId="9"/>
  </si>
  <si>
    <t>畜産農業又はサービス業の用に供する施設</t>
    <phoneticPr fontId="9"/>
  </si>
  <si>
    <t>2</t>
    <phoneticPr fontId="9"/>
  </si>
  <si>
    <t>畜産食料品製造業の用に供する施設</t>
    <phoneticPr fontId="9"/>
  </si>
  <si>
    <t>3</t>
    <phoneticPr fontId="9"/>
  </si>
  <si>
    <t>水産食料品製造業の用に供する施設</t>
    <phoneticPr fontId="9"/>
  </si>
  <si>
    <t>4</t>
    <phoneticPr fontId="9"/>
  </si>
  <si>
    <t>野菜又は果実を原料とする保存食料品製造業の用に供する施設</t>
    <phoneticPr fontId="9"/>
  </si>
  <si>
    <t>5</t>
    <phoneticPr fontId="9"/>
  </si>
  <si>
    <t>みそ、しょう油、食用アミノ酸等の製造業の用に供する施設</t>
    <phoneticPr fontId="9"/>
  </si>
  <si>
    <t>6</t>
    <phoneticPr fontId="9"/>
  </si>
  <si>
    <t>小麦粉製造業の用に供する洗浄施設</t>
    <phoneticPr fontId="9"/>
  </si>
  <si>
    <t>7</t>
    <phoneticPr fontId="9"/>
  </si>
  <si>
    <t>砂糖製造業の用に供する施設</t>
    <phoneticPr fontId="9"/>
  </si>
  <si>
    <t>8</t>
    <phoneticPr fontId="9"/>
  </si>
  <si>
    <t>パン・菓子の製造業又は製あん業の用に供する粗製あんの沈殿槽</t>
    <phoneticPr fontId="9"/>
  </si>
  <si>
    <t>9</t>
    <phoneticPr fontId="9"/>
  </si>
  <si>
    <t>米菓製造業又はこうじ製造業の用に供する洗米機</t>
    <phoneticPr fontId="9"/>
  </si>
  <si>
    <t>10</t>
    <phoneticPr fontId="9"/>
  </si>
  <si>
    <t>飲料製造業の用に供する施設</t>
    <phoneticPr fontId="9"/>
  </si>
  <si>
    <t>11</t>
    <phoneticPr fontId="9"/>
  </si>
  <si>
    <t>動物系飼料又は有機質肥料の製造業の用に供する施設</t>
    <phoneticPr fontId="9"/>
  </si>
  <si>
    <t>12</t>
    <phoneticPr fontId="9"/>
  </si>
  <si>
    <t>動植物油脂製造業の用に供する施設</t>
    <phoneticPr fontId="9"/>
  </si>
  <si>
    <t>13</t>
    <phoneticPr fontId="9"/>
  </si>
  <si>
    <t>イースト製造業の用に供する施設</t>
    <phoneticPr fontId="9"/>
  </si>
  <si>
    <t>14</t>
    <phoneticPr fontId="9"/>
  </si>
  <si>
    <t>でん粉又は化工でん粉の製造業の用に供する施設</t>
    <phoneticPr fontId="9"/>
  </si>
  <si>
    <t>15</t>
    <phoneticPr fontId="9"/>
  </si>
  <si>
    <t>ぶどう糖又は水あめの製造業の用に供する施設</t>
    <phoneticPr fontId="9"/>
  </si>
  <si>
    <t>16</t>
    <phoneticPr fontId="9"/>
  </si>
  <si>
    <t>めん類製造業の用に供する湯煮施設</t>
    <phoneticPr fontId="9"/>
  </si>
  <si>
    <t>17</t>
    <phoneticPr fontId="9"/>
  </si>
  <si>
    <t>豆腐又は煮豆の製造業の用に供する湯煮施設</t>
    <phoneticPr fontId="9"/>
  </si>
  <si>
    <t>18</t>
    <phoneticPr fontId="9"/>
  </si>
  <si>
    <t>インスタントコーヒー製造業の用に供する抽出施設</t>
    <phoneticPr fontId="9"/>
  </si>
  <si>
    <t>18-2</t>
    <phoneticPr fontId="9"/>
  </si>
  <si>
    <t>冷凍調理食品製造業の用に供する施設</t>
    <phoneticPr fontId="9"/>
  </si>
  <si>
    <t>18-3</t>
    <phoneticPr fontId="9"/>
  </si>
  <si>
    <t>たばこ製造業の用に供する施設</t>
    <phoneticPr fontId="9"/>
  </si>
  <si>
    <t>19</t>
    <phoneticPr fontId="9"/>
  </si>
  <si>
    <t>紡績業又は繊維製品の製造業若しくは加工業の用に供する施設</t>
    <phoneticPr fontId="9"/>
  </si>
  <si>
    <t>20</t>
    <phoneticPr fontId="9"/>
  </si>
  <si>
    <t>洗毛業の用に供する施設</t>
    <phoneticPr fontId="9"/>
  </si>
  <si>
    <t>21</t>
    <phoneticPr fontId="9"/>
  </si>
  <si>
    <t>化学繊維製造業の用に供する施設</t>
    <phoneticPr fontId="9"/>
  </si>
  <si>
    <t>21-2</t>
    <phoneticPr fontId="9"/>
  </si>
  <si>
    <t>一般製材業又は木材チップ製造業の用に供する湿式バーカー</t>
    <phoneticPr fontId="9"/>
  </si>
  <si>
    <t>21-3</t>
    <phoneticPr fontId="9"/>
  </si>
  <si>
    <t>合板製造業の用に供する接着機洗浄施設</t>
    <phoneticPr fontId="9"/>
  </si>
  <si>
    <t>21-4</t>
    <phoneticPr fontId="9"/>
  </si>
  <si>
    <t>パーティクルボード製造業の用に供する施設</t>
    <phoneticPr fontId="9"/>
  </si>
  <si>
    <t>22</t>
    <phoneticPr fontId="9"/>
  </si>
  <si>
    <t>木材薬品処理業の用に供する施設</t>
    <phoneticPr fontId="9"/>
  </si>
  <si>
    <t>23</t>
    <phoneticPr fontId="9"/>
  </si>
  <si>
    <t>パルプ、紙又は紙加工品の製造業の用に供する施設</t>
    <phoneticPr fontId="9"/>
  </si>
  <si>
    <t>23-2</t>
    <phoneticPr fontId="9"/>
  </si>
  <si>
    <t>新聞業、出版業、印刷業又は製版業の用に供する施設</t>
    <phoneticPr fontId="9"/>
  </si>
  <si>
    <t>24</t>
    <phoneticPr fontId="9"/>
  </si>
  <si>
    <t>化学肥料製造業の用に供する施設</t>
    <phoneticPr fontId="9"/>
  </si>
  <si>
    <t>25</t>
    <phoneticPr fontId="9"/>
  </si>
  <si>
    <t>26</t>
    <phoneticPr fontId="9"/>
  </si>
  <si>
    <t>無機顔料製造業の用に供する施設</t>
    <phoneticPr fontId="9"/>
  </si>
  <si>
    <t>27</t>
    <phoneticPr fontId="9"/>
  </si>
  <si>
    <t>その他の無機化学工業製品製造業の用に供する施設</t>
    <phoneticPr fontId="9"/>
  </si>
  <si>
    <t>28</t>
    <phoneticPr fontId="9"/>
  </si>
  <si>
    <t>カーバイド法アセチレン誘導品製造業の用に供する施設</t>
    <phoneticPr fontId="9"/>
  </si>
  <si>
    <t>29</t>
    <phoneticPr fontId="9"/>
  </si>
  <si>
    <t>コールタール製品製造業の用に供する施設</t>
    <phoneticPr fontId="9"/>
  </si>
  <si>
    <t>30</t>
    <phoneticPr fontId="9"/>
  </si>
  <si>
    <t>発酵工業の用に供する施設</t>
    <phoneticPr fontId="9"/>
  </si>
  <si>
    <t>31</t>
    <phoneticPr fontId="9"/>
  </si>
  <si>
    <t>メタン誘導品製造業の用に供する施設</t>
    <phoneticPr fontId="9"/>
  </si>
  <si>
    <t>32</t>
    <phoneticPr fontId="9"/>
  </si>
  <si>
    <t>有機顔料又は合成染料の製造業の用に供する施設</t>
    <phoneticPr fontId="9"/>
  </si>
  <si>
    <t>33</t>
    <phoneticPr fontId="9"/>
  </si>
  <si>
    <t>合成樹脂製造業の用に供する施設</t>
    <phoneticPr fontId="9"/>
  </si>
  <si>
    <t>34</t>
    <phoneticPr fontId="9"/>
  </si>
  <si>
    <t>合成ゴム製造業の用に供する施設</t>
    <phoneticPr fontId="9"/>
  </si>
  <si>
    <t>35</t>
    <phoneticPr fontId="9"/>
  </si>
  <si>
    <t>有機ゴム薬品製造業の用に供する施設</t>
    <phoneticPr fontId="9"/>
  </si>
  <si>
    <t>36</t>
    <phoneticPr fontId="9"/>
  </si>
  <si>
    <t>合成洗剤製造業の用に供する施設</t>
    <phoneticPr fontId="9"/>
  </si>
  <si>
    <t>37</t>
    <phoneticPr fontId="9"/>
  </si>
  <si>
    <t>その他の石油化学工業の用に供する施設</t>
    <phoneticPr fontId="9"/>
  </si>
  <si>
    <t>38</t>
    <phoneticPr fontId="9"/>
  </si>
  <si>
    <t>石けん製造業の用に供する施設</t>
    <phoneticPr fontId="9"/>
  </si>
  <si>
    <t>38-2</t>
    <phoneticPr fontId="9"/>
  </si>
  <si>
    <t>界面活性剤製造業の用に供する反応施設</t>
    <rPh sb="0" eb="2">
      <t>カイメン</t>
    </rPh>
    <rPh sb="2" eb="5">
      <t>カッセイザイ</t>
    </rPh>
    <rPh sb="5" eb="8">
      <t>セイゾウギョウ</t>
    </rPh>
    <rPh sb="9" eb="10">
      <t>ヨウ</t>
    </rPh>
    <rPh sb="11" eb="12">
      <t>キョウ</t>
    </rPh>
    <rPh sb="14" eb="16">
      <t>ハンノウ</t>
    </rPh>
    <rPh sb="16" eb="18">
      <t>シセツ</t>
    </rPh>
    <phoneticPr fontId="9"/>
  </si>
  <si>
    <t>39</t>
    <phoneticPr fontId="9"/>
  </si>
  <si>
    <t>硬化油製造業の用に供する施設</t>
    <phoneticPr fontId="9"/>
  </si>
  <si>
    <t>40</t>
    <phoneticPr fontId="9"/>
  </si>
  <si>
    <t>脂肪酸製造業の用に供する蒸りゅう施設</t>
    <phoneticPr fontId="9"/>
  </si>
  <si>
    <t>41</t>
    <phoneticPr fontId="9"/>
  </si>
  <si>
    <t>香料製造業の用に供する施設</t>
    <phoneticPr fontId="9"/>
  </si>
  <si>
    <t>42</t>
    <phoneticPr fontId="9"/>
  </si>
  <si>
    <t>ゼラチン又はにかわの製造業の用に供する施設</t>
    <phoneticPr fontId="9"/>
  </si>
  <si>
    <t>43</t>
    <phoneticPr fontId="9"/>
  </si>
  <si>
    <t>写真感光材料製造業の用に供する感光剤洗浄施設</t>
    <phoneticPr fontId="9"/>
  </si>
  <si>
    <t>44</t>
    <phoneticPr fontId="9"/>
  </si>
  <si>
    <t>天然樹脂製品製造業の用に供する施設</t>
    <phoneticPr fontId="9"/>
  </si>
  <si>
    <t>45</t>
    <phoneticPr fontId="9"/>
  </si>
  <si>
    <t>木材化学工業の用に供するフルフラール蒸りゅう施設</t>
    <phoneticPr fontId="9"/>
  </si>
  <si>
    <t>46</t>
    <phoneticPr fontId="9"/>
  </si>
  <si>
    <t>その他の有機化学工業製品製造業の用に供する施設</t>
    <phoneticPr fontId="9"/>
  </si>
  <si>
    <t>47</t>
    <phoneticPr fontId="9"/>
  </si>
  <si>
    <t>医薬品製造業の用に供する施設</t>
    <phoneticPr fontId="9"/>
  </si>
  <si>
    <t>48</t>
    <phoneticPr fontId="9"/>
  </si>
  <si>
    <t>火薬製造業の用に供する洗浄施設</t>
    <phoneticPr fontId="9"/>
  </si>
  <si>
    <t>49</t>
    <phoneticPr fontId="9"/>
  </si>
  <si>
    <t>農薬製造業の用に供する混合施設</t>
    <phoneticPr fontId="9"/>
  </si>
  <si>
    <t>50</t>
    <phoneticPr fontId="9"/>
  </si>
  <si>
    <t>試薬の製造業の用に供する試薬製造施設</t>
    <phoneticPr fontId="9"/>
  </si>
  <si>
    <t>51</t>
    <phoneticPr fontId="9"/>
  </si>
  <si>
    <t>石油精製業の用に供する施設</t>
    <phoneticPr fontId="9"/>
  </si>
  <si>
    <t>51-2</t>
    <phoneticPr fontId="9"/>
  </si>
  <si>
    <t>51-3</t>
    <phoneticPr fontId="9"/>
  </si>
  <si>
    <t>医療、衛生用ゴム製品製造業の用に供するラテックス成形型洗浄施設</t>
    <phoneticPr fontId="9"/>
  </si>
  <si>
    <t>52</t>
    <phoneticPr fontId="9"/>
  </si>
  <si>
    <t>皮革製造業の用に供する施設</t>
    <phoneticPr fontId="9"/>
  </si>
  <si>
    <t>53</t>
    <phoneticPr fontId="9"/>
  </si>
  <si>
    <t>ガラス又はガラス製品の製造業の用に供する施設</t>
    <phoneticPr fontId="9"/>
  </si>
  <si>
    <t>54</t>
    <phoneticPr fontId="9"/>
  </si>
  <si>
    <t>セメント製品製造業の用に供する施設</t>
    <phoneticPr fontId="9"/>
  </si>
  <si>
    <t>55</t>
    <phoneticPr fontId="9"/>
  </si>
  <si>
    <t>生コンクリート製造業の用に供するバッチャープラント</t>
    <phoneticPr fontId="9"/>
  </si>
  <si>
    <t>56</t>
    <phoneticPr fontId="9"/>
  </si>
  <si>
    <t>有機質砂かべ材製造業の用に供する混合施設</t>
    <phoneticPr fontId="9"/>
  </si>
  <si>
    <t>57</t>
    <phoneticPr fontId="9"/>
  </si>
  <si>
    <t>人造黒鉛電極製造業の用に供する成型施設</t>
    <phoneticPr fontId="9"/>
  </si>
  <si>
    <t>58</t>
    <phoneticPr fontId="9"/>
  </si>
  <si>
    <t>窯業原料の精製業の用に供する施設</t>
    <phoneticPr fontId="9"/>
  </si>
  <si>
    <t>59</t>
    <phoneticPr fontId="9"/>
  </si>
  <si>
    <t>砕石業の用に供する施設</t>
    <phoneticPr fontId="9"/>
  </si>
  <si>
    <t>60</t>
    <phoneticPr fontId="9"/>
  </si>
  <si>
    <t>砂利採取業の用に供する水洗式分別施設</t>
    <phoneticPr fontId="9"/>
  </si>
  <si>
    <t>61</t>
    <phoneticPr fontId="9"/>
  </si>
  <si>
    <t>鉄鋼業の用に供する施設</t>
    <phoneticPr fontId="9"/>
  </si>
  <si>
    <t>62</t>
    <phoneticPr fontId="9"/>
  </si>
  <si>
    <t>非鉄金属製造業の用に供する施設</t>
    <phoneticPr fontId="9"/>
  </si>
  <si>
    <t>63</t>
    <phoneticPr fontId="9"/>
  </si>
  <si>
    <t>金属製品製造業又は機械器具製造業の用に供する施設</t>
    <phoneticPr fontId="9"/>
  </si>
  <si>
    <t>63-2</t>
    <phoneticPr fontId="9"/>
  </si>
  <si>
    <t>空きびん卸売業の用に供する自動式洗びん施設</t>
    <phoneticPr fontId="9"/>
  </si>
  <si>
    <t>63-3</t>
    <phoneticPr fontId="9"/>
  </si>
  <si>
    <t>石炭を燃料とする火力発電施設のうち廃ガス洗浄施設</t>
    <phoneticPr fontId="9"/>
  </si>
  <si>
    <t>64</t>
    <phoneticPr fontId="9"/>
  </si>
  <si>
    <t>ガス供給業又はコークス製造業の用に供する施設</t>
    <phoneticPr fontId="9"/>
  </si>
  <si>
    <t>64-2</t>
    <phoneticPr fontId="9"/>
  </si>
  <si>
    <t>水道施設、工業用水道施設又は自家用工業用水道の浄水施設</t>
    <phoneticPr fontId="9"/>
  </si>
  <si>
    <t>65</t>
    <phoneticPr fontId="9"/>
  </si>
  <si>
    <t>酸又はアルカリによる表面処理施設</t>
    <phoneticPr fontId="9"/>
  </si>
  <si>
    <t>66</t>
    <phoneticPr fontId="9"/>
  </si>
  <si>
    <t xml:space="preserve">電気めっき施設 </t>
    <phoneticPr fontId="9"/>
  </si>
  <si>
    <t>66-2</t>
    <phoneticPr fontId="9"/>
  </si>
  <si>
    <t>エチレンオキサイド又は１・４－ジオキサンの混合施設</t>
    <phoneticPr fontId="9"/>
  </si>
  <si>
    <t>66-3</t>
    <phoneticPr fontId="9"/>
  </si>
  <si>
    <t>旅館業の用に供する施設</t>
    <phoneticPr fontId="9"/>
  </si>
  <si>
    <t>66-4</t>
    <phoneticPr fontId="9"/>
  </si>
  <si>
    <t>共同調理場に設置されるちゅう房施設</t>
    <phoneticPr fontId="9"/>
  </si>
  <si>
    <t>66-5</t>
    <phoneticPr fontId="9"/>
  </si>
  <si>
    <t>弁当仕出屋又は弁当製造業の用に供するちゅう房施設</t>
    <phoneticPr fontId="9"/>
  </si>
  <si>
    <t>66-6</t>
    <phoneticPr fontId="9"/>
  </si>
  <si>
    <t>飲食店に設置されるちゅう房施設</t>
    <phoneticPr fontId="9"/>
  </si>
  <si>
    <t>66-7</t>
    <phoneticPr fontId="9"/>
  </si>
  <si>
    <t>そば店、うどん店、すし店のほか、喫茶店等に設置されるちゅう房施設</t>
    <phoneticPr fontId="9"/>
  </si>
  <si>
    <t>66-8</t>
    <phoneticPr fontId="9"/>
  </si>
  <si>
    <t>料亭、バー、キャバレー、ナイトクラブ等に設置されるちゅう房施設</t>
    <phoneticPr fontId="9"/>
  </si>
  <si>
    <t>67</t>
    <phoneticPr fontId="9"/>
  </si>
  <si>
    <t xml:space="preserve">洗たく業の用に供する洗浄施設 </t>
    <phoneticPr fontId="9"/>
  </si>
  <si>
    <t>68</t>
    <phoneticPr fontId="9"/>
  </si>
  <si>
    <t xml:space="preserve">写真現像業の用に供する自動式フィルム現像洗浄施設 </t>
    <phoneticPr fontId="9"/>
  </si>
  <si>
    <t>68-2</t>
    <phoneticPr fontId="9"/>
  </si>
  <si>
    <t>病院で病床数が300以上であるものに設置される施設</t>
    <phoneticPr fontId="9"/>
  </si>
  <si>
    <t>69</t>
    <phoneticPr fontId="9"/>
  </si>
  <si>
    <t>と畜業又は死亡獣畜取扱業の用に供する解体施設</t>
    <phoneticPr fontId="9"/>
  </si>
  <si>
    <t>69-2</t>
    <phoneticPr fontId="9"/>
  </si>
  <si>
    <t>中央卸売市場に設置される施設</t>
    <phoneticPr fontId="9"/>
  </si>
  <si>
    <t>69-3</t>
    <phoneticPr fontId="9"/>
  </si>
  <si>
    <t>地方卸売市場に設置される施設</t>
    <phoneticPr fontId="9"/>
  </si>
  <si>
    <t>70</t>
    <phoneticPr fontId="9"/>
  </si>
  <si>
    <t>廃油処理施設</t>
    <phoneticPr fontId="9"/>
  </si>
  <si>
    <t>70-2</t>
    <phoneticPr fontId="9"/>
  </si>
  <si>
    <t>自動車分解整備事業の用に供する洗車施設</t>
    <phoneticPr fontId="9"/>
  </si>
  <si>
    <t>71</t>
    <phoneticPr fontId="9"/>
  </si>
  <si>
    <t>自動式車両洗浄施設</t>
    <phoneticPr fontId="9"/>
  </si>
  <si>
    <t>71-2</t>
    <phoneticPr fontId="9"/>
  </si>
  <si>
    <t>科学技術に関する研究、試験、検査又は専門教育の用に供する施設</t>
    <phoneticPr fontId="9"/>
  </si>
  <si>
    <t>71-3</t>
    <phoneticPr fontId="9"/>
  </si>
  <si>
    <t>一般廃棄物処理施設である焼却施設</t>
    <phoneticPr fontId="9"/>
  </si>
  <si>
    <t>71-4</t>
    <phoneticPr fontId="9"/>
  </si>
  <si>
    <t>産業廃棄物処理施設</t>
    <phoneticPr fontId="9"/>
  </si>
  <si>
    <t>71-5</t>
    <phoneticPr fontId="9"/>
  </si>
  <si>
    <t>TCE、PCE又はジクロロメタンによる洗浄施設</t>
    <phoneticPr fontId="9"/>
  </si>
  <si>
    <t>71-6</t>
    <phoneticPr fontId="9"/>
  </si>
  <si>
    <t>TCE、PCE又はジクロロメタンの蒸りゅう施設</t>
    <phoneticPr fontId="9"/>
  </si>
  <si>
    <t>72</t>
    <phoneticPr fontId="9"/>
  </si>
  <si>
    <t>し尿処理施設</t>
    <phoneticPr fontId="9"/>
  </si>
  <si>
    <t>73</t>
    <phoneticPr fontId="9"/>
  </si>
  <si>
    <t>下水道終末処理施設</t>
    <phoneticPr fontId="9"/>
  </si>
  <si>
    <t>74</t>
    <phoneticPr fontId="9"/>
  </si>
  <si>
    <t>特定事業場から排出される水の処理施設</t>
    <phoneticPr fontId="9"/>
  </si>
  <si>
    <t>81</t>
    <phoneticPr fontId="9"/>
  </si>
  <si>
    <t>指定地域特定施設（し尿浄化槽２０１～５００人槽）</t>
    <phoneticPr fontId="9"/>
  </si>
  <si>
    <t>91</t>
    <phoneticPr fontId="9"/>
  </si>
  <si>
    <t>湖沼法みなし指定地域特定施設（病院）</t>
    <phoneticPr fontId="9"/>
  </si>
  <si>
    <t>92</t>
    <phoneticPr fontId="9"/>
  </si>
  <si>
    <t>湖沼法みなし指定地域特定施設（し尿浄化槽）</t>
    <phoneticPr fontId="9"/>
  </si>
  <si>
    <t>表3.1.5  調査票の回収数及び回収率</t>
    <rPh sb="0" eb="1">
      <t>ヒョウ</t>
    </rPh>
    <rPh sb="8" eb="11">
      <t>チョウサヒョウ</t>
    </rPh>
    <rPh sb="12" eb="14">
      <t>カイシュウ</t>
    </rPh>
    <rPh sb="14" eb="15">
      <t>カズ</t>
    </rPh>
    <rPh sb="15" eb="16">
      <t>オヨ</t>
    </rPh>
    <rPh sb="17" eb="20">
      <t>カイシュウリツ</t>
    </rPh>
    <phoneticPr fontId="9"/>
  </si>
  <si>
    <t>配布数</t>
    <rPh sb="0" eb="2">
      <t>ハイフ</t>
    </rPh>
    <rPh sb="2" eb="3">
      <t>スウ</t>
    </rPh>
    <phoneticPr fontId="9"/>
  </si>
  <si>
    <t>回収状況</t>
    <rPh sb="0" eb="2">
      <t>カイシュウ</t>
    </rPh>
    <rPh sb="2" eb="4">
      <t>ジョウキョウ</t>
    </rPh>
    <phoneticPr fontId="9"/>
  </si>
  <si>
    <t>回収</t>
    <rPh sb="0" eb="2">
      <t>カイシュウ</t>
    </rPh>
    <phoneticPr fontId="9"/>
  </si>
  <si>
    <t>未回収</t>
    <rPh sb="0" eb="3">
      <t>ミカイシュウ</t>
    </rPh>
    <phoneticPr fontId="9"/>
  </si>
  <si>
    <t>回収率(%)</t>
    <rPh sb="0" eb="2">
      <t>カイシュウ</t>
    </rPh>
    <rPh sb="2" eb="3">
      <t>リツ</t>
    </rPh>
    <phoneticPr fontId="9"/>
  </si>
  <si>
    <t>表3.1.6(1)　調査票の回収数及び回収率　都道府県別</t>
    <rPh sb="0" eb="1">
      <t>ヒョウ</t>
    </rPh>
    <rPh sb="10" eb="13">
      <t>チョウサヒョウ</t>
    </rPh>
    <rPh sb="14" eb="16">
      <t>カイシュウ</t>
    </rPh>
    <rPh sb="16" eb="17">
      <t>カズ</t>
    </rPh>
    <rPh sb="17" eb="18">
      <t>オヨ</t>
    </rPh>
    <rPh sb="19" eb="21">
      <t>カイシュウ</t>
    </rPh>
    <rPh sb="21" eb="22">
      <t>リツ</t>
    </rPh>
    <rPh sb="23" eb="27">
      <t>トドウフケン</t>
    </rPh>
    <rPh sb="27" eb="28">
      <t>ベツ</t>
    </rPh>
    <phoneticPr fontId="9"/>
  </si>
  <si>
    <t>北海道</t>
    <phoneticPr fontId="9"/>
  </si>
  <si>
    <t>青森県</t>
    <phoneticPr fontId="9"/>
  </si>
  <si>
    <t>京都府</t>
    <phoneticPr fontId="9"/>
  </si>
  <si>
    <t>岩手県</t>
    <phoneticPr fontId="9"/>
  </si>
  <si>
    <t>大阪府</t>
    <phoneticPr fontId="9"/>
  </si>
  <si>
    <t>宮城県</t>
    <phoneticPr fontId="9"/>
  </si>
  <si>
    <t>兵庫県</t>
    <phoneticPr fontId="9"/>
  </si>
  <si>
    <t>秋田県</t>
    <phoneticPr fontId="9"/>
  </si>
  <si>
    <t>山形県</t>
    <phoneticPr fontId="9"/>
  </si>
  <si>
    <t>和歌山県</t>
    <phoneticPr fontId="9"/>
  </si>
  <si>
    <t>福島県</t>
    <phoneticPr fontId="9"/>
  </si>
  <si>
    <t>茨城県</t>
    <phoneticPr fontId="9"/>
  </si>
  <si>
    <t>島根県</t>
    <phoneticPr fontId="9"/>
  </si>
  <si>
    <t>栃木県</t>
    <phoneticPr fontId="9"/>
  </si>
  <si>
    <t>群馬県</t>
    <phoneticPr fontId="9"/>
  </si>
  <si>
    <t>広島県</t>
    <phoneticPr fontId="9"/>
  </si>
  <si>
    <t>埼玉県</t>
    <phoneticPr fontId="9"/>
  </si>
  <si>
    <t>千葉県</t>
    <phoneticPr fontId="9"/>
  </si>
  <si>
    <t>徳島県</t>
    <phoneticPr fontId="9"/>
  </si>
  <si>
    <t>東京都</t>
    <phoneticPr fontId="9"/>
  </si>
  <si>
    <t>神奈川県</t>
    <phoneticPr fontId="9"/>
  </si>
  <si>
    <t>愛媛県</t>
    <phoneticPr fontId="9"/>
  </si>
  <si>
    <t>新潟県</t>
    <phoneticPr fontId="9"/>
  </si>
  <si>
    <t>高知県</t>
    <phoneticPr fontId="9"/>
  </si>
  <si>
    <t>富山県</t>
    <phoneticPr fontId="9"/>
  </si>
  <si>
    <t>福岡県</t>
    <phoneticPr fontId="9"/>
  </si>
  <si>
    <t>石川県</t>
    <phoneticPr fontId="9"/>
  </si>
  <si>
    <t>佐賀県</t>
    <phoneticPr fontId="9"/>
  </si>
  <si>
    <t>福井県</t>
    <phoneticPr fontId="9"/>
  </si>
  <si>
    <t>長崎県</t>
    <phoneticPr fontId="9"/>
  </si>
  <si>
    <t>山梨県</t>
    <phoneticPr fontId="9"/>
  </si>
  <si>
    <t>熊本県</t>
    <phoneticPr fontId="9"/>
  </si>
  <si>
    <t>長野県</t>
    <phoneticPr fontId="9"/>
  </si>
  <si>
    <t>大分県</t>
    <phoneticPr fontId="9"/>
  </si>
  <si>
    <t>岐阜県</t>
    <phoneticPr fontId="9"/>
  </si>
  <si>
    <t>静岡県</t>
    <phoneticPr fontId="9"/>
  </si>
  <si>
    <t>鹿児島県</t>
    <phoneticPr fontId="9"/>
  </si>
  <si>
    <t>愛知県</t>
    <phoneticPr fontId="9"/>
  </si>
  <si>
    <t>沖縄県</t>
    <phoneticPr fontId="9"/>
  </si>
  <si>
    <t>三重県</t>
    <phoneticPr fontId="9"/>
  </si>
  <si>
    <t>小計</t>
    <rPh sb="0" eb="2">
      <t>ショウケイ</t>
    </rPh>
    <phoneticPr fontId="4"/>
  </si>
  <si>
    <t>表3.1.6(2)　調査票の回収数及び回収率　水質汚濁防止法政令市別</t>
    <phoneticPr fontId="3"/>
  </si>
  <si>
    <t>寝屋川市</t>
    <phoneticPr fontId="9"/>
  </si>
  <si>
    <t>姫路市</t>
    <phoneticPr fontId="9"/>
  </si>
  <si>
    <t>1</t>
    <phoneticPr fontId="9"/>
  </si>
  <si>
    <t>鉱業又は水洗炭業の用に供する施設</t>
    <phoneticPr fontId="9"/>
  </si>
  <si>
    <t>1-2</t>
    <phoneticPr fontId="9"/>
  </si>
  <si>
    <t>畜産農業又はサービス業の用に供する施設</t>
    <phoneticPr fontId="9"/>
  </si>
  <si>
    <t>2</t>
    <phoneticPr fontId="9"/>
  </si>
  <si>
    <t>畜産食料品製造業の用に供する施設</t>
    <phoneticPr fontId="9"/>
  </si>
  <si>
    <t>3</t>
    <phoneticPr fontId="9"/>
  </si>
  <si>
    <t>水産食料品製造業の用に供する施設</t>
    <phoneticPr fontId="9"/>
  </si>
  <si>
    <t>4</t>
    <phoneticPr fontId="9"/>
  </si>
  <si>
    <t>野菜又は果実を原料とする保存食料品製造業の用に供する施設</t>
    <phoneticPr fontId="9"/>
  </si>
  <si>
    <t>5</t>
    <phoneticPr fontId="9"/>
  </si>
  <si>
    <t>みそ、しょう油、食用アミノ酸等の製造業の用に供する施設</t>
    <phoneticPr fontId="9"/>
  </si>
  <si>
    <t>6</t>
    <phoneticPr fontId="9"/>
  </si>
  <si>
    <t>小麦粉製造業の用に供する洗浄施設</t>
    <phoneticPr fontId="9"/>
  </si>
  <si>
    <t>7</t>
    <phoneticPr fontId="9"/>
  </si>
  <si>
    <t>砂糖製造業の用に供する施設</t>
    <phoneticPr fontId="9"/>
  </si>
  <si>
    <t>8</t>
    <phoneticPr fontId="9"/>
  </si>
  <si>
    <t>パン・菓子の製造業又は製あん業の用に供する粗製あんの沈殿槽</t>
    <phoneticPr fontId="9"/>
  </si>
  <si>
    <t>9</t>
    <phoneticPr fontId="9"/>
  </si>
  <si>
    <t>表3.2.1　稼働別工場・事業場数</t>
    <rPh sb="0" eb="1">
      <t>ヒョウ</t>
    </rPh>
    <rPh sb="7" eb="9">
      <t>カドウ</t>
    </rPh>
    <rPh sb="9" eb="10">
      <t>ベツ</t>
    </rPh>
    <rPh sb="10" eb="12">
      <t>コウジョウ</t>
    </rPh>
    <rPh sb="13" eb="16">
      <t>ジギョウジョウ</t>
    </rPh>
    <rPh sb="16" eb="17">
      <t>スウ</t>
    </rPh>
    <phoneticPr fontId="9"/>
  </si>
  <si>
    <t>回収数</t>
    <rPh sb="0" eb="3">
      <t>カイシュウスウ</t>
    </rPh>
    <phoneticPr fontId="9"/>
  </si>
  <si>
    <t>稼動コード</t>
    <rPh sb="0" eb="2">
      <t>カドウ</t>
    </rPh>
    <phoneticPr fontId="9"/>
  </si>
  <si>
    <t>1 稼働</t>
    <rPh sb="2" eb="4">
      <t>カドウ</t>
    </rPh>
    <phoneticPr fontId="9"/>
  </si>
  <si>
    <t>2 下水道接続</t>
    <rPh sb="2" eb="5">
      <t>ゲスイドウ</t>
    </rPh>
    <rPh sb="5" eb="7">
      <t>セツゾク</t>
    </rPh>
    <phoneticPr fontId="9"/>
  </si>
  <si>
    <t>3 建設中</t>
    <rPh sb="2" eb="5">
      <t>ケンセツチュウ</t>
    </rPh>
    <phoneticPr fontId="9"/>
  </si>
  <si>
    <t>4 休止</t>
    <rPh sb="2" eb="4">
      <t>キュウシ</t>
    </rPh>
    <phoneticPr fontId="9"/>
  </si>
  <si>
    <t>5 廃止</t>
    <rPh sb="2" eb="4">
      <t>ハイシ</t>
    </rPh>
    <phoneticPr fontId="9"/>
  </si>
  <si>
    <t>9 その他</t>
    <rPh sb="4" eb="5">
      <t>タ</t>
    </rPh>
    <phoneticPr fontId="9"/>
  </si>
  <si>
    <t>無回答</t>
    <rPh sb="0" eb="3">
      <t>ムカイトウ</t>
    </rPh>
    <phoneticPr fontId="9"/>
  </si>
  <si>
    <t>表3.2.2(1)　稼働別工場・事業場数　都道府県別</t>
    <rPh sb="0" eb="1">
      <t>ヒョウ</t>
    </rPh>
    <rPh sb="10" eb="12">
      <t>カドウ</t>
    </rPh>
    <rPh sb="12" eb="13">
      <t>ベツ</t>
    </rPh>
    <rPh sb="13" eb="15">
      <t>コウジョウ</t>
    </rPh>
    <rPh sb="16" eb="19">
      <t>ジギョウジョウ</t>
    </rPh>
    <rPh sb="19" eb="20">
      <t>カズ</t>
    </rPh>
    <rPh sb="21" eb="25">
      <t>トドウフケン</t>
    </rPh>
    <rPh sb="25" eb="26">
      <t>ベツ</t>
    </rPh>
    <phoneticPr fontId="9"/>
  </si>
  <si>
    <t>北海道</t>
    <phoneticPr fontId="9"/>
  </si>
  <si>
    <t>青森県</t>
    <phoneticPr fontId="9"/>
  </si>
  <si>
    <t>宮城県</t>
    <phoneticPr fontId="9"/>
  </si>
  <si>
    <t>秋田県</t>
    <phoneticPr fontId="9"/>
  </si>
  <si>
    <t>山形県</t>
    <phoneticPr fontId="9"/>
  </si>
  <si>
    <t>福島県</t>
    <phoneticPr fontId="9"/>
  </si>
  <si>
    <t>茨城県</t>
    <phoneticPr fontId="9"/>
  </si>
  <si>
    <t>栃木県</t>
    <phoneticPr fontId="9"/>
  </si>
  <si>
    <t>群馬県</t>
    <phoneticPr fontId="9"/>
  </si>
  <si>
    <t>埼玉県</t>
    <phoneticPr fontId="9"/>
  </si>
  <si>
    <t>千葉県</t>
    <phoneticPr fontId="9"/>
  </si>
  <si>
    <t>東京都</t>
    <phoneticPr fontId="9"/>
  </si>
  <si>
    <t>神奈川県</t>
    <phoneticPr fontId="9"/>
  </si>
  <si>
    <t>新潟県</t>
    <phoneticPr fontId="9"/>
  </si>
  <si>
    <t>石川県</t>
    <phoneticPr fontId="9"/>
  </si>
  <si>
    <t>山梨県</t>
    <phoneticPr fontId="9"/>
  </si>
  <si>
    <t>岐阜県</t>
    <phoneticPr fontId="9"/>
  </si>
  <si>
    <t>愛知県</t>
    <phoneticPr fontId="9"/>
  </si>
  <si>
    <t>三重県</t>
    <phoneticPr fontId="9"/>
  </si>
  <si>
    <t>表3.2.2(2)　稼働別工場・事業場数　水質汚濁防止法政令市別</t>
    <rPh sb="0" eb="1">
      <t>ヒョウ</t>
    </rPh>
    <rPh sb="10" eb="12">
      <t>カドウ</t>
    </rPh>
    <rPh sb="12" eb="13">
      <t>ベツ</t>
    </rPh>
    <rPh sb="13" eb="15">
      <t>コウジョウ</t>
    </rPh>
    <rPh sb="16" eb="18">
      <t>ジギョウ</t>
    </rPh>
    <rPh sb="18" eb="19">
      <t>ジョウ</t>
    </rPh>
    <rPh sb="19" eb="20">
      <t>スウ</t>
    </rPh>
    <rPh sb="21" eb="23">
      <t>スイシツ</t>
    </rPh>
    <rPh sb="23" eb="25">
      <t>オダク</t>
    </rPh>
    <rPh sb="25" eb="27">
      <t>ボウシ</t>
    </rPh>
    <rPh sb="27" eb="28">
      <t>ホウ</t>
    </rPh>
    <rPh sb="28" eb="30">
      <t>セイレイ</t>
    </rPh>
    <rPh sb="30" eb="31">
      <t>シ</t>
    </rPh>
    <rPh sb="31" eb="32">
      <t>ベツ</t>
    </rPh>
    <phoneticPr fontId="9"/>
  </si>
  <si>
    <t>岡山市</t>
    <phoneticPr fontId="9"/>
  </si>
  <si>
    <t>B43100</t>
    <phoneticPr fontId="6"/>
  </si>
  <si>
    <t>表3.3.1(1)　用水量の分布（用水量階級別工場・事業場数）</t>
    <rPh sb="0" eb="1">
      <t>ヒョウ</t>
    </rPh>
    <rPh sb="10" eb="12">
      <t>ヨウスイ</t>
    </rPh>
    <rPh sb="12" eb="13">
      <t>リョウ</t>
    </rPh>
    <rPh sb="14" eb="16">
      <t>ブンプ</t>
    </rPh>
    <rPh sb="17" eb="19">
      <t>ヨウスイ</t>
    </rPh>
    <rPh sb="19" eb="20">
      <t>リョウ</t>
    </rPh>
    <rPh sb="20" eb="22">
      <t>カイキュウ</t>
    </rPh>
    <rPh sb="22" eb="23">
      <t>ベツ</t>
    </rPh>
    <rPh sb="23" eb="25">
      <t>コウジョウ</t>
    </rPh>
    <rPh sb="26" eb="29">
      <t>ジギョウジョウ</t>
    </rPh>
    <rPh sb="29" eb="30">
      <t>スウ</t>
    </rPh>
    <phoneticPr fontId="3"/>
  </si>
  <si>
    <t>用水量階級</t>
    <rPh sb="0" eb="2">
      <t>ヨウスイ</t>
    </rPh>
    <rPh sb="2" eb="3">
      <t>リョウ</t>
    </rPh>
    <rPh sb="3" eb="5">
      <t>カイキュウ</t>
    </rPh>
    <phoneticPr fontId="9"/>
  </si>
  <si>
    <t>～10</t>
    <phoneticPr fontId="4"/>
  </si>
  <si>
    <r>
      <t>ｍ</t>
    </r>
    <r>
      <rPr>
        <vertAlign val="superscript"/>
        <sz val="12"/>
        <color theme="1"/>
        <rFont val="ＭＳ 明朝"/>
        <family val="1"/>
        <charset val="128"/>
      </rPr>
      <t>3</t>
    </r>
    <r>
      <rPr>
        <sz val="12"/>
        <color theme="1"/>
        <rFont val="ＭＳ 明朝"/>
        <family val="1"/>
        <charset val="128"/>
      </rPr>
      <t>/日未満</t>
    </r>
    <phoneticPr fontId="4"/>
  </si>
  <si>
    <t>10～</t>
    <phoneticPr fontId="4"/>
  </si>
  <si>
    <t>～</t>
    <phoneticPr fontId="9"/>
  </si>
  <si>
    <t>〃</t>
    <phoneticPr fontId="4"/>
  </si>
  <si>
    <t>30～</t>
  </si>
  <si>
    <t>〃</t>
  </si>
  <si>
    <t>50～</t>
  </si>
  <si>
    <t>100～</t>
  </si>
  <si>
    <t>200～</t>
  </si>
  <si>
    <t>500～</t>
  </si>
  <si>
    <t>1000～</t>
  </si>
  <si>
    <t>2000～</t>
  </si>
  <si>
    <t>5000～</t>
  </si>
  <si>
    <r>
      <t>ｍ</t>
    </r>
    <r>
      <rPr>
        <vertAlign val="superscript"/>
        <sz val="12"/>
        <color theme="1"/>
        <rFont val="ＭＳ 明朝"/>
        <family val="1"/>
        <charset val="128"/>
      </rPr>
      <t>3</t>
    </r>
    <r>
      <rPr>
        <sz val="12"/>
        <color theme="1"/>
        <rFont val="ＭＳ 明朝"/>
        <family val="1"/>
        <charset val="128"/>
      </rPr>
      <t>/日以上</t>
    </r>
    <rPh sb="4" eb="6">
      <t>イジョウ</t>
    </rPh>
    <phoneticPr fontId="4"/>
  </si>
  <si>
    <t>-</t>
    <phoneticPr fontId="4"/>
  </si>
  <si>
    <t>未回答</t>
    <rPh sb="0" eb="3">
      <t>ミカイトウ</t>
    </rPh>
    <phoneticPr fontId="9"/>
  </si>
  <si>
    <t>合計</t>
    <rPh sb="0" eb="2">
      <t>ゴウケイ</t>
    </rPh>
    <phoneticPr fontId="9"/>
  </si>
  <si>
    <t>表3.3.1(2)　総排水量の分布（総排水量階級別工場・事業場数）</t>
    <rPh sb="0" eb="1">
      <t>ヒョウ</t>
    </rPh>
    <rPh sb="10" eb="11">
      <t>ソウ</t>
    </rPh>
    <rPh sb="11" eb="13">
      <t>ハイスイ</t>
    </rPh>
    <rPh sb="13" eb="14">
      <t>リョウ</t>
    </rPh>
    <rPh sb="15" eb="17">
      <t>ブンプ</t>
    </rPh>
    <rPh sb="18" eb="19">
      <t>ソウ</t>
    </rPh>
    <rPh sb="19" eb="21">
      <t>ハイスイ</t>
    </rPh>
    <rPh sb="21" eb="22">
      <t>リョウ</t>
    </rPh>
    <rPh sb="22" eb="24">
      <t>カイキュウ</t>
    </rPh>
    <rPh sb="24" eb="25">
      <t>ベツ</t>
    </rPh>
    <rPh sb="25" eb="27">
      <t>コウジョウ</t>
    </rPh>
    <rPh sb="28" eb="31">
      <t>ジギョウジョウ</t>
    </rPh>
    <rPh sb="31" eb="32">
      <t>スウ</t>
    </rPh>
    <phoneticPr fontId="3"/>
  </si>
  <si>
    <t>総排水量階級</t>
    <rPh sb="0" eb="1">
      <t>ソウ</t>
    </rPh>
    <rPh sb="1" eb="3">
      <t>ハイスイ</t>
    </rPh>
    <rPh sb="3" eb="4">
      <t>リョウ</t>
    </rPh>
    <rPh sb="4" eb="6">
      <t>カイキュウ</t>
    </rPh>
    <phoneticPr fontId="9"/>
  </si>
  <si>
    <t>表3.3.1(3)　処理水量の分布（処理水量階級別工場・事業場数）</t>
    <rPh sb="0" eb="1">
      <t>ヒョウ</t>
    </rPh>
    <rPh sb="10" eb="12">
      <t>ショリ</t>
    </rPh>
    <rPh sb="12" eb="14">
      <t>スイリョウ</t>
    </rPh>
    <rPh sb="15" eb="17">
      <t>ブンプ</t>
    </rPh>
    <rPh sb="18" eb="20">
      <t>ショリ</t>
    </rPh>
    <rPh sb="20" eb="22">
      <t>スイリョウ</t>
    </rPh>
    <rPh sb="22" eb="24">
      <t>カイキュウ</t>
    </rPh>
    <rPh sb="24" eb="25">
      <t>ベツ</t>
    </rPh>
    <rPh sb="25" eb="27">
      <t>コウジョウ</t>
    </rPh>
    <rPh sb="28" eb="30">
      <t>ジギョウ</t>
    </rPh>
    <rPh sb="30" eb="31">
      <t>バ</t>
    </rPh>
    <rPh sb="31" eb="32">
      <t>カズ</t>
    </rPh>
    <phoneticPr fontId="3"/>
  </si>
  <si>
    <t>処理水量階級</t>
    <rPh sb="0" eb="2">
      <t>ショリ</t>
    </rPh>
    <rPh sb="2" eb="4">
      <t>スイリョウ</t>
    </rPh>
    <rPh sb="3" eb="4">
      <t>リョウ</t>
    </rPh>
    <rPh sb="4" eb="6">
      <t>カイキュウ</t>
    </rPh>
    <phoneticPr fontId="9"/>
  </si>
  <si>
    <t>表3.3.1(4)　未処理水量の分布（未処理水量階級別工場・事業場数）</t>
    <rPh sb="0" eb="1">
      <t>ヒョウ</t>
    </rPh>
    <rPh sb="10" eb="11">
      <t>ミ</t>
    </rPh>
    <rPh sb="11" eb="13">
      <t>ショリ</t>
    </rPh>
    <rPh sb="13" eb="15">
      <t>スイリョウ</t>
    </rPh>
    <rPh sb="16" eb="18">
      <t>ブンプ</t>
    </rPh>
    <rPh sb="19" eb="20">
      <t>ミ</t>
    </rPh>
    <rPh sb="20" eb="22">
      <t>ショリ</t>
    </rPh>
    <rPh sb="22" eb="24">
      <t>スイリョウ</t>
    </rPh>
    <rPh sb="24" eb="26">
      <t>カイキュウ</t>
    </rPh>
    <rPh sb="26" eb="27">
      <t>ベツ</t>
    </rPh>
    <rPh sb="27" eb="29">
      <t>コウジョウ</t>
    </rPh>
    <rPh sb="30" eb="33">
      <t>ジギョウジョウ</t>
    </rPh>
    <rPh sb="33" eb="34">
      <t>スウ</t>
    </rPh>
    <phoneticPr fontId="3"/>
  </si>
  <si>
    <t>未処理水量階級</t>
    <rPh sb="0" eb="3">
      <t>ミショリ</t>
    </rPh>
    <rPh sb="3" eb="5">
      <t>スイリョウ</t>
    </rPh>
    <rPh sb="4" eb="5">
      <t>リョウ</t>
    </rPh>
    <rPh sb="5" eb="7">
      <t>カイキュウ</t>
    </rPh>
    <phoneticPr fontId="9"/>
  </si>
  <si>
    <t>表3.3.2(1)　産業分類別用水量の平均値、標準偏差、最大値、最小値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7">
      <t>ヨウスイ</t>
    </rPh>
    <rPh sb="17" eb="18">
      <t>リョウ</t>
    </rPh>
    <rPh sb="19" eb="22">
      <t>ヘイキンチ</t>
    </rPh>
    <rPh sb="23" eb="25">
      <t>ヒョウジュン</t>
    </rPh>
    <rPh sb="25" eb="27">
      <t>ヘンサ</t>
    </rPh>
    <rPh sb="28" eb="31">
      <t>サイダイチ</t>
    </rPh>
    <rPh sb="32" eb="35">
      <t>サイショウチ</t>
    </rPh>
    <phoneticPr fontId="9"/>
  </si>
  <si>
    <r>
      <t>単位：ｍ</t>
    </r>
    <r>
      <rPr>
        <vertAlign val="superscript"/>
        <sz val="11"/>
        <color theme="1"/>
        <rFont val="ＭＳ 明朝"/>
        <family val="1"/>
        <charset val="128"/>
      </rPr>
      <t>3</t>
    </r>
    <r>
      <rPr>
        <sz val="11"/>
        <color theme="1"/>
        <rFont val="ＭＳ 明朝"/>
        <family val="1"/>
        <charset val="128"/>
      </rPr>
      <t>/日</t>
    </r>
    <phoneticPr fontId="4"/>
  </si>
  <si>
    <t>産業中分類</t>
    <rPh sb="0" eb="2">
      <t>サンギョウ</t>
    </rPh>
    <rPh sb="2" eb="5">
      <t>チュウブンルイ</t>
    </rPh>
    <phoneticPr fontId="4"/>
  </si>
  <si>
    <t>事業場数</t>
  </si>
  <si>
    <t>平均値</t>
  </si>
  <si>
    <t>標準偏差</t>
  </si>
  <si>
    <t>最大値</t>
  </si>
  <si>
    <t>最小値</t>
  </si>
  <si>
    <t/>
  </si>
  <si>
    <t>全体</t>
    <rPh sb="0" eb="2">
      <t>ゼンタイ</t>
    </rPh>
    <phoneticPr fontId="4"/>
  </si>
  <si>
    <t>表3.3.2(2)　産業分類別総排水量の平均値、標準偏差、最大値、最小値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6">
      <t>ソウ</t>
    </rPh>
    <rPh sb="16" eb="18">
      <t>ハイスイ</t>
    </rPh>
    <rPh sb="18" eb="19">
      <t>リョウ</t>
    </rPh>
    <rPh sb="20" eb="23">
      <t>ヘイキンチ</t>
    </rPh>
    <rPh sb="24" eb="26">
      <t>ヒョウジュン</t>
    </rPh>
    <rPh sb="26" eb="28">
      <t>ヘンサ</t>
    </rPh>
    <rPh sb="29" eb="32">
      <t>サイダイチ</t>
    </rPh>
    <rPh sb="33" eb="36">
      <t>サイショウチ</t>
    </rPh>
    <phoneticPr fontId="4"/>
  </si>
  <si>
    <t>表3.3.2(3)　産業分類別処理水量の平均値、標準偏差、最大値、最小値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7">
      <t>ショリ</t>
    </rPh>
    <rPh sb="17" eb="19">
      <t>スイリョウ</t>
    </rPh>
    <rPh sb="20" eb="23">
      <t>ヘイキンチ</t>
    </rPh>
    <rPh sb="24" eb="26">
      <t>ヒョウジュン</t>
    </rPh>
    <rPh sb="26" eb="28">
      <t>ヘンサ</t>
    </rPh>
    <rPh sb="29" eb="32">
      <t>サイダイチ</t>
    </rPh>
    <rPh sb="33" eb="36">
      <t>サイショウチ</t>
    </rPh>
    <phoneticPr fontId="4"/>
  </si>
  <si>
    <t>表3.3.2(4)　産業分類別未処理水量の平均値、標準偏差、最大値、最小値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6">
      <t>ミ</t>
    </rPh>
    <rPh sb="16" eb="18">
      <t>ショリ</t>
    </rPh>
    <rPh sb="18" eb="19">
      <t>ミズ</t>
    </rPh>
    <rPh sb="19" eb="20">
      <t>リョウ</t>
    </rPh>
    <rPh sb="21" eb="24">
      <t>ヘイキンチ</t>
    </rPh>
    <rPh sb="25" eb="27">
      <t>ヒョウジュン</t>
    </rPh>
    <rPh sb="27" eb="29">
      <t>ヘンサ</t>
    </rPh>
    <rPh sb="30" eb="33">
      <t>サイダイチ</t>
    </rPh>
    <rPh sb="34" eb="37">
      <t>サイショウチ</t>
    </rPh>
    <phoneticPr fontId="4"/>
  </si>
  <si>
    <t>表3.3.3(1)　代表特定施設別用水量の平均値、標準偏差、最大値、最小値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9">
      <t>ヨウスイ</t>
    </rPh>
    <rPh sb="19" eb="20">
      <t>リョウ</t>
    </rPh>
    <rPh sb="21" eb="24">
      <t>ヘイキンチ</t>
    </rPh>
    <rPh sb="25" eb="27">
      <t>ヒョウジュン</t>
    </rPh>
    <rPh sb="27" eb="29">
      <t>ヘンサ</t>
    </rPh>
    <rPh sb="30" eb="33">
      <t>サイダイチ</t>
    </rPh>
    <rPh sb="34" eb="37">
      <t>サイショウチ</t>
    </rPh>
    <phoneticPr fontId="4"/>
  </si>
  <si>
    <t>代表特定施設</t>
    <rPh sb="0" eb="2">
      <t>ダイヒョウ</t>
    </rPh>
    <rPh sb="2" eb="4">
      <t>トクテイ</t>
    </rPh>
    <rPh sb="4" eb="6">
      <t>シセツ</t>
    </rPh>
    <phoneticPr fontId="4"/>
  </si>
  <si>
    <t>1</t>
  </si>
  <si>
    <t>鉱業又は水洗炭業の用に供する施設</t>
  </si>
  <si>
    <t>1-2</t>
  </si>
  <si>
    <t>畜産農業又はサービス業の用に供する施設</t>
  </si>
  <si>
    <t>畜産食料品製造業の用に供する施設</t>
  </si>
  <si>
    <t>水産食料品製造業の用に供する施設</t>
  </si>
  <si>
    <t>野菜又は果実を原料とする保存食料品製造業の用に供する施設</t>
  </si>
  <si>
    <t>みそ、しょう油、食用アミノ酸等の製造業の用に供する施設</t>
  </si>
  <si>
    <t>6</t>
  </si>
  <si>
    <t>小麦粉製造業の用に供する洗浄施設</t>
  </si>
  <si>
    <t>7</t>
  </si>
  <si>
    <t>砂糖製造業の用に供する施設</t>
  </si>
  <si>
    <t>8</t>
  </si>
  <si>
    <t>パン・菓子の製造業又は製あん業の用に供する粗製あんの沈殿槽</t>
  </si>
  <si>
    <t>9</t>
  </si>
  <si>
    <t>米菓製造業又はこうじ製造業の用に供する洗米機</t>
  </si>
  <si>
    <t>飲料製造業の用に供する施設</t>
  </si>
  <si>
    <t>動物系飼料又は有機質肥料の製造業の用に供する施設</t>
  </si>
  <si>
    <t>動植物油脂製造業の用に供する施設</t>
  </si>
  <si>
    <t>イースト製造業の用に供する施設</t>
  </si>
  <si>
    <t>でん粉又は化工でん粉の製造業の用に供する施設</t>
  </si>
  <si>
    <t>ぶどう糖又は水あめの製造業の用に供する施設</t>
  </si>
  <si>
    <t>めん類製造業の用に供する湯煮施設</t>
  </si>
  <si>
    <t>豆腐又は煮豆の製造業の用に供する湯煮施設</t>
  </si>
  <si>
    <t>インスタントコーヒー製造業の用に供する抽出施設</t>
  </si>
  <si>
    <t>18-2</t>
  </si>
  <si>
    <t>冷凍調理食品製造業の用に供する施設</t>
  </si>
  <si>
    <t>18-3</t>
  </si>
  <si>
    <t>たばこ製造業の用に供する施設</t>
  </si>
  <si>
    <t>紡績業又は繊維製品の製造業若しくは加工業の用に供する施設</t>
  </si>
  <si>
    <t>洗毛業の用に供する施設</t>
  </si>
  <si>
    <t>化学繊維製造業の用に供する施設</t>
  </si>
  <si>
    <t>21-2</t>
  </si>
  <si>
    <t>一般製材業又は木材チップ製造業の用に供する湿式バーカー</t>
  </si>
  <si>
    <t>21-3</t>
  </si>
  <si>
    <t>合板製造業の用に供する接着機洗浄施設</t>
  </si>
  <si>
    <t>21-4</t>
  </si>
  <si>
    <t>パーティクルボード製造業の用に供する施設</t>
  </si>
  <si>
    <t>木材薬品処理業の用に供する施設</t>
  </si>
  <si>
    <t>パルプ、紙又は紙加工品の製造業の用に供する施設</t>
  </si>
  <si>
    <t>23-2</t>
  </si>
  <si>
    <t>新聞業、出版業、印刷業又は製版業の用に供する施設</t>
  </si>
  <si>
    <t>化学肥料製造業の用に供する施設</t>
  </si>
  <si>
    <t>無機顔料製造業の用に供する施設</t>
  </si>
  <si>
    <t>その他の無機化学工業製品製造業の用に供する施設</t>
  </si>
  <si>
    <t>カーバイド法アセチレン誘導品製造業の用に供する施設</t>
  </si>
  <si>
    <t>コールタール製品製造業の用に供する施設</t>
  </si>
  <si>
    <t>発酵工業の用に供する施設</t>
  </si>
  <si>
    <t>メタン誘導品製造業の用に供する施設</t>
  </si>
  <si>
    <t>有機顔料又は合成染料の製造業の用に供する施設</t>
  </si>
  <si>
    <t>合成樹脂製造業の用に供する施設</t>
  </si>
  <si>
    <t>合成ゴム製造業の用に供する施設</t>
  </si>
  <si>
    <t>有機ゴム薬品製造業の用に供する施設</t>
  </si>
  <si>
    <t>合成洗剤製造業の用に供する施設</t>
  </si>
  <si>
    <t>その他の石油化学工業の用に供する施設</t>
  </si>
  <si>
    <t>石けん製造業の用に供する施設</t>
  </si>
  <si>
    <t>38-2</t>
  </si>
  <si>
    <t>界面活性剤製造業の用に供する反応施設</t>
    <rPh sb="0" eb="2">
      <t>カイメン</t>
    </rPh>
    <rPh sb="2" eb="5">
      <t>カッセイザイ</t>
    </rPh>
    <rPh sb="5" eb="8">
      <t>セイゾウギョウ</t>
    </rPh>
    <rPh sb="9" eb="10">
      <t>ヨウ</t>
    </rPh>
    <rPh sb="11" eb="12">
      <t>キョウ</t>
    </rPh>
    <rPh sb="14" eb="16">
      <t>ハンノウ</t>
    </rPh>
    <rPh sb="16" eb="18">
      <t>シセツ</t>
    </rPh>
    <phoneticPr fontId="4"/>
  </si>
  <si>
    <t>硬化油製造業の用に供する施設</t>
  </si>
  <si>
    <t>脂肪酸製造業の用に供する蒸りゅう施設</t>
  </si>
  <si>
    <t>香料製造業の用に供する施設</t>
  </si>
  <si>
    <t>ゼラチン又はにかわの製造業の用に供する施設</t>
  </si>
  <si>
    <t>写真感光材料製造業の用に供する感光剤洗浄施設</t>
  </si>
  <si>
    <t>天然樹脂製品製造業の用に供する施設</t>
  </si>
  <si>
    <t>木材化学工業の用に供するフルフラール蒸りゅう施設</t>
  </si>
  <si>
    <t>その他の有機化学工業製品製造業の用に供する施設</t>
  </si>
  <si>
    <t>医薬品製造業の用に供する施設</t>
  </si>
  <si>
    <t>火薬製造業の用に供する洗浄施設</t>
  </si>
  <si>
    <t>農薬製造業の用に供する混合施設</t>
  </si>
  <si>
    <t>試薬の製造業の用に供する試薬製造施設</t>
  </si>
  <si>
    <t>石油精製業の用に供する施設</t>
  </si>
  <si>
    <t>51-2</t>
  </si>
  <si>
    <t>51-3</t>
  </si>
  <si>
    <t>医療、衛生用ゴム製品製造業の用に供するラテックス成形型洗浄施設</t>
  </si>
  <si>
    <t>皮革製造業の用に供する施設</t>
  </si>
  <si>
    <t>ガラス又はガラス製品の製造業の用に供する施設</t>
  </si>
  <si>
    <t>セメント製品製造業の用に供する施設</t>
  </si>
  <si>
    <t>生コンクリート製造業の用に供するバッチャープラント</t>
  </si>
  <si>
    <t>有機質砂かべ材製造業の用に供する混合施設</t>
  </si>
  <si>
    <t>人造黒鉛電極製造業の用に供する成型施設</t>
  </si>
  <si>
    <t>窯業原料の精製業の用に供する施設</t>
  </si>
  <si>
    <t>砕石業の用に供する施設</t>
  </si>
  <si>
    <t>砂利採取業の用に供する水洗式分別施設</t>
  </si>
  <si>
    <t>鉄鋼業の用に供する施設</t>
  </si>
  <si>
    <t>非鉄金属製造業の用に供する施設</t>
  </si>
  <si>
    <t>金属製品製造業又は機械器具製造業の用に供する施設</t>
  </si>
  <si>
    <t>63-2</t>
  </si>
  <si>
    <t>空きびん卸売業の用に供する自動式洗びん施設</t>
  </si>
  <si>
    <t>63-3</t>
  </si>
  <si>
    <t>石炭を燃料とする火力発電施設のうち廃ガス洗浄施設</t>
  </si>
  <si>
    <t>ガス供給業又はコークス製造業の用に供する施設</t>
  </si>
  <si>
    <t>64-2</t>
  </si>
  <si>
    <t>水道施設、工業用水道施設又は自家用工業用水道の浄水施設</t>
  </si>
  <si>
    <t>酸又はアルカリによる表面処理施設</t>
  </si>
  <si>
    <t xml:space="preserve">電気めっき施設 </t>
  </si>
  <si>
    <t>66-2</t>
  </si>
  <si>
    <t>エチレンオキサイド又は１・４－ジオキサンの混合施設</t>
  </si>
  <si>
    <t>66-3</t>
  </si>
  <si>
    <t>旅館業の用に供する施設</t>
  </si>
  <si>
    <t>66-4</t>
  </si>
  <si>
    <t>共同調理場に設置されるちゅう房施設</t>
  </si>
  <si>
    <t>66-5</t>
  </si>
  <si>
    <t>弁当仕出屋又は弁当製造業の用に供するちゅう房施設</t>
  </si>
  <si>
    <t>66-6</t>
  </si>
  <si>
    <t>飲食店に設置されるちゅう房施設</t>
  </si>
  <si>
    <t>66-7</t>
  </si>
  <si>
    <t>そば店、うどん店、すし店のほか、喫茶店等に設置されるちゅう房施設</t>
  </si>
  <si>
    <t>66-8</t>
  </si>
  <si>
    <t>料亭、バー、キャバレー、ナイトクラブ等に設置されるちゅう房施設</t>
  </si>
  <si>
    <t xml:space="preserve">洗たく業の用に供する洗浄施設 </t>
  </si>
  <si>
    <t xml:space="preserve">写真現像業の用に供する自動式フィルム現像洗浄施設 </t>
  </si>
  <si>
    <t>68-2</t>
  </si>
  <si>
    <t>病院で病床数が300以上であるものに設置される施設</t>
  </si>
  <si>
    <t>と畜業又は死亡獣畜取扱業の用に供する解体施設</t>
  </si>
  <si>
    <t>69-2</t>
  </si>
  <si>
    <t>中央卸売市場に設置される施設</t>
  </si>
  <si>
    <t>69-3</t>
  </si>
  <si>
    <t>地方卸売市場に設置される施設</t>
  </si>
  <si>
    <t>廃油処理施設</t>
  </si>
  <si>
    <t>70-2</t>
  </si>
  <si>
    <t>自動車分解整備事業の用に供する洗車施設</t>
  </si>
  <si>
    <t>自動式車両洗浄施設</t>
  </si>
  <si>
    <t>71-2</t>
  </si>
  <si>
    <t>科学技術に関する研究、試験、検査又は専門教育の用に供する施設</t>
  </si>
  <si>
    <t>71-3</t>
  </si>
  <si>
    <t>一般廃棄物処理施設である焼却施設</t>
  </si>
  <si>
    <t>71-4</t>
  </si>
  <si>
    <t>産業廃棄物処理施設</t>
  </si>
  <si>
    <t>71-5</t>
  </si>
  <si>
    <t>TCE、PCE又はジクロロメタンによる洗浄施設</t>
  </si>
  <si>
    <t>71-6</t>
  </si>
  <si>
    <t>TCE、PCE又はジクロロメタンの蒸りゅう施設</t>
  </si>
  <si>
    <t>し尿処理施設</t>
  </si>
  <si>
    <t>下水道終末処理施設</t>
  </si>
  <si>
    <t>特定事業場から排出される水の処理施設</t>
  </si>
  <si>
    <t>指定地域特定施設（し尿浄化槽２０１～５００人槽）</t>
  </si>
  <si>
    <t>湖沼法みなし指定地域特定施設（病院）</t>
  </si>
  <si>
    <t>湖沼法みなし指定地域特定施設（し尿浄化槽）</t>
  </si>
  <si>
    <t>表3.3.3(2)　代表特定施設別総排水量の平均値、標準偏差、最大値、最小値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8">
      <t>ソウ</t>
    </rPh>
    <rPh sb="18" eb="20">
      <t>ハイスイ</t>
    </rPh>
    <rPh sb="20" eb="21">
      <t>リョウ</t>
    </rPh>
    <rPh sb="22" eb="25">
      <t>ヘイキンチ</t>
    </rPh>
    <rPh sb="26" eb="28">
      <t>ヒョウジュン</t>
    </rPh>
    <rPh sb="28" eb="30">
      <t>ヘンサ</t>
    </rPh>
    <rPh sb="31" eb="34">
      <t>サイダイチ</t>
    </rPh>
    <rPh sb="35" eb="38">
      <t>サイショウチ</t>
    </rPh>
    <phoneticPr fontId="4"/>
  </si>
  <si>
    <t>表3.3.3(3)　代表特定施設別処理水量の平均値、標準偏差、最大値、最小値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9">
      <t>ショリ</t>
    </rPh>
    <rPh sb="19" eb="20">
      <t>スイ</t>
    </rPh>
    <rPh sb="20" eb="21">
      <t>リョウ</t>
    </rPh>
    <rPh sb="22" eb="25">
      <t>ヘイキンチ</t>
    </rPh>
    <rPh sb="26" eb="28">
      <t>ヒョウジュン</t>
    </rPh>
    <rPh sb="28" eb="30">
      <t>ヘンサ</t>
    </rPh>
    <rPh sb="31" eb="34">
      <t>サイダイチ</t>
    </rPh>
    <rPh sb="35" eb="38">
      <t>サイショウチ</t>
    </rPh>
    <phoneticPr fontId="4"/>
  </si>
  <si>
    <t>表3.3.3(4)　代表特定施設別未処理水量の平均値、標準偏差、最大値、最小値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8">
      <t>ミ</t>
    </rPh>
    <rPh sb="18" eb="20">
      <t>ショリ</t>
    </rPh>
    <rPh sb="20" eb="21">
      <t>ミズ</t>
    </rPh>
    <rPh sb="21" eb="22">
      <t>リョウ</t>
    </rPh>
    <rPh sb="23" eb="26">
      <t>ヘイキンチ</t>
    </rPh>
    <rPh sb="27" eb="29">
      <t>ヒョウジュン</t>
    </rPh>
    <rPh sb="29" eb="31">
      <t>ヘンサ</t>
    </rPh>
    <rPh sb="32" eb="35">
      <t>サイダイチ</t>
    </rPh>
    <rPh sb="36" eb="39">
      <t>サイショウチ</t>
    </rPh>
    <phoneticPr fontId="4"/>
  </si>
  <si>
    <t>表3.3.4　産業分類別床面積（１㎡）あたりの用水量・総排水量・処理水量・未処理水量</t>
    <rPh sb="0" eb="1">
      <t>ヒョウ</t>
    </rPh>
    <rPh sb="7" eb="9">
      <t>サンギョウ</t>
    </rPh>
    <rPh sb="9" eb="11">
      <t>ブンルイ</t>
    </rPh>
    <rPh sb="11" eb="12">
      <t>ベツ</t>
    </rPh>
    <rPh sb="12" eb="13">
      <t>ユカ</t>
    </rPh>
    <rPh sb="13" eb="15">
      <t>メンセキ</t>
    </rPh>
    <rPh sb="23" eb="24">
      <t>ヨウ</t>
    </rPh>
    <rPh sb="24" eb="26">
      <t>スイリョウ</t>
    </rPh>
    <rPh sb="27" eb="28">
      <t>ソウ</t>
    </rPh>
    <rPh sb="28" eb="30">
      <t>ハイスイ</t>
    </rPh>
    <rPh sb="30" eb="31">
      <t>リョウ</t>
    </rPh>
    <rPh sb="32" eb="34">
      <t>ショリ</t>
    </rPh>
    <rPh sb="34" eb="36">
      <t>スイリョウ</t>
    </rPh>
    <rPh sb="37" eb="38">
      <t>ミ</t>
    </rPh>
    <rPh sb="38" eb="40">
      <t>ショリ</t>
    </rPh>
    <rPh sb="40" eb="42">
      <t>スイリョウ</t>
    </rPh>
    <phoneticPr fontId="9"/>
  </si>
  <si>
    <r>
      <t>単位：</t>
    </r>
    <r>
      <rPr>
        <sz val="12"/>
        <color theme="1"/>
        <rFont val="ＭＳ Ｐ明朝"/>
        <family val="1"/>
        <charset val="128"/>
      </rPr>
      <t>m</t>
    </r>
    <r>
      <rPr>
        <vertAlign val="superscript"/>
        <sz val="12"/>
        <rFont val="ＭＳ Ｐ明朝"/>
        <family val="1"/>
        <charset val="128"/>
      </rPr>
      <t>3</t>
    </r>
    <r>
      <rPr>
        <sz val="12"/>
        <rFont val="ＭＳ Ｐ明朝"/>
        <family val="1"/>
        <charset val="128"/>
      </rPr>
      <t>/日/m</t>
    </r>
    <r>
      <rPr>
        <vertAlign val="superscript"/>
        <sz val="12"/>
        <rFont val="ＭＳ Ｐ明朝"/>
        <family val="1"/>
        <charset val="128"/>
      </rPr>
      <t>2</t>
    </r>
    <rPh sb="0" eb="2">
      <t>タンイ</t>
    </rPh>
    <rPh sb="6" eb="7">
      <t>ニチ</t>
    </rPh>
    <phoneticPr fontId="9"/>
  </si>
  <si>
    <t>用水量</t>
    <rPh sb="0" eb="2">
      <t>ヨウスイ</t>
    </rPh>
    <rPh sb="2" eb="3">
      <t>リョウ</t>
    </rPh>
    <phoneticPr fontId="9"/>
  </si>
  <si>
    <t>総排水量</t>
    <rPh sb="0" eb="1">
      <t>ソウ</t>
    </rPh>
    <rPh sb="1" eb="3">
      <t>ハイスイ</t>
    </rPh>
    <rPh sb="3" eb="4">
      <t>リョウ</t>
    </rPh>
    <phoneticPr fontId="9"/>
  </si>
  <si>
    <t>処理水量</t>
    <rPh sb="0" eb="2">
      <t>ショリ</t>
    </rPh>
    <rPh sb="2" eb="4">
      <t>スイリョウ</t>
    </rPh>
    <phoneticPr fontId="9"/>
  </si>
  <si>
    <t>未処理水量</t>
    <rPh sb="0" eb="1">
      <t>ミ</t>
    </rPh>
    <rPh sb="1" eb="3">
      <t>ショリ</t>
    </rPh>
    <rPh sb="3" eb="5">
      <t>スイリョウ</t>
    </rPh>
    <phoneticPr fontId="9"/>
  </si>
  <si>
    <t>事業
場数</t>
    <rPh sb="0" eb="2">
      <t>ジギョウ</t>
    </rPh>
    <rPh sb="3" eb="4">
      <t>バ</t>
    </rPh>
    <rPh sb="4" eb="5">
      <t>カズ</t>
    </rPh>
    <phoneticPr fontId="9"/>
  </si>
  <si>
    <t xml:space="preserve">- </t>
  </si>
  <si>
    <t>表3.3.5　産業分類別従業員等（１人）あたりの用水量・総排水量・処理水量・未処理水量</t>
    <rPh sb="7" eb="9">
      <t>サンギョウ</t>
    </rPh>
    <rPh sb="9" eb="11">
      <t>ブンルイ</t>
    </rPh>
    <rPh sb="11" eb="12">
      <t>ベツ</t>
    </rPh>
    <rPh sb="12" eb="15">
      <t>ジュウギョウイン</t>
    </rPh>
    <rPh sb="15" eb="16">
      <t>トウ</t>
    </rPh>
    <rPh sb="18" eb="19">
      <t>ニン</t>
    </rPh>
    <rPh sb="24" eb="25">
      <t>ヨウ</t>
    </rPh>
    <rPh sb="25" eb="27">
      <t>スイリョウ</t>
    </rPh>
    <rPh sb="28" eb="29">
      <t>ソウ</t>
    </rPh>
    <rPh sb="29" eb="31">
      <t>ハイスイ</t>
    </rPh>
    <rPh sb="31" eb="32">
      <t>リョウ</t>
    </rPh>
    <rPh sb="33" eb="35">
      <t>ショリ</t>
    </rPh>
    <rPh sb="35" eb="37">
      <t>スイリョウ</t>
    </rPh>
    <rPh sb="38" eb="39">
      <t>ミ</t>
    </rPh>
    <rPh sb="39" eb="41">
      <t>ショリ</t>
    </rPh>
    <rPh sb="41" eb="43">
      <t>スイリョウ</t>
    </rPh>
    <phoneticPr fontId="4"/>
  </si>
  <si>
    <r>
      <t>単位：ｍ</t>
    </r>
    <r>
      <rPr>
        <vertAlign val="superscript"/>
        <sz val="11"/>
        <rFont val="ＭＳ Ｐ明朝"/>
        <family val="1"/>
        <charset val="128"/>
      </rPr>
      <t>3</t>
    </r>
    <r>
      <rPr>
        <sz val="11"/>
        <rFont val="ＭＳ Ｐ明朝"/>
        <family val="1"/>
        <charset val="128"/>
      </rPr>
      <t>/日/人</t>
    </r>
    <rPh sb="0" eb="2">
      <t>タンイ</t>
    </rPh>
    <rPh sb="6" eb="7">
      <t>ニチ</t>
    </rPh>
    <rPh sb="8" eb="9">
      <t>ニン</t>
    </rPh>
    <phoneticPr fontId="4"/>
  </si>
  <si>
    <t>表3.3.6　産業分類別出荷額等（百万円）あたりの用水量・総排水量・処理水量・未処理水量</t>
    <rPh sb="0" eb="1">
      <t>ヒョウ</t>
    </rPh>
    <rPh sb="7" eb="9">
      <t>サンギョウ</t>
    </rPh>
    <rPh sb="9" eb="11">
      <t>ブンルイ</t>
    </rPh>
    <rPh sb="11" eb="12">
      <t>ベツ</t>
    </rPh>
    <rPh sb="12" eb="15">
      <t>シュッカガク</t>
    </rPh>
    <rPh sb="15" eb="16">
      <t>トウ</t>
    </rPh>
    <rPh sb="17" eb="18">
      <t>ヒャク</t>
    </rPh>
    <rPh sb="18" eb="20">
      <t>マンエン</t>
    </rPh>
    <rPh sb="25" eb="27">
      <t>ヨウスイ</t>
    </rPh>
    <rPh sb="27" eb="28">
      <t>リョウ</t>
    </rPh>
    <rPh sb="29" eb="30">
      <t>ソウ</t>
    </rPh>
    <rPh sb="30" eb="32">
      <t>ハイスイ</t>
    </rPh>
    <rPh sb="32" eb="33">
      <t>リョウ</t>
    </rPh>
    <rPh sb="34" eb="36">
      <t>ショリ</t>
    </rPh>
    <rPh sb="36" eb="38">
      <t>スイリョウ</t>
    </rPh>
    <rPh sb="39" eb="40">
      <t>ミ</t>
    </rPh>
    <rPh sb="40" eb="42">
      <t>ショリ</t>
    </rPh>
    <rPh sb="42" eb="44">
      <t>スイリョウ</t>
    </rPh>
    <phoneticPr fontId="9"/>
  </si>
  <si>
    <r>
      <t>単位：ｍ</t>
    </r>
    <r>
      <rPr>
        <vertAlign val="superscript"/>
        <sz val="12"/>
        <rFont val="ＭＳ Ｐ明朝"/>
        <family val="1"/>
        <charset val="128"/>
      </rPr>
      <t>3</t>
    </r>
    <r>
      <rPr>
        <sz val="12"/>
        <rFont val="ＭＳ Ｐ明朝"/>
        <family val="1"/>
        <charset val="128"/>
      </rPr>
      <t>/日/百万円</t>
    </r>
    <rPh sb="0" eb="2">
      <t>タンイ</t>
    </rPh>
    <rPh sb="6" eb="7">
      <t>ニチ</t>
    </rPh>
    <rPh sb="8" eb="9">
      <t>ヒャク</t>
    </rPh>
    <rPh sb="9" eb="11">
      <t>マンエン</t>
    </rPh>
    <phoneticPr fontId="9"/>
  </si>
  <si>
    <t>表3.3.7　延床面積階級別用水量と総排水量の事業場数、平均値、標準偏差、最大値、最小値</t>
    <rPh sb="0" eb="1">
      <t>ヒョウ</t>
    </rPh>
    <rPh sb="7" eb="8">
      <t>ノ</t>
    </rPh>
    <rPh sb="8" eb="9">
      <t>ユカ</t>
    </rPh>
    <rPh sb="9" eb="11">
      <t>メンセキ</t>
    </rPh>
    <rPh sb="11" eb="13">
      <t>カイキュウ</t>
    </rPh>
    <rPh sb="13" eb="14">
      <t>ベツ</t>
    </rPh>
    <rPh sb="14" eb="16">
      <t>ヨウスイ</t>
    </rPh>
    <rPh sb="16" eb="17">
      <t>リョウ</t>
    </rPh>
    <rPh sb="18" eb="19">
      <t>ソウ</t>
    </rPh>
    <rPh sb="19" eb="21">
      <t>ハイスイ</t>
    </rPh>
    <rPh sb="21" eb="22">
      <t>リョウ</t>
    </rPh>
    <rPh sb="23" eb="25">
      <t>ジギョウ</t>
    </rPh>
    <rPh sb="25" eb="26">
      <t>バ</t>
    </rPh>
    <rPh sb="26" eb="27">
      <t>カズ</t>
    </rPh>
    <rPh sb="28" eb="31">
      <t>ヘイキンチ</t>
    </rPh>
    <rPh sb="32" eb="34">
      <t>ヒョウジュン</t>
    </rPh>
    <rPh sb="34" eb="36">
      <t>ヘンサ</t>
    </rPh>
    <rPh sb="37" eb="40">
      <t>サイダイチ</t>
    </rPh>
    <rPh sb="41" eb="44">
      <t>サイショウチ</t>
    </rPh>
    <phoneticPr fontId="9"/>
  </si>
  <si>
    <t>〈用水量〉</t>
    <phoneticPr fontId="9"/>
  </si>
  <si>
    <r>
      <t>単位:ｍ</t>
    </r>
    <r>
      <rPr>
        <vertAlign val="superscript"/>
        <sz val="11"/>
        <color theme="1"/>
        <rFont val="ＭＳ 明朝"/>
        <family val="1"/>
        <charset val="128"/>
      </rPr>
      <t>3</t>
    </r>
    <r>
      <rPr>
        <sz val="11"/>
        <color theme="1"/>
        <rFont val="ＭＳ 明朝"/>
        <family val="1"/>
        <charset val="128"/>
      </rPr>
      <t>/日</t>
    </r>
    <rPh sb="0" eb="2">
      <t>タンイ</t>
    </rPh>
    <rPh sb="6" eb="7">
      <t>ヒ</t>
    </rPh>
    <phoneticPr fontId="4"/>
  </si>
  <si>
    <t>延床面積</t>
    <rPh sb="0" eb="1">
      <t>ノ</t>
    </rPh>
    <rPh sb="1" eb="4">
      <t>ユカメンセキ</t>
    </rPh>
    <phoneticPr fontId="9"/>
  </si>
  <si>
    <t>平均値</t>
    <rPh sb="0" eb="3">
      <t>ヘイキンチ</t>
    </rPh>
    <phoneticPr fontId="9"/>
  </si>
  <si>
    <t>標準偏差</t>
    <rPh sb="0" eb="2">
      <t>ヒョウジュン</t>
    </rPh>
    <rPh sb="2" eb="4">
      <t>ヘンサ</t>
    </rPh>
    <phoneticPr fontId="9"/>
  </si>
  <si>
    <t>最大値</t>
    <rPh sb="0" eb="3">
      <t>サイダイチ</t>
    </rPh>
    <phoneticPr fontId="9"/>
  </si>
  <si>
    <t>最小値</t>
    <rPh sb="0" eb="3">
      <t>サイショウチ</t>
    </rPh>
    <phoneticPr fontId="9"/>
  </si>
  <si>
    <r>
      <t>ｍ</t>
    </r>
    <r>
      <rPr>
        <vertAlign val="superscript"/>
        <sz val="12"/>
        <rFont val="ＭＳ Ｐ明朝"/>
        <family val="1"/>
        <charset val="128"/>
      </rPr>
      <t>2</t>
    </r>
    <r>
      <rPr>
        <sz val="12"/>
        <rFont val="ＭＳ Ｐ明朝"/>
        <family val="1"/>
        <charset val="128"/>
      </rPr>
      <t>未満</t>
    </r>
    <rPh sb="2" eb="4">
      <t>ミマン</t>
    </rPh>
    <phoneticPr fontId="4"/>
  </si>
  <si>
    <t>～     5,000</t>
    <phoneticPr fontId="9"/>
  </si>
  <si>
    <t>～    10,000</t>
    <phoneticPr fontId="9"/>
  </si>
  <si>
    <t>～    30,000</t>
    <phoneticPr fontId="9"/>
  </si>
  <si>
    <t>～    50,000</t>
    <phoneticPr fontId="9"/>
  </si>
  <si>
    <t>～   100,000</t>
    <phoneticPr fontId="9"/>
  </si>
  <si>
    <t>～   300,000</t>
    <phoneticPr fontId="9"/>
  </si>
  <si>
    <t>～   500,000</t>
    <phoneticPr fontId="9"/>
  </si>
  <si>
    <t>～ 1,000,000</t>
    <phoneticPr fontId="9"/>
  </si>
  <si>
    <t>～ 3,000,000</t>
    <phoneticPr fontId="9"/>
  </si>
  <si>
    <r>
      <t>ｍ</t>
    </r>
    <r>
      <rPr>
        <vertAlign val="superscript"/>
        <sz val="12"/>
        <rFont val="ＭＳ Ｐ明朝"/>
        <family val="1"/>
        <charset val="128"/>
      </rPr>
      <t>2</t>
    </r>
    <r>
      <rPr>
        <sz val="12"/>
        <rFont val="ＭＳ Ｐ明朝"/>
        <family val="1"/>
        <charset val="128"/>
      </rPr>
      <t>以上</t>
    </r>
    <rPh sb="2" eb="4">
      <t>イジョウ</t>
    </rPh>
    <phoneticPr fontId="4"/>
  </si>
  <si>
    <t>延床面積無回答</t>
    <rPh sb="0" eb="1">
      <t>ノ</t>
    </rPh>
    <rPh sb="1" eb="4">
      <t>ユカメンセキ</t>
    </rPh>
    <rPh sb="4" eb="7">
      <t>ムカイトウ</t>
    </rPh>
    <phoneticPr fontId="9"/>
  </si>
  <si>
    <t>全体</t>
    <rPh sb="0" eb="2">
      <t>ゼンタイ</t>
    </rPh>
    <phoneticPr fontId="9"/>
  </si>
  <si>
    <t>〈総排水量〉</t>
    <rPh sb="1" eb="2">
      <t>ソウ</t>
    </rPh>
    <rPh sb="2" eb="5">
      <t>ハイスイリョウ</t>
    </rPh>
    <phoneticPr fontId="4"/>
  </si>
  <si>
    <t>延床面積無回答</t>
    <rPh sb="4" eb="7">
      <t>ムカイトウ</t>
    </rPh>
    <phoneticPr fontId="9"/>
  </si>
  <si>
    <t>表3.3.8　従業員数等階級別用水量と総排水量の事業場数、平均値、標準偏差、最大値、最小値</t>
    <rPh sb="0" eb="1">
      <t>ヒョウ</t>
    </rPh>
    <rPh sb="7" eb="10">
      <t>ジュウギョウイン</t>
    </rPh>
    <rPh sb="10" eb="11">
      <t>カズ</t>
    </rPh>
    <rPh sb="11" eb="12">
      <t>トウ</t>
    </rPh>
    <rPh sb="12" eb="14">
      <t>カイキュウ</t>
    </rPh>
    <rPh sb="14" eb="15">
      <t>ベツ</t>
    </rPh>
    <rPh sb="15" eb="17">
      <t>ヨウスイ</t>
    </rPh>
    <rPh sb="17" eb="18">
      <t>リョウ</t>
    </rPh>
    <rPh sb="19" eb="20">
      <t>ソウ</t>
    </rPh>
    <rPh sb="20" eb="22">
      <t>ハイスイ</t>
    </rPh>
    <rPh sb="22" eb="23">
      <t>リョウ</t>
    </rPh>
    <rPh sb="24" eb="26">
      <t>ジギョウ</t>
    </rPh>
    <rPh sb="26" eb="27">
      <t>バ</t>
    </rPh>
    <rPh sb="27" eb="28">
      <t>カズ</t>
    </rPh>
    <rPh sb="29" eb="32">
      <t>ヘイキンチ</t>
    </rPh>
    <rPh sb="33" eb="35">
      <t>ヒョウジュン</t>
    </rPh>
    <rPh sb="35" eb="37">
      <t>ヘンサ</t>
    </rPh>
    <rPh sb="38" eb="41">
      <t>サイダイチ</t>
    </rPh>
    <rPh sb="42" eb="45">
      <t>サイショウチ</t>
    </rPh>
    <phoneticPr fontId="9"/>
  </si>
  <si>
    <t>従業員数等</t>
    <rPh sb="0" eb="3">
      <t>ジュウギョウイン</t>
    </rPh>
    <rPh sb="3" eb="4">
      <t>スウ</t>
    </rPh>
    <rPh sb="4" eb="5">
      <t>トウ</t>
    </rPh>
    <phoneticPr fontId="9"/>
  </si>
  <si>
    <t>事業場数</t>
    <rPh sb="0" eb="2">
      <t>ジギョウ</t>
    </rPh>
    <rPh sb="2" eb="3">
      <t>ジョウ</t>
    </rPh>
    <rPh sb="3" eb="4">
      <t>スウ</t>
    </rPh>
    <phoneticPr fontId="9"/>
  </si>
  <si>
    <t>人未満</t>
    <rPh sb="0" eb="1">
      <t>ヒト</t>
    </rPh>
    <rPh sb="1" eb="3">
      <t>ミマン</t>
    </rPh>
    <phoneticPr fontId="4"/>
  </si>
  <si>
    <r>
      <t>人</t>
    </r>
    <r>
      <rPr>
        <sz val="12"/>
        <rFont val="ＭＳ Ｐ明朝"/>
        <family val="1"/>
        <charset val="128"/>
      </rPr>
      <t>以上</t>
    </r>
    <rPh sb="1" eb="3">
      <t>イジョウ</t>
    </rPh>
    <phoneticPr fontId="4"/>
  </si>
  <si>
    <t>従業員数等無回答</t>
    <rPh sb="0" eb="3">
      <t>ジュウギョウイン</t>
    </rPh>
    <rPh sb="3" eb="5">
      <t>スウトウ</t>
    </rPh>
    <rPh sb="5" eb="8">
      <t>ムカイトウ</t>
    </rPh>
    <phoneticPr fontId="9"/>
  </si>
  <si>
    <r>
      <t>人</t>
    </r>
    <r>
      <rPr>
        <sz val="12"/>
        <rFont val="ＭＳ Ｐ明朝"/>
        <family val="1"/>
        <charset val="128"/>
      </rPr>
      <t>未満</t>
    </r>
    <rPh sb="1" eb="3">
      <t>ミマン</t>
    </rPh>
    <phoneticPr fontId="4"/>
  </si>
  <si>
    <t>表3.3.9　出荷額等階級別用水量と総排水量の事業場数、平均値、標準偏差、最大値、最小値</t>
    <rPh sb="0" eb="1">
      <t>ヒョウ</t>
    </rPh>
    <rPh sb="7" eb="10">
      <t>シュッカガク</t>
    </rPh>
    <rPh sb="10" eb="11">
      <t>トウ</t>
    </rPh>
    <rPh sb="11" eb="13">
      <t>カイキュウ</t>
    </rPh>
    <rPh sb="13" eb="14">
      <t>ベツ</t>
    </rPh>
    <rPh sb="14" eb="16">
      <t>ヨウスイ</t>
    </rPh>
    <rPh sb="16" eb="17">
      <t>リョウ</t>
    </rPh>
    <rPh sb="18" eb="19">
      <t>ソウ</t>
    </rPh>
    <rPh sb="19" eb="21">
      <t>ハイスイ</t>
    </rPh>
    <rPh sb="21" eb="22">
      <t>リョウ</t>
    </rPh>
    <rPh sb="23" eb="25">
      <t>ジギョウ</t>
    </rPh>
    <rPh sb="25" eb="26">
      <t>バ</t>
    </rPh>
    <rPh sb="26" eb="27">
      <t>カズ</t>
    </rPh>
    <rPh sb="28" eb="31">
      <t>ヘイキンチ</t>
    </rPh>
    <rPh sb="32" eb="34">
      <t>ヒョウジュン</t>
    </rPh>
    <rPh sb="34" eb="36">
      <t>ヘンサ</t>
    </rPh>
    <rPh sb="37" eb="40">
      <t>サイダイチ</t>
    </rPh>
    <rPh sb="41" eb="44">
      <t>サイショウチ</t>
    </rPh>
    <phoneticPr fontId="9"/>
  </si>
  <si>
    <t>出荷額等階級</t>
    <rPh sb="0" eb="3">
      <t>シュッカガク</t>
    </rPh>
    <rPh sb="3" eb="4">
      <t>トウ</t>
    </rPh>
    <rPh sb="4" eb="6">
      <t>カイキュウ</t>
    </rPh>
    <phoneticPr fontId="9"/>
  </si>
  <si>
    <t>万円未満</t>
    <rPh sb="0" eb="2">
      <t>マンエン</t>
    </rPh>
    <rPh sb="2" eb="4">
      <t>ミマン</t>
    </rPh>
    <phoneticPr fontId="4"/>
  </si>
  <si>
    <t>万円以上</t>
    <rPh sb="0" eb="2">
      <t>マンエン</t>
    </rPh>
    <rPh sb="2" eb="4">
      <t>イジョウ</t>
    </rPh>
    <phoneticPr fontId="4"/>
  </si>
  <si>
    <t>出荷額等無回答</t>
    <rPh sb="0" eb="3">
      <t>シュッカガク</t>
    </rPh>
    <rPh sb="3" eb="4">
      <t>トウ</t>
    </rPh>
    <rPh sb="4" eb="7">
      <t>ムカイトウ</t>
    </rPh>
    <phoneticPr fontId="9"/>
  </si>
  <si>
    <t>出荷額等無回答</t>
    <rPh sb="4" eb="7">
      <t>ムカイトウ</t>
    </rPh>
    <phoneticPr fontId="9"/>
  </si>
  <si>
    <t>表3.3.10　排水処理方法別工場・事業場数</t>
    <rPh sb="0" eb="1">
      <t>ヒョウ</t>
    </rPh>
    <rPh sb="8" eb="10">
      <t>ハイスイ</t>
    </rPh>
    <rPh sb="10" eb="12">
      <t>ショリ</t>
    </rPh>
    <rPh sb="12" eb="14">
      <t>ホウホウ</t>
    </rPh>
    <rPh sb="14" eb="15">
      <t>ベツ</t>
    </rPh>
    <rPh sb="15" eb="17">
      <t>コウジョウ</t>
    </rPh>
    <rPh sb="18" eb="20">
      <t>ジギョウ</t>
    </rPh>
    <rPh sb="20" eb="21">
      <t>ジョウ</t>
    </rPh>
    <rPh sb="21" eb="22">
      <t>スウ</t>
    </rPh>
    <phoneticPr fontId="9"/>
  </si>
  <si>
    <t>排水処理方法</t>
    <phoneticPr fontId="9"/>
  </si>
  <si>
    <t>01</t>
    <phoneticPr fontId="4"/>
  </si>
  <si>
    <t>活性汚泥処理</t>
    <rPh sb="0" eb="2">
      <t>カッセイ</t>
    </rPh>
    <rPh sb="2" eb="3">
      <t>キタナ</t>
    </rPh>
    <rPh sb="3" eb="4">
      <t>ドロ</t>
    </rPh>
    <rPh sb="4" eb="6">
      <t>ショリ</t>
    </rPh>
    <phoneticPr fontId="9"/>
  </si>
  <si>
    <t>その他の生物処理</t>
    <rPh sb="2" eb="3">
      <t>タ</t>
    </rPh>
    <rPh sb="4" eb="6">
      <t>セイブツ</t>
    </rPh>
    <rPh sb="6" eb="8">
      <t>ショリ</t>
    </rPh>
    <phoneticPr fontId="9"/>
  </si>
  <si>
    <t>凝集沈殿、凝集浮上、加圧浮上</t>
    <rPh sb="0" eb="2">
      <t>ギョウシュウ</t>
    </rPh>
    <rPh sb="2" eb="4">
      <t>チンデン</t>
    </rPh>
    <rPh sb="5" eb="7">
      <t>ギョウシュウ</t>
    </rPh>
    <rPh sb="7" eb="9">
      <t>フジョウ</t>
    </rPh>
    <rPh sb="10" eb="12">
      <t>カアツ</t>
    </rPh>
    <rPh sb="12" eb="14">
      <t>フジョウ</t>
    </rPh>
    <phoneticPr fontId="9"/>
  </si>
  <si>
    <t>砂ろ過</t>
    <rPh sb="0" eb="1">
      <t>スナ</t>
    </rPh>
    <rPh sb="2" eb="3">
      <t>カ</t>
    </rPh>
    <phoneticPr fontId="9"/>
  </si>
  <si>
    <t>オゾン処理</t>
    <rPh sb="3" eb="5">
      <t>ショリ</t>
    </rPh>
    <phoneticPr fontId="9"/>
  </si>
  <si>
    <t>活性炭</t>
    <rPh sb="0" eb="3">
      <t>カッセイタン</t>
    </rPh>
    <phoneticPr fontId="9"/>
  </si>
  <si>
    <t>油水分離</t>
    <rPh sb="0" eb="1">
      <t>ユ</t>
    </rPh>
    <rPh sb="1" eb="2">
      <t>スイ</t>
    </rPh>
    <rPh sb="2" eb="4">
      <t>ブンリ</t>
    </rPh>
    <phoneticPr fontId="9"/>
  </si>
  <si>
    <t>その他の高度処理</t>
    <rPh sb="2" eb="3">
      <t>タ</t>
    </rPh>
    <rPh sb="4" eb="6">
      <t>コウド</t>
    </rPh>
    <rPh sb="6" eb="8">
      <t>ショリ</t>
    </rPh>
    <phoneticPr fontId="9"/>
  </si>
  <si>
    <t>沈殿、中和、無機物の除去を主たる目的とした処理等</t>
    <phoneticPr fontId="9"/>
  </si>
  <si>
    <t>その他</t>
    <rPh sb="2" eb="3">
      <t>ホカ</t>
    </rPh>
    <phoneticPr fontId="9"/>
  </si>
  <si>
    <t>産業中分類</t>
    <rPh sb="0" eb="2">
      <t>サンギョウ</t>
    </rPh>
    <rPh sb="2" eb="5">
      <t>チュウブンルイ</t>
    </rPh>
    <phoneticPr fontId="3"/>
  </si>
  <si>
    <t>事業場数</t>
    <phoneticPr fontId="9"/>
  </si>
  <si>
    <t>最大値</t>
    <phoneticPr fontId="9"/>
  </si>
  <si>
    <t>最小値</t>
    <phoneticPr fontId="9"/>
  </si>
  <si>
    <t>00</t>
    <phoneticPr fontId="4"/>
  </si>
  <si>
    <t>※水素イオン濃度(pH)は濃度の逆数の常用対数であるため、平均値及び標準偏差の算出は行っていない。</t>
    <rPh sb="1" eb="3">
      <t>スイソ</t>
    </rPh>
    <rPh sb="6" eb="8">
      <t>ノウド</t>
    </rPh>
    <rPh sb="13" eb="15">
      <t>ノウド</t>
    </rPh>
    <rPh sb="16" eb="18">
      <t>ギャクスウ</t>
    </rPh>
    <rPh sb="19" eb="21">
      <t>ジョウヨウ</t>
    </rPh>
    <rPh sb="21" eb="23">
      <t>タイスウ</t>
    </rPh>
    <rPh sb="29" eb="32">
      <t>ヘイキンチ</t>
    </rPh>
    <rPh sb="32" eb="33">
      <t>オヨ</t>
    </rPh>
    <rPh sb="34" eb="36">
      <t>ヒョウジュン</t>
    </rPh>
    <rPh sb="36" eb="38">
      <t>ヘンサ</t>
    </rPh>
    <rPh sb="39" eb="41">
      <t>サンシュツ</t>
    </rPh>
    <rPh sb="42" eb="43">
      <t>オコナ</t>
    </rPh>
    <phoneticPr fontId="4"/>
  </si>
  <si>
    <t>平均値</t>
    <rPh sb="0" eb="3">
      <t>ヘイキンチ</t>
    </rPh>
    <phoneticPr fontId="4"/>
  </si>
  <si>
    <t>標準偏差</t>
    <rPh sb="0" eb="2">
      <t>ヒョウジュン</t>
    </rPh>
    <rPh sb="2" eb="4">
      <t>ヘンサ</t>
    </rPh>
    <phoneticPr fontId="4"/>
  </si>
  <si>
    <t>水素イオン濃度(pH)　（回/年）</t>
    <phoneticPr fontId="4"/>
  </si>
  <si>
    <t>表3.4.2.1(1) 代表特定施設別の生活環境項目濃度の平均値、標準偏差、最大値、最小値</t>
  </si>
  <si>
    <t>代表特定施設</t>
    <rPh sb="0" eb="2">
      <t>ダイヒョウ</t>
    </rPh>
    <rPh sb="2" eb="4">
      <t>トクテイ</t>
    </rPh>
    <rPh sb="4" eb="6">
      <t>シセツ</t>
    </rPh>
    <phoneticPr fontId="3"/>
  </si>
  <si>
    <t>※水素イオン濃度(pH)は濃度の逆数の常用対数であるため、平均値及び標準偏差の算出は行っていない。</t>
    <phoneticPr fontId="4"/>
  </si>
  <si>
    <t>表3.4.2.1(2) 代表特定施設別の生活環境項目濃度の平均値、標準偏差、最大値、最小値</t>
  </si>
  <si>
    <t>表3.4.2.1(3) 代表特定施設別の生活環境項目濃度の平均値、標準偏差、最大値、最小値</t>
  </si>
  <si>
    <t>表3.4.2.1(4) 代表特定施設別の生活環境項目濃度の平均値、標準偏差、最大値、最小値</t>
  </si>
  <si>
    <t>表3.4.2.1(5) 代表特定施設別の生活環境項目濃度の平均値、標準偏差、最大値、最小値</t>
  </si>
  <si>
    <t>表3.4.2.1(6) 代表特定施設別の生活環境項目濃度の平均値、標準偏差、最大値、最小値</t>
  </si>
  <si>
    <t>表3.4.2.1(7) 代表特定施設別の生活環境項目濃度の平均値、標準偏差、最大値、最小値</t>
  </si>
  <si>
    <t>表3.4.2.1(8) 代表特定施設別の生活環境項目濃度の平均値、標準偏差、最大値、最小値</t>
  </si>
  <si>
    <t>表3.4.2.1(9) 代表特定施設別の生活環境項目濃度の平均値、標準偏差、最大値、最小値</t>
  </si>
  <si>
    <t>表3.4.2.1(10) 代表特定施設別の生活環境項目濃度の平均値、標準偏差、最大値、最小値</t>
  </si>
  <si>
    <t>表3.4.2.1(11) 代表特定施設別の生活環境項目濃度の平均値、標準偏差、最大値、最小値</t>
  </si>
  <si>
    <t>表3.4.2.1(12) 代表特定施設別の生活環境項目濃度の平均値、標準偏差、最大値、最小値</t>
  </si>
  <si>
    <t>表3.4.2.1(13) 代表特定施設別の生活環境項目濃度の平均値、標準偏差、最大値、最小値</t>
  </si>
  <si>
    <t>表3.4.2.1(14) 代表特定施設別の生活環境項目濃度の平均値、標準偏差、最大値、最小値</t>
  </si>
  <si>
    <t>表3.4.2.1(15) 代表特定施設別の生活環境項目濃度の平均値、標準偏差、最大値、最小値</t>
  </si>
  <si>
    <t>表3.4.2.1(16) 代表特定施設別の生活環境項目濃度の平均値、標準偏差、最大値、最小値</t>
  </si>
  <si>
    <t>表3.4.2.2(1) 代表特定施設別の生活環境項目測定回数の平均値、標準偏差、最大値、最小値</t>
  </si>
  <si>
    <t>表3.4.2.2(2) 代表特定施設別の生活環境項目測定回数の平均値、標準偏差、最大値、最小値</t>
  </si>
  <si>
    <t>BOD（回/年）</t>
  </si>
  <si>
    <t>表3.4.2.2(3) 代表特定施設別の生活環境項目測定回数の平均値、標準偏差、最大値、最小値</t>
  </si>
  <si>
    <t>COD（回/年）</t>
  </si>
  <si>
    <t>表3.4.2.2(4) 代表特定施設別の生活環境項目測定回数の平均値、標準偏差、最大値、最小値</t>
  </si>
  <si>
    <t>SS（回/年）</t>
  </si>
  <si>
    <t>表3.4.2.2(5) 代表特定施設別の生活環境項目測定回数の平均値、標準偏差、最大値、最小値</t>
  </si>
  <si>
    <t>ノルマルヘキサン抽出物質含有量(鉱油類)（回/年）</t>
  </si>
  <si>
    <t>表3.4.2.2(6) 代表特定施設別の生活環境項目測定回数の平均値、標準偏差、最大値、最小値</t>
  </si>
  <si>
    <t>ノルマルヘキサン抽出物質含有量(動植物油脂類)（回/年）</t>
  </si>
  <si>
    <t>表3.4.2.2(7) 代表特定施設別の生活環境項目測定回数の平均値、標準偏差、最大値、最小値</t>
  </si>
  <si>
    <t>フェノール類含有量（回/年）</t>
  </si>
  <si>
    <t>表3.4.2.2(8) 代表特定施設別の生活環境項目測定回数の平均値、標準偏差、最大値、最小値</t>
  </si>
  <si>
    <t>銅含有量（回/年）</t>
  </si>
  <si>
    <t>表3.4.2.2(9) 代表特定施設別の生活環境項目測定回数の平均値、標準偏差、最大値、最小値</t>
  </si>
  <si>
    <t>亜鉛含有量（回/年）</t>
  </si>
  <si>
    <t>表3.4.2.2(10) 代表特定施設別の生活環境項目測定回数の平均値、標準偏差、最大値、最小値</t>
  </si>
  <si>
    <t>溶解性鉄含有量（回/年）</t>
  </si>
  <si>
    <t>表3.4.2.2(11) 代表特定施設別の生活環境項目測定回数の平均値、標準偏差、最大値、最小値</t>
  </si>
  <si>
    <t>溶解性マンガン含有量（回/年）</t>
  </si>
  <si>
    <t>表3.4.2.2(12) 代表特定施設別の生活環境項目測定回数の平均値、標準偏差、最大値、最小値</t>
  </si>
  <si>
    <t>クロム含有量（回/年）</t>
  </si>
  <si>
    <t>表3.4.2.2(13) 代表特定施設別の生活環境項目測定回数の平均値、標準偏差、最大値、最小値</t>
  </si>
  <si>
    <t>大腸菌群数 （回/年）</t>
  </si>
  <si>
    <t>表3.4.2.2(14) 代表特定施設別の生活環境項目測定回数の平均値、標準偏差、最大値、最小値</t>
  </si>
  <si>
    <t>窒素含有量（回/年）</t>
  </si>
  <si>
    <t>表3.4.2.2(15) 代表特定施設別の生活環境項目測定回数の平均値、標準偏差、最大値、最小値</t>
  </si>
  <si>
    <t>燐含有量（回/年）</t>
  </si>
  <si>
    <t>表3.4.3.1　豚、牛、馬別の生活環境項目濃度の平均値、標準偏差、最大値、最小値</t>
    <rPh sb="0" eb="1">
      <t>ヒョウ</t>
    </rPh>
    <rPh sb="9" eb="10">
      <t>ブタ</t>
    </rPh>
    <rPh sb="11" eb="12">
      <t>ウシ</t>
    </rPh>
    <rPh sb="13" eb="14">
      <t>ウマ</t>
    </rPh>
    <rPh sb="14" eb="15">
      <t>ベツ</t>
    </rPh>
    <rPh sb="16" eb="18">
      <t>セイカツ</t>
    </rPh>
    <rPh sb="18" eb="20">
      <t>カンキョウ</t>
    </rPh>
    <rPh sb="20" eb="22">
      <t>コウモク</t>
    </rPh>
    <rPh sb="22" eb="24">
      <t>ノウド</t>
    </rPh>
    <rPh sb="25" eb="28">
      <t>ヘイキンチ</t>
    </rPh>
    <rPh sb="29" eb="31">
      <t>ヒョウジュン</t>
    </rPh>
    <rPh sb="31" eb="33">
      <t>ヘンサ</t>
    </rPh>
    <rPh sb="34" eb="37">
      <t>サイダイチ</t>
    </rPh>
    <rPh sb="38" eb="41">
      <t>サイショウチ</t>
    </rPh>
    <phoneticPr fontId="9"/>
  </si>
  <si>
    <t>水素イオン濃度(pH)　下限値</t>
    <rPh sb="0" eb="2">
      <t>スイソ</t>
    </rPh>
    <rPh sb="5" eb="7">
      <t>ノウド</t>
    </rPh>
    <rPh sb="12" eb="15">
      <t>カゲンチ</t>
    </rPh>
    <phoneticPr fontId="9"/>
  </si>
  <si>
    <t>豚牛馬の飼育状況</t>
    <rPh sb="0" eb="1">
      <t>ブタ</t>
    </rPh>
    <rPh sb="1" eb="3">
      <t>ギュウバ</t>
    </rPh>
    <rPh sb="4" eb="6">
      <t>シイク</t>
    </rPh>
    <rPh sb="6" eb="8">
      <t>ジョウキョウ</t>
    </rPh>
    <phoneticPr fontId="9"/>
  </si>
  <si>
    <t>A</t>
    <phoneticPr fontId="9"/>
  </si>
  <si>
    <t>豚を飼育</t>
    <rPh sb="0" eb="1">
      <t>ブタ</t>
    </rPh>
    <rPh sb="2" eb="4">
      <t>シイク</t>
    </rPh>
    <phoneticPr fontId="9"/>
  </si>
  <si>
    <t>B</t>
    <phoneticPr fontId="9"/>
  </si>
  <si>
    <t>牛を飼育</t>
    <rPh sb="0" eb="1">
      <t>ウシ</t>
    </rPh>
    <rPh sb="2" eb="4">
      <t>シイク</t>
    </rPh>
    <phoneticPr fontId="9"/>
  </si>
  <si>
    <t>C</t>
    <phoneticPr fontId="9"/>
  </si>
  <si>
    <t>馬を飼育</t>
    <rPh sb="0" eb="1">
      <t>ウマ</t>
    </rPh>
    <rPh sb="2" eb="4">
      <t>シイク</t>
    </rPh>
    <phoneticPr fontId="9"/>
  </si>
  <si>
    <t>D</t>
    <phoneticPr fontId="9"/>
  </si>
  <si>
    <t>豚と牛を飼育</t>
    <rPh sb="0" eb="1">
      <t>ブタ</t>
    </rPh>
    <rPh sb="2" eb="3">
      <t>ウシ</t>
    </rPh>
    <rPh sb="4" eb="6">
      <t>シイク</t>
    </rPh>
    <phoneticPr fontId="9"/>
  </si>
  <si>
    <t>E</t>
  </si>
  <si>
    <t>豚と馬を飼育</t>
    <rPh sb="0" eb="1">
      <t>ブタ</t>
    </rPh>
    <rPh sb="2" eb="3">
      <t>ウマ</t>
    </rPh>
    <rPh sb="4" eb="6">
      <t>シイク</t>
    </rPh>
    <phoneticPr fontId="9"/>
  </si>
  <si>
    <t>F</t>
    <phoneticPr fontId="9"/>
  </si>
  <si>
    <t>牛と馬を飼育</t>
    <rPh sb="0" eb="1">
      <t>ウシ</t>
    </rPh>
    <rPh sb="2" eb="3">
      <t>ウマ</t>
    </rPh>
    <rPh sb="4" eb="6">
      <t>シイク</t>
    </rPh>
    <phoneticPr fontId="9"/>
  </si>
  <si>
    <t>G</t>
    <phoneticPr fontId="9"/>
  </si>
  <si>
    <t>豚と牛と馬を飼育</t>
    <rPh sb="0" eb="1">
      <t>ブタ</t>
    </rPh>
    <rPh sb="2" eb="3">
      <t>ウシ</t>
    </rPh>
    <rPh sb="4" eb="5">
      <t>ウマ</t>
    </rPh>
    <rPh sb="6" eb="8">
      <t>シイク</t>
    </rPh>
    <phoneticPr fontId="9"/>
  </si>
  <si>
    <t>H</t>
    <phoneticPr fontId="9"/>
  </si>
  <si>
    <t>豚牛馬の飼育なし</t>
    <rPh sb="0" eb="1">
      <t>ブタ</t>
    </rPh>
    <rPh sb="1" eb="2">
      <t>ウシ</t>
    </rPh>
    <rPh sb="2" eb="3">
      <t>ウマ</t>
    </rPh>
    <rPh sb="4" eb="6">
      <t>シイク</t>
    </rPh>
    <phoneticPr fontId="9"/>
  </si>
  <si>
    <t>水素イオン濃度(pH)　上限値</t>
    <rPh sb="0" eb="2">
      <t>スイソ</t>
    </rPh>
    <rPh sb="5" eb="7">
      <t>ノウド</t>
    </rPh>
    <rPh sb="12" eb="15">
      <t>ジョウゲンチ</t>
    </rPh>
    <phoneticPr fontId="9"/>
  </si>
  <si>
    <t>E</t>
    <phoneticPr fontId="9"/>
  </si>
  <si>
    <t>※水素イオン濃度(pH)は濃度の逆数の常用対数であるため、平均値及び標準偏差の算出は行っていない。</t>
    <rPh sb="1" eb="3">
      <t>スイソ</t>
    </rPh>
    <rPh sb="6" eb="8">
      <t>ノウド</t>
    </rPh>
    <rPh sb="13" eb="15">
      <t>ノウド</t>
    </rPh>
    <rPh sb="16" eb="18">
      <t>ギャクスウ</t>
    </rPh>
    <rPh sb="19" eb="21">
      <t>ジョウヨウ</t>
    </rPh>
    <rPh sb="21" eb="23">
      <t>タイスウ</t>
    </rPh>
    <rPh sb="29" eb="32">
      <t>ヘイキンチ</t>
    </rPh>
    <rPh sb="32" eb="33">
      <t>オヨ</t>
    </rPh>
    <rPh sb="34" eb="36">
      <t>ヒョウジュン</t>
    </rPh>
    <rPh sb="36" eb="38">
      <t>ヘンサ</t>
    </rPh>
    <rPh sb="39" eb="41">
      <t>サンシュツ</t>
    </rPh>
    <rPh sb="42" eb="43">
      <t>オコナ</t>
    </rPh>
    <phoneticPr fontId="9"/>
  </si>
  <si>
    <t>BOD</t>
    <phoneticPr fontId="9"/>
  </si>
  <si>
    <t>単位：㎎/ℓ</t>
    <rPh sb="0" eb="2">
      <t>タンイ</t>
    </rPh>
    <phoneticPr fontId="9"/>
  </si>
  <si>
    <t>ＣＯＤ</t>
    <phoneticPr fontId="9"/>
  </si>
  <si>
    <t>ＳＳ</t>
    <phoneticPr fontId="9"/>
  </si>
  <si>
    <t>ノルマルヘキサン抽出物質（鉱物油）</t>
    <rPh sb="8" eb="10">
      <t>チュウシュツ</t>
    </rPh>
    <rPh sb="10" eb="12">
      <t>ブッシツ</t>
    </rPh>
    <rPh sb="13" eb="15">
      <t>コウブツ</t>
    </rPh>
    <rPh sb="15" eb="16">
      <t>アブラ</t>
    </rPh>
    <phoneticPr fontId="9"/>
  </si>
  <si>
    <t>ノルマルヘキサン抽出物質（動植物油脂類）</t>
    <rPh sb="8" eb="10">
      <t>チュウシュツ</t>
    </rPh>
    <rPh sb="10" eb="12">
      <t>ブッシツ</t>
    </rPh>
    <rPh sb="13" eb="16">
      <t>ドウショクブツ</t>
    </rPh>
    <rPh sb="16" eb="18">
      <t>ユシ</t>
    </rPh>
    <rPh sb="18" eb="19">
      <t>ルイ</t>
    </rPh>
    <phoneticPr fontId="9"/>
  </si>
  <si>
    <t>フェノール類</t>
    <rPh sb="5" eb="6">
      <t>ルイ</t>
    </rPh>
    <phoneticPr fontId="9"/>
  </si>
  <si>
    <t>銅</t>
    <rPh sb="0" eb="1">
      <t>ドウ</t>
    </rPh>
    <phoneticPr fontId="9"/>
  </si>
  <si>
    <t>亜鉛</t>
    <rPh sb="0" eb="2">
      <t>アエン</t>
    </rPh>
    <phoneticPr fontId="9"/>
  </si>
  <si>
    <t>溶解性鉄</t>
    <rPh sb="0" eb="2">
      <t>ヨウカイ</t>
    </rPh>
    <rPh sb="2" eb="3">
      <t>セイ</t>
    </rPh>
    <rPh sb="3" eb="4">
      <t>テツ</t>
    </rPh>
    <phoneticPr fontId="9"/>
  </si>
  <si>
    <t>溶解性マンガン</t>
    <rPh sb="0" eb="2">
      <t>ヨウカイ</t>
    </rPh>
    <rPh sb="2" eb="3">
      <t>セイ</t>
    </rPh>
    <phoneticPr fontId="9"/>
  </si>
  <si>
    <t>クロム</t>
    <phoneticPr fontId="9"/>
  </si>
  <si>
    <t>大腸菌群数</t>
    <rPh sb="0" eb="3">
      <t>ダイチョウキン</t>
    </rPh>
    <rPh sb="3" eb="4">
      <t>グン</t>
    </rPh>
    <rPh sb="4" eb="5">
      <t>カズ</t>
    </rPh>
    <phoneticPr fontId="9"/>
  </si>
  <si>
    <t>窒素含有量</t>
    <phoneticPr fontId="9"/>
  </si>
  <si>
    <t>燐含有量</t>
    <phoneticPr fontId="9"/>
  </si>
  <si>
    <t>表3.4.3.2　豚、牛、馬別の生活環境項目測定回数の平均値、標準偏差、最大値、最小値</t>
    <rPh sb="0" eb="1">
      <t>ヒョウ</t>
    </rPh>
    <rPh sb="9" eb="10">
      <t>ブタ</t>
    </rPh>
    <rPh sb="11" eb="12">
      <t>ウシ</t>
    </rPh>
    <rPh sb="13" eb="14">
      <t>ウマ</t>
    </rPh>
    <rPh sb="14" eb="15">
      <t>ベツ</t>
    </rPh>
    <rPh sb="16" eb="18">
      <t>セイカツ</t>
    </rPh>
    <rPh sb="18" eb="20">
      <t>カンキョウ</t>
    </rPh>
    <rPh sb="20" eb="22">
      <t>コウモク</t>
    </rPh>
    <rPh sb="22" eb="24">
      <t>ソクテイ</t>
    </rPh>
    <rPh sb="24" eb="26">
      <t>カイスウ</t>
    </rPh>
    <rPh sb="27" eb="30">
      <t>ヘイキンチ</t>
    </rPh>
    <rPh sb="31" eb="33">
      <t>ヒョウジュン</t>
    </rPh>
    <rPh sb="33" eb="35">
      <t>ヘンサ</t>
    </rPh>
    <rPh sb="36" eb="39">
      <t>サイダイチ</t>
    </rPh>
    <rPh sb="40" eb="43">
      <t>サイショウチ</t>
    </rPh>
    <phoneticPr fontId="3"/>
  </si>
  <si>
    <t>水素イオン濃度 (pH)</t>
    <rPh sb="5" eb="7">
      <t>ノウド</t>
    </rPh>
    <phoneticPr fontId="4"/>
  </si>
  <si>
    <t>回/年</t>
  </si>
  <si>
    <t>回/年</t>
    <phoneticPr fontId="9"/>
  </si>
  <si>
    <t>表3.4.4(1)　都道府県別の生活環境項目の汚濁負荷量</t>
    <rPh sb="0" eb="1">
      <t>ヒョウ</t>
    </rPh>
    <rPh sb="10" eb="14">
      <t>トドウフケン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</si>
  <si>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事業場数</t>
    <rPh sb="0" eb="2">
      <t>ジギョウ</t>
    </rPh>
    <rPh sb="2" eb="4">
      <t>バカズ</t>
    </rPh>
    <phoneticPr fontId="9"/>
  </si>
  <si>
    <t>排水量(千㎥/日)</t>
    <rPh sb="0" eb="2">
      <t>ハイスイ</t>
    </rPh>
    <rPh sb="2" eb="3">
      <t>リョウ</t>
    </rPh>
    <rPh sb="4" eb="5">
      <t>セン</t>
    </rPh>
    <rPh sb="7" eb="8">
      <t>ヒ</t>
    </rPh>
    <phoneticPr fontId="9"/>
  </si>
  <si>
    <t>負荷量(㎏/日)</t>
    <rPh sb="0" eb="2">
      <t>フカ</t>
    </rPh>
    <rPh sb="2" eb="3">
      <t>リョウ</t>
    </rPh>
    <rPh sb="6" eb="7">
      <t>ヒ</t>
    </rPh>
    <phoneticPr fontId="9"/>
  </si>
  <si>
    <t>平均水質(㎎/ ℓ)</t>
    <rPh sb="0" eb="2">
      <t>ヘイキン</t>
    </rPh>
    <rPh sb="2" eb="4">
      <t>スイシツ</t>
    </rPh>
    <phoneticPr fontId="9"/>
  </si>
  <si>
    <t>01</t>
    <phoneticPr fontId="9"/>
  </si>
  <si>
    <t>02</t>
    <phoneticPr fontId="9"/>
  </si>
  <si>
    <t>03</t>
    <phoneticPr fontId="9"/>
  </si>
  <si>
    <t>04</t>
    <phoneticPr fontId="9"/>
  </si>
  <si>
    <t>05</t>
    <phoneticPr fontId="9"/>
  </si>
  <si>
    <t>06</t>
    <phoneticPr fontId="9"/>
  </si>
  <si>
    <t>07</t>
    <phoneticPr fontId="9"/>
  </si>
  <si>
    <t>08</t>
    <phoneticPr fontId="9"/>
  </si>
  <si>
    <t>09</t>
    <phoneticPr fontId="9"/>
  </si>
  <si>
    <t>表3.4.4(2)　都道府県別の生活環境項目の汚濁負荷量</t>
    <rPh sb="0" eb="1">
      <t>ヒョウ</t>
    </rPh>
    <rPh sb="10" eb="14">
      <t>トドウフケン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</si>
  <si>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COD</t>
    <phoneticPr fontId="9"/>
  </si>
  <si>
    <t>表3.4.4(3)　都道府県別の生活環境項目の汚濁負荷量</t>
    <rPh sb="0" eb="1">
      <t>ヒョウ</t>
    </rPh>
    <rPh sb="10" eb="14">
      <t>トドウフケン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</si>
  <si>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SS</t>
    <phoneticPr fontId="9"/>
  </si>
  <si>
    <t>表3.4.4(4)　都道府県別の生活環境項目の汚濁負荷量</t>
    <rPh sb="0" eb="1">
      <t>ヒョウ</t>
    </rPh>
    <rPh sb="10" eb="14">
      <t>トドウフケン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</si>
  <si>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窒素含有量</t>
    <rPh sb="0" eb="2">
      <t>チッソ</t>
    </rPh>
    <rPh sb="2" eb="5">
      <t>ガンユウリョウ</t>
    </rPh>
    <phoneticPr fontId="9"/>
  </si>
  <si>
    <t>表3.4.4(5)　都道府県別の生活環境項目の汚濁負荷量</t>
    <rPh sb="0" eb="1">
      <t>ヒョウ</t>
    </rPh>
    <rPh sb="10" eb="14">
      <t>トドウフケン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</si>
  <si>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燐含有量</t>
    <rPh sb="0" eb="1">
      <t>リン</t>
    </rPh>
    <rPh sb="1" eb="4">
      <t>ガンユウリョウ</t>
    </rPh>
    <phoneticPr fontId="9"/>
  </si>
  <si>
    <t>表3.4.5(1)　産業分類別の生活環境項目の汚濁負荷量</t>
    <rPh sb="0" eb="1">
      <t>ヒョウ</t>
    </rPh>
    <rPh sb="10" eb="12">
      <t>サンギョウ</t>
    </rPh>
    <rPh sb="12" eb="14">
      <t>ブンルイ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</si>
  <si>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産業分類不明</t>
    <phoneticPr fontId="9"/>
  </si>
  <si>
    <t>表3.4.5(2)　産業分類別の生活環境項目の汚濁負荷量</t>
    <rPh sb="0" eb="1">
      <t>ヒョウ</t>
    </rPh>
    <rPh sb="10" eb="12">
      <t>サンギョウ</t>
    </rPh>
    <rPh sb="12" eb="14">
      <t>ブンルイ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</si>
  <si>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表3.4.5(3)　産業分類別の生活環境項目の汚濁負荷量</t>
    <rPh sb="0" eb="1">
      <t>ヒョウ</t>
    </rPh>
    <rPh sb="10" eb="12">
      <t>サンギョウ</t>
    </rPh>
    <rPh sb="12" eb="14">
      <t>ブンルイ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</si>
  <si>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表3.4.5(4)　産業分類別の生活環境項目の汚濁負荷量</t>
    <rPh sb="0" eb="1">
      <t>ヒョウ</t>
    </rPh>
    <rPh sb="10" eb="12">
      <t>サンギョウ</t>
    </rPh>
    <rPh sb="12" eb="14">
      <t>ブンルイ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</si>
  <si>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表3.4.5(5)　産業分類別の生活環境項目の汚濁負荷量</t>
    <rPh sb="0" eb="1">
      <t>ヒョウ</t>
    </rPh>
    <rPh sb="10" eb="12">
      <t>サンギョウ</t>
    </rPh>
    <rPh sb="12" eb="14">
      <t>ブンルイ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</si>
  <si>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2</t>
    <phoneticPr fontId="4"/>
  </si>
  <si>
    <t>表3.5.1　有害物質使用・製造特定事業場数</t>
    <rPh sb="0" eb="1">
      <t>ヒョウ</t>
    </rPh>
    <rPh sb="7" eb="9">
      <t>ユウガイ</t>
    </rPh>
    <rPh sb="9" eb="11">
      <t>ブッシツ</t>
    </rPh>
    <rPh sb="11" eb="13">
      <t>シヨウ</t>
    </rPh>
    <rPh sb="14" eb="16">
      <t>セイゾウ</t>
    </rPh>
    <rPh sb="16" eb="18">
      <t>トクテイ</t>
    </rPh>
    <rPh sb="18" eb="20">
      <t>ジギョウ</t>
    </rPh>
    <rPh sb="20" eb="21">
      <t>ジョウ</t>
    </rPh>
    <rPh sb="21" eb="22">
      <t>スウ</t>
    </rPh>
    <phoneticPr fontId="9"/>
  </si>
  <si>
    <t>集計対象</t>
    <rPh sb="0" eb="2">
      <t>シュウケイ</t>
    </rPh>
    <rPh sb="2" eb="4">
      <t>タイショウ</t>
    </rPh>
    <phoneticPr fontId="9"/>
  </si>
  <si>
    <t>項目</t>
    <rPh sb="0" eb="2">
      <t>コウモク</t>
    </rPh>
    <phoneticPr fontId="9"/>
  </si>
  <si>
    <t>使用の有無</t>
    <rPh sb="0" eb="2">
      <t>シヨウ</t>
    </rPh>
    <rPh sb="3" eb="5">
      <t>ウム</t>
    </rPh>
    <phoneticPr fontId="9"/>
  </si>
  <si>
    <t>製造の有無</t>
    <rPh sb="0" eb="2">
      <t>セイゾウ</t>
    </rPh>
    <rPh sb="3" eb="5">
      <t>ウム</t>
    </rPh>
    <phoneticPr fontId="9"/>
  </si>
  <si>
    <t>有</t>
    <rPh sb="0" eb="1">
      <t>アリ</t>
    </rPh>
    <phoneticPr fontId="9"/>
  </si>
  <si>
    <t>無</t>
    <rPh sb="0" eb="1">
      <t>ナ</t>
    </rPh>
    <phoneticPr fontId="9"/>
  </si>
  <si>
    <t>カドミウム及びその化合物</t>
  </si>
  <si>
    <t>シアン化合物</t>
    <phoneticPr fontId="9"/>
  </si>
  <si>
    <t>有機燐化合物</t>
    <phoneticPr fontId="9"/>
  </si>
  <si>
    <t>鉛及びその化合物</t>
    <phoneticPr fontId="9"/>
  </si>
  <si>
    <t>六価クロム化合物</t>
    <phoneticPr fontId="9"/>
  </si>
  <si>
    <t>砒素及びその化合物</t>
    <phoneticPr fontId="9"/>
  </si>
  <si>
    <t>水銀及びアルキル水銀その他の水銀化合物</t>
  </si>
  <si>
    <t>アルキル水銀化合物</t>
  </si>
  <si>
    <t>ＰＣＢ</t>
  </si>
  <si>
    <t>トリクロロエチレン</t>
    <phoneticPr fontId="9"/>
  </si>
  <si>
    <t>テトラクロロエチレン</t>
    <phoneticPr fontId="9"/>
  </si>
  <si>
    <t>ジクロロメタン</t>
    <phoneticPr fontId="9"/>
  </si>
  <si>
    <t>四塩化炭素</t>
    <phoneticPr fontId="9"/>
  </si>
  <si>
    <t>1，2-ジクロロエタン</t>
    <phoneticPr fontId="9"/>
  </si>
  <si>
    <t>1，1-ジクロロエチレン</t>
    <phoneticPr fontId="9"/>
  </si>
  <si>
    <t>シス-1，2-ジクロロエチレン</t>
    <phoneticPr fontId="9"/>
  </si>
  <si>
    <t>1,1,1-トリクロロエタン</t>
    <phoneticPr fontId="9"/>
  </si>
  <si>
    <t>1,1,2-トリクロロエタン</t>
    <phoneticPr fontId="9"/>
  </si>
  <si>
    <t>1,3-ジクロロプロペン</t>
    <phoneticPr fontId="9"/>
  </si>
  <si>
    <t>チウラム</t>
    <phoneticPr fontId="9"/>
  </si>
  <si>
    <t>シマジン</t>
    <phoneticPr fontId="9"/>
  </si>
  <si>
    <t>チオベンカルブ</t>
    <phoneticPr fontId="9"/>
  </si>
  <si>
    <t>ベンゼン</t>
    <phoneticPr fontId="9"/>
  </si>
  <si>
    <t>セレン及びその化合物</t>
    <phoneticPr fontId="9"/>
  </si>
  <si>
    <t>ほう素及びその化合物</t>
    <phoneticPr fontId="9"/>
  </si>
  <si>
    <t>ふっ素及びその化合物</t>
    <phoneticPr fontId="9"/>
  </si>
  <si>
    <t>ｱﾝﾓﾆｱ、ｱﾝﾓﾆｳﾑ化合物、亜硝酸化合物及び硝酸化合物</t>
    <phoneticPr fontId="9"/>
  </si>
  <si>
    <t>1,4-ジオキサン</t>
    <phoneticPr fontId="9"/>
  </si>
  <si>
    <t>表3.5.2(1)　有害物質使用・製造特定事業場数　産業分類別</t>
  </si>
  <si>
    <t>表3.5.2(2)　有害物質使用・製造特定事業場数　産業分類別</t>
  </si>
  <si>
    <t>シアン化合物</t>
  </si>
  <si>
    <t>表3.5.2(3)　有害物質使用・製造特定事業場数　産業分類別</t>
  </si>
  <si>
    <t>有機燐化合物</t>
  </si>
  <si>
    <t>表3.5.2(4)　有害物質使用・製造特定事業場数　産業分類別</t>
  </si>
  <si>
    <t>鉛及びその化合物</t>
  </si>
  <si>
    <t>表3.5.2(5)　有害物質使用・製造特定事業場数　産業分類別</t>
  </si>
  <si>
    <t>六価クロム化合物</t>
  </si>
  <si>
    <t>表3.5.2(6)　有害物質使用・製造特定事業場数　産業分類別</t>
  </si>
  <si>
    <t>砒素及びその化合物</t>
  </si>
  <si>
    <t>表3.5.2(7)　有害物質使用・製造特定事業場数　産業分類別</t>
  </si>
  <si>
    <t>表3.5.2(8)　有害物質使用・製造特定事業場数　産業分類別</t>
  </si>
  <si>
    <t>表3.5.2(9)　有害物質使用・製造特定事業場数　産業分類別</t>
  </si>
  <si>
    <t>表3.5.2(10)　有害物質使用・製造特定事業場数　産業分類別</t>
  </si>
  <si>
    <t>トリクロロエチレン</t>
  </si>
  <si>
    <t>表3.5.2(11)　有害物質使用・製造特定事業場数　産業分類別</t>
  </si>
  <si>
    <t>テトラクロロエチレン</t>
  </si>
  <si>
    <t>表3.5.2(12)　有害物質使用・製造特定事業場数　産業分類別</t>
  </si>
  <si>
    <t>ジクロロメタン</t>
  </si>
  <si>
    <t>表3.5.2(13)　有害物質使用・製造特定事業場数　産業分類別</t>
  </si>
  <si>
    <t>四塩化炭素</t>
  </si>
  <si>
    <t>表3.5.2(14)　有害物質使用・製造特定事業場数　産業分類別</t>
  </si>
  <si>
    <t>1，2-ジクロロエタン</t>
  </si>
  <si>
    <t>表3.5.2(15)　有害物質使用・製造特定事業場数　産業分類別</t>
  </si>
  <si>
    <t>1，1-ジクロロエチレン</t>
  </si>
  <si>
    <t>表3.5.2(16)　有害物質使用・製造特定事業場数　産業分類別</t>
  </si>
  <si>
    <t>シス-1，2-ジクロロエチレン</t>
  </si>
  <si>
    <t>表3.5.2(17)　有害物質使用・製造特定事業場数　産業分類別</t>
  </si>
  <si>
    <t>1,1,1-トリクロロエタン</t>
  </si>
  <si>
    <t>表3.5.2(18)　有害物質使用・製造特定事業場数　産業分類別</t>
  </si>
  <si>
    <t>1,1,2-トリクロロエタン</t>
  </si>
  <si>
    <t>表3.5.2(19)　有害物質使用・製造特定事業場数　産業分類別</t>
  </si>
  <si>
    <t>1,3-ジクロロプロペン</t>
  </si>
  <si>
    <t>表3.5.2(20)　有害物質使用・製造特定事業場数　産業分類別</t>
  </si>
  <si>
    <t>チウラム</t>
  </si>
  <si>
    <t>表3.5.2(21)　有害物質使用・製造特定事業場数　産業分類別</t>
  </si>
  <si>
    <t>シマジン</t>
  </si>
  <si>
    <t>表3.5.2(22)　有害物質使用・製造特定事業場数　産業分類別</t>
  </si>
  <si>
    <t>チオベンカルブ</t>
  </si>
  <si>
    <t>表3.5.2(23)　有害物質使用・製造特定事業場数　産業分類別</t>
  </si>
  <si>
    <t>ベンゼン</t>
  </si>
  <si>
    <t>表3.5.2(24)　有害物質使用・製造特定事業場数　産業分類別</t>
  </si>
  <si>
    <t>セレン及びその化合物</t>
  </si>
  <si>
    <t>表3.5.2(25)　有害物質使用・製造特定事業場数　産業分類別</t>
  </si>
  <si>
    <t>ほう素及びその化合物</t>
  </si>
  <si>
    <t>表3.5.2(26)　有害物質使用・製造特定事業場数　産業分類別</t>
  </si>
  <si>
    <t>ふっ素及びその化合物</t>
  </si>
  <si>
    <t>表3.5.2(27)　有害物質使用・製造特定事業場数　産業分類別</t>
  </si>
  <si>
    <t>ｱﾝﾓﾆｱ、ｱﾝﾓﾆｳﾑ化合物、亜硝酸化合物及び硝酸化合物</t>
  </si>
  <si>
    <t>表3.5.2(28)　有害物質使用・製造特定事業場数　産業分類別</t>
  </si>
  <si>
    <t>1,4-ジオキサン</t>
  </si>
  <si>
    <t>表3.5.3　有害物質の排出方法別特定事業場数</t>
    <rPh sb="0" eb="1">
      <t>ヒョウ</t>
    </rPh>
    <rPh sb="7" eb="9">
      <t>ユウガイ</t>
    </rPh>
    <rPh sb="9" eb="11">
      <t>ブッシツ</t>
    </rPh>
    <rPh sb="12" eb="14">
      <t>ハイシュツ</t>
    </rPh>
    <rPh sb="14" eb="16">
      <t>ホウホウ</t>
    </rPh>
    <rPh sb="16" eb="17">
      <t>ベツ</t>
    </rPh>
    <rPh sb="17" eb="19">
      <t>トクテイ</t>
    </rPh>
    <rPh sb="19" eb="21">
      <t>ジギョウ</t>
    </rPh>
    <rPh sb="21" eb="22">
      <t>バ</t>
    </rPh>
    <rPh sb="22" eb="23">
      <t>カズ</t>
    </rPh>
    <phoneticPr fontId="9"/>
  </si>
  <si>
    <t>排出方法</t>
    <rPh sb="0" eb="2">
      <t>ハイシュツ</t>
    </rPh>
    <rPh sb="2" eb="4">
      <t>ホウホウ</t>
    </rPh>
    <phoneticPr fontId="9"/>
  </si>
  <si>
    <t>※排出方法</t>
    <rPh sb="1" eb="3">
      <t>ハイシュツ</t>
    </rPh>
    <rPh sb="3" eb="5">
      <t>ホウホウ</t>
    </rPh>
    <phoneticPr fontId="9"/>
  </si>
  <si>
    <t>1：（処理した後）公共用水域に排出</t>
    <rPh sb="3" eb="5">
      <t>ショリ</t>
    </rPh>
    <rPh sb="7" eb="8">
      <t>ノチ</t>
    </rPh>
    <rPh sb="9" eb="12">
      <t>コウキョウヨウ</t>
    </rPh>
    <rPh sb="12" eb="14">
      <t>スイイキ</t>
    </rPh>
    <rPh sb="15" eb="17">
      <t>ハイシュツ</t>
    </rPh>
    <phoneticPr fontId="9"/>
  </si>
  <si>
    <t>2：廃棄物処理業者による回収等</t>
    <rPh sb="2" eb="5">
      <t>ハイキブツ</t>
    </rPh>
    <rPh sb="5" eb="7">
      <t>ショリ</t>
    </rPh>
    <rPh sb="7" eb="9">
      <t>ギョウシャ</t>
    </rPh>
    <rPh sb="12" eb="15">
      <t>カイシュウトウ</t>
    </rPh>
    <phoneticPr fontId="9"/>
  </si>
  <si>
    <t>3：下水道に排出</t>
    <rPh sb="2" eb="5">
      <t>ゲスイドウ</t>
    </rPh>
    <rPh sb="6" eb="8">
      <t>ハイシュツ</t>
    </rPh>
    <phoneticPr fontId="9"/>
  </si>
  <si>
    <t>4：その他</t>
    <rPh sb="4" eb="5">
      <t>タ</t>
    </rPh>
    <phoneticPr fontId="9"/>
  </si>
  <si>
    <t>超過</t>
    <rPh sb="0" eb="1">
      <t>チョウカ</t>
    </rPh>
    <phoneticPr fontId="4"/>
  </si>
  <si>
    <t>以下</t>
    <rPh sb="0" eb="1">
      <t>イカ</t>
    </rPh>
    <phoneticPr fontId="4"/>
  </si>
  <si>
    <t>ND</t>
    <phoneticPr fontId="4"/>
  </si>
  <si>
    <t>無回答</t>
    <rPh sb="0" eb="2">
      <t>ムカイトウ</t>
    </rPh>
    <phoneticPr fontId="4"/>
  </si>
  <si>
    <t>表3.5.4　有害物質別の排水濃度状況別特定事業場数</t>
    <rPh sb="0" eb="1">
      <t>ヒョウ</t>
    </rPh>
    <rPh sb="7" eb="9">
      <t>ユウガイ</t>
    </rPh>
    <rPh sb="9" eb="11">
      <t>ブッシツ</t>
    </rPh>
    <rPh sb="11" eb="12">
      <t>ベツ</t>
    </rPh>
    <rPh sb="13" eb="15">
      <t>ハイスイ</t>
    </rPh>
    <rPh sb="15" eb="17">
      <t>ノウド</t>
    </rPh>
    <rPh sb="17" eb="19">
      <t>ジョウキョウ</t>
    </rPh>
    <rPh sb="19" eb="20">
      <t>ベツ</t>
    </rPh>
    <rPh sb="20" eb="22">
      <t>トクテイ</t>
    </rPh>
    <rPh sb="22" eb="24">
      <t>ジギョウ</t>
    </rPh>
    <rPh sb="24" eb="25">
      <t>バ</t>
    </rPh>
    <rPh sb="25" eb="26">
      <t>カズ</t>
    </rPh>
    <phoneticPr fontId="9"/>
  </si>
  <si>
    <t>排水基準
(㎎/ℓ)</t>
    <rPh sb="0" eb="2">
      <t>ハイスイ</t>
    </rPh>
    <rPh sb="2" eb="4">
      <t>キジュン</t>
    </rPh>
    <phoneticPr fontId="9"/>
  </si>
  <si>
    <t>排水基準</t>
    <rPh sb="0" eb="2">
      <t>ハイスイ</t>
    </rPh>
    <rPh sb="2" eb="4">
      <t>キジュン</t>
    </rPh>
    <phoneticPr fontId="9"/>
  </si>
  <si>
    <t>定量限界
未満</t>
    <rPh sb="0" eb="2">
      <t>テイリョウ</t>
    </rPh>
    <rPh sb="2" eb="4">
      <t>ゲンカイ</t>
    </rPh>
    <rPh sb="5" eb="7">
      <t>ミマン</t>
    </rPh>
    <phoneticPr fontId="9"/>
  </si>
  <si>
    <t>超過</t>
    <rPh sb="0" eb="2">
      <t>チョウカ</t>
    </rPh>
    <phoneticPr fontId="9"/>
  </si>
  <si>
    <t>以下</t>
    <rPh sb="0" eb="2">
      <t>イカ</t>
    </rPh>
    <phoneticPr fontId="9"/>
  </si>
  <si>
    <t>0.03</t>
    <phoneticPr fontId="4"/>
  </si>
  <si>
    <t>0.1</t>
    <phoneticPr fontId="9"/>
  </si>
  <si>
    <t>0.5</t>
    <phoneticPr fontId="9"/>
  </si>
  <si>
    <t>0.005</t>
    <phoneticPr fontId="9"/>
  </si>
  <si>
    <t>検出されないこと</t>
    <rPh sb="0" eb="2">
      <t>ケンシュツ</t>
    </rPh>
    <phoneticPr fontId="9"/>
  </si>
  <si>
    <t>0.003</t>
    <phoneticPr fontId="9"/>
  </si>
  <si>
    <t>0.2</t>
    <phoneticPr fontId="9"/>
  </si>
  <si>
    <t>0.02</t>
    <phoneticPr fontId="9"/>
  </si>
  <si>
    <t>0.04</t>
    <phoneticPr fontId="9"/>
  </si>
  <si>
    <t>0.4</t>
    <phoneticPr fontId="9"/>
  </si>
  <si>
    <t>0.06</t>
    <phoneticPr fontId="9"/>
  </si>
  <si>
    <t>0.03</t>
    <phoneticPr fontId="9"/>
  </si>
  <si>
    <t>100</t>
    <phoneticPr fontId="9"/>
  </si>
  <si>
    <t>表3.5.5.1(1)　産業分類別有害物質の排水濃度の平均値、標準偏差、最大値、最小値</t>
  </si>
  <si>
    <t>単位：㎎/ℓ</t>
    <rPh sb="0" eb="2">
      <t>タンイ</t>
    </rPh>
    <phoneticPr fontId="3"/>
  </si>
  <si>
    <r>
      <t>算出対象
事業場数</t>
    </r>
    <r>
      <rPr>
        <vertAlign val="superscript"/>
        <sz val="12"/>
        <rFont val="ＭＳ Ｐ明朝"/>
        <family val="1"/>
        <charset val="128"/>
      </rPr>
      <t>※</t>
    </r>
    <rPh sb="0" eb="2">
      <t>サンシュツ</t>
    </rPh>
    <rPh sb="2" eb="4">
      <t>タイショウ</t>
    </rPh>
    <rPh sb="5" eb="8">
      <t>ジギョウジョウ</t>
    </rPh>
    <rPh sb="8" eb="9">
      <t>スウ</t>
    </rPh>
    <phoneticPr fontId="9"/>
  </si>
  <si>
    <t>※</t>
    <phoneticPr fontId="4"/>
  </si>
  <si>
    <t>算出対象事業場数：定量限界未満・無回答を除いたもの</t>
    <rPh sb="0" eb="2">
      <t>サンシュツ</t>
    </rPh>
    <rPh sb="2" eb="4">
      <t>タイショウ</t>
    </rPh>
    <rPh sb="4" eb="7">
      <t>ジギョウジョウ</t>
    </rPh>
    <rPh sb="7" eb="8">
      <t>スウ</t>
    </rPh>
    <phoneticPr fontId="4"/>
  </si>
  <si>
    <t>表3.5.5.1(2)　産業分類別有害物質の排水濃度の平均値、標準偏差、最大値、最小値</t>
  </si>
  <si>
    <t>表3.5.5.1(3)　産業分類別有害物質の排水濃度の平均値、標準偏差、最大値、最小値</t>
  </si>
  <si>
    <t>表3.5.5.1(4)　産業分類別有害物質の排水濃度の平均値、標準偏差、最大値、最小値</t>
  </si>
  <si>
    <t>表3.5.5.1(5)　産業分類別有害物質の排水濃度の平均値、標準偏差、最大値、最小値</t>
  </si>
  <si>
    <t>表3.5.5.1(6)　産業分類別有害物質の排水濃度の平均値、標準偏差、最大値、最小値</t>
  </si>
  <si>
    <t>表3.5.5.1(7)　産業分類別有害物質の排水濃度の平均値、標準偏差、最大値、最小値</t>
  </si>
  <si>
    <t>表3.5.5.1(8)　産業分類別有害物質の排水濃度の平均値、標準偏差、最大値、最小値</t>
  </si>
  <si>
    <t>表3.5.5.1(9)　産業分類別有害物質の排水濃度の平均値、標準偏差、最大値、最小値</t>
  </si>
  <si>
    <t>表3.5.5.1(10)　産業分類別有害物質の排水濃度の平均値、標準偏差、最大値、最小値</t>
  </si>
  <si>
    <t>表3.5.5.1(11)　産業分類別有害物質の排水濃度の平均値、標準偏差、最大値、最小値</t>
  </si>
  <si>
    <t>表3.5.5.1(12)　産業分類別有害物質の排水濃度の平均値、標準偏差、最大値、最小値</t>
  </si>
  <si>
    <t>表3.5.5.1(13)　産業分類別有害物質の排水濃度の平均値、標準偏差、最大値、最小値</t>
  </si>
  <si>
    <t>表3.5.5.1(14)　産業分類別有害物質の排水濃度の平均値、標準偏差、最大値、最小値</t>
  </si>
  <si>
    <t>表3.5.5.1(15)　産業分類別有害物質の排水濃度の平均値、標準偏差、最大値、最小値</t>
  </si>
  <si>
    <t>表3.5.5.1(16)　産業分類別有害物質の排水濃度の平均値、標準偏差、最大値、最小値</t>
  </si>
  <si>
    <t>表3.5.5.1(17)　産業分類別有害物質の排水濃度の平均値、標準偏差、最大値、最小値</t>
  </si>
  <si>
    <t>表3.5.5.1(18)　産業分類別有害物質の排水濃度の平均値、標準偏差、最大値、最小値</t>
  </si>
  <si>
    <t>表3.5.5.1(19)　産業分類別有害物質の排水濃度の平均値、標準偏差、最大値、最小値</t>
  </si>
  <si>
    <t>表3.5.5.1(20)　産業分類別有害物質の排水濃度の平均値、標準偏差、最大値、最小値</t>
  </si>
  <si>
    <t>表3.5.5.1(21)　産業分類別有害物質の排水濃度の平均値、標準偏差、最大値、最小値</t>
  </si>
  <si>
    <t>表3.5.5.1(22)　産業分類別有害物質の排水濃度の平均値、標準偏差、最大値、最小値</t>
  </si>
  <si>
    <t>表3.5.5.1(23)　産業分類別有害物質の排水濃度の平均値、標準偏差、最大値、最小値</t>
  </si>
  <si>
    <t>表3.5.5.1(24)　産業分類別有害物質の排水濃度の平均値、標準偏差、最大値、最小値</t>
  </si>
  <si>
    <t>表3.5.5.1(25)　産業分類別有害物質の排水濃度の平均値、標準偏差、最大値、最小値</t>
  </si>
  <si>
    <t>表3.5.5.1(26)　産業分類別有害物質の排水濃度の平均値、標準偏差、最大値、最小値</t>
  </si>
  <si>
    <t>表3.5.5.1(27)　産業分類別有害物質の排水濃度の平均値、標準偏差、最大値、最小値</t>
  </si>
  <si>
    <t>表3.5.5.1(28)　産業分類別有害物質の排水濃度の平均値、標準偏差、最大値、最小値</t>
  </si>
  <si>
    <t>事業場数</t>
    <rPh sb="0" eb="3">
      <t>ジギョウジョウ</t>
    </rPh>
    <rPh sb="3" eb="4">
      <t>スウ</t>
    </rPh>
    <phoneticPr fontId="4"/>
  </si>
  <si>
    <t>表3.5.5.2(1)　産業分類別の有害物質の測定回数の平均値、標準偏差、最大値、最小値</t>
  </si>
  <si>
    <t>回/年</t>
    <rPh sb="0" eb="1">
      <t>カイ</t>
    </rPh>
    <rPh sb="2" eb="3">
      <t>ネン</t>
    </rPh>
    <phoneticPr fontId="3"/>
  </si>
  <si>
    <t>算出対象事業場数：無回答を除いたもの</t>
    <rPh sb="0" eb="8">
      <t>サンシュツタイショウジギョウジョウスウ</t>
    </rPh>
    <rPh sb="9" eb="12">
      <t>ムカイトウ</t>
    </rPh>
    <rPh sb="13" eb="14">
      <t>ノゾ</t>
    </rPh>
    <phoneticPr fontId="4"/>
  </si>
  <si>
    <t>表3.5.5.2(2)　産業分類別の有害物質の測定回数の平均値、標準偏差、最大値、最小値</t>
  </si>
  <si>
    <t>表3.5.5.2(3)　産業分類別の有害物質の測定回数の平均値、標準偏差、最大値、最小値</t>
  </si>
  <si>
    <t>表3.5.5.2(4)　産業分類別の有害物質の測定回数の平均値、標準偏差、最大値、最小値</t>
  </si>
  <si>
    <t>表3.5.5.2(5)　産業分類別の有害物質の測定回数の平均値、標準偏差、最大値、最小値</t>
  </si>
  <si>
    <t>表3.5.5.2(6)　産業分類別の有害物質の測定回数の平均値、標準偏差、最大値、最小値</t>
  </si>
  <si>
    <t>表3.5.5.2(7)　産業分類別の有害物質の測定回数の平均値、標準偏差、最大値、最小値</t>
  </si>
  <si>
    <t>表3.5.5.2(8)　産業分類別の有害物質の測定回数の平均値、標準偏差、最大値、最小値</t>
  </si>
  <si>
    <t>表3.5.5.2(9)　産業分類別の有害物質の測定回数の平均値、標準偏差、最大値、最小値</t>
  </si>
  <si>
    <t>表3.5.5.2(10)　産業分類別の有害物質の測定回数の平均値、標準偏差、最大値、最小値</t>
  </si>
  <si>
    <t>表3.5.5.2(11)　産業分類別の有害物質の測定回数の平均値、標準偏差、最大値、最小値</t>
  </si>
  <si>
    <t>表3.5.5.2(12)　産業分類別の有害物質の測定回数の平均値、標準偏差、最大値、最小値</t>
  </si>
  <si>
    <t>表3.5.5.2(13)　産業分類別の有害物質の測定回数の平均値、標準偏差、最大値、最小値</t>
  </si>
  <si>
    <t>表3.5.5.2(14)　産業分類別の有害物質の測定回数の平均値、標準偏差、最大値、最小値</t>
  </si>
  <si>
    <t>表3.5.5.2(15)　産業分類別の有害物質の測定回数の平均値、標準偏差、最大値、最小値</t>
  </si>
  <si>
    <t>表3.5.5.2(16)　産業分類別の有害物質の測定回数の平均値、標準偏差、最大値、最小値</t>
  </si>
  <si>
    <t>表3.5.5.2(17)　産業分類別の有害物質の測定回数の平均値、標準偏差、最大値、最小値</t>
  </si>
  <si>
    <t>表3.5.5.2(18)　産業分類別の有害物質の測定回数の平均値、標準偏差、最大値、最小値</t>
  </si>
  <si>
    <t>表3.5.5.2(19)　産業分類別の有害物質の測定回数の平均値、標準偏差、最大値、最小値</t>
  </si>
  <si>
    <t>表3.5.5.2(20)　産業分類別の有害物質の測定回数の平均値、標準偏差、最大値、最小値</t>
  </si>
  <si>
    <t>表3.5.5.2(21)　産業分類別の有害物質の測定回数の平均値、標準偏差、最大値、最小値</t>
  </si>
  <si>
    <t>表3.5.5.2(22)　産業分類別の有害物質の測定回数の平均値、標準偏差、最大値、最小値</t>
  </si>
  <si>
    <t>表3.5.5.2(23)　産業分類別の有害物質の測定回数の平均値、標準偏差、最大値、最小値</t>
  </si>
  <si>
    <t>表3.5.5.2(24)　産業分類別の有害物質の測定回数の平均値、標準偏差、最大値、最小値</t>
  </si>
  <si>
    <t>表3.5.5.2(25)　産業分類別の有害物質の測定回数の平均値、標準偏差、最大値、最小値</t>
  </si>
  <si>
    <t>表3.5.5.2(26)　産業分類別の有害物質の測定回数の平均値、標準偏差、最大値、最小値</t>
  </si>
  <si>
    <t>表3.5.5.2(27)　産業分類別の有害物質の測定回数の平均値、標準偏差、最大値、最小値</t>
  </si>
  <si>
    <t>表3.5.5.2(28)　産業分類別の有害物質の測定回数の平均値、標準偏差、最大値、最小値</t>
  </si>
  <si>
    <t>表3.5.6.1(1)　代表特定施設別の有害物質の排水濃度の平均値、標準偏差、最大値、最小値</t>
  </si>
  <si>
    <t>エチレンオキサイド又は1・4-ジオキサンの混合施設</t>
  </si>
  <si>
    <t>特定施設不明</t>
    <phoneticPr fontId="9"/>
  </si>
  <si>
    <t>算出対象事業場数：定量限界未満・無回答を除いたもの</t>
    <rPh sb="0" eb="8">
      <t>サンシュツタイショウジギョウジョウスウ</t>
    </rPh>
    <phoneticPr fontId="4"/>
  </si>
  <si>
    <t>表3.5.6.1(2)　代表特定施設別の有害物質の排水濃度の平均値、標準偏差、最大値、最小値</t>
  </si>
  <si>
    <t>表3.5.6.1(3)　代表特定施設別の有害物質の排水濃度の平均値、標準偏差、最大値、最小値</t>
  </si>
  <si>
    <t>表3.5.6.1(4)　代表特定施設別の有害物質の排水濃度の平均値、標準偏差、最大値、最小値</t>
  </si>
  <si>
    <t>表3.5.6.1(5)　代表特定施設別の有害物質の排水濃度の平均値、標準偏差、最大値、最小値</t>
  </si>
  <si>
    <t>表3.5.6.1(6)　代表特定施設別の有害物質の排水濃度の平均値、標準偏差、最大値、最小値</t>
  </si>
  <si>
    <t>表3.5.6.1(7)　代表特定施設別の有害物質の排水濃度の平均値、標準偏差、最大値、最小値</t>
  </si>
  <si>
    <t>表3.5.6.1(8)　代表特定施設別の有害物質の排水濃度の平均値、標準偏差、最大値、最小値</t>
  </si>
  <si>
    <t>表3.5.6.1(9)　代表特定施設別の有害物質の排水濃度の平均値、標準偏差、最大値、最小値</t>
  </si>
  <si>
    <t>表3.5.6.1(10)　代表特定施設別の有害物質の排水濃度の平均値、標準偏差、最大値、最小値</t>
  </si>
  <si>
    <t>表3.5.6.1(11)　代表特定施設別の有害物質の排水濃度の平均値、標準偏差、最大値、最小値</t>
  </si>
  <si>
    <t>表3.5.6.1(12)　代表特定施設別の有害物質の排水濃度の平均値、標準偏差、最大値、最小値</t>
  </si>
  <si>
    <t>表3.5.6.1(13)　代表特定施設別の有害物質の排水濃度の平均値、標準偏差、最大値、最小値</t>
  </si>
  <si>
    <t>表3.5.6.1(14)　代表特定施設別の有害物質の排水濃度の平均値、標準偏差、最大値、最小値</t>
  </si>
  <si>
    <t>表3.5.6.1(15)　代表特定施設別の有害物質の排水濃度の平均値、標準偏差、最大値、最小値</t>
  </si>
  <si>
    <t>表3.5.6.1(16)　代表特定施設別の有害物質の排水濃度の平均値、標準偏差、最大値、最小値</t>
  </si>
  <si>
    <t>表3.5.6.1(17)　代表特定施設別の有害物質の排水濃度の平均値、標準偏差、最大値、最小値</t>
  </si>
  <si>
    <t>表3.5.6.1(18)　代表特定施設別の有害物質の排水濃度の平均値、標準偏差、最大値、最小値</t>
  </si>
  <si>
    <t>表3.5.6.1(19)　代表特定施設別の有害物質の排水濃度の平均値、標準偏差、最大値、最小値</t>
  </si>
  <si>
    <t>表3.5.6.1(20)　代表特定施設別の有害物質の排水濃度の平均値、標準偏差、最大値、最小値</t>
  </si>
  <si>
    <t>表3.5.6.1(21)　代表特定施設別の有害物質の排水濃度の平均値、標準偏差、最大値、最小値</t>
  </si>
  <si>
    <t>表3.5.6.1(22)　代表特定施設別の有害物質の排水濃度の平均値、標準偏差、最大値、最小値</t>
  </si>
  <si>
    <t>表3.5.6.1(23)　代表特定施設別の有害物質の排水濃度の平均値、標準偏差、最大値、最小値</t>
  </si>
  <si>
    <t>表3.5.6.1(24)　代表特定施設別の有害物質の排水濃度の平均値、標準偏差、最大値、最小値</t>
  </si>
  <si>
    <t>表3.5.6.1(25)　代表特定施設別の有害物質の排水濃度の平均値、標準偏差、最大値、最小値</t>
  </si>
  <si>
    <t>表3.5.6.1(26)　代表特定施設別の有害物質の排水濃度の平均値、標準偏差、最大値、最小値</t>
  </si>
  <si>
    <t>表3.5.6.1(27)　代表特定施設別の有害物質の排水濃度の平均値、標準偏差、最大値、最小値</t>
  </si>
  <si>
    <t>表3.5.6.1(28)　代表特定施設別の有害物質の排水濃度の平均値、標準偏差、最大値、最小値</t>
  </si>
  <si>
    <t>表3.5.6.2(1)　代表特定施設別の有害物質の測定回数の平均値、標準偏差、最大値、最小値</t>
  </si>
  <si>
    <r>
      <t>算出対象
事業場数</t>
    </r>
    <r>
      <rPr>
        <vertAlign val="superscript"/>
        <sz val="12"/>
        <rFont val="ＭＳ Ｐ明朝"/>
        <family val="1"/>
        <charset val="128"/>
      </rPr>
      <t>※</t>
    </r>
    <rPh sb="5" eb="8">
      <t>ジギョウジョウ</t>
    </rPh>
    <rPh sb="8" eb="9">
      <t>スウ</t>
    </rPh>
    <phoneticPr fontId="4"/>
  </si>
  <si>
    <t>算出対象事業場数：無回答を除いたもの</t>
    <rPh sb="0" eb="8">
      <t>サンシュツタイショウジギョウジョウスウ</t>
    </rPh>
    <phoneticPr fontId="4"/>
  </si>
  <si>
    <t>表3.5.6.2(2)　代表特定施設別の有害物質の測定回数の平均値、標準偏差、最大値、最小値</t>
  </si>
  <si>
    <t>表3.5.6.2(3)　代表特定施設別の有害物質の測定回数の平均値、標準偏差、最大値、最小値</t>
  </si>
  <si>
    <t>表3.5.6.2(4)　代表特定施設別の有害物質の測定回数の平均値、標準偏差、最大値、最小値</t>
  </si>
  <si>
    <t>表3.5.6.2(5)　代表特定施設別の有害物質の測定回数の平均値、標準偏差、最大値、最小値</t>
  </si>
  <si>
    <t>表3.5.6.2(6)　代表特定施設別の有害物質の測定回数の平均値、標準偏差、最大値、最小値</t>
  </si>
  <si>
    <t>表3.5.6.2(7)　代表特定施設別の有害物質の測定回数の平均値、標準偏差、最大値、最小値</t>
  </si>
  <si>
    <t>表3.5.6.2(8)　代表特定施設別の有害物質の測定回数の平均値、標準偏差、最大値、最小値</t>
  </si>
  <si>
    <t>表3.5.6.2(9)　代表特定施設別の有害物質の測定回数の平均値、標準偏差、最大値、最小値</t>
  </si>
  <si>
    <t>表3.5.6.2(10)　代表特定施設別の有害物質の測定回数の平均値、標準偏差、最大値、最小値</t>
  </si>
  <si>
    <t>表3.5.6.2(11)　代表特定施設別の有害物質の測定回数の平均値、標準偏差、最大値、最小値</t>
  </si>
  <si>
    <t>表3.5.6.2(12)　代表特定施設別の有害物質の測定回数の平均値、標準偏差、最大値、最小値</t>
  </si>
  <si>
    <t>表3.5.6.2(13)　代表特定施設別の有害物質の測定回数の平均値、標準偏差、最大値、最小値</t>
  </si>
  <si>
    <t>表3.5.6.2(14)　代表特定施設別の有害物質の測定回数の平均値、標準偏差、最大値、最小値</t>
  </si>
  <si>
    <t>表3.5.6.2(15)　代表特定施設別の有害物質の測定回数の平均値、標準偏差、最大値、最小値</t>
  </si>
  <si>
    <t>表3.5.6.2(16)　代表特定施設別の有害物質の測定回数の平均値、標準偏差、最大値、最小値</t>
  </si>
  <si>
    <t>表3.5.6.2(17)　代表特定施設別の有害物質の測定回数の平均値、標準偏差、最大値、最小値</t>
  </si>
  <si>
    <t>表3.5.6.2(18)　代表特定施設別の有害物質の測定回数の平均値、標準偏差、最大値、最小値</t>
  </si>
  <si>
    <t>表3.5.6.2(19)　代表特定施設別の有害物質の測定回数の平均値、標準偏差、最大値、最小値</t>
  </si>
  <si>
    <t>表3.5.6.2(20)　代表特定施設別の有害物質の測定回数の平均値、標準偏差、最大値、最小値</t>
  </si>
  <si>
    <t>表3.5.6.2(21)　代表特定施設別の有害物質の測定回数の平均値、標準偏差、最大値、最小値</t>
  </si>
  <si>
    <t>表3.5.6.2(22)　代表特定施設別の有害物質の測定回数の平均値、標準偏差、最大値、最小値</t>
  </si>
  <si>
    <t>表3.5.6.2(23)　代表特定施設別の有害物質の測定回数の平均値、標準偏差、最大値、最小値</t>
  </si>
  <si>
    <t>表3.5.6.2(24)　代表特定施設別の有害物質の測定回数の平均値、標準偏差、最大値、最小値</t>
  </si>
  <si>
    <t>表3.5.6.2(25)　代表特定施設別の有害物質の測定回数の平均値、標準偏差、最大値、最小値</t>
  </si>
  <si>
    <t>表3.5.6.2(26)　代表特定施設別の有害物質の測定回数の平均値、標準偏差、最大値、最小値</t>
  </si>
  <si>
    <t>表3.5.6.2(27)　代表特定施設別の有害物質の測定回数の平均値、標準偏差、最大値、最小値</t>
  </si>
  <si>
    <t>表3.5.6.2(28)　代表特定施設別の有害物質の測定回数の平均値、標準偏差、最大値、最小値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</si>
</sst>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76" formatCode="#,##0_ ;[Red]\-#,##0_ "/>
    <numFmt numFmtId="177" formatCode=";;;"/>
    <numFmt numFmtId="178" formatCode="#,##0.0_);[Red]\(#,##0.0\)"/>
    <numFmt numFmtId="179" formatCode="#,##0_ ;[Red]\-#,##0\ "/>
    <numFmt numFmtId="180" formatCode="0_ "/>
    <numFmt numFmtId="181" formatCode="#,##0.0;[Red]\-#,##0.0"/>
    <numFmt numFmtId="182" formatCode="#,##0.0_ ;[Red]\-#,##0.0\ "/>
    <numFmt numFmtId="183" formatCode="0.0_ "/>
    <numFmt numFmtId="184" formatCode="#,##0_ "/>
    <numFmt numFmtId="185" formatCode="#,##0.0_ "/>
    <numFmt numFmtId="186" formatCode="#,##0.0"/>
    <numFmt numFmtId="187" formatCode="#,##0_);[Red]\(#,##0\);&quot;- &quot;"/>
    <numFmt numFmtId="188" formatCode="0.00_);[Red]\(0.00\)"/>
    <numFmt numFmtId="189" formatCode="00"/>
    <numFmt numFmtId="190" formatCode="#,##0.0;[Red]\-#,##0.0;&quot;-&quot;"/>
    <numFmt numFmtId="191" formatCode="#,##0;[Red]\-#,##0;&quot;-&quot;"/>
  </numFmts>
  <fonts count="39" x14ac:knownFonts="1"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5"/>
      <color theme="3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12"/>
      <color theme="1"/>
      <name val="ＭＳ ゴシック"/>
      <family val="3"/>
      <charset val="128"/>
    </font>
    <font>
      <b/>
      <sz val="13"/>
      <color theme="3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14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6"/>
      <color theme="1"/>
      <name val="ＭＳ Ｐ明朝"/>
      <family val="1"/>
      <charset val="128"/>
    </font>
    <font>
      <sz val="14"/>
      <name val="ＭＳ Ｐ明朝"/>
      <family val="1"/>
      <charset val="128"/>
    </font>
    <font>
      <sz val="12"/>
      <color theme="1"/>
      <name val="ＭＳ 明朝"/>
      <family val="1"/>
      <charset val="128"/>
    </font>
    <font>
      <sz val="14"/>
      <color theme="1"/>
      <name val="ＭＳ ゴシック"/>
      <family val="3"/>
      <charset val="128"/>
    </font>
    <font>
      <vertAlign val="superscript"/>
      <sz val="12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vertAlign val="superscript"/>
      <sz val="11"/>
      <color theme="1"/>
      <name val="ＭＳ 明朝"/>
      <family val="1"/>
      <charset val="128"/>
    </font>
    <font>
      <sz val="11"/>
      <color indexed="9"/>
      <name val="ＭＳ Ｐ明朝"/>
      <family val="1"/>
      <charset val="128"/>
    </font>
    <font>
      <sz val="11"/>
      <name val="ＭＳ Ｐ明朝"/>
      <family val="1"/>
      <charset val="128"/>
    </font>
    <font>
      <vertAlign val="superscript"/>
      <sz val="12"/>
      <name val="ＭＳ Ｐ明朝"/>
      <family val="1"/>
      <charset val="128"/>
    </font>
    <font>
      <vertAlign val="superscript"/>
      <sz val="11"/>
      <name val="ＭＳ Ｐ明朝"/>
      <family val="1"/>
      <charset val="128"/>
    </font>
    <font>
      <sz val="14"/>
      <color theme="1"/>
      <name val="ＭＳ 明朝"/>
      <family val="1"/>
      <charset val="128"/>
    </font>
    <font>
      <sz val="12"/>
      <name val="ＭＳ 明朝"/>
      <family val="1"/>
      <charset val="128"/>
    </font>
    <font>
      <sz val="12"/>
      <color rgb="FFC00000"/>
      <name val="ＭＳ 明朝"/>
      <family val="1"/>
      <charset val="128"/>
    </font>
    <font>
      <sz val="11"/>
      <name val="ＭＳ Ｐゴシック"/>
      <family val="3"/>
      <charset val="128"/>
    </font>
    <font>
      <sz val="8"/>
      <name val="ＭＳ Ｐ明朝"/>
      <family val="1"/>
      <charset val="128"/>
    </font>
    <font>
      <sz val="10"/>
      <name val="ＭＳ Ｐ明朝"/>
      <family val="1"/>
      <charset val="128"/>
    </font>
    <font>
      <b/>
      <sz val="11"/>
      <color rgb="FFFF0000"/>
      <name val="ＭＳ Ｐ明朝"/>
      <family val="1"/>
      <charset val="128"/>
    </font>
    <font>
      <sz val="11"/>
      <color theme="0"/>
      <name val="ＭＳ Ｐ明朝"/>
      <family val="1"/>
      <charset val="128"/>
    </font>
    <font>
      <sz val="11"/>
      <color rgb="FFFF0000"/>
      <name val="ＭＳ Ｐ明朝"/>
      <family val="1"/>
      <charset val="128"/>
    </font>
    <font>
      <b/>
      <sz val="12"/>
      <color rgb="FFFF0000"/>
      <name val="ＭＳ 明朝"/>
      <family val="1"/>
      <charset val="128"/>
    </font>
    <font>
      <sz val="16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12"/>
      <color indexed="8"/>
      <name val="ＭＳ Ｐ明朝"/>
      <family val="1"/>
      <charset val="128"/>
    </font>
    <font>
      <sz val="5"/>
      <name val="ＭＳ Ｐ明朝"/>
      <family val="1"/>
      <charset val="128"/>
    </font>
    <font>
      <vertAlign val="superscript"/>
      <sz val="10"/>
      <color theme="1"/>
      <name val="ＭＳ 明朝"/>
      <family val="1"/>
      <charset val="128"/>
    </font>
    <font>
      <vertAlign val="superscript"/>
      <sz val="10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</fills>
  <borders count="15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</borders>
  <cellStyleXfs count="8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6" fillId="0" borderId="0"/>
    <xf numFmtId="38" fontId="26" fillId="0" borderId="0" applyFont="0" applyFill="0" applyBorder="0" applyAlignment="0" applyProtection="0"/>
    <xf numFmtId="0" fontId="26" fillId="0" borderId="0">
      <alignment vertical="center"/>
    </xf>
    <xf numFmtId="0" fontId="34" fillId="0" borderId="0"/>
  </cellStyleXfs>
  <cellXfs count="306">
    <xf numFmtId="0" fontId="0" fillId="0" borderId="0" xfId="0">
      <alignment vertical="center"/>
    </xf>
    <xf numFmtId="177" fontId="0" fillId="0" borderId="0" xfId="0" quotePrefix="1" applyNumberFormat="1">
      <alignment vertical="center"/>
    </xf>
    <xf numFmtId="32" fontId="0" fillId="0" borderId="0" xfId="0" quotePrefix="1" applyNumberFormat="1">
      <alignment vertical="center"/>
    </xf>
    <xf numFmtId="177" fontId="0" fillId="0" borderId="0" xfId="0" applyNumberFormat="1">
      <alignment vertical="center"/>
    </xf>
    <xf numFmtId="0" fontId="7" fillId="0" borderId="0" xfId="0" applyFont="1">
      <alignment vertical="center"/>
    </xf>
    <xf numFmtId="0" fontId="7" fillId="0" borderId="0" xfId="0" quotePrefix="1" applyFont="1">
      <alignment vertical="center"/>
    </xf>
    <xf numFmtId="176" fontId="0" fillId="0" borderId="0" xfId="0" applyNumberFormat="1">
      <alignment vertical="center"/>
    </xf>
    <xf numFmtId="0" fontId="8" fillId="2" borderId="7" xfId="0" applyFont="1" applyFill="1" applyBorder="1" applyAlignment="1">
      <alignment horizontal="center" vertical="center"/>
    </xf>
    <xf numFmtId="0" fontId="8" fillId="0" borderId="7" xfId="0" applyFont="1" applyBorder="1">
      <alignment vertical="center"/>
    </xf>
    <xf numFmtId="38" fontId="8" fillId="0" borderId="7" xfId="0" applyNumberFormat="1" applyFont="1" applyBorder="1">
      <alignment vertical="center"/>
    </xf>
    <xf numFmtId="0" fontId="8" fillId="2" borderId="7" xfId="0" applyFont="1" applyFill="1" applyBorder="1" applyAlignment="1">
      <alignment horizontal="centerContinuous" vertical="center"/>
    </xf>
    <xf numFmtId="38" fontId="8" fillId="0" borderId="7" xfId="1" applyFont="1" applyBorder="1" applyAlignment="1">
      <alignment vertical="center"/>
    </xf>
    <xf numFmtId="0" fontId="10" fillId="0" borderId="0" xfId="0" applyFont="1">
      <alignment vertical="center"/>
    </xf>
    <xf numFmtId="179" fontId="8" fillId="0" borderId="7" xfId="1" applyNumberFormat="1" applyFont="1" applyBorder="1" applyAlignment="1">
      <alignment vertical="center"/>
    </xf>
    <xf numFmtId="176" fontId="0" fillId="0" borderId="0" xfId="1" applyNumberFormat="1" applyFont="1" applyBorder="1">
      <alignment vertical="center"/>
    </xf>
    <xf numFmtId="0" fontId="12" fillId="0" borderId="0" xfId="0" applyFont="1">
      <alignment vertical="center"/>
    </xf>
    <xf numFmtId="38" fontId="8" fillId="0" borderId="7" xfId="1" applyFont="1" applyBorder="1" applyAlignment="1">
      <alignment horizontal="center" vertical="center"/>
    </xf>
    <xf numFmtId="40" fontId="8" fillId="0" borderId="7" xfId="1" applyNumberFormat="1" applyFont="1" applyBorder="1" applyAlignment="1">
      <alignment vertical="center"/>
    </xf>
    <xf numFmtId="180" fontId="8" fillId="2" borderId="7" xfId="0" applyNumberFormat="1" applyFont="1" applyFill="1" applyBorder="1" applyAlignment="1">
      <alignment horizontal="centerContinuous" vertical="center"/>
    </xf>
    <xf numFmtId="180" fontId="8" fillId="2" borderId="7" xfId="0" applyNumberFormat="1" applyFont="1" applyFill="1" applyBorder="1" applyAlignment="1">
      <alignment horizontal="center" vertical="center"/>
    </xf>
    <xf numFmtId="38" fontId="8" fillId="0" borderId="7" xfId="1" quotePrefix="1" applyFont="1" applyBorder="1" applyAlignment="1">
      <alignment vertical="center"/>
    </xf>
    <xf numFmtId="49" fontId="8" fillId="0" borderId="7" xfId="1" applyNumberFormat="1" applyFont="1" applyBorder="1" applyAlignment="1">
      <alignment vertical="center"/>
    </xf>
    <xf numFmtId="40" fontId="8" fillId="0" borderId="0" xfId="1" applyNumberFormat="1" applyFont="1" applyAlignment="1">
      <alignment vertical="center"/>
    </xf>
    <xf numFmtId="38" fontId="8" fillId="0" borderId="0" xfId="1" applyFont="1" applyAlignment="1">
      <alignment vertical="center"/>
    </xf>
    <xf numFmtId="40" fontId="8" fillId="2" borderId="7" xfId="1" applyNumberFormat="1" applyFont="1" applyFill="1" applyBorder="1" applyAlignment="1">
      <alignment horizontal="center" vertical="center"/>
    </xf>
    <xf numFmtId="38" fontId="8" fillId="2" borderId="7" xfId="1" applyFont="1" applyFill="1" applyBorder="1" applyAlignment="1">
      <alignment horizontal="center" vertical="center"/>
    </xf>
    <xf numFmtId="40" fontId="8" fillId="0" borderId="0" xfId="1" applyNumberFormat="1" applyFont="1" applyBorder="1" applyAlignment="1">
      <alignment vertical="center"/>
    </xf>
    <xf numFmtId="38" fontId="8" fillId="0" borderId="0" xfId="1" applyFont="1" applyBorder="1" applyAlignment="1">
      <alignment vertical="center"/>
    </xf>
    <xf numFmtId="38" fontId="8" fillId="0" borderId="2" xfId="1" applyFont="1" applyBorder="1" applyAlignment="1">
      <alignment vertical="center"/>
    </xf>
    <xf numFmtId="40" fontId="8" fillId="0" borderId="2" xfId="1" applyNumberFormat="1" applyFont="1" applyBorder="1" applyAlignment="1">
      <alignment vertical="center"/>
    </xf>
    <xf numFmtId="0" fontId="8" fillId="2" borderId="9" xfId="0" applyFont="1" applyFill="1" applyBorder="1" applyAlignment="1">
      <alignment horizontal="centerContinuous" vertical="center"/>
    </xf>
    <xf numFmtId="38" fontId="8" fillId="0" borderId="10" xfId="1" applyFont="1" applyBorder="1" applyAlignment="1">
      <alignment vertical="center"/>
    </xf>
    <xf numFmtId="38" fontId="8" fillId="0" borderId="11" xfId="1" applyFont="1" applyBorder="1" applyAlignment="1">
      <alignment vertical="center"/>
    </xf>
    <xf numFmtId="0" fontId="8" fillId="0" borderId="0" xfId="0" applyFont="1">
      <alignment vertical="center"/>
    </xf>
    <xf numFmtId="181" fontId="8" fillId="0" borderId="7" xfId="0" applyNumberFormat="1" applyFont="1" applyBorder="1">
      <alignment vertical="center"/>
    </xf>
    <xf numFmtId="0" fontId="8" fillId="0" borderId="2" xfId="0" applyFont="1" applyBorder="1">
      <alignment vertical="center"/>
    </xf>
    <xf numFmtId="182" fontId="8" fillId="0" borderId="7" xfId="0" applyNumberFormat="1" applyFont="1" applyBorder="1">
      <alignment vertical="center"/>
    </xf>
    <xf numFmtId="183" fontId="8" fillId="0" borderId="7" xfId="0" applyNumberFormat="1" applyFont="1" applyBorder="1">
      <alignment vertical="center"/>
    </xf>
    <xf numFmtId="0" fontId="8" fillId="0" borderId="10" xfId="0" applyFont="1" applyBorder="1">
      <alignment vertical="center"/>
    </xf>
    <xf numFmtId="0" fontId="13" fillId="0" borderId="0" xfId="0" applyFont="1">
      <alignment vertical="center"/>
    </xf>
    <xf numFmtId="0" fontId="0" fillId="0" borderId="6" xfId="0" applyBorder="1">
      <alignment vertical="center"/>
    </xf>
    <xf numFmtId="0" fontId="8" fillId="0" borderId="3" xfId="0" applyFont="1" applyBorder="1">
      <alignment vertical="center"/>
    </xf>
    <xf numFmtId="38" fontId="8" fillId="0" borderId="9" xfId="1" applyFont="1" applyBorder="1" applyAlignment="1">
      <alignment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 shrinkToFit="1"/>
    </xf>
    <xf numFmtId="181" fontId="8" fillId="0" borderId="9" xfId="1" applyNumberFormat="1" applyFont="1" applyBorder="1" applyAlignment="1">
      <alignment vertical="center"/>
    </xf>
    <xf numFmtId="181" fontId="8" fillId="0" borderId="7" xfId="1" applyNumberFormat="1" applyFont="1" applyBorder="1" applyAlignment="1">
      <alignment vertical="center"/>
    </xf>
    <xf numFmtId="178" fontId="8" fillId="0" borderId="7" xfId="1" applyNumberFormat="1" applyFont="1" applyBorder="1" applyAlignment="1">
      <alignment vertical="center"/>
    </xf>
    <xf numFmtId="178" fontId="8" fillId="0" borderId="7" xfId="0" applyNumberFormat="1" applyFont="1" applyBorder="1">
      <alignment vertical="center"/>
    </xf>
    <xf numFmtId="40" fontId="11" fillId="0" borderId="0" xfId="1" applyNumberFormat="1" applyFont="1" applyAlignment="1">
      <alignment vertical="center"/>
    </xf>
    <xf numFmtId="38" fontId="11" fillId="0" borderId="0" xfId="1" applyFont="1" applyAlignment="1">
      <alignment vertical="center"/>
    </xf>
    <xf numFmtId="0" fontId="11" fillId="2" borderId="10" xfId="0" applyFont="1" applyFill="1" applyBorder="1" applyAlignment="1">
      <alignment horizontal="centerContinuous" vertical="center"/>
    </xf>
    <xf numFmtId="0" fontId="11" fillId="2" borderId="1" xfId="0" applyFont="1" applyFill="1" applyBorder="1" applyAlignment="1">
      <alignment horizontal="centerContinuous" vertical="center"/>
    </xf>
    <xf numFmtId="0" fontId="11" fillId="2" borderId="11" xfId="0" applyFont="1" applyFill="1" applyBorder="1" applyAlignment="1">
      <alignment horizontal="centerContinuous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 shrinkToFit="1"/>
    </xf>
    <xf numFmtId="0" fontId="11" fillId="2" borderId="10" xfId="0" applyFont="1" applyFill="1" applyBorder="1" applyAlignment="1">
      <alignment horizontal="center" vertical="center"/>
    </xf>
    <xf numFmtId="38" fontId="11" fillId="0" borderId="11" xfId="1" applyFont="1" applyBorder="1" applyAlignment="1">
      <alignment vertical="center"/>
    </xf>
    <xf numFmtId="38" fontId="11" fillId="0" borderId="7" xfId="1" applyFont="1" applyBorder="1" applyAlignment="1">
      <alignment vertical="center"/>
    </xf>
    <xf numFmtId="38" fontId="11" fillId="0" borderId="10" xfId="1" applyFont="1" applyBorder="1" applyAlignment="1">
      <alignment vertical="center"/>
    </xf>
    <xf numFmtId="38" fontId="11" fillId="0" borderId="1" xfId="1" applyFont="1" applyBorder="1" applyAlignment="1">
      <alignment vertical="center"/>
    </xf>
    <xf numFmtId="0" fontId="11" fillId="2" borderId="7" xfId="0" applyFont="1" applyFill="1" applyBorder="1" applyAlignment="1">
      <alignment horizontal="centerContinuous" vertical="center"/>
    </xf>
    <xf numFmtId="0" fontId="11" fillId="0" borderId="0" xfId="0" applyFont="1">
      <alignment vertical="center"/>
    </xf>
    <xf numFmtId="0" fontId="11" fillId="0" borderId="7" xfId="0" applyFont="1" applyBorder="1">
      <alignment vertical="center"/>
    </xf>
    <xf numFmtId="38" fontId="11" fillId="0" borderId="7" xfId="0" applyNumberFormat="1" applyFont="1" applyBorder="1">
      <alignment vertical="center"/>
    </xf>
    <xf numFmtId="38" fontId="11" fillId="0" borderId="10" xfId="0" applyNumberFormat="1" applyFont="1" applyBorder="1">
      <alignment vertical="center"/>
    </xf>
    <xf numFmtId="0" fontId="8" fillId="2" borderId="7" xfId="0" applyFont="1" applyFill="1" applyBorder="1" applyAlignment="1">
      <alignment horizontal="center" vertical="center" shrinkToFit="1"/>
    </xf>
    <xf numFmtId="177" fontId="8" fillId="0" borderId="6" xfId="1" applyNumberFormat="1" applyFont="1" applyBorder="1" applyAlignment="1">
      <alignment vertical="center"/>
    </xf>
    <xf numFmtId="177" fontId="8" fillId="0" borderId="0" xfId="0" applyNumberFormat="1" applyFont="1">
      <alignment vertical="center"/>
    </xf>
    <xf numFmtId="176" fontId="0" fillId="0" borderId="0" xfId="1" applyNumberFormat="1" applyFont="1" applyBorder="1" applyAlignment="1">
      <alignment vertical="center"/>
    </xf>
    <xf numFmtId="177" fontId="8" fillId="0" borderId="0" xfId="0" quotePrefix="1" applyNumberFormat="1" applyFont="1">
      <alignment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40" fontId="8" fillId="2" borderId="10" xfId="1" applyNumberFormat="1" applyFont="1" applyFill="1" applyBorder="1" applyAlignment="1">
      <alignment horizontal="center" vertical="center"/>
    </xf>
    <xf numFmtId="40" fontId="8" fillId="2" borderId="1" xfId="1" applyNumberFormat="1" applyFont="1" applyFill="1" applyBorder="1" applyAlignment="1">
      <alignment horizontal="center" vertical="center"/>
    </xf>
    <xf numFmtId="40" fontId="8" fillId="2" borderId="11" xfId="1" applyNumberFormat="1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5" fillId="0" borderId="0" xfId="0" applyFont="1">
      <alignment vertical="center"/>
    </xf>
    <xf numFmtId="38" fontId="0" fillId="0" borderId="10" xfId="2" applyFont="1" applyBorder="1">
      <alignment vertical="center"/>
    </xf>
    <xf numFmtId="0" fontId="0" fillId="0" borderId="1" xfId="0" applyBorder="1">
      <alignment vertical="center"/>
    </xf>
    <xf numFmtId="38" fontId="0" fillId="0" borderId="1" xfId="2" applyFont="1" applyBorder="1">
      <alignment vertical="center"/>
    </xf>
    <xf numFmtId="0" fontId="0" fillId="0" borderId="11" xfId="0" applyBorder="1">
      <alignment vertical="center"/>
    </xf>
    <xf numFmtId="38" fontId="8" fillId="0" borderId="11" xfId="0" applyNumberFormat="1" applyFont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3" fillId="0" borderId="0" xfId="0" applyFont="1" applyAlignment="1"/>
    <xf numFmtId="0" fontId="17" fillId="0" borderId="0" xfId="0" applyFont="1">
      <alignment vertical="center"/>
    </xf>
    <xf numFmtId="40" fontId="19" fillId="2" borderId="10" xfId="2" applyNumberFormat="1" applyFont="1" applyFill="1" applyBorder="1" applyAlignment="1">
      <alignment horizontal="center" vertical="center"/>
    </xf>
    <xf numFmtId="38" fontId="20" fillId="2" borderId="7" xfId="2" applyFont="1" applyFill="1" applyBorder="1" applyAlignment="1">
      <alignment horizontal="center" vertical="center"/>
    </xf>
    <xf numFmtId="40" fontId="20" fillId="2" borderId="7" xfId="2" applyNumberFormat="1" applyFont="1" applyFill="1" applyBorder="1" applyAlignment="1">
      <alignment horizontal="center" vertical="center"/>
    </xf>
    <xf numFmtId="38" fontId="20" fillId="0" borderId="7" xfId="2" applyFont="1" applyBorder="1" applyAlignment="1">
      <alignment horizontal="center" vertical="center"/>
    </xf>
    <xf numFmtId="0" fontId="20" fillId="0" borderId="7" xfId="0" applyFont="1" applyBorder="1">
      <alignment vertical="center"/>
    </xf>
    <xf numFmtId="38" fontId="20" fillId="0" borderId="7" xfId="2" applyFont="1" applyBorder="1" applyAlignment="1">
      <alignment horizontal="right" vertical="center"/>
    </xf>
    <xf numFmtId="181" fontId="20" fillId="0" borderId="7" xfId="2" applyNumberFormat="1" applyFont="1" applyBorder="1" applyAlignment="1">
      <alignment horizontal="right" vertical="center"/>
    </xf>
    <xf numFmtId="38" fontId="0" fillId="0" borderId="0" xfId="2" applyFont="1">
      <alignment vertical="center"/>
    </xf>
    <xf numFmtId="49" fontId="20" fillId="0" borderId="7" xfId="2" applyNumberFormat="1" applyFont="1" applyBorder="1" applyAlignment="1">
      <alignment horizontal="center" vertical="center"/>
    </xf>
    <xf numFmtId="0" fontId="0" fillId="0" borderId="0" xfId="0" quotePrefix="1">
      <alignment vertical="center"/>
    </xf>
    <xf numFmtId="49" fontId="20" fillId="0" borderId="7" xfId="2" applyNumberFormat="1" applyFont="1" applyBorder="1" applyAlignment="1">
      <alignment vertical="center"/>
    </xf>
    <xf numFmtId="0" fontId="0" fillId="0" borderId="0" xfId="0" applyAlignment="1">
      <alignment horizontal="left" vertical="center"/>
    </xf>
    <xf numFmtId="0" fontId="13" fillId="0" borderId="0" xfId="0" applyFont="1" applyAlignment="1">
      <alignment horizontal="left"/>
    </xf>
    <xf numFmtId="40" fontId="19" fillId="2" borderId="10" xfId="2" applyNumberFormat="1" applyFont="1" applyFill="1" applyBorder="1" applyAlignment="1">
      <alignment horizontal="left" vertical="center"/>
    </xf>
    <xf numFmtId="38" fontId="20" fillId="0" borderId="7" xfId="2" applyFont="1" applyBorder="1" applyAlignment="1">
      <alignment horizontal="left" vertical="center"/>
    </xf>
    <xf numFmtId="49" fontId="20" fillId="0" borderId="7" xfId="2" applyNumberFormat="1" applyFont="1" applyBorder="1" applyAlignment="1">
      <alignment horizontal="left" vertical="center"/>
    </xf>
    <xf numFmtId="40" fontId="8" fillId="0" borderId="0" xfId="2" applyNumberFormat="1" applyFont="1" applyAlignment="1">
      <alignment vertical="center"/>
    </xf>
    <xf numFmtId="38" fontId="8" fillId="0" borderId="0" xfId="2" applyFont="1" applyAlignment="1">
      <alignment vertical="center"/>
    </xf>
    <xf numFmtId="40" fontId="8" fillId="0" borderId="0" xfId="2" applyNumberFormat="1" applyFont="1" applyAlignment="1">
      <alignment horizontal="right" vertical="center"/>
    </xf>
    <xf numFmtId="38" fontId="8" fillId="2" borderId="10" xfId="2" applyFont="1" applyFill="1" applyBorder="1" applyAlignment="1">
      <alignment horizontal="center" vertical="center"/>
    </xf>
    <xf numFmtId="38" fontId="8" fillId="2" borderId="11" xfId="2" applyFont="1" applyFill="1" applyBorder="1" applyAlignment="1">
      <alignment horizontal="center" vertical="center"/>
    </xf>
    <xf numFmtId="40" fontId="8" fillId="2" borderId="10" xfId="2" applyNumberFormat="1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center" vertical="center"/>
    </xf>
    <xf numFmtId="38" fontId="8" fillId="2" borderId="7" xfId="2" applyFont="1" applyFill="1" applyBorder="1" applyAlignment="1">
      <alignment horizontal="center" vertical="center" wrapText="1"/>
    </xf>
    <xf numFmtId="40" fontId="8" fillId="2" borderId="7" xfId="2" applyNumberFormat="1" applyFont="1" applyFill="1" applyBorder="1" applyAlignment="1">
      <alignment horizontal="center" vertical="center"/>
    </xf>
    <xf numFmtId="38" fontId="8" fillId="0" borderId="7" xfId="2" applyFont="1" applyBorder="1" applyAlignment="1">
      <alignment horizontal="center" vertical="center"/>
    </xf>
    <xf numFmtId="179" fontId="8" fillId="0" borderId="7" xfId="2" applyNumberFormat="1" applyFont="1" applyBorder="1" applyAlignment="1">
      <alignment horizontal="right" vertical="center"/>
    </xf>
    <xf numFmtId="40" fontId="8" fillId="0" borderId="7" xfId="2" applyNumberFormat="1" applyFont="1" applyBorder="1" applyAlignment="1">
      <alignment horizontal="right" vertical="center"/>
    </xf>
    <xf numFmtId="49" fontId="8" fillId="0" borderId="7" xfId="2" applyNumberFormat="1" applyFont="1" applyBorder="1" applyAlignment="1">
      <alignment horizontal="center" vertical="center"/>
    </xf>
    <xf numFmtId="49" fontId="8" fillId="0" borderId="7" xfId="2" applyNumberFormat="1" applyFont="1" applyBorder="1" applyAlignment="1">
      <alignment vertical="center"/>
    </xf>
    <xf numFmtId="179" fontId="8" fillId="0" borderId="7" xfId="2" applyNumberFormat="1" applyFont="1" applyBorder="1" applyAlignment="1">
      <alignment vertical="center"/>
    </xf>
    <xf numFmtId="40" fontId="8" fillId="0" borderId="7" xfId="2" applyNumberFormat="1" applyFont="1" applyBorder="1" applyAlignment="1">
      <alignment vertical="center"/>
    </xf>
    <xf numFmtId="0" fontId="0" fillId="0" borderId="0" xfId="0" applyAlignment="1">
      <alignment horizontal="right" vertical="center"/>
    </xf>
    <xf numFmtId="38" fontId="8" fillId="0" borderId="7" xfId="2" applyFont="1" applyBorder="1" applyAlignment="1">
      <alignment horizontal="right" vertical="center"/>
    </xf>
    <xf numFmtId="0" fontId="23" fillId="0" borderId="0" xfId="0" applyFont="1">
      <alignment vertical="center"/>
    </xf>
    <xf numFmtId="184" fontId="24" fillId="0" borderId="10" xfId="0" applyNumberFormat="1" applyFont="1" applyBorder="1">
      <alignment vertical="center"/>
    </xf>
    <xf numFmtId="38" fontId="24" fillId="0" borderId="1" xfId="2" applyFont="1" applyBorder="1" applyAlignment="1">
      <alignment horizontal="right" vertical="center"/>
    </xf>
    <xf numFmtId="184" fontId="8" fillId="0" borderId="11" xfId="0" applyNumberFormat="1" applyFont="1" applyBorder="1">
      <alignment vertical="center"/>
    </xf>
    <xf numFmtId="184" fontId="8" fillId="0" borderId="7" xfId="0" applyNumberFormat="1" applyFont="1" applyBorder="1">
      <alignment vertical="center"/>
    </xf>
    <xf numFmtId="185" fontId="8" fillId="0" borderId="7" xfId="0" applyNumberFormat="1" applyFont="1" applyBorder="1" applyAlignment="1">
      <alignment horizontal="right" vertical="center"/>
    </xf>
    <xf numFmtId="184" fontId="24" fillId="0" borderId="1" xfId="0" applyNumberFormat="1" applyFont="1" applyBorder="1" applyAlignment="1">
      <alignment horizontal="right" vertical="center"/>
    </xf>
    <xf numFmtId="38" fontId="24" fillId="0" borderId="1" xfId="2" applyFont="1" applyBorder="1" applyAlignment="1">
      <alignment vertical="center"/>
    </xf>
    <xf numFmtId="184" fontId="8" fillId="0" borderId="10" xfId="0" applyNumberFormat="1" applyFont="1" applyBorder="1" applyAlignment="1">
      <alignment horizontal="center" vertical="center"/>
    </xf>
    <xf numFmtId="184" fontId="8" fillId="0" borderId="1" xfId="0" applyNumberFormat="1" applyFont="1" applyBorder="1" applyAlignment="1">
      <alignment horizontal="center" vertical="center"/>
    </xf>
    <xf numFmtId="184" fontId="8" fillId="0" borderId="11" xfId="0" applyNumberFormat="1" applyFont="1" applyBorder="1" applyAlignment="1">
      <alignment horizontal="center" vertical="center"/>
    </xf>
    <xf numFmtId="185" fontId="8" fillId="0" borderId="7" xfId="0" applyNumberFormat="1" applyFont="1" applyBorder="1">
      <alignment vertical="center"/>
    </xf>
    <xf numFmtId="49" fontId="8" fillId="2" borderId="12" xfId="0" applyNumberFormat="1" applyFont="1" applyFill="1" applyBorder="1" applyAlignment="1">
      <alignment horizontal="center" vertical="center"/>
    </xf>
    <xf numFmtId="49" fontId="8" fillId="2" borderId="13" xfId="0" applyNumberFormat="1" applyFont="1" applyFill="1" applyBorder="1" applyAlignment="1">
      <alignment horizontal="center" vertical="center"/>
    </xf>
    <xf numFmtId="0" fontId="8" fillId="0" borderId="10" xfId="0" applyFont="1" applyBorder="1" applyAlignment="1">
      <alignment horizontal="left" vertical="center"/>
    </xf>
    <xf numFmtId="38" fontId="8" fillId="0" borderId="7" xfId="2" applyFont="1" applyBorder="1" applyAlignment="1">
      <alignment vertical="center"/>
    </xf>
    <xf numFmtId="0" fontId="25" fillId="0" borderId="0" xfId="0" quotePrefix="1" applyFont="1">
      <alignment vertical="center"/>
    </xf>
    <xf numFmtId="38" fontId="8" fillId="0" borderId="7" xfId="3" applyFont="1" applyBorder="1" applyAlignment="1">
      <alignment horizontal="center" vertical="center"/>
    </xf>
    <xf numFmtId="3" fontId="8" fillId="0" borderId="7" xfId="3" applyNumberFormat="1" applyFont="1" applyBorder="1" applyAlignment="1">
      <alignment horizontal="right" vertical="center"/>
    </xf>
    <xf numFmtId="186" fontId="8" fillId="0" borderId="7" xfId="3" applyNumberFormat="1" applyFont="1" applyBorder="1" applyAlignment="1">
      <alignment horizontal="right" vertical="center"/>
    </xf>
    <xf numFmtId="40" fontId="8" fillId="0" borderId="7" xfId="3" applyNumberFormat="1" applyFont="1" applyBorder="1" applyAlignment="1">
      <alignment vertical="center"/>
    </xf>
    <xf numFmtId="38" fontId="8" fillId="0" borderId="7" xfId="3" applyFont="1" applyBorder="1" applyAlignment="1">
      <alignment vertical="center"/>
    </xf>
    <xf numFmtId="3" fontId="8" fillId="0" borderId="7" xfId="0" applyNumberFormat="1" applyFont="1" applyBorder="1" applyAlignment="1">
      <alignment horizontal="right" vertical="center"/>
    </xf>
    <xf numFmtId="186" fontId="8" fillId="0" borderId="7" xfId="0" applyNumberFormat="1" applyFont="1" applyBorder="1" applyAlignment="1">
      <alignment horizontal="right" vertical="center"/>
    </xf>
    <xf numFmtId="49" fontId="25" fillId="0" borderId="0" xfId="0" quotePrefix="1" applyNumberFormat="1" applyFont="1">
      <alignment vertical="center"/>
    </xf>
    <xf numFmtId="0" fontId="0" fillId="0" borderId="0" xfId="0" applyAlignment="1">
      <alignment horizontal="right" vertical="center" shrinkToFit="1"/>
    </xf>
    <xf numFmtId="38" fontId="0" fillId="0" borderId="0" xfId="0" applyNumberFormat="1">
      <alignment vertical="center"/>
    </xf>
    <xf numFmtId="38" fontId="8" fillId="0" borderId="7" xfId="3" applyFont="1" applyBorder="1" applyAlignment="1">
      <alignment horizontal="right" vertical="center"/>
    </xf>
    <xf numFmtId="181" fontId="8" fillId="0" borderId="7" xfId="3" applyNumberFormat="1" applyFont="1" applyBorder="1" applyAlignment="1">
      <alignment horizontal="right" vertical="center"/>
    </xf>
    <xf numFmtId="40" fontId="8" fillId="0" borderId="0" xfId="3" applyNumberFormat="1" applyFont="1" applyFill="1" applyBorder="1" applyAlignment="1">
      <alignment vertical="center"/>
    </xf>
    <xf numFmtId="38" fontId="8" fillId="0" borderId="7" xfId="3" applyFont="1" applyBorder="1" applyAlignment="1">
      <alignment horizontal="left" vertical="center"/>
    </xf>
    <xf numFmtId="40" fontId="8" fillId="0" borderId="7" xfId="3" applyNumberFormat="1" applyFont="1" applyBorder="1" applyAlignment="1">
      <alignment horizontal="left" vertical="center"/>
    </xf>
    <xf numFmtId="49" fontId="20" fillId="0" borderId="0" xfId="4" applyNumberFormat="1" applyFont="1" applyAlignment="1">
      <alignment horizontal="left" vertical="center"/>
    </xf>
    <xf numFmtId="38" fontId="27" fillId="0" borderId="0" xfId="5" applyFont="1" applyAlignment="1">
      <alignment vertical="center"/>
    </xf>
    <xf numFmtId="0" fontId="20" fillId="0" borderId="0" xfId="4" applyFont="1" applyAlignment="1">
      <alignment vertical="center"/>
    </xf>
    <xf numFmtId="49" fontId="28" fillId="0" borderId="0" xfId="4" applyNumberFormat="1" applyFont="1" applyAlignment="1">
      <alignment horizontal="left" vertical="center"/>
    </xf>
    <xf numFmtId="0" fontId="27" fillId="0" borderId="0" xfId="4" applyFont="1" applyAlignment="1">
      <alignment vertical="center"/>
    </xf>
    <xf numFmtId="0" fontId="27" fillId="0" borderId="0" xfId="4" applyFont="1" applyAlignment="1">
      <alignment horizontal="right" vertical="center"/>
    </xf>
    <xf numFmtId="0" fontId="27" fillId="2" borderId="10" xfId="4" applyFont="1" applyFill="1" applyBorder="1" applyAlignment="1">
      <alignment horizontal="center" vertical="center"/>
    </xf>
    <xf numFmtId="0" fontId="27" fillId="2" borderId="11" xfId="4" applyFont="1" applyFill="1" applyBorder="1" applyAlignment="1">
      <alignment horizontal="center" vertical="center"/>
    </xf>
    <xf numFmtId="0" fontId="27" fillId="2" borderId="7" xfId="4" applyFont="1" applyFill="1" applyBorder="1" applyAlignment="1">
      <alignment horizontal="center" vertical="center"/>
    </xf>
    <xf numFmtId="38" fontId="27" fillId="0" borderId="7" xfId="5" applyFont="1" applyBorder="1" applyAlignment="1">
      <alignment vertical="center"/>
    </xf>
    <xf numFmtId="0" fontId="27" fillId="0" borderId="7" xfId="4" applyFont="1" applyBorder="1" applyAlignment="1">
      <alignment vertical="center"/>
    </xf>
    <xf numFmtId="178" fontId="27" fillId="0" borderId="7" xfId="5" applyNumberFormat="1" applyFont="1" applyBorder="1" applyAlignment="1">
      <alignment vertical="center"/>
    </xf>
    <xf numFmtId="40" fontId="27" fillId="0" borderId="0" xfId="5" applyNumberFormat="1" applyFont="1" applyAlignment="1">
      <alignment vertical="center"/>
    </xf>
    <xf numFmtId="3" fontId="27" fillId="0" borderId="0" xfId="4" applyNumberFormat="1" applyFont="1" applyAlignment="1">
      <alignment vertical="center"/>
    </xf>
    <xf numFmtId="49" fontId="27" fillId="0" borderId="0" xfId="4" applyNumberFormat="1" applyFont="1" applyAlignment="1">
      <alignment horizontal="left" vertical="center"/>
    </xf>
    <xf numFmtId="0" fontId="28" fillId="0" borderId="0" xfId="4" applyFont="1" applyAlignment="1">
      <alignment vertical="center"/>
    </xf>
    <xf numFmtId="0" fontId="26" fillId="0" borderId="0" xfId="4" applyAlignment="1">
      <alignment vertical="center"/>
    </xf>
    <xf numFmtId="0" fontId="27" fillId="0" borderId="0" xfId="4" applyFont="1" applyAlignment="1">
      <alignment horizontal="center" vertical="center"/>
    </xf>
    <xf numFmtId="184" fontId="27" fillId="0" borderId="7" xfId="5" applyNumberFormat="1" applyFont="1" applyBorder="1" applyAlignment="1">
      <alignment vertical="center"/>
    </xf>
    <xf numFmtId="181" fontId="27" fillId="0" borderId="7" xfId="5" applyNumberFormat="1" applyFont="1" applyBorder="1" applyAlignment="1">
      <alignment vertical="center"/>
    </xf>
    <xf numFmtId="40" fontId="27" fillId="0" borderId="7" xfId="5" applyNumberFormat="1" applyFont="1" applyBorder="1" applyAlignment="1">
      <alignment vertical="center"/>
    </xf>
    <xf numFmtId="181" fontId="27" fillId="0" borderId="7" xfId="5" applyNumberFormat="1" applyFont="1" applyBorder="1" applyAlignment="1">
      <alignment horizontal="right" vertical="center"/>
    </xf>
    <xf numFmtId="181" fontId="27" fillId="0" borderId="0" xfId="5" applyNumberFormat="1" applyFont="1" applyAlignment="1">
      <alignment vertical="center"/>
    </xf>
    <xf numFmtId="181" fontId="27" fillId="0" borderId="0" xfId="5" applyNumberFormat="1" applyFont="1" applyAlignment="1">
      <alignment horizontal="center" vertical="center"/>
    </xf>
    <xf numFmtId="40" fontId="27" fillId="0" borderId="0" xfId="5" applyNumberFormat="1" applyFont="1" applyAlignment="1">
      <alignment horizontal="right" vertical="center"/>
    </xf>
    <xf numFmtId="181" fontId="27" fillId="2" borderId="7" xfId="5" applyNumberFormat="1" applyFont="1" applyFill="1" applyBorder="1" applyAlignment="1">
      <alignment horizontal="center" vertical="center"/>
    </xf>
    <xf numFmtId="40" fontId="27" fillId="2" borderId="7" xfId="5" applyNumberFormat="1" applyFont="1" applyFill="1" applyBorder="1" applyAlignment="1">
      <alignment horizontal="center" vertical="center"/>
    </xf>
    <xf numFmtId="184" fontId="27" fillId="0" borderId="7" xfId="5" applyNumberFormat="1" applyFont="1" applyBorder="1" applyAlignment="1">
      <alignment horizontal="right" vertical="center"/>
    </xf>
    <xf numFmtId="40" fontId="27" fillId="0" borderId="7" xfId="5" applyNumberFormat="1" applyFont="1" applyBorder="1" applyAlignment="1">
      <alignment horizontal="right" vertical="center"/>
    </xf>
    <xf numFmtId="181" fontId="20" fillId="0" borderId="0" xfId="5" applyNumberFormat="1" applyFont="1" applyAlignment="1">
      <alignment vertical="center"/>
    </xf>
    <xf numFmtId="40" fontId="20" fillId="0" borderId="0" xfId="5" applyNumberFormat="1" applyFont="1" applyAlignment="1">
      <alignment vertical="center"/>
    </xf>
    <xf numFmtId="0" fontId="29" fillId="0" borderId="0" xfId="4" applyFont="1" applyAlignment="1">
      <alignment vertical="center"/>
    </xf>
    <xf numFmtId="187" fontId="0" fillId="0" borderId="0" xfId="0" quotePrefix="1" applyNumberFormat="1">
      <alignment vertical="center"/>
    </xf>
    <xf numFmtId="187" fontId="27" fillId="0" borderId="0" xfId="4" applyNumberFormat="1" applyFont="1" applyAlignment="1">
      <alignment vertical="center"/>
    </xf>
    <xf numFmtId="187" fontId="20" fillId="0" borderId="0" xfId="4" applyNumberFormat="1" applyFont="1" applyAlignment="1">
      <alignment vertical="center"/>
    </xf>
    <xf numFmtId="187" fontId="27" fillId="0" borderId="0" xfId="4" applyNumberFormat="1" applyFont="1" applyAlignment="1">
      <alignment horizontal="right" vertical="center"/>
    </xf>
    <xf numFmtId="187" fontId="27" fillId="2" borderId="7" xfId="4" applyNumberFormat="1" applyFont="1" applyFill="1" applyBorder="1" applyAlignment="1">
      <alignment horizontal="center" vertical="center"/>
    </xf>
    <xf numFmtId="187" fontId="27" fillId="0" borderId="7" xfId="5" applyNumberFormat="1" applyFont="1" applyBorder="1" applyAlignment="1">
      <alignment vertical="center"/>
    </xf>
    <xf numFmtId="187" fontId="27" fillId="0" borderId="0" xfId="5" applyNumberFormat="1" applyFont="1" applyAlignment="1">
      <alignment vertical="center"/>
    </xf>
    <xf numFmtId="187" fontId="27" fillId="0" borderId="0" xfId="5" applyNumberFormat="1" applyFont="1" applyAlignment="1">
      <alignment horizontal="right" vertical="center"/>
    </xf>
    <xf numFmtId="187" fontId="27" fillId="2" borderId="7" xfId="5" applyNumberFormat="1" applyFont="1" applyFill="1" applyBorder="1" applyAlignment="1">
      <alignment horizontal="center" vertical="center"/>
    </xf>
    <xf numFmtId="187" fontId="27" fillId="0" borderId="7" xfId="5" applyNumberFormat="1" applyFont="1" applyBorder="1" applyAlignment="1">
      <alignment horizontal="right" vertical="center"/>
    </xf>
    <xf numFmtId="187" fontId="20" fillId="0" borderId="0" xfId="5" applyNumberFormat="1" applyFont="1" applyAlignment="1">
      <alignment vertical="center"/>
    </xf>
    <xf numFmtId="49" fontId="27" fillId="0" borderId="7" xfId="5" applyNumberFormat="1" applyFont="1" applyBorder="1" applyAlignment="1">
      <alignment horizontal="center" vertical="center"/>
    </xf>
    <xf numFmtId="38" fontId="27" fillId="0" borderId="7" xfId="5" applyFont="1" applyBorder="1" applyAlignment="1">
      <alignment horizontal="right" vertical="center"/>
    </xf>
    <xf numFmtId="182" fontId="27" fillId="0" borderId="7" xfId="5" applyNumberFormat="1" applyFont="1" applyBorder="1" applyAlignment="1">
      <alignment horizontal="right" vertical="center"/>
    </xf>
    <xf numFmtId="49" fontId="27" fillId="0" borderId="0" xfId="5" applyNumberFormat="1" applyFont="1" applyBorder="1" applyAlignment="1">
      <alignment horizontal="center" vertical="center"/>
    </xf>
    <xf numFmtId="180" fontId="27" fillId="0" borderId="0" xfId="5" applyNumberFormat="1" applyFont="1" applyBorder="1" applyAlignment="1">
      <alignment horizontal="right" vertical="center"/>
    </xf>
    <xf numFmtId="40" fontId="27" fillId="0" borderId="0" xfId="5" applyNumberFormat="1" applyFont="1" applyBorder="1" applyAlignment="1">
      <alignment horizontal="right" vertical="center"/>
    </xf>
    <xf numFmtId="49" fontId="27" fillId="0" borderId="0" xfId="5" applyNumberFormat="1" applyFont="1" applyBorder="1" applyAlignment="1">
      <alignment horizontal="left" vertical="center"/>
    </xf>
    <xf numFmtId="38" fontId="27" fillId="0" borderId="0" xfId="5" applyFont="1" applyBorder="1" applyAlignment="1">
      <alignment vertical="center"/>
    </xf>
    <xf numFmtId="180" fontId="27" fillId="0" borderId="0" xfId="4" applyNumberFormat="1" applyFont="1" applyAlignment="1">
      <alignment horizontal="right" vertical="center"/>
    </xf>
    <xf numFmtId="40" fontId="27" fillId="0" borderId="0" xfId="4" applyNumberFormat="1" applyFont="1" applyAlignment="1">
      <alignment horizontal="right" vertical="center"/>
    </xf>
    <xf numFmtId="49" fontId="27" fillId="0" borderId="0" xfId="4" applyNumberFormat="1" applyFont="1" applyAlignment="1">
      <alignment horizontal="right" vertical="center"/>
    </xf>
    <xf numFmtId="188" fontId="27" fillId="0" borderId="0" xfId="4" applyNumberFormat="1" applyFont="1" applyAlignment="1">
      <alignment horizontal="right" vertical="center"/>
    </xf>
    <xf numFmtId="188" fontId="27" fillId="0" borderId="0" xfId="4" applyNumberFormat="1" applyFont="1" applyAlignment="1">
      <alignment vertical="center"/>
    </xf>
    <xf numFmtId="188" fontId="20" fillId="0" borderId="0" xfId="4" applyNumberFormat="1" applyFont="1" applyAlignment="1">
      <alignment vertical="center"/>
    </xf>
    <xf numFmtId="38" fontId="20" fillId="0" borderId="0" xfId="4" applyNumberFormat="1" applyFont="1" applyAlignment="1">
      <alignment vertical="center"/>
    </xf>
    <xf numFmtId="0" fontId="20" fillId="0" borderId="0" xfId="4" applyFont="1"/>
    <xf numFmtId="0" fontId="27" fillId="0" borderId="0" xfId="4" applyFont="1"/>
    <xf numFmtId="0" fontId="28" fillId="0" borderId="0" xfId="4" applyFont="1"/>
    <xf numFmtId="49" fontId="28" fillId="0" borderId="0" xfId="4" applyNumberFormat="1" applyFont="1" applyAlignment="1">
      <alignment horizontal="left"/>
    </xf>
    <xf numFmtId="0" fontId="27" fillId="0" borderId="0" xfId="4" applyFont="1" applyAlignment="1">
      <alignment horizontal="right"/>
    </xf>
    <xf numFmtId="0" fontId="27" fillId="0" borderId="7" xfId="4" applyFont="1" applyBorder="1"/>
    <xf numFmtId="180" fontId="27" fillId="0" borderId="0" xfId="4" applyNumberFormat="1" applyFont="1" applyAlignment="1">
      <alignment horizontal="right"/>
    </xf>
    <xf numFmtId="40" fontId="27" fillId="0" borderId="0" xfId="4" applyNumberFormat="1" applyFont="1" applyAlignment="1">
      <alignment horizontal="right"/>
    </xf>
    <xf numFmtId="49" fontId="27" fillId="0" borderId="0" xfId="4" applyNumberFormat="1" applyFont="1" applyAlignment="1">
      <alignment horizontal="right"/>
    </xf>
    <xf numFmtId="188" fontId="27" fillId="0" borderId="0" xfId="4" applyNumberFormat="1" applyFont="1" applyAlignment="1">
      <alignment horizontal="right"/>
    </xf>
    <xf numFmtId="49" fontId="27" fillId="0" borderId="0" xfId="4" applyNumberFormat="1" applyFont="1" applyAlignment="1">
      <alignment horizontal="left"/>
    </xf>
    <xf numFmtId="188" fontId="27" fillId="0" borderId="0" xfId="4" applyNumberFormat="1" applyFont="1"/>
    <xf numFmtId="188" fontId="20" fillId="0" borderId="0" xfId="4" applyNumberFormat="1" applyFont="1"/>
    <xf numFmtId="38" fontId="20" fillId="0" borderId="0" xfId="4" applyNumberFormat="1" applyFont="1"/>
    <xf numFmtId="0" fontId="0" fillId="0" borderId="0" xfId="0" applyAlignment="1"/>
    <xf numFmtId="185" fontId="27" fillId="0" borderId="7" xfId="5" applyNumberFormat="1" applyFont="1" applyBorder="1" applyAlignment="1">
      <alignment horizontal="right" vertical="center"/>
    </xf>
    <xf numFmtId="183" fontId="27" fillId="0" borderId="7" xfId="5" applyNumberFormat="1" applyFont="1" applyBorder="1" applyAlignment="1">
      <alignment horizontal="right" vertical="center"/>
    </xf>
    <xf numFmtId="184" fontId="27" fillId="0" borderId="7" xfId="4" applyNumberFormat="1" applyFont="1" applyBorder="1" applyAlignment="1">
      <alignment horizontal="right"/>
    </xf>
    <xf numFmtId="185" fontId="27" fillId="0" borderId="7" xfId="4" applyNumberFormat="1" applyFont="1" applyBorder="1" applyAlignment="1">
      <alignment horizontal="right"/>
    </xf>
    <xf numFmtId="49" fontId="27" fillId="0" borderId="0" xfId="4" applyNumberFormat="1" applyFont="1" applyAlignment="1">
      <alignment horizontal="center"/>
    </xf>
    <xf numFmtId="0" fontId="20" fillId="0" borderId="0" xfId="4" applyFont="1" applyAlignment="1">
      <alignment horizontal="center"/>
    </xf>
    <xf numFmtId="0" fontId="30" fillId="0" borderId="0" xfId="4" applyFont="1"/>
    <xf numFmtId="0" fontId="27" fillId="0" borderId="7" xfId="6" applyFont="1" applyBorder="1">
      <alignment vertical="center"/>
    </xf>
    <xf numFmtId="38" fontId="27" fillId="0" borderId="7" xfId="6" applyNumberFormat="1" applyFont="1" applyBorder="1">
      <alignment vertical="center"/>
    </xf>
    <xf numFmtId="0" fontId="27" fillId="2" borderId="7" xfId="6" applyFont="1" applyFill="1" applyBorder="1" applyAlignment="1">
      <alignment horizontal="center" vertical="center"/>
    </xf>
    <xf numFmtId="38" fontId="27" fillId="2" borderId="7" xfId="5" applyFont="1" applyFill="1" applyBorder="1" applyAlignment="1">
      <alignment horizontal="center" vertical="center"/>
    </xf>
    <xf numFmtId="189" fontId="27" fillId="0" borderId="7" xfId="6" applyNumberFormat="1" applyFont="1" applyBorder="1" applyAlignment="1">
      <alignment horizontal="center" vertical="center"/>
    </xf>
    <xf numFmtId="0" fontId="31" fillId="0" borderId="0" xfId="4" applyFont="1"/>
    <xf numFmtId="0" fontId="32" fillId="0" borderId="0" xfId="0" applyFont="1">
      <alignment vertical="center"/>
    </xf>
    <xf numFmtId="49" fontId="33" fillId="0" borderId="0" xfId="0" applyNumberFormat="1" applyFont="1" applyAlignment="1">
      <alignment horizontal="left"/>
    </xf>
    <xf numFmtId="0" fontId="17" fillId="0" borderId="0" xfId="0" applyFont="1" applyAlignment="1">
      <alignment horizontal="right" vertical="center"/>
    </xf>
    <xf numFmtId="0" fontId="8" fillId="2" borderId="12" xfId="6" applyFont="1" applyFill="1" applyBorder="1" applyAlignment="1">
      <alignment horizontal="center" vertical="center"/>
    </xf>
    <xf numFmtId="0" fontId="8" fillId="2" borderId="5" xfId="6" applyFont="1" applyFill="1" applyBorder="1" applyAlignment="1">
      <alignment horizontal="center" vertical="center"/>
    </xf>
    <xf numFmtId="0" fontId="8" fillId="2" borderId="8" xfId="6" applyFont="1" applyFill="1" applyBorder="1" applyAlignment="1">
      <alignment horizontal="center" vertical="center"/>
    </xf>
    <xf numFmtId="0" fontId="8" fillId="2" borderId="7" xfId="6" applyFont="1" applyFill="1" applyBorder="1" applyAlignment="1">
      <alignment horizontal="center" vertical="center"/>
    </xf>
    <xf numFmtId="0" fontId="8" fillId="2" borderId="13" xfId="6" applyFont="1" applyFill="1" applyBorder="1" applyAlignment="1">
      <alignment horizontal="center" vertical="center"/>
    </xf>
    <xf numFmtId="0" fontId="8" fillId="2" borderId="4" xfId="6" applyFont="1" applyFill="1" applyBorder="1" applyAlignment="1">
      <alignment horizontal="center" vertical="center"/>
    </xf>
    <xf numFmtId="0" fontId="8" fillId="2" borderId="14" xfId="6" applyFont="1" applyFill="1" applyBorder="1" applyAlignment="1">
      <alignment horizontal="center" vertical="center"/>
    </xf>
    <xf numFmtId="38" fontId="8" fillId="2" borderId="8" xfId="3" applyFont="1" applyFill="1" applyBorder="1" applyAlignment="1">
      <alignment horizontal="center" vertical="center"/>
    </xf>
    <xf numFmtId="0" fontId="35" fillId="0" borderId="7" xfId="7" applyFont="1" applyBorder="1" applyAlignment="1">
      <alignment horizontal="center" vertical="center" wrapText="1"/>
    </xf>
    <xf numFmtId="0" fontId="35" fillId="0" borderId="7" xfId="7" applyFont="1" applyBorder="1" applyAlignment="1">
      <alignment vertical="center" wrapText="1"/>
    </xf>
    <xf numFmtId="179" fontId="8" fillId="0" borderId="7" xfId="6" applyNumberFormat="1" applyFont="1" applyBorder="1">
      <alignment vertical="center"/>
    </xf>
    <xf numFmtId="179" fontId="0" fillId="0" borderId="0" xfId="0" applyNumberFormat="1">
      <alignment vertical="center"/>
    </xf>
    <xf numFmtId="179" fontId="8" fillId="0" borderId="7" xfId="3" applyNumberFormat="1" applyFont="1" applyBorder="1" applyAlignment="1">
      <alignment vertical="center"/>
    </xf>
    <xf numFmtId="179" fontId="8" fillId="0" borderId="7" xfId="0" applyNumberFormat="1" applyFont="1" applyBorder="1">
      <alignment vertical="center"/>
    </xf>
    <xf numFmtId="49" fontId="8" fillId="0" borderId="7" xfId="3" applyNumberFormat="1" applyFont="1" applyBorder="1" applyAlignment="1">
      <alignment horizontal="center" vertical="center"/>
    </xf>
    <xf numFmtId="0" fontId="27" fillId="2" borderId="8" xfId="6" applyFont="1" applyFill="1" applyBorder="1" applyAlignment="1">
      <alignment horizontal="center" vertical="center"/>
    </xf>
    <xf numFmtId="0" fontId="27" fillId="2" borderId="10" xfId="6" applyFont="1" applyFill="1" applyBorder="1" applyAlignment="1">
      <alignment horizontal="center" vertical="center"/>
    </xf>
    <xf numFmtId="0" fontId="27" fillId="2" borderId="1" xfId="6" applyFont="1" applyFill="1" applyBorder="1" applyAlignment="1">
      <alignment horizontal="center" vertical="center"/>
    </xf>
    <xf numFmtId="0" fontId="27" fillId="2" borderId="11" xfId="6" applyFont="1" applyFill="1" applyBorder="1" applyAlignment="1">
      <alignment horizontal="center" vertical="center"/>
    </xf>
    <xf numFmtId="0" fontId="27" fillId="2" borderId="9" xfId="6" applyFont="1" applyFill="1" applyBorder="1" applyAlignment="1">
      <alignment horizontal="center" vertical="center"/>
    </xf>
    <xf numFmtId="40" fontId="27" fillId="0" borderId="0" xfId="5" applyNumberFormat="1" applyFont="1" applyBorder="1" applyAlignment="1">
      <alignment horizontal="left" vertical="center"/>
    </xf>
    <xf numFmtId="0" fontId="27" fillId="2" borderId="8" xfId="6" applyFont="1" applyFill="1" applyBorder="1" applyAlignment="1">
      <alignment horizontal="center" vertical="center" wrapText="1"/>
    </xf>
    <xf numFmtId="3" fontId="27" fillId="2" borderId="7" xfId="4" applyNumberFormat="1" applyFont="1" applyFill="1" applyBorder="1" applyAlignment="1">
      <alignment horizontal="center" vertical="center" wrapText="1"/>
    </xf>
    <xf numFmtId="38" fontId="27" fillId="2" borderId="10" xfId="5" applyFont="1" applyFill="1" applyBorder="1" applyAlignment="1">
      <alignment horizontal="center" vertical="center"/>
    </xf>
    <xf numFmtId="3" fontId="27" fillId="2" borderId="7" xfId="4" applyNumberFormat="1" applyFont="1" applyFill="1" applyBorder="1" applyAlignment="1">
      <alignment horizontal="center" vertical="center"/>
    </xf>
    <xf numFmtId="49" fontId="27" fillId="0" borderId="7" xfId="6" applyNumberFormat="1" applyFont="1" applyBorder="1" applyAlignment="1">
      <alignment horizontal="right" vertical="center"/>
    </xf>
    <xf numFmtId="38" fontId="27" fillId="0" borderId="10" xfId="6" applyNumberFormat="1" applyFont="1" applyBorder="1">
      <alignment vertical="center"/>
    </xf>
    <xf numFmtId="3" fontId="27" fillId="0" borderId="7" xfId="4" applyNumberFormat="1" applyFont="1" applyBorder="1"/>
    <xf numFmtId="49" fontId="36" fillId="0" borderId="7" xfId="6" applyNumberFormat="1" applyFont="1" applyBorder="1" applyAlignment="1">
      <alignment horizontal="right" vertical="center"/>
    </xf>
    <xf numFmtId="189" fontId="32" fillId="0" borderId="0" xfId="0" applyNumberFormat="1" applyFont="1">
      <alignment vertical="center"/>
    </xf>
    <xf numFmtId="0" fontId="13" fillId="0" borderId="0" xfId="0" applyFont="1" applyAlignment="1">
      <alignment horizontal="left" vertical="top"/>
    </xf>
    <xf numFmtId="0" fontId="8" fillId="2" borderId="7" xfId="0" applyFont="1" applyFill="1" applyBorder="1" applyAlignment="1">
      <alignment horizontal="center" vertical="center" wrapText="1"/>
    </xf>
    <xf numFmtId="40" fontId="8" fillId="0" borderId="7" xfId="3" applyNumberFormat="1" applyFont="1" applyBorder="1" applyAlignment="1">
      <alignment horizontal="right" vertical="center"/>
    </xf>
    <xf numFmtId="0" fontId="37" fillId="0" borderId="0" xfId="0" applyFont="1" applyAlignment="1">
      <alignment horizontal="right" vertical="center"/>
    </xf>
    <xf numFmtId="40" fontId="0" fillId="0" borderId="0" xfId="0" applyNumberFormat="1">
      <alignment vertical="center"/>
    </xf>
    <xf numFmtId="49" fontId="13" fillId="0" borderId="0" xfId="0" applyNumberFormat="1" applyFont="1" applyAlignment="1">
      <alignment horizontal="left" vertical="top"/>
    </xf>
    <xf numFmtId="0" fontId="33" fillId="0" borderId="0" xfId="0" applyFont="1" applyAlignment="1">
      <alignment horizontal="left"/>
    </xf>
    <xf numFmtId="190" fontId="8" fillId="0" borderId="7" xfId="3" applyNumberFormat="1" applyFont="1" applyBorder="1" applyAlignment="1">
      <alignment horizontal="right" vertical="center"/>
    </xf>
    <xf numFmtId="191" fontId="8" fillId="0" borderId="7" xfId="3" applyNumberFormat="1" applyFont="1" applyBorder="1" applyAlignment="1">
      <alignment horizontal="right" vertical="center"/>
    </xf>
    <xf numFmtId="181" fontId="8" fillId="0" borderId="7" xfId="3" applyNumberFormat="1" applyFont="1" applyBorder="1" applyAlignment="1">
      <alignment vertical="center"/>
    </xf>
    <xf numFmtId="38" fontId="8" fillId="0" borderId="7" xfId="3" quotePrefix="1" applyFont="1" applyBorder="1" applyAlignment="1">
      <alignment vertical="center"/>
    </xf>
    <xf numFmtId="49" fontId="8" fillId="0" borderId="7" xfId="3" applyNumberFormat="1" applyFont="1" applyBorder="1" applyAlignment="1">
      <alignment vertical="center"/>
    </xf>
    <xf numFmtId="38" fontId="38" fillId="0" borderId="0" xfId="3" applyFont="1" applyFill="1" applyBorder="1" applyAlignment="1">
      <alignment horizontal="right" vertical="center"/>
    </xf>
    <xf numFmtId="38" fontId="28" fillId="0" borderId="0" xfId="3" applyFont="1" applyFill="1" applyBorder="1" applyAlignment="1">
      <alignment vertical="center"/>
    </xf>
  </cellXfs>
  <cellStyles count="8">
    <cellStyle name="桁区切り" xfId="1" builtinId="6"/>
    <cellStyle name="桁区切り 2" xfId="2" xr:uid="{766D8892-E785-4D41-8AB8-5736CE936F38}"/>
    <cellStyle name="桁区切り 3" xfId="3" xr:uid="{357DAA66-0C8F-4A0F-B6B8-2162ED199811}"/>
    <cellStyle name="桁区切り 4" xfId="5" xr:uid="{99888EA7-302E-4D1A-BA23-E8B42805C7B9}"/>
    <cellStyle name="標準" xfId="0" builtinId="0" customBuiltin="1"/>
    <cellStyle name="標準 3" xfId="4" xr:uid="{A70DBFB8-296D-4989-974A-D057EDE809EA}"/>
    <cellStyle name="標準_表3.5.2(1)" xfId="7" xr:uid="{E38459DD-7E31-4057-99AA-BE0F6B09498F}"/>
    <cellStyle name="標準_表3-5-2_1" xfId="6" xr:uid="{4B5BB6DB-57CE-4F4F-BDF3-EF3C5612E214}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worksheets/sheet10.xml" Type="http://schemas.openxmlformats.org/officeDocument/2006/relationships/worksheet"/><Relationship Id="rId100" Target="worksheets/sheet100.xml" Type="http://schemas.openxmlformats.org/officeDocument/2006/relationships/worksheet"/><Relationship Id="rId101" Target="worksheets/sheet101.xml" Type="http://schemas.openxmlformats.org/officeDocument/2006/relationships/worksheet"/><Relationship Id="rId102" Target="worksheets/sheet102.xml" Type="http://schemas.openxmlformats.org/officeDocument/2006/relationships/worksheet"/><Relationship Id="rId103" Target="worksheets/sheet103.xml" Type="http://schemas.openxmlformats.org/officeDocument/2006/relationships/worksheet"/><Relationship Id="rId104" Target="worksheets/sheet104.xml" Type="http://schemas.openxmlformats.org/officeDocument/2006/relationships/worksheet"/><Relationship Id="rId105" Target="worksheets/sheet105.xml" Type="http://schemas.openxmlformats.org/officeDocument/2006/relationships/worksheet"/><Relationship Id="rId106" Target="worksheets/sheet106.xml" Type="http://schemas.openxmlformats.org/officeDocument/2006/relationships/worksheet"/><Relationship Id="rId107" Target="worksheets/sheet107.xml" Type="http://schemas.openxmlformats.org/officeDocument/2006/relationships/worksheet"/><Relationship Id="rId108" Target="worksheets/sheet108.xml" Type="http://schemas.openxmlformats.org/officeDocument/2006/relationships/worksheet"/><Relationship Id="rId109" Target="worksheets/sheet109.xml" Type="http://schemas.openxmlformats.org/officeDocument/2006/relationships/worksheet"/><Relationship Id="rId11" Target="worksheets/sheet11.xml" Type="http://schemas.openxmlformats.org/officeDocument/2006/relationships/worksheet"/><Relationship Id="rId110" Target="worksheets/sheet110.xml" Type="http://schemas.openxmlformats.org/officeDocument/2006/relationships/worksheet"/><Relationship Id="rId111" Target="worksheets/sheet111.xml" Type="http://schemas.openxmlformats.org/officeDocument/2006/relationships/worksheet"/><Relationship Id="rId112" Target="worksheets/sheet112.xml" Type="http://schemas.openxmlformats.org/officeDocument/2006/relationships/worksheet"/><Relationship Id="rId113" Target="worksheets/sheet113.xml" Type="http://schemas.openxmlformats.org/officeDocument/2006/relationships/worksheet"/><Relationship Id="rId114" Target="worksheets/sheet114.xml" Type="http://schemas.openxmlformats.org/officeDocument/2006/relationships/worksheet"/><Relationship Id="rId115" Target="worksheets/sheet115.xml" Type="http://schemas.openxmlformats.org/officeDocument/2006/relationships/worksheet"/><Relationship Id="rId116" Target="worksheets/sheet116.xml" Type="http://schemas.openxmlformats.org/officeDocument/2006/relationships/worksheet"/><Relationship Id="rId117" Target="worksheets/sheet117.xml" Type="http://schemas.openxmlformats.org/officeDocument/2006/relationships/worksheet"/><Relationship Id="rId118" Target="worksheets/sheet118.xml" Type="http://schemas.openxmlformats.org/officeDocument/2006/relationships/worksheet"/><Relationship Id="rId119" Target="worksheets/sheet119.xml" Type="http://schemas.openxmlformats.org/officeDocument/2006/relationships/worksheet"/><Relationship Id="rId12" Target="worksheets/sheet12.xml" Type="http://schemas.openxmlformats.org/officeDocument/2006/relationships/worksheet"/><Relationship Id="rId120" Target="worksheets/sheet120.xml" Type="http://schemas.openxmlformats.org/officeDocument/2006/relationships/worksheet"/><Relationship Id="rId121" Target="worksheets/sheet121.xml" Type="http://schemas.openxmlformats.org/officeDocument/2006/relationships/worksheet"/><Relationship Id="rId122" Target="worksheets/sheet122.xml" Type="http://schemas.openxmlformats.org/officeDocument/2006/relationships/worksheet"/><Relationship Id="rId123" Target="worksheets/sheet123.xml" Type="http://schemas.openxmlformats.org/officeDocument/2006/relationships/worksheet"/><Relationship Id="rId124" Target="worksheets/sheet124.xml" Type="http://schemas.openxmlformats.org/officeDocument/2006/relationships/worksheet"/><Relationship Id="rId125" Target="worksheets/sheet125.xml" Type="http://schemas.openxmlformats.org/officeDocument/2006/relationships/worksheet"/><Relationship Id="rId126" Target="worksheets/sheet126.xml" Type="http://schemas.openxmlformats.org/officeDocument/2006/relationships/worksheet"/><Relationship Id="rId127" Target="worksheets/sheet127.xml" Type="http://schemas.openxmlformats.org/officeDocument/2006/relationships/worksheet"/><Relationship Id="rId128" Target="worksheets/sheet128.xml" Type="http://schemas.openxmlformats.org/officeDocument/2006/relationships/worksheet"/><Relationship Id="rId129" Target="worksheets/sheet129.xml" Type="http://schemas.openxmlformats.org/officeDocument/2006/relationships/worksheet"/><Relationship Id="rId13" Target="worksheets/sheet13.xml" Type="http://schemas.openxmlformats.org/officeDocument/2006/relationships/worksheet"/><Relationship Id="rId130" Target="worksheets/sheet130.xml" Type="http://schemas.openxmlformats.org/officeDocument/2006/relationships/worksheet"/><Relationship Id="rId131" Target="worksheets/sheet131.xml" Type="http://schemas.openxmlformats.org/officeDocument/2006/relationships/worksheet"/><Relationship Id="rId132" Target="worksheets/sheet132.xml" Type="http://schemas.openxmlformats.org/officeDocument/2006/relationships/worksheet"/><Relationship Id="rId133" Target="worksheets/sheet133.xml" Type="http://schemas.openxmlformats.org/officeDocument/2006/relationships/worksheet"/><Relationship Id="rId134" Target="worksheets/sheet134.xml" Type="http://schemas.openxmlformats.org/officeDocument/2006/relationships/worksheet"/><Relationship Id="rId135" Target="worksheets/sheet135.xml" Type="http://schemas.openxmlformats.org/officeDocument/2006/relationships/worksheet"/><Relationship Id="rId136" Target="worksheets/sheet136.xml" Type="http://schemas.openxmlformats.org/officeDocument/2006/relationships/worksheet"/><Relationship Id="rId137" Target="worksheets/sheet137.xml" Type="http://schemas.openxmlformats.org/officeDocument/2006/relationships/worksheet"/><Relationship Id="rId138" Target="worksheets/sheet138.xml" Type="http://schemas.openxmlformats.org/officeDocument/2006/relationships/worksheet"/><Relationship Id="rId139" Target="worksheets/sheet139.xml" Type="http://schemas.openxmlformats.org/officeDocument/2006/relationships/worksheet"/><Relationship Id="rId14" Target="worksheets/sheet14.xml" Type="http://schemas.openxmlformats.org/officeDocument/2006/relationships/worksheet"/><Relationship Id="rId140" Target="worksheets/sheet140.xml" Type="http://schemas.openxmlformats.org/officeDocument/2006/relationships/worksheet"/><Relationship Id="rId141" Target="worksheets/sheet141.xml" Type="http://schemas.openxmlformats.org/officeDocument/2006/relationships/worksheet"/><Relationship Id="rId142" Target="worksheets/sheet142.xml" Type="http://schemas.openxmlformats.org/officeDocument/2006/relationships/worksheet"/><Relationship Id="rId143" Target="worksheets/sheet143.xml" Type="http://schemas.openxmlformats.org/officeDocument/2006/relationships/worksheet"/><Relationship Id="rId144" Target="worksheets/sheet144.xml" Type="http://schemas.openxmlformats.org/officeDocument/2006/relationships/worksheet"/><Relationship Id="rId145" Target="worksheets/sheet145.xml" Type="http://schemas.openxmlformats.org/officeDocument/2006/relationships/worksheet"/><Relationship Id="rId146" Target="worksheets/sheet146.xml" Type="http://schemas.openxmlformats.org/officeDocument/2006/relationships/worksheet"/><Relationship Id="rId147" Target="worksheets/sheet147.xml" Type="http://schemas.openxmlformats.org/officeDocument/2006/relationships/worksheet"/><Relationship Id="rId148" Target="worksheets/sheet148.xml" Type="http://schemas.openxmlformats.org/officeDocument/2006/relationships/worksheet"/><Relationship Id="rId149" Target="worksheets/sheet149.xml" Type="http://schemas.openxmlformats.org/officeDocument/2006/relationships/worksheet"/><Relationship Id="rId15" Target="worksheets/sheet15.xml" Type="http://schemas.openxmlformats.org/officeDocument/2006/relationships/worksheet"/><Relationship Id="rId150" Target="worksheets/sheet150.xml" Type="http://schemas.openxmlformats.org/officeDocument/2006/relationships/worksheet"/><Relationship Id="rId151" Target="worksheets/sheet151.xml" Type="http://schemas.openxmlformats.org/officeDocument/2006/relationships/worksheet"/><Relationship Id="rId152" Target="worksheets/sheet152.xml" Type="http://schemas.openxmlformats.org/officeDocument/2006/relationships/worksheet"/><Relationship Id="rId153" Target="worksheets/sheet153.xml" Type="http://schemas.openxmlformats.org/officeDocument/2006/relationships/worksheet"/><Relationship Id="rId154" Target="worksheets/sheet154.xml" Type="http://schemas.openxmlformats.org/officeDocument/2006/relationships/worksheet"/><Relationship Id="rId155" Target="worksheets/sheet155.xml" Type="http://schemas.openxmlformats.org/officeDocument/2006/relationships/worksheet"/><Relationship Id="rId156" Target="worksheets/sheet156.xml" Type="http://schemas.openxmlformats.org/officeDocument/2006/relationships/worksheet"/><Relationship Id="rId157" Target="worksheets/sheet157.xml" Type="http://schemas.openxmlformats.org/officeDocument/2006/relationships/worksheet"/><Relationship Id="rId158" Target="worksheets/sheet158.xml" Type="http://schemas.openxmlformats.org/officeDocument/2006/relationships/worksheet"/><Relationship Id="rId159" Target="worksheets/sheet159.xml" Type="http://schemas.openxmlformats.org/officeDocument/2006/relationships/worksheet"/><Relationship Id="rId16" Target="worksheets/sheet16.xml" Type="http://schemas.openxmlformats.org/officeDocument/2006/relationships/worksheet"/><Relationship Id="rId160" Target="worksheets/sheet160.xml" Type="http://schemas.openxmlformats.org/officeDocument/2006/relationships/worksheet"/><Relationship Id="rId161" Target="worksheets/sheet161.xml" Type="http://schemas.openxmlformats.org/officeDocument/2006/relationships/worksheet"/><Relationship Id="rId162" Target="worksheets/sheet162.xml" Type="http://schemas.openxmlformats.org/officeDocument/2006/relationships/worksheet"/><Relationship Id="rId163" Target="worksheets/sheet163.xml" Type="http://schemas.openxmlformats.org/officeDocument/2006/relationships/worksheet"/><Relationship Id="rId164" Target="worksheets/sheet164.xml" Type="http://schemas.openxmlformats.org/officeDocument/2006/relationships/worksheet"/><Relationship Id="rId165" Target="worksheets/sheet165.xml" Type="http://schemas.openxmlformats.org/officeDocument/2006/relationships/worksheet"/><Relationship Id="rId166" Target="worksheets/sheet166.xml" Type="http://schemas.openxmlformats.org/officeDocument/2006/relationships/worksheet"/><Relationship Id="rId167" Target="worksheets/sheet167.xml" Type="http://schemas.openxmlformats.org/officeDocument/2006/relationships/worksheet"/><Relationship Id="rId168" Target="worksheets/sheet168.xml" Type="http://schemas.openxmlformats.org/officeDocument/2006/relationships/worksheet"/><Relationship Id="rId169" Target="worksheets/sheet169.xml" Type="http://schemas.openxmlformats.org/officeDocument/2006/relationships/worksheet"/><Relationship Id="rId17" Target="worksheets/sheet17.xml" Type="http://schemas.openxmlformats.org/officeDocument/2006/relationships/worksheet"/><Relationship Id="rId170" Target="worksheets/sheet170.xml" Type="http://schemas.openxmlformats.org/officeDocument/2006/relationships/worksheet"/><Relationship Id="rId171" Target="worksheets/sheet171.xml" Type="http://schemas.openxmlformats.org/officeDocument/2006/relationships/worksheet"/><Relationship Id="rId172" Target="worksheets/sheet172.xml" Type="http://schemas.openxmlformats.org/officeDocument/2006/relationships/worksheet"/><Relationship Id="rId173" Target="worksheets/sheet173.xml" Type="http://schemas.openxmlformats.org/officeDocument/2006/relationships/worksheet"/><Relationship Id="rId174" Target="worksheets/sheet174.xml" Type="http://schemas.openxmlformats.org/officeDocument/2006/relationships/worksheet"/><Relationship Id="rId175" Target="worksheets/sheet175.xml" Type="http://schemas.openxmlformats.org/officeDocument/2006/relationships/worksheet"/><Relationship Id="rId176" Target="worksheets/sheet176.xml" Type="http://schemas.openxmlformats.org/officeDocument/2006/relationships/worksheet"/><Relationship Id="rId177" Target="worksheets/sheet177.xml" Type="http://schemas.openxmlformats.org/officeDocument/2006/relationships/worksheet"/><Relationship Id="rId178" Target="worksheets/sheet178.xml" Type="http://schemas.openxmlformats.org/officeDocument/2006/relationships/worksheet"/><Relationship Id="rId179" Target="worksheets/sheet179.xml" Type="http://schemas.openxmlformats.org/officeDocument/2006/relationships/worksheet"/><Relationship Id="rId18" Target="worksheets/sheet18.xml" Type="http://schemas.openxmlformats.org/officeDocument/2006/relationships/worksheet"/><Relationship Id="rId180" Target="worksheets/sheet180.xml" Type="http://schemas.openxmlformats.org/officeDocument/2006/relationships/worksheet"/><Relationship Id="rId181" Target="worksheets/sheet181.xml" Type="http://schemas.openxmlformats.org/officeDocument/2006/relationships/worksheet"/><Relationship Id="rId182" Target="worksheets/sheet182.xml" Type="http://schemas.openxmlformats.org/officeDocument/2006/relationships/worksheet"/><Relationship Id="rId183" Target="worksheets/sheet183.xml" Type="http://schemas.openxmlformats.org/officeDocument/2006/relationships/worksheet"/><Relationship Id="rId184" Target="worksheets/sheet184.xml" Type="http://schemas.openxmlformats.org/officeDocument/2006/relationships/worksheet"/><Relationship Id="rId185" Target="worksheets/sheet185.xml" Type="http://schemas.openxmlformats.org/officeDocument/2006/relationships/worksheet"/><Relationship Id="rId186" Target="worksheets/sheet186.xml" Type="http://schemas.openxmlformats.org/officeDocument/2006/relationships/worksheet"/><Relationship Id="rId187" Target="worksheets/sheet187.xml" Type="http://schemas.openxmlformats.org/officeDocument/2006/relationships/worksheet"/><Relationship Id="rId188" Target="worksheets/sheet188.xml" Type="http://schemas.openxmlformats.org/officeDocument/2006/relationships/worksheet"/><Relationship Id="rId189" Target="worksheets/sheet189.xml" Type="http://schemas.openxmlformats.org/officeDocument/2006/relationships/worksheet"/><Relationship Id="rId19" Target="worksheets/sheet19.xml" Type="http://schemas.openxmlformats.org/officeDocument/2006/relationships/worksheet"/><Relationship Id="rId190" Target="worksheets/sheet190.xml" Type="http://schemas.openxmlformats.org/officeDocument/2006/relationships/worksheet"/><Relationship Id="rId191" Target="worksheets/sheet191.xml" Type="http://schemas.openxmlformats.org/officeDocument/2006/relationships/worksheet"/><Relationship Id="rId192" Target="worksheets/sheet192.xml" Type="http://schemas.openxmlformats.org/officeDocument/2006/relationships/worksheet"/><Relationship Id="rId193" Target="worksheets/sheet193.xml" Type="http://schemas.openxmlformats.org/officeDocument/2006/relationships/worksheet"/><Relationship Id="rId194" Target="worksheets/sheet194.xml" Type="http://schemas.openxmlformats.org/officeDocument/2006/relationships/worksheet"/><Relationship Id="rId195" Target="worksheets/sheet195.xml" Type="http://schemas.openxmlformats.org/officeDocument/2006/relationships/worksheet"/><Relationship Id="rId196" Target="worksheets/sheet196.xml" Type="http://schemas.openxmlformats.org/officeDocument/2006/relationships/worksheet"/><Relationship Id="rId197" Target="worksheets/sheet197.xml" Type="http://schemas.openxmlformats.org/officeDocument/2006/relationships/worksheet"/><Relationship Id="rId198" Target="worksheets/sheet198.xml" Type="http://schemas.openxmlformats.org/officeDocument/2006/relationships/worksheet"/><Relationship Id="rId199" Target="worksheets/sheet199.xml" Type="http://schemas.openxmlformats.org/officeDocument/2006/relationships/worksheet"/><Relationship Id="rId2" Target="worksheets/sheet2.xml" Type="http://schemas.openxmlformats.org/officeDocument/2006/relationships/worksheet"/><Relationship Id="rId20" Target="worksheets/sheet20.xml" Type="http://schemas.openxmlformats.org/officeDocument/2006/relationships/worksheet"/><Relationship Id="rId200" Target="worksheets/sheet200.xml" Type="http://schemas.openxmlformats.org/officeDocument/2006/relationships/worksheet"/><Relationship Id="rId201" Target="worksheets/sheet201.xml" Type="http://schemas.openxmlformats.org/officeDocument/2006/relationships/worksheet"/><Relationship Id="rId202" Target="worksheets/sheet202.xml" Type="http://schemas.openxmlformats.org/officeDocument/2006/relationships/worksheet"/><Relationship Id="rId203" Target="worksheets/sheet203.xml" Type="http://schemas.openxmlformats.org/officeDocument/2006/relationships/worksheet"/><Relationship Id="rId204" Target="worksheets/sheet204.xml" Type="http://schemas.openxmlformats.org/officeDocument/2006/relationships/worksheet"/><Relationship Id="rId205" Target="worksheets/sheet205.xml" Type="http://schemas.openxmlformats.org/officeDocument/2006/relationships/worksheet"/><Relationship Id="rId206" Target="worksheets/sheet206.xml" Type="http://schemas.openxmlformats.org/officeDocument/2006/relationships/worksheet"/><Relationship Id="rId207" Target="worksheets/sheet207.xml" Type="http://schemas.openxmlformats.org/officeDocument/2006/relationships/worksheet"/><Relationship Id="rId208" Target="worksheets/sheet208.xml" Type="http://schemas.openxmlformats.org/officeDocument/2006/relationships/worksheet"/><Relationship Id="rId209" Target="worksheets/sheet209.xml" Type="http://schemas.openxmlformats.org/officeDocument/2006/relationships/worksheet"/><Relationship Id="rId21" Target="worksheets/sheet21.xml" Type="http://schemas.openxmlformats.org/officeDocument/2006/relationships/worksheet"/><Relationship Id="rId210" Target="worksheets/sheet210.xml" Type="http://schemas.openxmlformats.org/officeDocument/2006/relationships/worksheet"/><Relationship Id="rId211" Target="worksheets/sheet211.xml" Type="http://schemas.openxmlformats.org/officeDocument/2006/relationships/worksheet"/><Relationship Id="rId212" Target="worksheets/sheet212.xml" Type="http://schemas.openxmlformats.org/officeDocument/2006/relationships/worksheet"/><Relationship Id="rId213" Target="worksheets/sheet213.xml" Type="http://schemas.openxmlformats.org/officeDocument/2006/relationships/worksheet"/><Relationship Id="rId214" Target="worksheets/sheet214.xml" Type="http://schemas.openxmlformats.org/officeDocument/2006/relationships/worksheet"/><Relationship Id="rId215" Target="worksheets/sheet215.xml" Type="http://schemas.openxmlformats.org/officeDocument/2006/relationships/worksheet"/><Relationship Id="rId216" Target="worksheets/sheet216.xml" Type="http://schemas.openxmlformats.org/officeDocument/2006/relationships/worksheet"/><Relationship Id="rId217" Target="worksheets/sheet217.xml" Type="http://schemas.openxmlformats.org/officeDocument/2006/relationships/worksheet"/><Relationship Id="rId218" Target="worksheets/sheet218.xml" Type="http://schemas.openxmlformats.org/officeDocument/2006/relationships/worksheet"/><Relationship Id="rId219" Target="worksheets/sheet219.xml" Type="http://schemas.openxmlformats.org/officeDocument/2006/relationships/worksheet"/><Relationship Id="rId22" Target="worksheets/sheet22.xml" Type="http://schemas.openxmlformats.org/officeDocument/2006/relationships/worksheet"/><Relationship Id="rId220" Target="worksheets/sheet220.xml" Type="http://schemas.openxmlformats.org/officeDocument/2006/relationships/worksheet"/><Relationship Id="rId221" Target="worksheets/sheet221.xml" Type="http://schemas.openxmlformats.org/officeDocument/2006/relationships/worksheet"/><Relationship Id="rId222" Target="worksheets/sheet222.xml" Type="http://schemas.openxmlformats.org/officeDocument/2006/relationships/worksheet"/><Relationship Id="rId223" Target="worksheets/sheet223.xml" Type="http://schemas.openxmlformats.org/officeDocument/2006/relationships/worksheet"/><Relationship Id="rId224" Target="worksheets/sheet224.xml" Type="http://schemas.openxmlformats.org/officeDocument/2006/relationships/worksheet"/><Relationship Id="rId225" Target="worksheets/sheet225.xml" Type="http://schemas.openxmlformats.org/officeDocument/2006/relationships/worksheet"/><Relationship Id="rId226" Target="worksheets/sheet226.xml" Type="http://schemas.openxmlformats.org/officeDocument/2006/relationships/worksheet"/><Relationship Id="rId227" Target="worksheets/sheet227.xml" Type="http://schemas.openxmlformats.org/officeDocument/2006/relationships/worksheet"/><Relationship Id="rId228" Target="worksheets/sheet228.xml" Type="http://schemas.openxmlformats.org/officeDocument/2006/relationships/worksheet"/><Relationship Id="rId229" Target="worksheets/sheet229.xml" Type="http://schemas.openxmlformats.org/officeDocument/2006/relationships/worksheet"/><Relationship Id="rId23" Target="worksheets/sheet23.xml" Type="http://schemas.openxmlformats.org/officeDocument/2006/relationships/worksheet"/><Relationship Id="rId230" Target="worksheets/sheet230.xml" Type="http://schemas.openxmlformats.org/officeDocument/2006/relationships/worksheet"/><Relationship Id="rId231" Target="worksheets/sheet231.xml" Type="http://schemas.openxmlformats.org/officeDocument/2006/relationships/worksheet"/><Relationship Id="rId232" Target="worksheets/sheet232.xml" Type="http://schemas.openxmlformats.org/officeDocument/2006/relationships/worksheet"/><Relationship Id="rId233" Target="worksheets/sheet233.xml" Type="http://schemas.openxmlformats.org/officeDocument/2006/relationships/worksheet"/><Relationship Id="rId234" Target="worksheets/sheet234.xml" Type="http://schemas.openxmlformats.org/officeDocument/2006/relationships/worksheet"/><Relationship Id="rId235" Target="worksheets/sheet235.xml" Type="http://schemas.openxmlformats.org/officeDocument/2006/relationships/worksheet"/><Relationship Id="rId236" Target="worksheets/sheet236.xml" Type="http://schemas.openxmlformats.org/officeDocument/2006/relationships/worksheet"/><Relationship Id="rId237" Target="worksheets/sheet237.xml" Type="http://schemas.openxmlformats.org/officeDocument/2006/relationships/worksheet"/><Relationship Id="rId238" Target="worksheets/sheet238.xml" Type="http://schemas.openxmlformats.org/officeDocument/2006/relationships/worksheet"/><Relationship Id="rId239" Target="worksheets/sheet239.xml" Type="http://schemas.openxmlformats.org/officeDocument/2006/relationships/worksheet"/><Relationship Id="rId24" Target="worksheets/sheet24.xml" Type="http://schemas.openxmlformats.org/officeDocument/2006/relationships/worksheet"/><Relationship Id="rId240" Target="worksheets/sheet240.xml" Type="http://schemas.openxmlformats.org/officeDocument/2006/relationships/worksheet"/><Relationship Id="rId241" Target="worksheets/sheet241.xml" Type="http://schemas.openxmlformats.org/officeDocument/2006/relationships/worksheet"/><Relationship Id="rId242" Target="worksheets/sheet242.xml" Type="http://schemas.openxmlformats.org/officeDocument/2006/relationships/worksheet"/><Relationship Id="rId243" Target="worksheets/sheet243.xml" Type="http://schemas.openxmlformats.org/officeDocument/2006/relationships/worksheet"/><Relationship Id="rId244" Target="worksheets/sheet244.xml" Type="http://schemas.openxmlformats.org/officeDocument/2006/relationships/worksheet"/><Relationship Id="rId245" Target="worksheets/sheet245.xml" Type="http://schemas.openxmlformats.org/officeDocument/2006/relationships/worksheet"/><Relationship Id="rId246" Target="worksheets/sheet246.xml" Type="http://schemas.openxmlformats.org/officeDocument/2006/relationships/worksheet"/><Relationship Id="rId247" Target="externalLinks/externalLink1.xml" Type="http://schemas.openxmlformats.org/officeDocument/2006/relationships/externalLink"/><Relationship Id="rId248" Target="externalLinks/externalLink2.xml" Type="http://schemas.openxmlformats.org/officeDocument/2006/relationships/externalLink"/><Relationship Id="rId249" Target="externalLinks/externalLink3.xml" Type="http://schemas.openxmlformats.org/officeDocument/2006/relationships/externalLink"/><Relationship Id="rId25" Target="worksheets/sheet25.xml" Type="http://schemas.openxmlformats.org/officeDocument/2006/relationships/worksheet"/><Relationship Id="rId250" Target="externalLinks/externalLink4.xml" Type="http://schemas.openxmlformats.org/officeDocument/2006/relationships/externalLink"/><Relationship Id="rId251" Target="externalLinks/externalLink5.xml" Type="http://schemas.openxmlformats.org/officeDocument/2006/relationships/externalLink"/><Relationship Id="rId252" Target="theme/theme1.xml" Type="http://schemas.openxmlformats.org/officeDocument/2006/relationships/theme"/><Relationship Id="rId253" Target="connections.xml" Type="http://schemas.openxmlformats.org/officeDocument/2006/relationships/connections"/><Relationship Id="rId254" Target="styles.xml" Type="http://schemas.openxmlformats.org/officeDocument/2006/relationships/styles"/><Relationship Id="rId255" Target="sharedStrings.xml" Type="http://schemas.openxmlformats.org/officeDocument/2006/relationships/sharedStrings"/><Relationship Id="rId256" Target="calcChain.xml" Type="http://schemas.openxmlformats.org/officeDocument/2006/relationships/calcChain"/><Relationship Id="rId26" Target="worksheets/sheet26.xml" Type="http://schemas.openxmlformats.org/officeDocument/2006/relationships/worksheet"/><Relationship Id="rId27" Target="worksheets/sheet27.xml" Type="http://schemas.openxmlformats.org/officeDocument/2006/relationships/worksheet"/><Relationship Id="rId28" Target="worksheets/sheet28.xml" Type="http://schemas.openxmlformats.org/officeDocument/2006/relationships/worksheet"/><Relationship Id="rId29" Target="worksheets/sheet29.xml" Type="http://schemas.openxmlformats.org/officeDocument/2006/relationships/worksheet"/><Relationship Id="rId3" Target="worksheets/sheet3.xml" Type="http://schemas.openxmlformats.org/officeDocument/2006/relationships/worksheet"/><Relationship Id="rId30" Target="worksheets/sheet30.xml" Type="http://schemas.openxmlformats.org/officeDocument/2006/relationships/worksheet"/><Relationship Id="rId31" Target="worksheets/sheet31.xml" Type="http://schemas.openxmlformats.org/officeDocument/2006/relationships/worksheet"/><Relationship Id="rId32" Target="worksheets/sheet32.xml" Type="http://schemas.openxmlformats.org/officeDocument/2006/relationships/worksheet"/><Relationship Id="rId33" Target="worksheets/sheet33.xml" Type="http://schemas.openxmlformats.org/officeDocument/2006/relationships/worksheet"/><Relationship Id="rId34" Target="worksheets/sheet34.xml" Type="http://schemas.openxmlformats.org/officeDocument/2006/relationships/worksheet"/><Relationship Id="rId35" Target="worksheets/sheet35.xml" Type="http://schemas.openxmlformats.org/officeDocument/2006/relationships/worksheet"/><Relationship Id="rId36" Target="worksheets/sheet36.xml" Type="http://schemas.openxmlformats.org/officeDocument/2006/relationships/worksheet"/><Relationship Id="rId37" Target="worksheets/sheet37.xml" Type="http://schemas.openxmlformats.org/officeDocument/2006/relationships/worksheet"/><Relationship Id="rId38" Target="worksheets/sheet38.xml" Type="http://schemas.openxmlformats.org/officeDocument/2006/relationships/worksheet"/><Relationship Id="rId39" Target="worksheets/sheet39.xml" Type="http://schemas.openxmlformats.org/officeDocument/2006/relationships/worksheet"/><Relationship Id="rId4" Target="worksheets/sheet4.xml" Type="http://schemas.openxmlformats.org/officeDocument/2006/relationships/worksheet"/><Relationship Id="rId40" Target="worksheets/sheet40.xml" Type="http://schemas.openxmlformats.org/officeDocument/2006/relationships/worksheet"/><Relationship Id="rId41" Target="worksheets/sheet41.xml" Type="http://schemas.openxmlformats.org/officeDocument/2006/relationships/worksheet"/><Relationship Id="rId42" Target="worksheets/sheet42.xml" Type="http://schemas.openxmlformats.org/officeDocument/2006/relationships/worksheet"/><Relationship Id="rId43" Target="worksheets/sheet43.xml" Type="http://schemas.openxmlformats.org/officeDocument/2006/relationships/worksheet"/><Relationship Id="rId44" Target="worksheets/sheet44.xml" Type="http://schemas.openxmlformats.org/officeDocument/2006/relationships/worksheet"/><Relationship Id="rId45" Target="worksheets/sheet45.xml" Type="http://schemas.openxmlformats.org/officeDocument/2006/relationships/worksheet"/><Relationship Id="rId46" Target="worksheets/sheet46.xml" Type="http://schemas.openxmlformats.org/officeDocument/2006/relationships/worksheet"/><Relationship Id="rId47" Target="worksheets/sheet47.xml" Type="http://schemas.openxmlformats.org/officeDocument/2006/relationships/worksheet"/><Relationship Id="rId48" Target="worksheets/sheet48.xml" Type="http://schemas.openxmlformats.org/officeDocument/2006/relationships/worksheet"/><Relationship Id="rId49" Target="worksheets/sheet49.xml" Type="http://schemas.openxmlformats.org/officeDocument/2006/relationships/worksheet"/><Relationship Id="rId5" Target="worksheets/sheet5.xml" Type="http://schemas.openxmlformats.org/officeDocument/2006/relationships/worksheet"/><Relationship Id="rId50" Target="worksheets/sheet50.xml" Type="http://schemas.openxmlformats.org/officeDocument/2006/relationships/worksheet"/><Relationship Id="rId51" Target="worksheets/sheet51.xml" Type="http://schemas.openxmlformats.org/officeDocument/2006/relationships/worksheet"/><Relationship Id="rId52" Target="worksheets/sheet52.xml" Type="http://schemas.openxmlformats.org/officeDocument/2006/relationships/worksheet"/><Relationship Id="rId53" Target="worksheets/sheet53.xml" Type="http://schemas.openxmlformats.org/officeDocument/2006/relationships/worksheet"/><Relationship Id="rId54" Target="worksheets/sheet54.xml" Type="http://schemas.openxmlformats.org/officeDocument/2006/relationships/worksheet"/><Relationship Id="rId55" Target="worksheets/sheet55.xml" Type="http://schemas.openxmlformats.org/officeDocument/2006/relationships/worksheet"/><Relationship Id="rId56" Target="worksheets/sheet56.xml" Type="http://schemas.openxmlformats.org/officeDocument/2006/relationships/worksheet"/><Relationship Id="rId57" Target="worksheets/sheet57.xml" Type="http://schemas.openxmlformats.org/officeDocument/2006/relationships/worksheet"/><Relationship Id="rId58" Target="worksheets/sheet58.xml" Type="http://schemas.openxmlformats.org/officeDocument/2006/relationships/worksheet"/><Relationship Id="rId59" Target="worksheets/sheet59.xml" Type="http://schemas.openxmlformats.org/officeDocument/2006/relationships/worksheet"/><Relationship Id="rId6" Target="worksheets/sheet6.xml" Type="http://schemas.openxmlformats.org/officeDocument/2006/relationships/worksheet"/><Relationship Id="rId60" Target="worksheets/sheet60.xml" Type="http://schemas.openxmlformats.org/officeDocument/2006/relationships/worksheet"/><Relationship Id="rId61" Target="worksheets/sheet61.xml" Type="http://schemas.openxmlformats.org/officeDocument/2006/relationships/worksheet"/><Relationship Id="rId62" Target="worksheets/sheet62.xml" Type="http://schemas.openxmlformats.org/officeDocument/2006/relationships/worksheet"/><Relationship Id="rId63" Target="worksheets/sheet63.xml" Type="http://schemas.openxmlformats.org/officeDocument/2006/relationships/worksheet"/><Relationship Id="rId64" Target="worksheets/sheet64.xml" Type="http://schemas.openxmlformats.org/officeDocument/2006/relationships/worksheet"/><Relationship Id="rId65" Target="worksheets/sheet65.xml" Type="http://schemas.openxmlformats.org/officeDocument/2006/relationships/worksheet"/><Relationship Id="rId66" Target="worksheets/sheet66.xml" Type="http://schemas.openxmlformats.org/officeDocument/2006/relationships/worksheet"/><Relationship Id="rId67" Target="worksheets/sheet67.xml" Type="http://schemas.openxmlformats.org/officeDocument/2006/relationships/worksheet"/><Relationship Id="rId68" Target="worksheets/sheet68.xml" Type="http://schemas.openxmlformats.org/officeDocument/2006/relationships/worksheet"/><Relationship Id="rId69" Target="worksheets/sheet69.xml" Type="http://schemas.openxmlformats.org/officeDocument/2006/relationships/worksheet"/><Relationship Id="rId7" Target="worksheets/sheet7.xml" Type="http://schemas.openxmlformats.org/officeDocument/2006/relationships/worksheet"/><Relationship Id="rId70" Target="worksheets/sheet70.xml" Type="http://schemas.openxmlformats.org/officeDocument/2006/relationships/worksheet"/><Relationship Id="rId71" Target="worksheets/sheet71.xml" Type="http://schemas.openxmlformats.org/officeDocument/2006/relationships/worksheet"/><Relationship Id="rId72" Target="worksheets/sheet72.xml" Type="http://schemas.openxmlformats.org/officeDocument/2006/relationships/worksheet"/><Relationship Id="rId73" Target="worksheets/sheet73.xml" Type="http://schemas.openxmlformats.org/officeDocument/2006/relationships/worksheet"/><Relationship Id="rId74" Target="worksheets/sheet74.xml" Type="http://schemas.openxmlformats.org/officeDocument/2006/relationships/worksheet"/><Relationship Id="rId75" Target="worksheets/sheet75.xml" Type="http://schemas.openxmlformats.org/officeDocument/2006/relationships/worksheet"/><Relationship Id="rId76" Target="worksheets/sheet76.xml" Type="http://schemas.openxmlformats.org/officeDocument/2006/relationships/worksheet"/><Relationship Id="rId77" Target="worksheets/sheet77.xml" Type="http://schemas.openxmlformats.org/officeDocument/2006/relationships/worksheet"/><Relationship Id="rId78" Target="worksheets/sheet78.xml" Type="http://schemas.openxmlformats.org/officeDocument/2006/relationships/worksheet"/><Relationship Id="rId79" Target="worksheets/sheet79.xml" Type="http://schemas.openxmlformats.org/officeDocument/2006/relationships/worksheet"/><Relationship Id="rId8" Target="worksheets/sheet8.xml" Type="http://schemas.openxmlformats.org/officeDocument/2006/relationships/worksheet"/><Relationship Id="rId80" Target="worksheets/sheet80.xml" Type="http://schemas.openxmlformats.org/officeDocument/2006/relationships/worksheet"/><Relationship Id="rId81" Target="worksheets/sheet81.xml" Type="http://schemas.openxmlformats.org/officeDocument/2006/relationships/worksheet"/><Relationship Id="rId82" Target="worksheets/sheet82.xml" Type="http://schemas.openxmlformats.org/officeDocument/2006/relationships/worksheet"/><Relationship Id="rId83" Target="worksheets/sheet83.xml" Type="http://schemas.openxmlformats.org/officeDocument/2006/relationships/worksheet"/><Relationship Id="rId84" Target="worksheets/sheet84.xml" Type="http://schemas.openxmlformats.org/officeDocument/2006/relationships/worksheet"/><Relationship Id="rId85" Target="worksheets/sheet85.xml" Type="http://schemas.openxmlformats.org/officeDocument/2006/relationships/worksheet"/><Relationship Id="rId86" Target="worksheets/sheet86.xml" Type="http://schemas.openxmlformats.org/officeDocument/2006/relationships/worksheet"/><Relationship Id="rId87" Target="worksheets/sheet87.xml" Type="http://schemas.openxmlformats.org/officeDocument/2006/relationships/worksheet"/><Relationship Id="rId88" Target="worksheets/sheet88.xml" Type="http://schemas.openxmlformats.org/officeDocument/2006/relationships/worksheet"/><Relationship Id="rId89" Target="worksheets/sheet89.xml" Type="http://schemas.openxmlformats.org/officeDocument/2006/relationships/worksheet"/><Relationship Id="rId9" Target="worksheets/sheet9.xml" Type="http://schemas.openxmlformats.org/officeDocument/2006/relationships/worksheet"/><Relationship Id="rId90" Target="worksheets/sheet90.xml" Type="http://schemas.openxmlformats.org/officeDocument/2006/relationships/worksheet"/><Relationship Id="rId91" Target="worksheets/sheet91.xml" Type="http://schemas.openxmlformats.org/officeDocument/2006/relationships/worksheet"/><Relationship Id="rId92" Target="worksheets/sheet92.xml" Type="http://schemas.openxmlformats.org/officeDocument/2006/relationships/worksheet"/><Relationship Id="rId93" Target="worksheets/sheet93.xml" Type="http://schemas.openxmlformats.org/officeDocument/2006/relationships/worksheet"/><Relationship Id="rId94" Target="worksheets/sheet94.xml" Type="http://schemas.openxmlformats.org/officeDocument/2006/relationships/worksheet"/><Relationship Id="rId95" Target="worksheets/sheet95.xml" Type="http://schemas.openxmlformats.org/officeDocument/2006/relationships/worksheet"/><Relationship Id="rId96" Target="worksheets/sheet96.xml" Type="http://schemas.openxmlformats.org/officeDocument/2006/relationships/worksheet"/><Relationship Id="rId97" Target="worksheets/sheet97.xml" Type="http://schemas.openxmlformats.org/officeDocument/2006/relationships/worksheet"/><Relationship Id="rId98" Target="worksheets/sheet98.xml" Type="http://schemas.openxmlformats.org/officeDocument/2006/relationships/worksheet"/><Relationship Id="rId99" Target="worksheets/sheet99.xml" Type="http://schemas.openxmlformats.org/officeDocument/2006/relationships/worksheet"/></Relationships>
</file>

<file path=xl/charts/_rels/chart1.xml.rels><?xml version="1.0" encoding="UTF-8" standalone="yes"?><Relationships xmlns="http://schemas.openxmlformats.org/package/2006/relationships"><Relationship Id="rId1" Target="../drawings/drawing9.xml" Type="http://schemas.openxmlformats.org/officeDocument/2006/relationships/chartUserShapes"/></Relationships>
</file>

<file path=xl/charts/_rels/chart2.xml.rels><?xml version="1.0" encoding="UTF-8" standalone="yes"?><Relationships xmlns="http://schemas.openxmlformats.org/package/2006/relationships"><Relationship Id="rId1" Target="../drawings/drawing11.xml" Type="http://schemas.openxmlformats.org/officeDocument/2006/relationships/chartUserShapes"/></Relationships>
</file>

<file path=xl/charts/_rels/chart3.xml.rels><?xml version="1.0" encoding="UTF-8" standalone="yes"?><Relationships xmlns="http://schemas.openxmlformats.org/package/2006/relationships"><Relationship Id="rId1" Target="../drawings/drawing13.xml" Type="http://schemas.openxmlformats.org/officeDocument/2006/relationships/chartUserShapes"/></Relationships>
</file>

<file path=xl/charts/_rels/chart4.xml.rels><?xml version="1.0" encoding="UTF-8" standalone="yes"?><Relationships xmlns="http://schemas.openxmlformats.org/package/2006/relationships"><Relationship Id="rId1" Target="../drawings/drawing15.xml" Type="http://schemas.openxmlformats.org/officeDocument/2006/relationships/chartUserShapes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68191213316473"/>
          <c:y val="0.13088085659272719"/>
          <c:w val="0.87363185059866821"/>
          <c:h val="0.6567457199062846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'3-3-1-1'!$J$5</c:f>
              <c:strCache>
                <c:ptCount val="1"/>
                <c:pt idx="0">
                  <c:v>③</c:v>
                </c:pt>
              </c:strCache>
            </c:strRef>
          </c:tx>
          <c:spPr>
            <a:pattFill prst="openDmnd">
              <a:fgClr>
                <a:schemeClr val="tx1"/>
              </a:fgClr>
              <a:bgClr>
                <a:schemeClr val="bg1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'[1]3-3-1-1'!$B$6:$B$15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'3-3-1-1'!$J$6:$J$15</c:f>
              <c:numCache>
                <c:formatCode>#,##0_);[Red]\(#,##0\)</c:formatCode>
                <c:ptCount val="10"/>
                <c:pt idx="0">
                  <c:v>956</c:v>
                </c:pt>
                <c:pt idx="1">
                  <c:v>565</c:v>
                </c:pt>
                <c:pt idx="2">
                  <c:v>307</c:v>
                </c:pt>
                <c:pt idx="3">
                  <c:v>186</c:v>
                </c:pt>
                <c:pt idx="4">
                  <c:v>90</c:v>
                </c:pt>
                <c:pt idx="5">
                  <c:v>56</c:v>
                </c:pt>
                <c:pt idx="6">
                  <c:v>33</c:v>
                </c:pt>
                <c:pt idx="7">
                  <c:v>10</c:v>
                </c:pt>
                <c:pt idx="8">
                  <c:v>18</c:v>
                </c:pt>
                <c:pt idx="9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01-49BE-B756-0AE9743E59B3}"/>
            </c:ext>
          </c:extLst>
        </c:ser>
        <c:ser>
          <c:idx val="0"/>
          <c:order val="1"/>
          <c:tx>
            <c:strRef>
              <c:f>'3-3-1-1'!$I$5</c:f>
              <c:strCache>
                <c:ptCount val="1"/>
                <c:pt idx="0">
                  <c:v>②</c:v>
                </c:pt>
              </c:strCache>
            </c:strRef>
          </c:tx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'[1]3-3-1-1'!$B$6:$B$15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'3-3-1-1'!$I$6:$I$15</c:f>
              <c:numCache>
                <c:formatCode>#,##0_);[Red]\(#,##0\)</c:formatCode>
                <c:ptCount val="10"/>
                <c:pt idx="0">
                  <c:v>124</c:v>
                </c:pt>
                <c:pt idx="1">
                  <c:v>77</c:v>
                </c:pt>
                <c:pt idx="2">
                  <c:v>106</c:v>
                </c:pt>
                <c:pt idx="3">
                  <c:v>275</c:v>
                </c:pt>
                <c:pt idx="4">
                  <c:v>354</c:v>
                </c:pt>
                <c:pt idx="5">
                  <c:v>500</c:v>
                </c:pt>
                <c:pt idx="6">
                  <c:v>293</c:v>
                </c:pt>
                <c:pt idx="7">
                  <c:v>258</c:v>
                </c:pt>
                <c:pt idx="8">
                  <c:v>263</c:v>
                </c:pt>
                <c:pt idx="9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01-49BE-B756-0AE9743E59B3}"/>
            </c:ext>
          </c:extLst>
        </c:ser>
        <c:ser>
          <c:idx val="1"/>
          <c:order val="2"/>
          <c:tx>
            <c:strRef>
              <c:f>'3-3-1-1'!$H$5</c:f>
              <c:strCache>
                <c:ptCount val="1"/>
                <c:pt idx="0">
                  <c:v>①</c:v>
                </c:pt>
              </c:strCache>
            </c:strRef>
          </c:tx>
          <c:spPr>
            <a:noFill/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'[1]3-3-1-1'!$B$6:$B$15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'3-3-1-1'!$H$6:$H$15</c:f>
              <c:numCache>
                <c:formatCode>#,##0_);[Red]\(#,##0\)</c:formatCode>
                <c:ptCount val="10"/>
                <c:pt idx="0">
                  <c:v>2403</c:v>
                </c:pt>
                <c:pt idx="1">
                  <c:v>996</c:v>
                </c:pt>
                <c:pt idx="2">
                  <c:v>979</c:v>
                </c:pt>
                <c:pt idx="3">
                  <c:v>1835</c:v>
                </c:pt>
                <c:pt idx="4">
                  <c:v>1809</c:v>
                </c:pt>
                <c:pt idx="5">
                  <c:v>1774</c:v>
                </c:pt>
                <c:pt idx="6">
                  <c:v>817</c:v>
                </c:pt>
                <c:pt idx="7">
                  <c:v>474</c:v>
                </c:pt>
                <c:pt idx="8">
                  <c:v>393</c:v>
                </c:pt>
                <c:pt idx="9">
                  <c:v>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01-49BE-B756-0AE9743E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6176904"/>
        <c:axId val="186178864"/>
      </c:barChart>
      <c:catAx>
        <c:axId val="186176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用水量</a:t>
                </a:r>
                <a:r>
                  <a:rPr lang="en-US"/>
                  <a:t>(m</a:t>
                </a:r>
                <a:r>
                  <a:rPr lang="en-US" baseline="30000"/>
                  <a:t>3</a:t>
                </a:r>
                <a:r>
                  <a:rPr lang="en-US"/>
                  <a:t>/</a:t>
                </a:r>
                <a:r>
                  <a:rPr lang="ja-JP"/>
                  <a:t>日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885498353244484"/>
              <c:y val="0.864062724206006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86178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178864"/>
        <c:scaling>
          <c:orientation val="minMax"/>
          <c:max val="500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/>
                </a:pPr>
                <a:r>
                  <a:rPr lang="ja-JP"/>
                  <a:t>事業場数</a:t>
                </a:r>
              </a:p>
            </c:rich>
          </c:tx>
          <c:layout>
            <c:manualLayout>
              <c:xMode val="edge"/>
              <c:yMode val="edge"/>
              <c:x val="1.0687022900763361E-2"/>
              <c:y val="0.351613580560494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86176904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68191213316473"/>
          <c:y val="0.13088085659272719"/>
          <c:w val="0.87363185059866821"/>
          <c:h val="0.6567457199062846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'3-3-1-2'!$J$5</c:f>
              <c:strCache>
                <c:ptCount val="1"/>
                <c:pt idx="0">
                  <c:v>③</c:v>
                </c:pt>
              </c:strCache>
            </c:strRef>
          </c:tx>
          <c:spPr>
            <a:pattFill prst="openDmnd">
              <a:fgClr>
                <a:schemeClr val="tx1"/>
              </a:fgClr>
              <a:bgClr>
                <a:schemeClr val="bg1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'[1]3-3-1-2'!$B$6:$B$15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'3-3-1-2'!$J$6:$J$15</c:f>
              <c:numCache>
                <c:formatCode>#,##0_);[Red]\(#,##0\)</c:formatCode>
                <c:ptCount val="10"/>
                <c:pt idx="0">
                  <c:v>916</c:v>
                </c:pt>
                <c:pt idx="1">
                  <c:v>555</c:v>
                </c:pt>
                <c:pt idx="2">
                  <c:v>289</c:v>
                </c:pt>
                <c:pt idx="3">
                  <c:v>137</c:v>
                </c:pt>
                <c:pt idx="4">
                  <c:v>76</c:v>
                </c:pt>
                <c:pt idx="5">
                  <c:v>44</c:v>
                </c:pt>
                <c:pt idx="6">
                  <c:v>22</c:v>
                </c:pt>
                <c:pt idx="7">
                  <c:v>15</c:v>
                </c:pt>
                <c:pt idx="8">
                  <c:v>12</c:v>
                </c:pt>
                <c:pt idx="9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E-4D43-9612-ABF5F1AADC7E}"/>
            </c:ext>
          </c:extLst>
        </c:ser>
        <c:ser>
          <c:idx val="0"/>
          <c:order val="1"/>
          <c:tx>
            <c:strRef>
              <c:f>'3-3-1-2'!$I$5</c:f>
              <c:strCache>
                <c:ptCount val="1"/>
                <c:pt idx="0">
                  <c:v>②</c:v>
                </c:pt>
              </c:strCache>
            </c:strRef>
          </c:tx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'[1]3-3-1-2'!$B$6:$B$15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'3-3-1-2'!$I$6:$I$15</c:f>
              <c:numCache>
                <c:formatCode>#,##0_);[Red]\(#,##0\)</c:formatCode>
                <c:ptCount val="10"/>
                <c:pt idx="0">
                  <c:v>23</c:v>
                </c:pt>
                <c:pt idx="1">
                  <c:v>80</c:v>
                </c:pt>
                <c:pt idx="2">
                  <c:v>106</c:v>
                </c:pt>
                <c:pt idx="3">
                  <c:v>298</c:v>
                </c:pt>
                <c:pt idx="4">
                  <c:v>393</c:v>
                </c:pt>
                <c:pt idx="5">
                  <c:v>522</c:v>
                </c:pt>
                <c:pt idx="6">
                  <c:v>320</c:v>
                </c:pt>
                <c:pt idx="7">
                  <c:v>256</c:v>
                </c:pt>
                <c:pt idx="8">
                  <c:v>277</c:v>
                </c:pt>
                <c:pt idx="9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E-4D43-9612-ABF5F1AADC7E}"/>
            </c:ext>
          </c:extLst>
        </c:ser>
        <c:ser>
          <c:idx val="1"/>
          <c:order val="2"/>
          <c:tx>
            <c:strRef>
              <c:f>'3-3-1-2'!$H$5</c:f>
              <c:strCache>
                <c:ptCount val="1"/>
                <c:pt idx="0">
                  <c:v>①</c:v>
                </c:pt>
              </c:strCache>
            </c:strRef>
          </c:tx>
          <c:spPr>
            <a:noFill/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'[1]3-3-1-2'!$B$6:$B$15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'3-3-1-2'!$H$6:$H$15</c:f>
              <c:numCache>
                <c:formatCode>#,##0_);[Red]\(#,##0\)</c:formatCode>
                <c:ptCount val="10"/>
                <c:pt idx="0">
                  <c:v>281</c:v>
                </c:pt>
                <c:pt idx="1">
                  <c:v>874</c:v>
                </c:pt>
                <c:pt idx="2">
                  <c:v>1151</c:v>
                </c:pt>
                <c:pt idx="3">
                  <c:v>2729</c:v>
                </c:pt>
                <c:pt idx="4">
                  <c:v>3098</c:v>
                </c:pt>
                <c:pt idx="5">
                  <c:v>3101</c:v>
                </c:pt>
                <c:pt idx="6">
                  <c:v>1157</c:v>
                </c:pt>
                <c:pt idx="7">
                  <c:v>670</c:v>
                </c:pt>
                <c:pt idx="8">
                  <c:v>533</c:v>
                </c:pt>
                <c:pt idx="9">
                  <c:v>1154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BE-4D43-9612-ABF5F1AAD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6178080"/>
        <c:axId val="186180824"/>
      </c:barChart>
      <c:catAx>
        <c:axId val="18617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/>
                  <a:t>排水</a:t>
                </a:r>
                <a:r>
                  <a:rPr lang="ja-JP"/>
                  <a:t>量</a:t>
                </a:r>
                <a:r>
                  <a:rPr lang="en-US"/>
                  <a:t>(m</a:t>
                </a:r>
                <a:r>
                  <a:rPr lang="en-US" baseline="30000"/>
                  <a:t>3</a:t>
                </a:r>
                <a:r>
                  <a:rPr lang="en-US"/>
                  <a:t>/</a:t>
                </a:r>
                <a:r>
                  <a:rPr lang="ja-JP"/>
                  <a:t>日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8854987518457493"/>
              <c:y val="0.85624144762031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86180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180824"/>
        <c:scaling>
          <c:orientation val="minMax"/>
          <c:max val="500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/>
                </a:pPr>
                <a:r>
                  <a:rPr lang="ja-JP"/>
                  <a:t>事業場数</a:t>
                </a:r>
              </a:p>
            </c:rich>
          </c:tx>
          <c:layout>
            <c:manualLayout>
              <c:xMode val="edge"/>
              <c:yMode val="edge"/>
              <c:x val="1.0687022900763361E-2"/>
              <c:y val="0.351613580560494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86178080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68191213316473"/>
          <c:y val="0.13088085659272719"/>
          <c:w val="0.87363185059866821"/>
          <c:h val="0.6567457199062846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'3-3-1-3'!$J$5</c:f>
              <c:strCache>
                <c:ptCount val="1"/>
                <c:pt idx="0">
                  <c:v>③</c:v>
                </c:pt>
              </c:strCache>
            </c:strRef>
          </c:tx>
          <c:spPr>
            <a:pattFill prst="openDmnd">
              <a:fgClr>
                <a:schemeClr val="tx1"/>
              </a:fgClr>
              <a:bgClr>
                <a:schemeClr val="bg1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'[1]3-3-1-3'!$B$6:$B$15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'3-3-1-3'!$J$6:$J$15</c:f>
              <c:numCache>
                <c:formatCode>#,##0_);[Red]\(#,##0\)</c:formatCode>
                <c:ptCount val="10"/>
                <c:pt idx="0">
                  <c:v>1016</c:v>
                </c:pt>
                <c:pt idx="1">
                  <c:v>460</c:v>
                </c:pt>
                <c:pt idx="2">
                  <c:v>217</c:v>
                </c:pt>
                <c:pt idx="3">
                  <c:v>78</c:v>
                </c:pt>
                <c:pt idx="4">
                  <c:v>33</c:v>
                </c:pt>
                <c:pt idx="5">
                  <c:v>26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A-4DE4-A4D7-A867BA0A3D26}"/>
            </c:ext>
          </c:extLst>
        </c:ser>
        <c:ser>
          <c:idx val="0"/>
          <c:order val="1"/>
          <c:tx>
            <c:strRef>
              <c:f>'3-3-1-3'!$I$5</c:f>
              <c:strCache>
                <c:ptCount val="1"/>
                <c:pt idx="0">
                  <c:v>②</c:v>
                </c:pt>
              </c:strCache>
            </c:strRef>
          </c:tx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'[1]3-3-1-3'!$B$6:$B$15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'3-3-1-3'!$I$6:$I$15</c:f>
              <c:numCache>
                <c:formatCode>#,##0_);[Red]\(#,##0\)</c:formatCode>
                <c:ptCount val="10"/>
                <c:pt idx="0">
                  <c:v>164</c:v>
                </c:pt>
                <c:pt idx="1">
                  <c:v>161</c:v>
                </c:pt>
                <c:pt idx="2">
                  <c:v>171</c:v>
                </c:pt>
                <c:pt idx="3">
                  <c:v>337</c:v>
                </c:pt>
                <c:pt idx="4">
                  <c:v>378</c:v>
                </c:pt>
                <c:pt idx="5">
                  <c:v>450</c:v>
                </c:pt>
                <c:pt idx="6">
                  <c:v>247</c:v>
                </c:pt>
                <c:pt idx="7">
                  <c:v>216</c:v>
                </c:pt>
                <c:pt idx="8">
                  <c:v>221</c:v>
                </c:pt>
                <c:pt idx="9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DA-4DE4-A4D7-A867BA0A3D26}"/>
            </c:ext>
          </c:extLst>
        </c:ser>
        <c:ser>
          <c:idx val="1"/>
          <c:order val="2"/>
          <c:tx>
            <c:strRef>
              <c:f>'3-3-1-3'!$H$5</c:f>
              <c:strCache>
                <c:ptCount val="1"/>
                <c:pt idx="0">
                  <c:v>①</c:v>
                </c:pt>
              </c:strCache>
            </c:strRef>
          </c:tx>
          <c:spPr>
            <a:noFill/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'[1]3-3-1-3'!$B$6:$B$15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'3-3-1-3'!$H$6:$H$15</c:f>
              <c:numCache>
                <c:formatCode>#,##0_);[Red]\(#,##0\)</c:formatCode>
                <c:ptCount val="10"/>
                <c:pt idx="0">
                  <c:v>553</c:v>
                </c:pt>
                <c:pt idx="1">
                  <c:v>1059</c:v>
                </c:pt>
                <c:pt idx="2">
                  <c:v>1318</c:v>
                </c:pt>
                <c:pt idx="3">
                  <c:v>2803</c:v>
                </c:pt>
                <c:pt idx="4">
                  <c:v>3122</c:v>
                </c:pt>
                <c:pt idx="5">
                  <c:v>2809</c:v>
                </c:pt>
                <c:pt idx="6">
                  <c:v>1009</c:v>
                </c:pt>
                <c:pt idx="7">
                  <c:v>572</c:v>
                </c:pt>
                <c:pt idx="8">
                  <c:v>425</c:v>
                </c:pt>
                <c:pt idx="9">
                  <c:v>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DA-4DE4-A4D7-A867BA0A3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6182392"/>
        <c:axId val="579872136"/>
      </c:barChart>
      <c:catAx>
        <c:axId val="186182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/>
                  <a:t>処理</a:t>
                </a:r>
                <a:r>
                  <a:rPr lang="ja-JP"/>
                  <a:t>水量</a:t>
                </a:r>
                <a:r>
                  <a:rPr lang="en-US"/>
                  <a:t>(m</a:t>
                </a:r>
                <a:r>
                  <a:rPr lang="en-US" baseline="30000"/>
                  <a:t>3</a:t>
                </a:r>
                <a:r>
                  <a:rPr lang="en-US"/>
                  <a:t>/</a:t>
                </a:r>
                <a:r>
                  <a:rPr lang="ja-JP"/>
                  <a:t>日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8854987518457493"/>
              <c:y val="0.85624144762031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579872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9872136"/>
        <c:scaling>
          <c:orientation val="minMax"/>
          <c:max val="500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/>
                </a:pPr>
                <a:r>
                  <a:rPr lang="ja-JP"/>
                  <a:t>事業場数</a:t>
                </a:r>
              </a:p>
            </c:rich>
          </c:tx>
          <c:layout>
            <c:manualLayout>
              <c:xMode val="edge"/>
              <c:yMode val="edge"/>
              <c:x val="1.0687022900763361E-2"/>
              <c:y val="0.351613580560494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86182392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68191213316473"/>
          <c:y val="0.13088085659272719"/>
          <c:w val="0.87363185059866821"/>
          <c:h val="0.6567457199062846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'3-3-1-4'!$J$5</c:f>
              <c:strCache>
                <c:ptCount val="1"/>
                <c:pt idx="0">
                  <c:v>③</c:v>
                </c:pt>
              </c:strCache>
            </c:strRef>
          </c:tx>
          <c:spPr>
            <a:pattFill prst="openDmnd">
              <a:fgClr>
                <a:schemeClr val="tx1"/>
              </a:fgClr>
              <a:bgClr>
                <a:schemeClr val="bg1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'[1]3-3-1-4'!$B$6:$B$15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'3-3-1-4'!$J$6:$J$15</c:f>
              <c:numCache>
                <c:formatCode>#,##0_);[Red]\(#,##0\)</c:formatCode>
                <c:ptCount val="10"/>
                <c:pt idx="0">
                  <c:v>1160</c:v>
                </c:pt>
                <c:pt idx="1">
                  <c:v>125</c:v>
                </c:pt>
                <c:pt idx="2">
                  <c:v>38</c:v>
                </c:pt>
                <c:pt idx="3">
                  <c:v>25</c:v>
                </c:pt>
                <c:pt idx="4">
                  <c:v>15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5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C-4856-8555-7A61E860D746}"/>
            </c:ext>
          </c:extLst>
        </c:ser>
        <c:ser>
          <c:idx val="0"/>
          <c:order val="1"/>
          <c:tx>
            <c:strRef>
              <c:f>'3-3-1-4'!$I$5</c:f>
              <c:strCache>
                <c:ptCount val="1"/>
                <c:pt idx="0">
                  <c:v>②</c:v>
                </c:pt>
              </c:strCache>
            </c:strRef>
          </c:tx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'[1]3-3-1-4'!$B$6:$B$15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'3-3-1-4'!$I$6:$I$15</c:f>
              <c:numCache>
                <c:formatCode>#,##0_);[Red]\(#,##0\)</c:formatCode>
                <c:ptCount val="10"/>
                <c:pt idx="0">
                  <c:v>551</c:v>
                </c:pt>
                <c:pt idx="1">
                  <c:v>120</c:v>
                </c:pt>
                <c:pt idx="2">
                  <c:v>72</c:v>
                </c:pt>
                <c:pt idx="3">
                  <c:v>145</c:v>
                </c:pt>
                <c:pt idx="4">
                  <c:v>169</c:v>
                </c:pt>
                <c:pt idx="5">
                  <c:v>200</c:v>
                </c:pt>
                <c:pt idx="6">
                  <c:v>120</c:v>
                </c:pt>
                <c:pt idx="7">
                  <c:v>116</c:v>
                </c:pt>
                <c:pt idx="8">
                  <c:v>106</c:v>
                </c:pt>
                <c:pt idx="9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C-4856-8555-7A61E860D746}"/>
            </c:ext>
          </c:extLst>
        </c:ser>
        <c:ser>
          <c:idx val="1"/>
          <c:order val="2"/>
          <c:tx>
            <c:strRef>
              <c:f>'3-3-1-4'!$H$5</c:f>
              <c:strCache>
                <c:ptCount val="1"/>
                <c:pt idx="0">
                  <c:v>①</c:v>
                </c:pt>
              </c:strCache>
            </c:strRef>
          </c:tx>
          <c:spPr>
            <a:noFill/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'[1]3-3-1-4'!$B$6:$B$15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'3-3-1-4'!$H$6:$H$15</c:f>
              <c:numCache>
                <c:formatCode>#,##0_);[Red]\(#,##0\)</c:formatCode>
                <c:ptCount val="10"/>
                <c:pt idx="0">
                  <c:v>3803</c:v>
                </c:pt>
                <c:pt idx="1">
                  <c:v>468</c:v>
                </c:pt>
                <c:pt idx="2">
                  <c:v>238</c:v>
                </c:pt>
                <c:pt idx="3">
                  <c:v>330</c:v>
                </c:pt>
                <c:pt idx="4">
                  <c:v>344</c:v>
                </c:pt>
                <c:pt idx="5">
                  <c:v>389</c:v>
                </c:pt>
                <c:pt idx="6">
                  <c:v>195</c:v>
                </c:pt>
                <c:pt idx="7">
                  <c:v>143</c:v>
                </c:pt>
                <c:pt idx="8">
                  <c:v>130</c:v>
                </c:pt>
                <c:pt idx="9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4C-4856-8555-7A61E860D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79881152"/>
        <c:axId val="579872528"/>
      </c:barChart>
      <c:catAx>
        <c:axId val="57988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/>
                  <a:t>未処理</a:t>
                </a:r>
                <a:r>
                  <a:rPr lang="ja-JP"/>
                  <a:t>水量</a:t>
                </a:r>
                <a:r>
                  <a:rPr lang="en-US"/>
                  <a:t>(m</a:t>
                </a:r>
                <a:r>
                  <a:rPr lang="en-US" baseline="30000"/>
                  <a:t>3</a:t>
                </a:r>
                <a:r>
                  <a:rPr lang="en-US"/>
                  <a:t>/</a:t>
                </a:r>
                <a:r>
                  <a:rPr lang="ja-JP"/>
                  <a:t>日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8854987518457493"/>
              <c:y val="0.85624144762031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579872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9872528"/>
        <c:scaling>
          <c:orientation val="minMax"/>
          <c:max val="1200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/>
                </a:pPr>
                <a:r>
                  <a:rPr lang="ja-JP"/>
                  <a:t>事業場数</a:t>
                </a:r>
              </a:p>
            </c:rich>
          </c:tx>
          <c:layout>
            <c:manualLayout>
              <c:xMode val="edge"/>
              <c:yMode val="edge"/>
              <c:x val="1.0687022900763361E-2"/>
              <c:y val="0.351613580560494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579881152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  <c:userShapes r:id="rId1"/>
</c:chartSpace>
</file>

<file path=xl/drawings/_rels/drawing10.xml.rels><?xml version="1.0" encoding="UTF-8" standalone="yes"?><Relationships xmlns="http://schemas.openxmlformats.org/package/2006/relationships"><Relationship Id="rId1" Target="../charts/chart2.xml" Type="http://schemas.openxmlformats.org/officeDocument/2006/relationships/chart"/></Relationships>
</file>

<file path=xl/drawings/_rels/drawing12.xml.rels><?xml version="1.0" encoding="UTF-8" standalone="yes"?><Relationships xmlns="http://schemas.openxmlformats.org/package/2006/relationships"><Relationship Id="rId1" Target="../charts/chart3.xml" Type="http://schemas.openxmlformats.org/officeDocument/2006/relationships/chart"/></Relationships>
</file>

<file path=xl/drawings/_rels/drawing14.xml.rels><?xml version="1.0" encoding="UTF-8" standalone="yes"?><Relationships xmlns="http://schemas.openxmlformats.org/package/2006/relationships"><Relationship Id="rId1" Target="../charts/chart4.xml" Type="http://schemas.openxmlformats.org/officeDocument/2006/relationships/chart"/></Relationships>
</file>

<file path=xl/drawings/_rels/drawing8.xml.rels><?xml version="1.0" encoding="UTF-8" standalone="yes"?><Relationships xmlns="http://schemas.openxmlformats.org/package/2006/relationships"><Relationship Id="rId1" Target="../charts/chart1.xml" Type="http://schemas.openxmlformats.org/officeDocument/2006/relationships/chart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</xdr:row>
      <xdr:rowOff>108857</xdr:rowOff>
    </xdr:from>
    <xdr:to>
      <xdr:col>14</xdr:col>
      <xdr:colOff>0</xdr:colOff>
      <xdr:row>45</xdr:row>
      <xdr:rowOff>27214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633357" y="9266464"/>
          <a:ext cx="5197929" cy="9797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108857</xdr:colOff>
      <xdr:row>4</xdr:row>
      <xdr:rowOff>231320</xdr:rowOff>
    </xdr:from>
    <xdr:to>
      <xdr:col>15</xdr:col>
      <xdr:colOff>884464</xdr:colOff>
      <xdr:row>9</xdr:row>
      <xdr:rowOff>27214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DA1C862-3DA7-42B4-A073-9B3BD9FBC557}"/>
            </a:ext>
          </a:extLst>
        </xdr:cNvPr>
        <xdr:cNvSpPr txBox="1"/>
      </xdr:nvSpPr>
      <xdr:spPr>
        <a:xfrm>
          <a:off x="6462032" y="1059995"/>
          <a:ext cx="4299857" cy="10341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  <xdr:twoCellAnchor editAs="oneCell">
    <xdr:from>
      <xdr:col>2</xdr:col>
      <xdr:colOff>61234</xdr:colOff>
      <xdr:row>18</xdr:row>
      <xdr:rowOff>0</xdr:rowOff>
    </xdr:from>
    <xdr:to>
      <xdr:col>13</xdr:col>
      <xdr:colOff>285750</xdr:colOff>
      <xdr:row>38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35872E6-44E1-4F66-92DE-B896BF983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149679</xdr:colOff>
      <xdr:row>34</xdr:row>
      <xdr:rowOff>40822</xdr:rowOff>
    </xdr:from>
    <xdr:to>
      <xdr:col>5</xdr:col>
      <xdr:colOff>95250</xdr:colOff>
      <xdr:row>35</xdr:row>
      <xdr:rowOff>136072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5D97AC2-0ABD-4AB7-A000-08623B838E94}"/>
            </a:ext>
          </a:extLst>
        </xdr:cNvPr>
        <xdr:cNvSpPr txBox="1"/>
      </xdr:nvSpPr>
      <xdr:spPr>
        <a:xfrm>
          <a:off x="1378404" y="8032297"/>
          <a:ext cx="517071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～</a:t>
          </a:r>
          <a:r>
            <a:rPr kumimoji="1" lang="en-US" altLang="ja-JP" sz="1100"/>
            <a:t>10</a:t>
          </a:r>
          <a:endParaRPr kumimoji="1" lang="ja-JP" altLang="en-US" sz="1100"/>
        </a:p>
      </xdr:txBody>
    </xdr:sp>
    <xdr:clientData/>
  </xdr:twoCellAnchor>
  <xdr:twoCellAnchor>
    <xdr:from>
      <xdr:col>5</xdr:col>
      <xdr:colOff>340179</xdr:colOff>
      <xdr:row>34</xdr:row>
      <xdr:rowOff>40822</xdr:rowOff>
    </xdr:from>
    <xdr:to>
      <xdr:col>5</xdr:col>
      <xdr:colOff>857290</xdr:colOff>
      <xdr:row>35</xdr:row>
      <xdr:rowOff>146047</xdr:rowOff>
    </xdr:to>
    <xdr:sp macro="" textlink="">
      <xdr:nvSpPr>
        <xdr:cNvPr id="5" name="テキスト ボックス 3">
          <a:extLst>
            <a:ext uri="{FF2B5EF4-FFF2-40B4-BE49-F238E27FC236}">
              <a16:creationId xmlns:a16="http://schemas.microsoft.com/office/drawing/2014/main" id="{0A0A706A-4C60-4890-8AE9-78BB613C81EB}"/>
            </a:ext>
          </a:extLst>
        </xdr:cNvPr>
        <xdr:cNvSpPr txBox="1"/>
      </xdr:nvSpPr>
      <xdr:spPr>
        <a:xfrm>
          <a:off x="2140404" y="8032297"/>
          <a:ext cx="517111" cy="352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6</xdr:col>
      <xdr:colOff>13607</xdr:colOff>
      <xdr:row>34</xdr:row>
      <xdr:rowOff>40822</xdr:rowOff>
    </xdr:from>
    <xdr:to>
      <xdr:col>6</xdr:col>
      <xdr:colOff>530678</xdr:colOff>
      <xdr:row>35</xdr:row>
      <xdr:rowOff>136072</xdr:rowOff>
    </xdr:to>
    <xdr:sp macro="" textlink="">
      <xdr:nvSpPr>
        <xdr:cNvPr id="6" name="テキスト ボックス 3">
          <a:extLst>
            <a:ext uri="{FF2B5EF4-FFF2-40B4-BE49-F238E27FC236}">
              <a16:creationId xmlns:a16="http://schemas.microsoft.com/office/drawing/2014/main" id="{172D8163-879F-4827-BF57-C0F9923EBB69}"/>
            </a:ext>
          </a:extLst>
        </xdr:cNvPr>
        <xdr:cNvSpPr txBox="1"/>
      </xdr:nvSpPr>
      <xdr:spPr>
        <a:xfrm>
          <a:off x="2775857" y="8032297"/>
          <a:ext cx="517071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6</xdr:col>
      <xdr:colOff>748394</xdr:colOff>
      <xdr:row>34</xdr:row>
      <xdr:rowOff>40822</xdr:rowOff>
    </xdr:from>
    <xdr:to>
      <xdr:col>7</xdr:col>
      <xdr:colOff>299358</xdr:colOff>
      <xdr:row>35</xdr:row>
      <xdr:rowOff>136072</xdr:rowOff>
    </xdr:to>
    <xdr:sp macro="" textlink="">
      <xdr:nvSpPr>
        <xdr:cNvPr id="7" name="テキスト ボックス 3">
          <a:extLst>
            <a:ext uri="{FF2B5EF4-FFF2-40B4-BE49-F238E27FC236}">
              <a16:creationId xmlns:a16="http://schemas.microsoft.com/office/drawing/2014/main" id="{C17A4559-8AFC-4273-BEE2-BB72E0EA7A40}"/>
            </a:ext>
          </a:extLst>
        </xdr:cNvPr>
        <xdr:cNvSpPr txBox="1"/>
      </xdr:nvSpPr>
      <xdr:spPr>
        <a:xfrm>
          <a:off x="3510644" y="8032297"/>
          <a:ext cx="512989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7</xdr:col>
      <xdr:colOff>367393</xdr:colOff>
      <xdr:row>34</xdr:row>
      <xdr:rowOff>40822</xdr:rowOff>
    </xdr:from>
    <xdr:to>
      <xdr:col>8</xdr:col>
      <xdr:colOff>176893</xdr:colOff>
      <xdr:row>35</xdr:row>
      <xdr:rowOff>136072</xdr:rowOff>
    </xdr:to>
    <xdr:sp macro="" textlink="">
      <xdr:nvSpPr>
        <xdr:cNvPr id="8" name="テキスト ボックス 3">
          <a:extLst>
            <a:ext uri="{FF2B5EF4-FFF2-40B4-BE49-F238E27FC236}">
              <a16:creationId xmlns:a16="http://schemas.microsoft.com/office/drawing/2014/main" id="{D60272C5-0216-4198-947D-34A404A01823}"/>
            </a:ext>
          </a:extLst>
        </xdr:cNvPr>
        <xdr:cNvSpPr txBox="1"/>
      </xdr:nvSpPr>
      <xdr:spPr>
        <a:xfrm>
          <a:off x="4091668" y="8032297"/>
          <a:ext cx="685800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8</xdr:col>
      <xdr:colOff>244928</xdr:colOff>
      <xdr:row>34</xdr:row>
      <xdr:rowOff>40822</xdr:rowOff>
    </xdr:from>
    <xdr:to>
      <xdr:col>9</xdr:col>
      <xdr:colOff>54428</xdr:colOff>
      <xdr:row>35</xdr:row>
      <xdr:rowOff>136072</xdr:rowOff>
    </xdr:to>
    <xdr:sp macro="" textlink="">
      <xdr:nvSpPr>
        <xdr:cNvPr id="9" name="テキスト ボックス 3">
          <a:extLst>
            <a:ext uri="{FF2B5EF4-FFF2-40B4-BE49-F238E27FC236}">
              <a16:creationId xmlns:a16="http://schemas.microsoft.com/office/drawing/2014/main" id="{3DDB5DA0-E6EB-4707-BD7F-FE37B5CFAD93}"/>
            </a:ext>
          </a:extLst>
        </xdr:cNvPr>
        <xdr:cNvSpPr txBox="1"/>
      </xdr:nvSpPr>
      <xdr:spPr>
        <a:xfrm>
          <a:off x="4845503" y="8032297"/>
          <a:ext cx="685800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9</xdr:col>
      <xdr:colOff>68037</xdr:colOff>
      <xdr:row>34</xdr:row>
      <xdr:rowOff>40822</xdr:rowOff>
    </xdr:from>
    <xdr:to>
      <xdr:col>9</xdr:col>
      <xdr:colOff>748394</xdr:colOff>
      <xdr:row>35</xdr:row>
      <xdr:rowOff>136072</xdr:rowOff>
    </xdr:to>
    <xdr:sp macro="" textlink="">
      <xdr:nvSpPr>
        <xdr:cNvPr id="10" name="テキスト ボックス 3">
          <a:extLst>
            <a:ext uri="{FF2B5EF4-FFF2-40B4-BE49-F238E27FC236}">
              <a16:creationId xmlns:a16="http://schemas.microsoft.com/office/drawing/2014/main" id="{6E1D99B7-FC5B-42A0-864C-AFCB29284AE0}"/>
            </a:ext>
          </a:extLst>
        </xdr:cNvPr>
        <xdr:cNvSpPr txBox="1"/>
      </xdr:nvSpPr>
      <xdr:spPr>
        <a:xfrm>
          <a:off x="5544912" y="8032297"/>
          <a:ext cx="680357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9</xdr:col>
      <xdr:colOff>721180</xdr:colOff>
      <xdr:row>34</xdr:row>
      <xdr:rowOff>40822</xdr:rowOff>
    </xdr:from>
    <xdr:to>
      <xdr:col>12</xdr:col>
      <xdr:colOff>258537</xdr:colOff>
      <xdr:row>35</xdr:row>
      <xdr:rowOff>136072</xdr:rowOff>
    </xdr:to>
    <xdr:sp macro="" textlink="">
      <xdr:nvSpPr>
        <xdr:cNvPr id="11" name="テキスト ボックス 3">
          <a:extLst>
            <a:ext uri="{FF2B5EF4-FFF2-40B4-BE49-F238E27FC236}">
              <a16:creationId xmlns:a16="http://schemas.microsoft.com/office/drawing/2014/main" id="{FA05D542-F843-4202-8276-221E10A1D50A}"/>
            </a:ext>
          </a:extLst>
        </xdr:cNvPr>
        <xdr:cNvSpPr txBox="1"/>
      </xdr:nvSpPr>
      <xdr:spPr>
        <a:xfrm>
          <a:off x="6198055" y="8032297"/>
          <a:ext cx="680357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12</xdr:col>
      <xdr:colOff>231323</xdr:colOff>
      <xdr:row>34</xdr:row>
      <xdr:rowOff>40822</xdr:rowOff>
    </xdr:from>
    <xdr:to>
      <xdr:col>12</xdr:col>
      <xdr:colOff>911680</xdr:colOff>
      <xdr:row>35</xdr:row>
      <xdr:rowOff>136072</xdr:rowOff>
    </xdr:to>
    <xdr:sp macro="" textlink="">
      <xdr:nvSpPr>
        <xdr:cNvPr id="12" name="テキスト ボックス 3">
          <a:extLst>
            <a:ext uri="{FF2B5EF4-FFF2-40B4-BE49-F238E27FC236}">
              <a16:creationId xmlns:a16="http://schemas.microsoft.com/office/drawing/2014/main" id="{04BB2925-5AB8-4E9A-8537-6DBA26E6A5DF}"/>
            </a:ext>
          </a:extLst>
        </xdr:cNvPr>
        <xdr:cNvSpPr txBox="1"/>
      </xdr:nvSpPr>
      <xdr:spPr>
        <a:xfrm>
          <a:off x="6851198" y="8032297"/>
          <a:ext cx="680357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12</xdr:col>
      <xdr:colOff>979715</xdr:colOff>
      <xdr:row>34</xdr:row>
      <xdr:rowOff>40822</xdr:rowOff>
    </xdr:from>
    <xdr:to>
      <xdr:col>13</xdr:col>
      <xdr:colOff>326572</xdr:colOff>
      <xdr:row>35</xdr:row>
      <xdr:rowOff>136072</xdr:rowOff>
    </xdr:to>
    <xdr:sp macro="" textlink="">
      <xdr:nvSpPr>
        <xdr:cNvPr id="13" name="テキスト ボックス 3">
          <a:extLst>
            <a:ext uri="{FF2B5EF4-FFF2-40B4-BE49-F238E27FC236}">
              <a16:creationId xmlns:a16="http://schemas.microsoft.com/office/drawing/2014/main" id="{8EB4D5D9-9579-406B-B211-A12E32AE7E1A}"/>
            </a:ext>
          </a:extLst>
        </xdr:cNvPr>
        <xdr:cNvSpPr txBox="1"/>
      </xdr:nvSpPr>
      <xdr:spPr>
        <a:xfrm>
          <a:off x="7599590" y="8032297"/>
          <a:ext cx="680357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5000</a:t>
          </a:r>
          <a:r>
            <a:rPr kumimoji="1" lang="ja-JP" altLang="en-US" sz="1100"/>
            <a:t>～</a:t>
          </a: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0.0007</cdr:x>
      <cdr:y>0.91966</cdr:y>
    </cdr:from>
    <cdr:to>
      <cdr:x>0.99147</cdr:x>
      <cdr:y>0.98812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1" y="4143375"/>
          <a:ext cx="7743825" cy="3084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図</a:t>
          </a:r>
          <a:r>
            <a:rPr lang="en-US" altLang="ja-JP" sz="1400">
              <a:latin typeface="ＭＳ Ｐ明朝" panose="02020600040205080304" pitchFamily="18" charset="-128"/>
              <a:ea typeface="ＭＳ Ｐ明朝" panose="02020600040205080304" pitchFamily="18" charset="-128"/>
            </a:rPr>
            <a:t>3.3.2 </a:t>
          </a:r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総排水量の分布（総排水量階級別工場・事業場数）</a:t>
          </a:r>
        </a:p>
      </cdr:txBody>
    </cdr:sp>
  </cdr:relSizeAnchor>
  <cdr:relSizeAnchor xmlns:cdr="http://schemas.openxmlformats.org/drawingml/2006/chartDrawing">
    <cdr:from>
      <cdr:x>0.44644</cdr:x>
      <cdr:y>0.01259</cdr:y>
    </cdr:from>
    <cdr:to>
      <cdr:x>0.50128</cdr:x>
      <cdr:y>0.10934</cdr:y>
    </cdr:to>
    <cdr:grpSp>
      <cdr:nvGrpSpPr>
        <cdr:cNvPr id="6" name="グループ化 5">
          <a:extLst xmlns:a="http://schemas.openxmlformats.org/drawingml/2006/main">
            <a:ext uri="{FF2B5EF4-FFF2-40B4-BE49-F238E27FC236}">
              <a16:creationId xmlns:a16="http://schemas.microsoft.com/office/drawing/2014/main" id="{C9F5E8E4-A1F4-42C0-88BE-B14CF758A6BD}"/>
            </a:ext>
          </a:extLst>
        </cdr:cNvPr>
        <cdr:cNvGrpSpPr/>
      </cdr:nvGrpSpPr>
      <cdr:grpSpPr>
        <a:xfrm xmlns:a="http://schemas.openxmlformats.org/drawingml/2006/main">
          <a:off x="3502106" y="59583"/>
          <a:ext cx="430193" cy="457876"/>
          <a:chOff x="4270375" y="41275"/>
          <a:chExt cx="428625" cy="457200"/>
        </a:xfrm>
      </cdr:grpSpPr>
      <cdr:sp macro="" textlink="">
        <cdr:nvSpPr>
          <cdr:cNvPr id="3" name="Rectangle 3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3460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openDmnd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4" name="Rectangle 4" descr="25%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1936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pct25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5" name="Rectangle 5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41275"/>
            <a:ext cx="428625" cy="15240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</cdr:grpSp>
  </cdr:relSizeAnchor>
  <cdr:relSizeAnchor xmlns:cdr="http://schemas.openxmlformats.org/drawingml/2006/chartDrawing">
    <cdr:from>
      <cdr:x>0.50157</cdr:x>
      <cdr:y>0</cdr:y>
    </cdr:from>
    <cdr:to>
      <cdr:x>1</cdr:x>
      <cdr:y>0.13226</cdr:y>
    </cdr:to>
    <cdr:sp macro="" textlink="">
      <cdr:nvSpPr>
        <cdr:cNvPr id="7" name="テキスト ボックス 1"/>
        <cdr:cNvSpPr txBox="1"/>
      </cdr:nvSpPr>
      <cdr:spPr>
        <a:xfrm xmlns:a="http://schemas.openxmlformats.org/drawingml/2006/main">
          <a:off x="3934574" y="0"/>
          <a:ext cx="3909942" cy="6259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108857</xdr:colOff>
      <xdr:row>4</xdr:row>
      <xdr:rowOff>231320</xdr:rowOff>
    </xdr:from>
    <xdr:to>
      <xdr:col>15</xdr:col>
      <xdr:colOff>884464</xdr:colOff>
      <xdr:row>9</xdr:row>
      <xdr:rowOff>27214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DA53075-CA79-45B1-B975-E79C8D7C8E32}"/>
            </a:ext>
          </a:extLst>
        </xdr:cNvPr>
        <xdr:cNvSpPr txBox="1"/>
      </xdr:nvSpPr>
      <xdr:spPr>
        <a:xfrm>
          <a:off x="6462032" y="1059995"/>
          <a:ext cx="4299857" cy="10341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  <xdr:twoCellAnchor editAs="oneCell">
    <xdr:from>
      <xdr:col>2</xdr:col>
      <xdr:colOff>61234</xdr:colOff>
      <xdr:row>18</xdr:row>
      <xdr:rowOff>0</xdr:rowOff>
    </xdr:from>
    <xdr:to>
      <xdr:col>13</xdr:col>
      <xdr:colOff>285750</xdr:colOff>
      <xdr:row>38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4D24BDD-3072-47E5-AE3D-10EC6E4D6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13607</xdr:colOff>
      <xdr:row>34</xdr:row>
      <xdr:rowOff>27215</xdr:rowOff>
    </xdr:from>
    <xdr:to>
      <xdr:col>6</xdr:col>
      <xdr:colOff>530678</xdr:colOff>
      <xdr:row>35</xdr:row>
      <xdr:rowOff>122465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7FCEB13-B785-49DC-9F6E-F7631BC6DD38}"/>
            </a:ext>
          </a:extLst>
        </xdr:cNvPr>
        <xdr:cNvSpPr txBox="1"/>
      </xdr:nvSpPr>
      <xdr:spPr>
        <a:xfrm>
          <a:off x="2775857" y="8018690"/>
          <a:ext cx="517071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6</xdr:col>
      <xdr:colOff>707572</xdr:colOff>
      <xdr:row>34</xdr:row>
      <xdr:rowOff>27215</xdr:rowOff>
    </xdr:from>
    <xdr:to>
      <xdr:col>7</xdr:col>
      <xdr:colOff>258536</xdr:colOff>
      <xdr:row>35</xdr:row>
      <xdr:rowOff>122465</xdr:rowOff>
    </xdr:to>
    <xdr:sp macro="" textlink="">
      <xdr:nvSpPr>
        <xdr:cNvPr id="5" name="テキスト ボックス 3">
          <a:extLst>
            <a:ext uri="{FF2B5EF4-FFF2-40B4-BE49-F238E27FC236}">
              <a16:creationId xmlns:a16="http://schemas.microsoft.com/office/drawing/2014/main" id="{EE38FEA3-3578-40CC-91C6-6B4F99F19E09}"/>
            </a:ext>
          </a:extLst>
        </xdr:cNvPr>
        <xdr:cNvSpPr txBox="1"/>
      </xdr:nvSpPr>
      <xdr:spPr>
        <a:xfrm>
          <a:off x="3469822" y="8018690"/>
          <a:ext cx="512989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7</xdr:col>
      <xdr:colOff>435429</xdr:colOff>
      <xdr:row>34</xdr:row>
      <xdr:rowOff>27215</xdr:rowOff>
    </xdr:from>
    <xdr:to>
      <xdr:col>8</xdr:col>
      <xdr:colOff>244929</xdr:colOff>
      <xdr:row>35</xdr:row>
      <xdr:rowOff>122465</xdr:rowOff>
    </xdr:to>
    <xdr:sp macro="" textlink="">
      <xdr:nvSpPr>
        <xdr:cNvPr id="6" name="テキスト ボックス 3">
          <a:extLst>
            <a:ext uri="{FF2B5EF4-FFF2-40B4-BE49-F238E27FC236}">
              <a16:creationId xmlns:a16="http://schemas.microsoft.com/office/drawing/2014/main" id="{B16C1385-6C14-450E-812D-30EA75B18A09}"/>
            </a:ext>
          </a:extLst>
        </xdr:cNvPr>
        <xdr:cNvSpPr txBox="1"/>
      </xdr:nvSpPr>
      <xdr:spPr>
        <a:xfrm>
          <a:off x="4159704" y="8018690"/>
          <a:ext cx="685800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8</xdr:col>
      <xdr:colOff>244929</xdr:colOff>
      <xdr:row>34</xdr:row>
      <xdr:rowOff>27215</xdr:rowOff>
    </xdr:from>
    <xdr:to>
      <xdr:col>9</xdr:col>
      <xdr:colOff>54429</xdr:colOff>
      <xdr:row>35</xdr:row>
      <xdr:rowOff>122465</xdr:rowOff>
    </xdr:to>
    <xdr:sp macro="" textlink="">
      <xdr:nvSpPr>
        <xdr:cNvPr id="7" name="テキスト ボックス 3">
          <a:extLst>
            <a:ext uri="{FF2B5EF4-FFF2-40B4-BE49-F238E27FC236}">
              <a16:creationId xmlns:a16="http://schemas.microsoft.com/office/drawing/2014/main" id="{2797DBC4-9F98-4E89-AA22-CE41CB96FF99}"/>
            </a:ext>
          </a:extLst>
        </xdr:cNvPr>
        <xdr:cNvSpPr txBox="1"/>
      </xdr:nvSpPr>
      <xdr:spPr>
        <a:xfrm>
          <a:off x="4845504" y="8018690"/>
          <a:ext cx="685800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9</xdr:col>
      <xdr:colOff>40822</xdr:colOff>
      <xdr:row>34</xdr:row>
      <xdr:rowOff>27215</xdr:rowOff>
    </xdr:from>
    <xdr:to>
      <xdr:col>9</xdr:col>
      <xdr:colOff>721179</xdr:colOff>
      <xdr:row>35</xdr:row>
      <xdr:rowOff>122465</xdr:rowOff>
    </xdr:to>
    <xdr:sp macro="" textlink="">
      <xdr:nvSpPr>
        <xdr:cNvPr id="8" name="テキスト ボックス 3">
          <a:extLst>
            <a:ext uri="{FF2B5EF4-FFF2-40B4-BE49-F238E27FC236}">
              <a16:creationId xmlns:a16="http://schemas.microsoft.com/office/drawing/2014/main" id="{43CAFD81-B118-4AB4-9FC4-DE4F6B36E295}"/>
            </a:ext>
          </a:extLst>
        </xdr:cNvPr>
        <xdr:cNvSpPr txBox="1"/>
      </xdr:nvSpPr>
      <xdr:spPr>
        <a:xfrm>
          <a:off x="5517697" y="8018690"/>
          <a:ext cx="680357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9</xdr:col>
      <xdr:colOff>721179</xdr:colOff>
      <xdr:row>34</xdr:row>
      <xdr:rowOff>27215</xdr:rowOff>
    </xdr:from>
    <xdr:to>
      <xdr:col>12</xdr:col>
      <xdr:colOff>258536</xdr:colOff>
      <xdr:row>35</xdr:row>
      <xdr:rowOff>122465</xdr:rowOff>
    </xdr:to>
    <xdr:sp macro="" textlink="">
      <xdr:nvSpPr>
        <xdr:cNvPr id="9" name="テキスト ボックス 3">
          <a:extLst>
            <a:ext uri="{FF2B5EF4-FFF2-40B4-BE49-F238E27FC236}">
              <a16:creationId xmlns:a16="http://schemas.microsoft.com/office/drawing/2014/main" id="{373D42F3-5B41-45B2-B1BA-32238C3E3037}"/>
            </a:ext>
          </a:extLst>
        </xdr:cNvPr>
        <xdr:cNvSpPr txBox="1"/>
      </xdr:nvSpPr>
      <xdr:spPr>
        <a:xfrm>
          <a:off x="6198054" y="8018690"/>
          <a:ext cx="680357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12</xdr:col>
      <xdr:colOff>231322</xdr:colOff>
      <xdr:row>34</xdr:row>
      <xdr:rowOff>27215</xdr:rowOff>
    </xdr:from>
    <xdr:to>
      <xdr:col>12</xdr:col>
      <xdr:colOff>911679</xdr:colOff>
      <xdr:row>35</xdr:row>
      <xdr:rowOff>122465</xdr:rowOff>
    </xdr:to>
    <xdr:sp macro="" textlink="">
      <xdr:nvSpPr>
        <xdr:cNvPr id="10" name="テキスト ボックス 3">
          <a:extLst>
            <a:ext uri="{FF2B5EF4-FFF2-40B4-BE49-F238E27FC236}">
              <a16:creationId xmlns:a16="http://schemas.microsoft.com/office/drawing/2014/main" id="{2D9F43A6-3FF2-4087-B762-56566DDB20C4}"/>
            </a:ext>
          </a:extLst>
        </xdr:cNvPr>
        <xdr:cNvSpPr txBox="1"/>
      </xdr:nvSpPr>
      <xdr:spPr>
        <a:xfrm>
          <a:off x="6851197" y="8018690"/>
          <a:ext cx="680357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12</xdr:col>
      <xdr:colOff>938893</xdr:colOff>
      <xdr:row>34</xdr:row>
      <xdr:rowOff>27215</xdr:rowOff>
    </xdr:from>
    <xdr:to>
      <xdr:col>13</xdr:col>
      <xdr:colOff>285750</xdr:colOff>
      <xdr:row>35</xdr:row>
      <xdr:rowOff>122465</xdr:rowOff>
    </xdr:to>
    <xdr:sp macro="" textlink="">
      <xdr:nvSpPr>
        <xdr:cNvPr id="11" name="テキスト ボックス 3">
          <a:extLst>
            <a:ext uri="{FF2B5EF4-FFF2-40B4-BE49-F238E27FC236}">
              <a16:creationId xmlns:a16="http://schemas.microsoft.com/office/drawing/2014/main" id="{54607C1E-E643-4DFD-B0AA-72E5DC833A0A}"/>
            </a:ext>
          </a:extLst>
        </xdr:cNvPr>
        <xdr:cNvSpPr txBox="1"/>
      </xdr:nvSpPr>
      <xdr:spPr>
        <a:xfrm>
          <a:off x="7558768" y="8018690"/>
          <a:ext cx="680357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4</xdr:col>
      <xdr:colOff>136071</xdr:colOff>
      <xdr:row>34</xdr:row>
      <xdr:rowOff>27215</xdr:rowOff>
    </xdr:from>
    <xdr:to>
      <xdr:col>5</xdr:col>
      <xdr:colOff>81642</xdr:colOff>
      <xdr:row>35</xdr:row>
      <xdr:rowOff>122465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2B8C04-D33E-4D73-A21D-7ED87A38B2DC}"/>
            </a:ext>
          </a:extLst>
        </xdr:cNvPr>
        <xdr:cNvSpPr txBox="1"/>
      </xdr:nvSpPr>
      <xdr:spPr>
        <a:xfrm>
          <a:off x="1364796" y="8018690"/>
          <a:ext cx="517071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～</a:t>
          </a:r>
          <a:r>
            <a:rPr kumimoji="1" lang="en-US" altLang="ja-JP" sz="1100"/>
            <a:t>10</a:t>
          </a:r>
          <a:endParaRPr kumimoji="1" lang="ja-JP" altLang="en-US" sz="1100"/>
        </a:p>
      </xdr:txBody>
    </xdr:sp>
    <xdr:clientData/>
  </xdr:twoCellAnchor>
  <xdr:twoCellAnchor>
    <xdr:from>
      <xdr:col>5</xdr:col>
      <xdr:colOff>326571</xdr:colOff>
      <xdr:row>34</xdr:row>
      <xdr:rowOff>27215</xdr:rowOff>
    </xdr:from>
    <xdr:to>
      <xdr:col>5</xdr:col>
      <xdr:colOff>843682</xdr:colOff>
      <xdr:row>35</xdr:row>
      <xdr:rowOff>132440</xdr:rowOff>
    </xdr:to>
    <xdr:sp macro="" textlink="">
      <xdr:nvSpPr>
        <xdr:cNvPr id="13" name="テキスト ボックス 3">
          <a:extLst>
            <a:ext uri="{FF2B5EF4-FFF2-40B4-BE49-F238E27FC236}">
              <a16:creationId xmlns:a16="http://schemas.microsoft.com/office/drawing/2014/main" id="{8722EFA5-007F-4891-BFD8-699DA111BE85}"/>
            </a:ext>
          </a:extLst>
        </xdr:cNvPr>
        <xdr:cNvSpPr txBox="1"/>
      </xdr:nvSpPr>
      <xdr:spPr>
        <a:xfrm>
          <a:off x="2126796" y="8018690"/>
          <a:ext cx="517111" cy="352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</a:t>
          </a:r>
          <a:r>
            <a:rPr kumimoji="1" lang="ja-JP" altLang="en-US" sz="1100"/>
            <a:t>～</a:t>
          </a:r>
        </a:p>
      </xdr:txBody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0.0007</cdr:x>
      <cdr:y>0.91966</cdr:y>
    </cdr:from>
    <cdr:to>
      <cdr:x>0.99147</cdr:x>
      <cdr:y>0.98812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1" y="4143375"/>
          <a:ext cx="7743825" cy="3084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図</a:t>
          </a:r>
          <a:r>
            <a:rPr lang="en-US" altLang="ja-JP" sz="1400">
              <a:latin typeface="ＭＳ Ｐ明朝" panose="02020600040205080304" pitchFamily="18" charset="-128"/>
              <a:ea typeface="ＭＳ Ｐ明朝" panose="02020600040205080304" pitchFamily="18" charset="-128"/>
            </a:rPr>
            <a:t>3.3.3 </a:t>
          </a:r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処理水量の分布（処理水量階級別工場・事業場数）</a:t>
          </a:r>
        </a:p>
      </cdr:txBody>
    </cdr:sp>
  </cdr:relSizeAnchor>
  <cdr:relSizeAnchor xmlns:cdr="http://schemas.openxmlformats.org/drawingml/2006/chartDrawing">
    <cdr:from>
      <cdr:x>0.44644</cdr:x>
      <cdr:y>0.01259</cdr:y>
    </cdr:from>
    <cdr:to>
      <cdr:x>0.50128</cdr:x>
      <cdr:y>0.10934</cdr:y>
    </cdr:to>
    <cdr:grpSp>
      <cdr:nvGrpSpPr>
        <cdr:cNvPr id="6" name="グループ化 5">
          <a:extLst xmlns:a="http://schemas.openxmlformats.org/drawingml/2006/main">
            <a:ext uri="{FF2B5EF4-FFF2-40B4-BE49-F238E27FC236}">
              <a16:creationId xmlns:a16="http://schemas.microsoft.com/office/drawing/2014/main" id="{4478CB8B-988F-4BF4-9C8F-46DC44A82534}"/>
            </a:ext>
          </a:extLst>
        </cdr:cNvPr>
        <cdr:cNvGrpSpPr/>
      </cdr:nvGrpSpPr>
      <cdr:grpSpPr>
        <a:xfrm xmlns:a="http://schemas.openxmlformats.org/drawingml/2006/main">
          <a:off x="3502106" y="59583"/>
          <a:ext cx="430193" cy="457876"/>
          <a:chOff x="4270375" y="41275"/>
          <a:chExt cx="428625" cy="457200"/>
        </a:xfrm>
      </cdr:grpSpPr>
      <cdr:sp macro="" textlink="">
        <cdr:nvSpPr>
          <cdr:cNvPr id="3" name="Rectangle 3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3460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openDmnd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4" name="Rectangle 4" descr="25%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1936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pct25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5" name="Rectangle 5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41275"/>
            <a:ext cx="428625" cy="15240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</cdr:grpSp>
  </cdr:relSizeAnchor>
  <cdr:relSizeAnchor xmlns:cdr="http://schemas.openxmlformats.org/drawingml/2006/chartDrawing">
    <cdr:from>
      <cdr:x>0.50157</cdr:x>
      <cdr:y>0</cdr:y>
    </cdr:from>
    <cdr:to>
      <cdr:x>1</cdr:x>
      <cdr:y>0.13226</cdr:y>
    </cdr:to>
    <cdr:sp macro="" textlink="">
      <cdr:nvSpPr>
        <cdr:cNvPr id="7" name="テキスト ボックス 1"/>
        <cdr:cNvSpPr txBox="1"/>
      </cdr:nvSpPr>
      <cdr:spPr>
        <a:xfrm xmlns:a="http://schemas.openxmlformats.org/drawingml/2006/main">
          <a:off x="3934574" y="0"/>
          <a:ext cx="3909942" cy="6259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108857</xdr:colOff>
      <xdr:row>4</xdr:row>
      <xdr:rowOff>231320</xdr:rowOff>
    </xdr:from>
    <xdr:to>
      <xdr:col>15</xdr:col>
      <xdr:colOff>884464</xdr:colOff>
      <xdr:row>9</xdr:row>
      <xdr:rowOff>27214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91A22DA2-348E-435A-8ADD-E8B38F0F3A77}"/>
            </a:ext>
          </a:extLst>
        </xdr:cNvPr>
        <xdr:cNvSpPr txBox="1"/>
      </xdr:nvSpPr>
      <xdr:spPr>
        <a:xfrm>
          <a:off x="6462032" y="1059995"/>
          <a:ext cx="4299857" cy="10341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  <xdr:twoCellAnchor editAs="oneCell">
    <xdr:from>
      <xdr:col>2</xdr:col>
      <xdr:colOff>61234</xdr:colOff>
      <xdr:row>18</xdr:row>
      <xdr:rowOff>0</xdr:rowOff>
    </xdr:from>
    <xdr:to>
      <xdr:col>13</xdr:col>
      <xdr:colOff>285750</xdr:colOff>
      <xdr:row>38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0E3E8B1-31EA-43FB-BD4B-F7AF3ADE0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81644</xdr:colOff>
      <xdr:row>34</xdr:row>
      <xdr:rowOff>27215</xdr:rowOff>
    </xdr:from>
    <xdr:to>
      <xdr:col>6</xdr:col>
      <xdr:colOff>598715</xdr:colOff>
      <xdr:row>35</xdr:row>
      <xdr:rowOff>122465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42004B9F-9746-40CB-AF1A-F037EBD8910A}"/>
            </a:ext>
          </a:extLst>
        </xdr:cNvPr>
        <xdr:cNvSpPr txBox="1"/>
      </xdr:nvSpPr>
      <xdr:spPr>
        <a:xfrm>
          <a:off x="2843894" y="8018690"/>
          <a:ext cx="517071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6</xdr:col>
      <xdr:colOff>680358</xdr:colOff>
      <xdr:row>34</xdr:row>
      <xdr:rowOff>27215</xdr:rowOff>
    </xdr:from>
    <xdr:to>
      <xdr:col>7</xdr:col>
      <xdr:colOff>231322</xdr:colOff>
      <xdr:row>35</xdr:row>
      <xdr:rowOff>122465</xdr:rowOff>
    </xdr:to>
    <xdr:sp macro="" textlink="">
      <xdr:nvSpPr>
        <xdr:cNvPr id="5" name="テキスト ボックス 3">
          <a:extLst>
            <a:ext uri="{FF2B5EF4-FFF2-40B4-BE49-F238E27FC236}">
              <a16:creationId xmlns:a16="http://schemas.microsoft.com/office/drawing/2014/main" id="{AD91A8E8-4E36-4B06-B979-173E421A1873}"/>
            </a:ext>
          </a:extLst>
        </xdr:cNvPr>
        <xdr:cNvSpPr txBox="1"/>
      </xdr:nvSpPr>
      <xdr:spPr>
        <a:xfrm>
          <a:off x="3442608" y="8018690"/>
          <a:ext cx="512989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7</xdr:col>
      <xdr:colOff>381001</xdr:colOff>
      <xdr:row>34</xdr:row>
      <xdr:rowOff>27215</xdr:rowOff>
    </xdr:from>
    <xdr:to>
      <xdr:col>8</xdr:col>
      <xdr:colOff>190501</xdr:colOff>
      <xdr:row>35</xdr:row>
      <xdr:rowOff>122465</xdr:rowOff>
    </xdr:to>
    <xdr:sp macro="" textlink="">
      <xdr:nvSpPr>
        <xdr:cNvPr id="6" name="テキスト ボックス 3">
          <a:extLst>
            <a:ext uri="{FF2B5EF4-FFF2-40B4-BE49-F238E27FC236}">
              <a16:creationId xmlns:a16="http://schemas.microsoft.com/office/drawing/2014/main" id="{E0BD942E-E7B7-47A1-9CEE-71C0D82D8194}"/>
            </a:ext>
          </a:extLst>
        </xdr:cNvPr>
        <xdr:cNvSpPr txBox="1"/>
      </xdr:nvSpPr>
      <xdr:spPr>
        <a:xfrm>
          <a:off x="4105276" y="8018690"/>
          <a:ext cx="685800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8</xdr:col>
      <xdr:colOff>190501</xdr:colOff>
      <xdr:row>34</xdr:row>
      <xdr:rowOff>27215</xdr:rowOff>
    </xdr:from>
    <xdr:to>
      <xdr:col>8</xdr:col>
      <xdr:colOff>762001</xdr:colOff>
      <xdr:row>35</xdr:row>
      <xdr:rowOff>54430</xdr:rowOff>
    </xdr:to>
    <xdr:sp macro="" textlink="">
      <xdr:nvSpPr>
        <xdr:cNvPr id="7" name="テキスト ボックス 3">
          <a:extLst>
            <a:ext uri="{FF2B5EF4-FFF2-40B4-BE49-F238E27FC236}">
              <a16:creationId xmlns:a16="http://schemas.microsoft.com/office/drawing/2014/main" id="{2873D694-DC11-40C6-AE1B-AECC5F779376}"/>
            </a:ext>
          </a:extLst>
        </xdr:cNvPr>
        <xdr:cNvSpPr txBox="1"/>
      </xdr:nvSpPr>
      <xdr:spPr>
        <a:xfrm>
          <a:off x="4791076" y="8018690"/>
          <a:ext cx="571500" cy="27486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9</xdr:col>
      <xdr:colOff>68037</xdr:colOff>
      <xdr:row>34</xdr:row>
      <xdr:rowOff>27215</xdr:rowOff>
    </xdr:from>
    <xdr:to>
      <xdr:col>9</xdr:col>
      <xdr:colOff>748394</xdr:colOff>
      <xdr:row>35</xdr:row>
      <xdr:rowOff>122465</xdr:rowOff>
    </xdr:to>
    <xdr:sp macro="" textlink="">
      <xdr:nvSpPr>
        <xdr:cNvPr id="8" name="テキスト ボックス 3">
          <a:extLst>
            <a:ext uri="{FF2B5EF4-FFF2-40B4-BE49-F238E27FC236}">
              <a16:creationId xmlns:a16="http://schemas.microsoft.com/office/drawing/2014/main" id="{92F87F8D-DB44-4F57-AE6B-7ED1C7D8CBD6}"/>
            </a:ext>
          </a:extLst>
        </xdr:cNvPr>
        <xdr:cNvSpPr txBox="1"/>
      </xdr:nvSpPr>
      <xdr:spPr>
        <a:xfrm>
          <a:off x="5544912" y="8018690"/>
          <a:ext cx="680357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9</xdr:col>
      <xdr:colOff>693965</xdr:colOff>
      <xdr:row>34</xdr:row>
      <xdr:rowOff>27215</xdr:rowOff>
    </xdr:from>
    <xdr:to>
      <xdr:col>12</xdr:col>
      <xdr:colOff>231322</xdr:colOff>
      <xdr:row>35</xdr:row>
      <xdr:rowOff>122465</xdr:rowOff>
    </xdr:to>
    <xdr:sp macro="" textlink="">
      <xdr:nvSpPr>
        <xdr:cNvPr id="9" name="テキスト ボックス 3">
          <a:extLst>
            <a:ext uri="{FF2B5EF4-FFF2-40B4-BE49-F238E27FC236}">
              <a16:creationId xmlns:a16="http://schemas.microsoft.com/office/drawing/2014/main" id="{F76B7C1E-8DD9-4583-BC9B-5F5D61496717}"/>
            </a:ext>
          </a:extLst>
        </xdr:cNvPr>
        <xdr:cNvSpPr txBox="1"/>
      </xdr:nvSpPr>
      <xdr:spPr>
        <a:xfrm>
          <a:off x="6170840" y="8018690"/>
          <a:ext cx="680357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12</xdr:col>
      <xdr:colOff>244929</xdr:colOff>
      <xdr:row>34</xdr:row>
      <xdr:rowOff>27215</xdr:rowOff>
    </xdr:from>
    <xdr:to>
      <xdr:col>12</xdr:col>
      <xdr:colOff>925286</xdr:colOff>
      <xdr:row>35</xdr:row>
      <xdr:rowOff>122465</xdr:rowOff>
    </xdr:to>
    <xdr:sp macro="" textlink="">
      <xdr:nvSpPr>
        <xdr:cNvPr id="10" name="テキスト ボックス 3">
          <a:extLst>
            <a:ext uri="{FF2B5EF4-FFF2-40B4-BE49-F238E27FC236}">
              <a16:creationId xmlns:a16="http://schemas.microsoft.com/office/drawing/2014/main" id="{CA9A2389-ABE4-4C9E-BD5A-80CA45F506FF}"/>
            </a:ext>
          </a:extLst>
        </xdr:cNvPr>
        <xdr:cNvSpPr txBox="1"/>
      </xdr:nvSpPr>
      <xdr:spPr>
        <a:xfrm>
          <a:off x="6864804" y="8018690"/>
          <a:ext cx="680357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12</xdr:col>
      <xdr:colOff>952501</xdr:colOff>
      <xdr:row>34</xdr:row>
      <xdr:rowOff>27215</xdr:rowOff>
    </xdr:from>
    <xdr:to>
      <xdr:col>13</xdr:col>
      <xdr:colOff>299358</xdr:colOff>
      <xdr:row>35</xdr:row>
      <xdr:rowOff>122465</xdr:rowOff>
    </xdr:to>
    <xdr:sp macro="" textlink="">
      <xdr:nvSpPr>
        <xdr:cNvPr id="11" name="テキスト ボックス 3">
          <a:extLst>
            <a:ext uri="{FF2B5EF4-FFF2-40B4-BE49-F238E27FC236}">
              <a16:creationId xmlns:a16="http://schemas.microsoft.com/office/drawing/2014/main" id="{CFF8AA20-FC1D-4ED3-9C9F-08D46444A1A9}"/>
            </a:ext>
          </a:extLst>
        </xdr:cNvPr>
        <xdr:cNvSpPr txBox="1"/>
      </xdr:nvSpPr>
      <xdr:spPr>
        <a:xfrm>
          <a:off x="7572376" y="8018690"/>
          <a:ext cx="680357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4</xdr:col>
      <xdr:colOff>231321</xdr:colOff>
      <xdr:row>34</xdr:row>
      <xdr:rowOff>27215</xdr:rowOff>
    </xdr:from>
    <xdr:to>
      <xdr:col>5</xdr:col>
      <xdr:colOff>176892</xdr:colOff>
      <xdr:row>35</xdr:row>
      <xdr:rowOff>122465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87135D50-73E2-45B8-AD6C-CDEA1C985280}"/>
            </a:ext>
          </a:extLst>
        </xdr:cNvPr>
        <xdr:cNvSpPr txBox="1"/>
      </xdr:nvSpPr>
      <xdr:spPr>
        <a:xfrm>
          <a:off x="1460046" y="8018690"/>
          <a:ext cx="517071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～</a:t>
          </a:r>
          <a:r>
            <a:rPr kumimoji="1" lang="en-US" altLang="ja-JP" sz="1100"/>
            <a:t>10</a:t>
          </a:r>
          <a:endParaRPr kumimoji="1" lang="ja-JP" altLang="en-US" sz="1100"/>
        </a:p>
      </xdr:txBody>
    </xdr:sp>
    <xdr:clientData/>
  </xdr:twoCellAnchor>
  <xdr:twoCellAnchor>
    <xdr:from>
      <xdr:col>5</xdr:col>
      <xdr:colOff>326572</xdr:colOff>
      <xdr:row>34</xdr:row>
      <xdr:rowOff>27215</xdr:rowOff>
    </xdr:from>
    <xdr:to>
      <xdr:col>5</xdr:col>
      <xdr:colOff>843683</xdr:colOff>
      <xdr:row>35</xdr:row>
      <xdr:rowOff>132440</xdr:rowOff>
    </xdr:to>
    <xdr:sp macro="" textlink="">
      <xdr:nvSpPr>
        <xdr:cNvPr id="13" name="テキスト ボックス 3">
          <a:extLst>
            <a:ext uri="{FF2B5EF4-FFF2-40B4-BE49-F238E27FC236}">
              <a16:creationId xmlns:a16="http://schemas.microsoft.com/office/drawing/2014/main" id="{A18C7BE7-27E3-461D-9420-088C784695EA}"/>
            </a:ext>
          </a:extLst>
        </xdr:cNvPr>
        <xdr:cNvSpPr txBox="1"/>
      </xdr:nvSpPr>
      <xdr:spPr>
        <a:xfrm>
          <a:off x="2126797" y="8018690"/>
          <a:ext cx="517111" cy="352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</a:t>
          </a:r>
          <a:r>
            <a:rPr kumimoji="1" lang="ja-JP" altLang="en-US" sz="1100"/>
            <a:t>～</a:t>
          </a:r>
        </a:p>
      </xdr:txBody>
    </xdr: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0.0007</cdr:x>
      <cdr:y>0.91966</cdr:y>
    </cdr:from>
    <cdr:to>
      <cdr:x>0.99147</cdr:x>
      <cdr:y>0.98812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1" y="4143375"/>
          <a:ext cx="7743825" cy="3084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図</a:t>
          </a:r>
          <a:r>
            <a:rPr lang="en-US" altLang="ja-JP" sz="1400">
              <a:latin typeface="ＭＳ Ｐ明朝" panose="02020600040205080304" pitchFamily="18" charset="-128"/>
              <a:ea typeface="ＭＳ Ｐ明朝" panose="02020600040205080304" pitchFamily="18" charset="-128"/>
            </a:rPr>
            <a:t>3.3.4 </a:t>
          </a:r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未処理水量の分布（未処理水量階級別工場・事業場数）</a:t>
          </a:r>
        </a:p>
      </cdr:txBody>
    </cdr:sp>
  </cdr:relSizeAnchor>
  <cdr:relSizeAnchor xmlns:cdr="http://schemas.openxmlformats.org/drawingml/2006/chartDrawing">
    <cdr:from>
      <cdr:x>0.44644</cdr:x>
      <cdr:y>0.01259</cdr:y>
    </cdr:from>
    <cdr:to>
      <cdr:x>0.50128</cdr:x>
      <cdr:y>0.10934</cdr:y>
    </cdr:to>
    <cdr:grpSp>
      <cdr:nvGrpSpPr>
        <cdr:cNvPr id="6" name="グループ化 5">
          <a:extLst xmlns:a="http://schemas.openxmlformats.org/drawingml/2006/main">
            <a:ext uri="{FF2B5EF4-FFF2-40B4-BE49-F238E27FC236}">
              <a16:creationId xmlns:a16="http://schemas.microsoft.com/office/drawing/2014/main" id="{77497A2D-E156-4F23-AB4F-CF02FD8DEDC4}"/>
            </a:ext>
          </a:extLst>
        </cdr:cNvPr>
        <cdr:cNvGrpSpPr/>
      </cdr:nvGrpSpPr>
      <cdr:grpSpPr>
        <a:xfrm xmlns:a="http://schemas.openxmlformats.org/drawingml/2006/main">
          <a:off x="3502106" y="59583"/>
          <a:ext cx="430193" cy="457876"/>
          <a:chOff x="4270375" y="41275"/>
          <a:chExt cx="428625" cy="457200"/>
        </a:xfrm>
      </cdr:grpSpPr>
      <cdr:sp macro="" textlink="">
        <cdr:nvSpPr>
          <cdr:cNvPr id="3" name="Rectangle 3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3460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openDmnd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4" name="Rectangle 4" descr="25%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1936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pct25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5" name="Rectangle 5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41275"/>
            <a:ext cx="428625" cy="15240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</cdr:grpSp>
  </cdr:relSizeAnchor>
  <cdr:relSizeAnchor xmlns:cdr="http://schemas.openxmlformats.org/drawingml/2006/chartDrawing">
    <cdr:from>
      <cdr:x>0.50157</cdr:x>
      <cdr:y>0</cdr:y>
    </cdr:from>
    <cdr:to>
      <cdr:x>1</cdr:x>
      <cdr:y>0.13226</cdr:y>
    </cdr:to>
    <cdr:sp macro="" textlink="">
      <cdr:nvSpPr>
        <cdr:cNvPr id="7" name="テキスト ボックス 1"/>
        <cdr:cNvSpPr txBox="1"/>
      </cdr:nvSpPr>
      <cdr:spPr>
        <a:xfrm xmlns:a="http://schemas.openxmlformats.org/drawingml/2006/main">
          <a:off x="3934574" y="0"/>
          <a:ext cx="3909942" cy="6259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3197677</xdr:colOff>
      <xdr:row>16</xdr:row>
      <xdr:rowOff>40822</xdr:rowOff>
    </xdr:from>
    <xdr:to>
      <xdr:col>6</xdr:col>
      <xdr:colOff>544285</xdr:colOff>
      <xdr:row>21</xdr:row>
      <xdr:rowOff>27214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1B31C71-C46D-41B3-BC05-776DCBF18764}"/>
            </a:ext>
          </a:extLst>
        </xdr:cNvPr>
        <xdr:cNvSpPr txBox="1"/>
      </xdr:nvSpPr>
      <xdr:spPr>
        <a:xfrm>
          <a:off x="3531052" y="3622222"/>
          <a:ext cx="4661808" cy="9865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61</xdr:row>
      <xdr:rowOff>0</xdr:rowOff>
    </xdr:from>
    <xdr:to>
      <xdr:col>14</xdr:col>
      <xdr:colOff>0</xdr:colOff>
      <xdr:row>66</xdr:row>
      <xdr:rowOff>122464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4871357" y="14777357"/>
          <a:ext cx="4435929" cy="1074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4789715</xdr:colOff>
      <xdr:row>106</xdr:row>
      <xdr:rowOff>31751</xdr:rowOff>
    </xdr:from>
    <xdr:to>
      <xdr:col>8</xdr:col>
      <xdr:colOff>1494</xdr:colOff>
      <xdr:row>111</xdr:row>
      <xdr:rowOff>164887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510894" y="23245537"/>
          <a:ext cx="4206100" cy="13441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tIns="36000" rIns="72000" bIns="36000" rtlCol="0" anchor="t"/>
        <a:lstStyle/>
        <a:p>
          <a:pPr>
            <a:lnSpc>
              <a:spcPts val="1440"/>
            </a:lnSpc>
          </a:pP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5510893</xdr:colOff>
      <xdr:row>113</xdr:row>
      <xdr:rowOff>40020</xdr:rowOff>
    </xdr:from>
    <xdr:to>
      <xdr:col>8</xdr:col>
      <xdr:colOff>40821</xdr:colOff>
      <xdr:row>118</xdr:row>
      <xdr:rowOff>12805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232072" y="27798591"/>
          <a:ext cx="4286249" cy="10613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tIns="36000" rIns="72000" bIns="36000" rtlCol="0" anchor="t"/>
        <a:lstStyle/>
        <a:p>
          <a:pPr>
            <a:lnSpc>
              <a:spcPts val="1440"/>
            </a:lnSpc>
          </a:pP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>
            <a:lnSpc>
              <a:spcPts val="1440"/>
            </a:lnSpc>
          </a:pP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pPr>
            <a:lnSpc>
              <a:spcPts val="1440"/>
            </a:lnSpc>
          </a:pP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pPr>
            <a:lnSpc>
              <a:spcPts val="1440"/>
            </a:lnSpc>
          </a:pP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13609</xdr:colOff>
      <xdr:row>61</xdr:row>
      <xdr:rowOff>68037</xdr:rowOff>
    </xdr:from>
    <xdr:to>
      <xdr:col>14</xdr:col>
      <xdr:colOff>217715</xdr:colOff>
      <xdr:row>67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4912180" y="14845394"/>
          <a:ext cx="4776106" cy="10613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5170714</xdr:colOff>
      <xdr:row>107</xdr:row>
      <xdr:rowOff>8164</xdr:rowOff>
    </xdr:from>
    <xdr:to>
      <xdr:col>8</xdr:col>
      <xdr:colOff>1492</xdr:colOff>
      <xdr:row>111</xdr:row>
      <xdr:rowOff>56029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5891893" y="23398843"/>
          <a:ext cx="3825099" cy="10820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tIns="36000" rIns="72000" bIns="36000" rtlCol="0" anchor="t"/>
        <a:lstStyle/>
        <a:p>
          <a:pPr>
            <a:lnSpc>
              <a:spcPts val="1440"/>
            </a:lnSpc>
          </a:pPr>
          <a:r>
            <a:rPr kumimoji="1" lang="en-US" altLang="ja-JP" sz="105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05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>
            <a:lnSpc>
              <a:spcPts val="1440"/>
            </a:lnSpc>
          </a:pP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05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pPr>
            <a:lnSpc>
              <a:spcPts val="1440"/>
            </a:lnSpc>
          </a:pP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05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pPr>
            <a:lnSpc>
              <a:spcPts val="1440"/>
            </a:lnSpc>
          </a:pP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05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5510892</xdr:colOff>
      <xdr:row>113</xdr:row>
      <xdr:rowOff>18409</xdr:rowOff>
    </xdr:from>
    <xdr:to>
      <xdr:col>8</xdr:col>
      <xdr:colOff>13607</xdr:colOff>
      <xdr:row>117</xdr:row>
      <xdr:rowOff>170488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232071" y="27776980"/>
          <a:ext cx="4109357" cy="10637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tIns="36000" rIns="72000" bIns="36000" rtlCol="0" anchor="t"/>
        <a:lstStyle/>
        <a:p>
          <a:pPr>
            <a:lnSpc>
              <a:spcPts val="1440"/>
            </a:lnSpc>
          </a:pP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108857</xdr:colOff>
      <xdr:row>4</xdr:row>
      <xdr:rowOff>231320</xdr:rowOff>
    </xdr:from>
    <xdr:to>
      <xdr:col>15</xdr:col>
      <xdr:colOff>884464</xdr:colOff>
      <xdr:row>9</xdr:row>
      <xdr:rowOff>27214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9D149C7A-222D-4AA7-8A3B-397F9C908904}"/>
            </a:ext>
          </a:extLst>
        </xdr:cNvPr>
        <xdr:cNvSpPr txBox="1"/>
      </xdr:nvSpPr>
      <xdr:spPr>
        <a:xfrm>
          <a:off x="6462032" y="1059995"/>
          <a:ext cx="4299857" cy="10341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  <xdr:twoCellAnchor editAs="oneCell">
    <xdr:from>
      <xdr:col>2</xdr:col>
      <xdr:colOff>61234</xdr:colOff>
      <xdr:row>17</xdr:row>
      <xdr:rowOff>176892</xdr:rowOff>
    </xdr:from>
    <xdr:to>
      <xdr:col>13</xdr:col>
      <xdr:colOff>285750</xdr:colOff>
      <xdr:row>38</xdr:row>
      <xdr:rowOff>176892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A2F4D24-BE3A-49AE-9ACF-2E366CDD4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176894</xdr:colOff>
      <xdr:row>34</xdr:row>
      <xdr:rowOff>136072</xdr:rowOff>
    </xdr:from>
    <xdr:to>
      <xdr:col>5</xdr:col>
      <xdr:colOff>122465</xdr:colOff>
      <xdr:row>35</xdr:row>
      <xdr:rowOff>231322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33EA399-A7A4-4021-A112-94C80D0FBEB7}"/>
            </a:ext>
          </a:extLst>
        </xdr:cNvPr>
        <xdr:cNvSpPr txBox="1"/>
      </xdr:nvSpPr>
      <xdr:spPr>
        <a:xfrm>
          <a:off x="1405619" y="8127547"/>
          <a:ext cx="517071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～</a:t>
          </a:r>
          <a:r>
            <a:rPr kumimoji="1" lang="en-US" altLang="ja-JP" sz="1100"/>
            <a:t>10</a:t>
          </a:r>
          <a:endParaRPr kumimoji="1" lang="ja-JP" altLang="en-US" sz="1100"/>
        </a:p>
      </xdr:txBody>
    </xdr:sp>
    <xdr:clientData/>
  </xdr:twoCellAnchor>
  <xdr:twoCellAnchor>
    <xdr:from>
      <xdr:col>6</xdr:col>
      <xdr:colOff>13608</xdr:colOff>
      <xdr:row>34</xdr:row>
      <xdr:rowOff>136072</xdr:rowOff>
    </xdr:from>
    <xdr:to>
      <xdr:col>6</xdr:col>
      <xdr:colOff>530679</xdr:colOff>
      <xdr:row>35</xdr:row>
      <xdr:rowOff>231322</xdr:rowOff>
    </xdr:to>
    <xdr:sp macro="" textlink="">
      <xdr:nvSpPr>
        <xdr:cNvPr id="5" name="テキスト ボックス 3">
          <a:extLst>
            <a:ext uri="{FF2B5EF4-FFF2-40B4-BE49-F238E27FC236}">
              <a16:creationId xmlns:a16="http://schemas.microsoft.com/office/drawing/2014/main" id="{5FB62A67-98E5-40F7-8468-011C37E4FA17}"/>
            </a:ext>
          </a:extLst>
        </xdr:cNvPr>
        <xdr:cNvSpPr txBox="1"/>
      </xdr:nvSpPr>
      <xdr:spPr>
        <a:xfrm>
          <a:off x="2775858" y="8127547"/>
          <a:ext cx="517071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6</xdr:col>
      <xdr:colOff>721178</xdr:colOff>
      <xdr:row>34</xdr:row>
      <xdr:rowOff>136072</xdr:rowOff>
    </xdr:from>
    <xdr:to>
      <xdr:col>7</xdr:col>
      <xdr:colOff>272142</xdr:colOff>
      <xdr:row>35</xdr:row>
      <xdr:rowOff>231322</xdr:rowOff>
    </xdr:to>
    <xdr:sp macro="" textlink="">
      <xdr:nvSpPr>
        <xdr:cNvPr id="6" name="テキスト ボックス 3">
          <a:extLst>
            <a:ext uri="{FF2B5EF4-FFF2-40B4-BE49-F238E27FC236}">
              <a16:creationId xmlns:a16="http://schemas.microsoft.com/office/drawing/2014/main" id="{7BABC882-13BD-40AD-B014-D48976F20F8D}"/>
            </a:ext>
          </a:extLst>
        </xdr:cNvPr>
        <xdr:cNvSpPr txBox="1"/>
      </xdr:nvSpPr>
      <xdr:spPr>
        <a:xfrm>
          <a:off x="3483428" y="8127547"/>
          <a:ext cx="512989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7</xdr:col>
      <xdr:colOff>421822</xdr:colOff>
      <xdr:row>34</xdr:row>
      <xdr:rowOff>136072</xdr:rowOff>
    </xdr:from>
    <xdr:to>
      <xdr:col>8</xdr:col>
      <xdr:colOff>231322</xdr:colOff>
      <xdr:row>35</xdr:row>
      <xdr:rowOff>231322</xdr:rowOff>
    </xdr:to>
    <xdr:sp macro="" textlink="">
      <xdr:nvSpPr>
        <xdr:cNvPr id="7" name="テキスト ボックス 3">
          <a:extLst>
            <a:ext uri="{FF2B5EF4-FFF2-40B4-BE49-F238E27FC236}">
              <a16:creationId xmlns:a16="http://schemas.microsoft.com/office/drawing/2014/main" id="{201A9A9E-0BA0-4623-B1DB-8232094724C7}"/>
            </a:ext>
          </a:extLst>
        </xdr:cNvPr>
        <xdr:cNvSpPr txBox="1"/>
      </xdr:nvSpPr>
      <xdr:spPr>
        <a:xfrm>
          <a:off x="4146097" y="8127547"/>
          <a:ext cx="685800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8</xdr:col>
      <xdr:colOff>217715</xdr:colOff>
      <xdr:row>34</xdr:row>
      <xdr:rowOff>136072</xdr:rowOff>
    </xdr:from>
    <xdr:to>
      <xdr:col>9</xdr:col>
      <xdr:colOff>27215</xdr:colOff>
      <xdr:row>35</xdr:row>
      <xdr:rowOff>231322</xdr:rowOff>
    </xdr:to>
    <xdr:sp macro="" textlink="">
      <xdr:nvSpPr>
        <xdr:cNvPr id="8" name="テキスト ボックス 3">
          <a:extLst>
            <a:ext uri="{FF2B5EF4-FFF2-40B4-BE49-F238E27FC236}">
              <a16:creationId xmlns:a16="http://schemas.microsoft.com/office/drawing/2014/main" id="{2A1CAF2C-1DE9-41AD-99B5-E29A7949CF43}"/>
            </a:ext>
          </a:extLst>
        </xdr:cNvPr>
        <xdr:cNvSpPr txBox="1"/>
      </xdr:nvSpPr>
      <xdr:spPr>
        <a:xfrm>
          <a:off x="4818290" y="8127547"/>
          <a:ext cx="685800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9</xdr:col>
      <xdr:colOff>54430</xdr:colOff>
      <xdr:row>34</xdr:row>
      <xdr:rowOff>136072</xdr:rowOff>
    </xdr:from>
    <xdr:to>
      <xdr:col>9</xdr:col>
      <xdr:colOff>734787</xdr:colOff>
      <xdr:row>35</xdr:row>
      <xdr:rowOff>231322</xdr:rowOff>
    </xdr:to>
    <xdr:sp macro="" textlink="">
      <xdr:nvSpPr>
        <xdr:cNvPr id="9" name="テキスト ボックス 3">
          <a:extLst>
            <a:ext uri="{FF2B5EF4-FFF2-40B4-BE49-F238E27FC236}">
              <a16:creationId xmlns:a16="http://schemas.microsoft.com/office/drawing/2014/main" id="{25442558-3441-425E-B9B3-4085E0E97B8D}"/>
            </a:ext>
          </a:extLst>
        </xdr:cNvPr>
        <xdr:cNvSpPr txBox="1"/>
      </xdr:nvSpPr>
      <xdr:spPr>
        <a:xfrm>
          <a:off x="5531305" y="8127547"/>
          <a:ext cx="680357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9</xdr:col>
      <xdr:colOff>666751</xdr:colOff>
      <xdr:row>34</xdr:row>
      <xdr:rowOff>136072</xdr:rowOff>
    </xdr:from>
    <xdr:to>
      <xdr:col>12</xdr:col>
      <xdr:colOff>204108</xdr:colOff>
      <xdr:row>35</xdr:row>
      <xdr:rowOff>231322</xdr:rowOff>
    </xdr:to>
    <xdr:sp macro="" textlink="">
      <xdr:nvSpPr>
        <xdr:cNvPr id="10" name="テキスト ボックス 3">
          <a:extLst>
            <a:ext uri="{FF2B5EF4-FFF2-40B4-BE49-F238E27FC236}">
              <a16:creationId xmlns:a16="http://schemas.microsoft.com/office/drawing/2014/main" id="{9EE85995-9179-44D8-A10D-9040C60071D8}"/>
            </a:ext>
          </a:extLst>
        </xdr:cNvPr>
        <xdr:cNvSpPr txBox="1"/>
      </xdr:nvSpPr>
      <xdr:spPr>
        <a:xfrm>
          <a:off x="6143626" y="8127547"/>
          <a:ext cx="680357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12</xdr:col>
      <xdr:colOff>231321</xdr:colOff>
      <xdr:row>34</xdr:row>
      <xdr:rowOff>136072</xdr:rowOff>
    </xdr:from>
    <xdr:to>
      <xdr:col>12</xdr:col>
      <xdr:colOff>911678</xdr:colOff>
      <xdr:row>35</xdr:row>
      <xdr:rowOff>231322</xdr:rowOff>
    </xdr:to>
    <xdr:sp macro="" textlink="">
      <xdr:nvSpPr>
        <xdr:cNvPr id="11" name="テキスト ボックス 3">
          <a:extLst>
            <a:ext uri="{FF2B5EF4-FFF2-40B4-BE49-F238E27FC236}">
              <a16:creationId xmlns:a16="http://schemas.microsoft.com/office/drawing/2014/main" id="{012AD27F-8E9D-4E0A-8245-DFFBC4384BFF}"/>
            </a:ext>
          </a:extLst>
        </xdr:cNvPr>
        <xdr:cNvSpPr txBox="1"/>
      </xdr:nvSpPr>
      <xdr:spPr>
        <a:xfrm>
          <a:off x="6851196" y="8127547"/>
          <a:ext cx="680357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12</xdr:col>
      <xdr:colOff>979716</xdr:colOff>
      <xdr:row>34</xdr:row>
      <xdr:rowOff>136072</xdr:rowOff>
    </xdr:from>
    <xdr:to>
      <xdr:col>13</xdr:col>
      <xdr:colOff>326573</xdr:colOff>
      <xdr:row>35</xdr:row>
      <xdr:rowOff>231322</xdr:rowOff>
    </xdr:to>
    <xdr:sp macro="" textlink="">
      <xdr:nvSpPr>
        <xdr:cNvPr id="12" name="テキスト ボックス 3">
          <a:extLst>
            <a:ext uri="{FF2B5EF4-FFF2-40B4-BE49-F238E27FC236}">
              <a16:creationId xmlns:a16="http://schemas.microsoft.com/office/drawing/2014/main" id="{6CC7F744-572A-443B-B4BB-85359A32E6EB}"/>
            </a:ext>
          </a:extLst>
        </xdr:cNvPr>
        <xdr:cNvSpPr txBox="1"/>
      </xdr:nvSpPr>
      <xdr:spPr>
        <a:xfrm>
          <a:off x="7599591" y="8127547"/>
          <a:ext cx="680357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5000</a:t>
          </a:r>
          <a:r>
            <a:rPr kumimoji="1" lang="ja-JP" altLang="en-US" sz="1100"/>
            <a:t>～</a:t>
          </a:r>
        </a:p>
      </xdr:txBody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0.0007</cdr:x>
      <cdr:y>0.91966</cdr:y>
    </cdr:from>
    <cdr:to>
      <cdr:x>0.99147</cdr:x>
      <cdr:y>0.98812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1" y="4143375"/>
          <a:ext cx="7743825" cy="3084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図</a:t>
          </a:r>
          <a:r>
            <a:rPr lang="en-US" altLang="ja-JP" sz="1400">
              <a:latin typeface="ＭＳ Ｐ明朝" panose="02020600040205080304" pitchFamily="18" charset="-128"/>
              <a:ea typeface="ＭＳ Ｐ明朝" panose="02020600040205080304" pitchFamily="18" charset="-128"/>
            </a:rPr>
            <a:t>3.3.1 </a:t>
          </a:r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用水量の分布（用水量階級別工場・事業場数）</a:t>
          </a:r>
        </a:p>
      </cdr:txBody>
    </cdr:sp>
  </cdr:relSizeAnchor>
  <cdr:relSizeAnchor xmlns:cdr="http://schemas.openxmlformats.org/drawingml/2006/chartDrawing">
    <cdr:from>
      <cdr:x>0.44644</cdr:x>
      <cdr:y>0.01259</cdr:y>
    </cdr:from>
    <cdr:to>
      <cdr:x>0.50128</cdr:x>
      <cdr:y>0.10934</cdr:y>
    </cdr:to>
    <cdr:grpSp>
      <cdr:nvGrpSpPr>
        <cdr:cNvPr id="6" name="グループ化 5">
          <a:extLst xmlns:a="http://schemas.openxmlformats.org/drawingml/2006/main">
            <a:ext uri="{FF2B5EF4-FFF2-40B4-BE49-F238E27FC236}">
              <a16:creationId xmlns:a16="http://schemas.microsoft.com/office/drawing/2014/main" id="{9D8C4034-0FD3-4261-8587-460AAB0FD9EF}"/>
            </a:ext>
          </a:extLst>
        </cdr:cNvPr>
        <cdr:cNvGrpSpPr/>
      </cdr:nvGrpSpPr>
      <cdr:grpSpPr>
        <a:xfrm xmlns:a="http://schemas.openxmlformats.org/drawingml/2006/main">
          <a:off x="3502106" y="61330"/>
          <a:ext cx="430193" cy="471304"/>
          <a:chOff x="4270375" y="41275"/>
          <a:chExt cx="428625" cy="457200"/>
        </a:xfrm>
      </cdr:grpSpPr>
      <cdr:sp macro="" textlink="">
        <cdr:nvSpPr>
          <cdr:cNvPr id="3" name="Rectangle 3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3460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openDmnd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4" name="Rectangle 4" descr="25%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1936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pct25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5" name="Rectangle 5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41275"/>
            <a:ext cx="428625" cy="15240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</cdr:grpSp>
  </cdr:relSizeAnchor>
  <cdr:relSizeAnchor xmlns:cdr="http://schemas.openxmlformats.org/drawingml/2006/chartDrawing">
    <cdr:from>
      <cdr:x>0.50157</cdr:x>
      <cdr:y>0</cdr:y>
    </cdr:from>
    <cdr:to>
      <cdr:x>1</cdr:x>
      <cdr:y>0.11862</cdr:y>
    </cdr:to>
    <cdr:sp macro="" textlink="">
      <cdr:nvSpPr>
        <cdr:cNvPr id="7" name="テキスト ボックス 1"/>
        <cdr:cNvSpPr txBox="1"/>
      </cdr:nvSpPr>
      <cdr:spPr>
        <a:xfrm xmlns:a="http://schemas.openxmlformats.org/drawingml/2006/main">
          <a:off x="3920216" y="0"/>
          <a:ext cx="3895725" cy="5683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cdr:txBody>
    </cdr:sp>
  </cdr:relSizeAnchor>
  <cdr:relSizeAnchor xmlns:cdr="http://schemas.openxmlformats.org/drawingml/2006/chartDrawing">
    <cdr:from>
      <cdr:x>0.2233</cdr:x>
      <cdr:y>0.79304</cdr:y>
    </cdr:from>
    <cdr:to>
      <cdr:x>0.28922</cdr:x>
      <cdr:y>0.86492</cdr:y>
    </cdr:to>
    <cdr:sp macro="" textlink="">
      <cdr:nvSpPr>
        <cdr:cNvPr id="8" name="テキスト ボックス 3">
          <a:extLst xmlns:a="http://schemas.openxmlformats.org/drawingml/2006/main">
            <a:ext uri="{FF2B5EF4-FFF2-40B4-BE49-F238E27FC236}">
              <a16:creationId xmlns:a16="http://schemas.microsoft.com/office/drawing/2014/main" id="{0D12091A-64B2-4309-95BA-5696E75D93A8}"/>
            </a:ext>
          </a:extLst>
        </cdr:cNvPr>
        <cdr:cNvSpPr txBox="1"/>
      </cdr:nvSpPr>
      <cdr:spPr>
        <a:xfrm xmlns:a="http://schemas.openxmlformats.org/drawingml/2006/main">
          <a:off x="1751693" y="3863173"/>
          <a:ext cx="517071" cy="35015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</a:t>
          </a:r>
          <a:r>
            <a:rPr kumimoji="1" lang="ja-JP" altLang="en-US" sz="1100"/>
            <a:t>～</a:t>
          </a:r>
        </a:p>
      </cdr:txBody>
    </cdr:sp>
  </cdr:relSizeAnchor>
</c:userShapes>
</file>

<file path=xl/externalLinks/_rels/externalLink1.xml.rels><?xml version="1.0" encoding="UTF-8" standalone="yes"?><Relationships xmlns="http://schemas.openxmlformats.org/package/2006/relationships"><Relationship Id="rId1" Target="R06&#22577;&#21578;&#26360;&#29992;&#22259;&#34920;A2&#65288;&#27700;&#37327;&#65289;.xlsx" TargetMode="External" Type="http://schemas.openxmlformats.org/officeDocument/2006/relationships/externalLinkPath"/><Relationship Id="rId2" Target="file://///sv-pcs1/&#20849;&#26377;&#12501;&#12457;&#12523;&#12480;/WORK/896_&#20196;&#21644;&#65302;&#24180;&#24230;&#27700;&#36074;&#27738;&#28609;&#29289;&#36074;&#25490;&#20986;&#37327;&#32207;&#21512;&#35519;&#26619;/19_&#26989;&#21209;&#22577;&#21578;/B_&#27700;&#36074;&#27738;&#28609;&#29289;&#36074;&#25490;&#20986;&#37327;&#32207;&#21512;&#35519;&#26619;/&#22259;&#34920;Excel&#12487;&#12540;&#12479;/R06&#22577;&#21578;&#26360;&#29992;&#22259;&#34920;A2&#65288;&#27700;&#37327;&#65289;.xlsx" TargetMode="External" Type="http://schemas.openxmlformats.org/officeDocument/2006/relationships/externalLinkPath"/></Relationships>
</file>

<file path=xl/externalLinks/_rels/externalLink2.xml.rels><?xml version="1.0" encoding="UTF-8" standalone="yes"?><Relationships xmlns="http://schemas.openxmlformats.org/package/2006/relationships"><Relationship Id="rId1" Target="R06&#22577;&#21578;&#26360;&#29992;&#22259;&#34920;B1&#65288;&#29983;&#27963;&#29872;&#22659;_&#29987;&#26989;&#20998;&#39006;&#65289;.xlsx" TargetMode="External" Type="http://schemas.openxmlformats.org/officeDocument/2006/relationships/externalLinkPath"/><Relationship Id="rId2" Target="file://///sv-pcs1/&#20849;&#26377;&#12501;&#12457;&#12523;&#12480;/WORK/896_&#20196;&#21644;&#65302;&#24180;&#24230;&#27700;&#36074;&#27738;&#28609;&#29289;&#36074;&#25490;&#20986;&#37327;&#32207;&#21512;&#35519;&#26619;/19_&#26989;&#21209;&#22577;&#21578;/B_&#27700;&#36074;&#27738;&#28609;&#29289;&#36074;&#25490;&#20986;&#37327;&#32207;&#21512;&#35519;&#26619;/&#22259;&#34920;Excel&#12487;&#12540;&#12479;/R06&#22577;&#21578;&#26360;&#29992;&#22259;&#34920;B1&#65288;&#29983;&#27963;&#29872;&#22659;_&#29987;&#26989;&#20998;&#39006;&#65289;.xlsx" TargetMode="External" Type="http://schemas.openxmlformats.org/officeDocument/2006/relationships/externalLinkPath"/></Relationships>
</file>

<file path=xl/externalLinks/_rels/externalLink3.xml.rels><?xml version="1.0" encoding="UTF-8" standalone="yes"?><Relationships xmlns="http://schemas.openxmlformats.org/package/2006/relationships"><Relationship Id="rId1" Target="R06&#22577;&#21578;&#26360;&#29992;&#22259;&#34920;B2&#65288;&#29983;&#27963;&#29872;&#22659;_&#29987;&#26989;&#20998;&#39006;_&#22238;&#25968;&#65289;k.xlsx" TargetMode="External" Type="http://schemas.openxmlformats.org/officeDocument/2006/relationships/externalLinkPath"/><Relationship Id="rId2" Target="file://///sv-pcs1/&#20849;&#26377;&#12501;&#12457;&#12523;&#12480;/WORK/896_&#20196;&#21644;&#65302;&#24180;&#24230;&#27700;&#36074;&#27738;&#28609;&#29289;&#36074;&#25490;&#20986;&#37327;&#32207;&#21512;&#35519;&#26619;/19_&#26989;&#21209;&#22577;&#21578;/B_&#27700;&#36074;&#27738;&#28609;&#29289;&#36074;&#25490;&#20986;&#37327;&#32207;&#21512;&#35519;&#26619;/&#22259;&#34920;Excel&#12487;&#12540;&#12479;/R06&#22577;&#21578;&#26360;&#29992;&#22259;&#34920;B2&#65288;&#29983;&#27963;&#29872;&#22659;_&#29987;&#26989;&#20998;&#39006;_&#22238;&#25968;&#65289;k.xlsx" TargetMode="External" Type="http://schemas.openxmlformats.org/officeDocument/2006/relationships/externalLinkPath"/></Relationships>
</file>

<file path=xl/externalLinks/_rels/externalLink4.xml.rels><?xml version="1.0" encoding="UTF-8" standalone="yes"?><Relationships xmlns="http://schemas.openxmlformats.org/package/2006/relationships"><Relationship Id="rId1" Target="R06&#22577;&#21578;&#26360;&#29992;&#22259;&#34920;D&#65288;&#29275;&#39340;&#35930;_&#27738;&#28609;&#36000;&#33655;&#37327;&#65289;k.xlsx" TargetMode="External" Type="http://schemas.openxmlformats.org/officeDocument/2006/relationships/externalLinkPath"/><Relationship Id="rId2" Target="file://///sv-pcs1/&#20849;&#26377;&#12501;&#12457;&#12523;&#12480;/WORK/896_&#20196;&#21644;&#65302;&#24180;&#24230;&#27700;&#36074;&#27738;&#28609;&#29289;&#36074;&#25490;&#20986;&#37327;&#32207;&#21512;&#35519;&#26619;/19_&#26989;&#21209;&#22577;&#21578;/B_&#27700;&#36074;&#27738;&#28609;&#29289;&#36074;&#25490;&#20986;&#37327;&#32207;&#21512;&#35519;&#26619;/&#22259;&#34920;Excel&#12487;&#12540;&#12479;/R06&#22577;&#21578;&#26360;&#29992;&#22259;&#34920;D&#65288;&#29275;&#39340;&#35930;_&#27738;&#28609;&#36000;&#33655;&#37327;&#65289;k.xlsx" TargetMode="External" Type="http://schemas.openxmlformats.org/officeDocument/2006/relationships/externalLinkPath"/></Relationships>
</file>

<file path=xl/externalLinks/_rels/externalLink5.xml.rels><?xml version="1.0" encoding="UTF-8" standalone="yes"?><Relationships xmlns="http://schemas.openxmlformats.org/package/2006/relationships"><Relationship Id="rId1" Target="R06&#22577;&#21578;&#26360;&#29992;&#22259;&#34920;E2&#65288;&#26377;&#23475;&#29289;&#36074;&#25490;&#20986;&#28611;&#24230;_&#29987;&#26989;&#20998;&#39006;&#21029;&#65289;k.xlsx" TargetMode="External" Type="http://schemas.openxmlformats.org/officeDocument/2006/relationships/externalLinkPath"/><Relationship Id="rId2" Target="file://///sv-pcs1/&#20849;&#26377;&#12501;&#12457;&#12523;&#12480;/WORK/896_&#20196;&#21644;&#65302;&#24180;&#24230;&#27700;&#36074;&#27738;&#28609;&#29289;&#36074;&#25490;&#20986;&#37327;&#32207;&#21512;&#35519;&#26619;/19_&#26989;&#21209;&#22577;&#21578;/B_&#27700;&#36074;&#27738;&#28609;&#29289;&#36074;&#25490;&#20986;&#37327;&#32207;&#21512;&#35519;&#26619;/&#22259;&#34920;Excel&#12487;&#12540;&#12479;/R06&#22577;&#21578;&#26360;&#29992;&#22259;&#34920;E2&#65288;&#26377;&#23475;&#29289;&#36074;&#25490;&#20986;&#28611;&#24230;_&#29987;&#26989;&#20998;&#39006;&#21029;&#65289;k.xlsx" TargetMode="External" Type="http://schemas.openxmlformats.org/officeDocument/2006/relationships/externalLinkPath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3-3-1-1"/>
      <sheetName val="3-3-1-2"/>
      <sheetName val="3-3-1-3"/>
      <sheetName val="3-3-1-4"/>
      <sheetName val="3-3-2-1"/>
      <sheetName val="3-3-2-2"/>
      <sheetName val="3-3-2-3"/>
      <sheetName val="3-3-2-4"/>
      <sheetName val="3-3-3-1"/>
      <sheetName val="3-3-3-2"/>
      <sheetName val="3-3-3-3"/>
      <sheetName val="3-3-3-4"/>
      <sheetName val="3-3-4"/>
      <sheetName val="3-3-5"/>
      <sheetName val="3-3-6"/>
      <sheetName val="3-3-7"/>
      <sheetName val="3-3-8"/>
      <sheetName val="3-3-9"/>
      <sheetName val="3-3-10"/>
    </sheetNames>
    <sheetDataSet>
      <sheetData sheetId="0">
        <row r="5">
          <cell r="H5" t="str">
            <v>①</v>
          </cell>
          <cell r="I5" t="str">
            <v>②</v>
          </cell>
          <cell r="J5" t="str">
            <v>③</v>
          </cell>
        </row>
        <row r="6">
          <cell r="B6" t="str">
            <v>～10</v>
          </cell>
          <cell r="H6">
            <v>2403</v>
          </cell>
          <cell r="I6">
            <v>124</v>
          </cell>
          <cell r="J6">
            <v>956</v>
          </cell>
        </row>
        <row r="7">
          <cell r="B7" t="str">
            <v>10～</v>
          </cell>
          <cell r="H7">
            <v>996</v>
          </cell>
          <cell r="I7">
            <v>77</v>
          </cell>
          <cell r="J7">
            <v>565</v>
          </cell>
        </row>
        <row r="8">
          <cell r="B8" t="str">
            <v>30～</v>
          </cell>
          <cell r="H8">
            <v>979</v>
          </cell>
          <cell r="I8">
            <v>106</v>
          </cell>
          <cell r="J8">
            <v>307</v>
          </cell>
        </row>
        <row r="9">
          <cell r="B9" t="str">
            <v>50～</v>
          </cell>
          <cell r="H9">
            <v>1835</v>
          </cell>
          <cell r="I9">
            <v>275</v>
          </cell>
          <cell r="J9">
            <v>186</v>
          </cell>
        </row>
        <row r="10">
          <cell r="B10" t="str">
            <v>100～</v>
          </cell>
          <cell r="H10">
            <v>1809</v>
          </cell>
          <cell r="I10">
            <v>354</v>
          </cell>
          <cell r="J10">
            <v>90</v>
          </cell>
        </row>
        <row r="11">
          <cell r="B11" t="str">
            <v>200～</v>
          </cell>
          <cell r="H11">
            <v>1774</v>
          </cell>
          <cell r="I11">
            <v>500</v>
          </cell>
          <cell r="J11">
            <v>56</v>
          </cell>
        </row>
        <row r="12">
          <cell r="B12" t="str">
            <v>500～</v>
          </cell>
          <cell r="H12">
            <v>817</v>
          </cell>
          <cell r="I12">
            <v>293</v>
          </cell>
          <cell r="J12">
            <v>33</v>
          </cell>
        </row>
        <row r="13">
          <cell r="B13" t="str">
            <v>1000～</v>
          </cell>
          <cell r="H13">
            <v>474</v>
          </cell>
          <cell r="I13">
            <v>258</v>
          </cell>
          <cell r="J13">
            <v>10</v>
          </cell>
        </row>
        <row r="14">
          <cell r="B14" t="str">
            <v>2000～</v>
          </cell>
          <cell r="H14">
            <v>393</v>
          </cell>
          <cell r="I14">
            <v>263</v>
          </cell>
          <cell r="J14">
            <v>18</v>
          </cell>
        </row>
        <row r="15">
          <cell r="B15" t="str">
            <v>5000～</v>
          </cell>
          <cell r="H15">
            <v>714</v>
          </cell>
          <cell r="I15">
            <v>440</v>
          </cell>
          <cell r="J15">
            <v>23</v>
          </cell>
        </row>
      </sheetData>
      <sheetData sheetId="1">
        <row r="5">
          <cell r="H5" t="str">
            <v>①</v>
          </cell>
          <cell r="I5" t="str">
            <v>②</v>
          </cell>
          <cell r="J5" t="str">
            <v>③</v>
          </cell>
        </row>
        <row r="6">
          <cell r="B6" t="str">
            <v>～10</v>
          </cell>
          <cell r="H6">
            <v>281</v>
          </cell>
          <cell r="I6">
            <v>23</v>
          </cell>
          <cell r="J6">
            <v>916</v>
          </cell>
        </row>
        <row r="7">
          <cell r="B7" t="str">
            <v>10～</v>
          </cell>
          <cell r="H7">
            <v>874</v>
          </cell>
          <cell r="I7">
            <v>80</v>
          </cell>
          <cell r="J7">
            <v>555</v>
          </cell>
        </row>
        <row r="8">
          <cell r="B8" t="str">
            <v>30～</v>
          </cell>
          <cell r="H8">
            <v>1151</v>
          </cell>
          <cell r="I8">
            <v>106</v>
          </cell>
          <cell r="J8">
            <v>289</v>
          </cell>
        </row>
        <row r="9">
          <cell r="B9" t="str">
            <v>50～</v>
          </cell>
          <cell r="H9">
            <v>2729</v>
          </cell>
          <cell r="I9">
            <v>298</v>
          </cell>
          <cell r="J9">
            <v>137</v>
          </cell>
        </row>
        <row r="10">
          <cell r="B10" t="str">
            <v>100～</v>
          </cell>
          <cell r="H10">
            <v>3098</v>
          </cell>
          <cell r="I10">
            <v>393</v>
          </cell>
          <cell r="J10">
            <v>76</v>
          </cell>
        </row>
        <row r="11">
          <cell r="B11" t="str">
            <v>200～</v>
          </cell>
          <cell r="H11">
            <v>3101</v>
          </cell>
          <cell r="I11">
            <v>522</v>
          </cell>
          <cell r="J11">
            <v>44</v>
          </cell>
        </row>
        <row r="12">
          <cell r="B12" t="str">
            <v>500～</v>
          </cell>
          <cell r="H12">
            <v>1157</v>
          </cell>
          <cell r="I12">
            <v>320</v>
          </cell>
          <cell r="J12">
            <v>22</v>
          </cell>
        </row>
        <row r="13">
          <cell r="B13" t="str">
            <v>1000～</v>
          </cell>
          <cell r="H13">
            <v>670</v>
          </cell>
          <cell r="I13">
            <v>256</v>
          </cell>
          <cell r="J13">
            <v>15</v>
          </cell>
        </row>
        <row r="14">
          <cell r="B14" t="str">
            <v>2000～</v>
          </cell>
          <cell r="H14">
            <v>533</v>
          </cell>
          <cell r="I14">
            <v>277</v>
          </cell>
          <cell r="J14">
            <v>12</v>
          </cell>
        </row>
        <row r="15">
          <cell r="B15" t="str">
            <v>5000～</v>
          </cell>
          <cell r="H15">
            <v>1154</v>
          </cell>
          <cell r="I15">
            <v>470</v>
          </cell>
          <cell r="J15">
            <v>23</v>
          </cell>
        </row>
      </sheetData>
      <sheetData sheetId="2">
        <row r="5">
          <cell r="H5" t="str">
            <v>①</v>
          </cell>
          <cell r="I5" t="str">
            <v>②</v>
          </cell>
          <cell r="J5" t="str">
            <v>③</v>
          </cell>
        </row>
        <row r="6">
          <cell r="B6" t="str">
            <v>～10</v>
          </cell>
          <cell r="H6">
            <v>553</v>
          </cell>
          <cell r="I6">
            <v>164</v>
          </cell>
          <cell r="J6">
            <v>1016</v>
          </cell>
        </row>
        <row r="7">
          <cell r="B7" t="str">
            <v>10～</v>
          </cell>
          <cell r="H7">
            <v>1059</v>
          </cell>
          <cell r="I7">
            <v>161</v>
          </cell>
          <cell r="J7">
            <v>460</v>
          </cell>
        </row>
        <row r="8">
          <cell r="B8" t="str">
            <v>30～</v>
          </cell>
          <cell r="H8">
            <v>1318</v>
          </cell>
          <cell r="I8">
            <v>171</v>
          </cell>
          <cell r="J8">
            <v>217</v>
          </cell>
        </row>
        <row r="9">
          <cell r="B9" t="str">
            <v>50～</v>
          </cell>
          <cell r="H9">
            <v>2803</v>
          </cell>
          <cell r="I9">
            <v>337</v>
          </cell>
          <cell r="J9">
            <v>78</v>
          </cell>
        </row>
        <row r="10">
          <cell r="B10" t="str">
            <v>100～</v>
          </cell>
          <cell r="H10">
            <v>3122</v>
          </cell>
          <cell r="I10">
            <v>378</v>
          </cell>
          <cell r="J10">
            <v>33</v>
          </cell>
        </row>
        <row r="11">
          <cell r="B11" t="str">
            <v>200～</v>
          </cell>
          <cell r="H11">
            <v>2809</v>
          </cell>
          <cell r="I11">
            <v>450</v>
          </cell>
          <cell r="J11">
            <v>26</v>
          </cell>
        </row>
        <row r="12">
          <cell r="B12" t="str">
            <v>500～</v>
          </cell>
          <cell r="H12">
            <v>1009</v>
          </cell>
          <cell r="I12">
            <v>247</v>
          </cell>
          <cell r="J12">
            <v>7</v>
          </cell>
        </row>
        <row r="13">
          <cell r="B13" t="str">
            <v>1000～</v>
          </cell>
          <cell r="H13">
            <v>572</v>
          </cell>
          <cell r="I13">
            <v>216</v>
          </cell>
          <cell r="J13">
            <v>7</v>
          </cell>
        </row>
        <row r="14">
          <cell r="B14" t="str">
            <v>2000～</v>
          </cell>
          <cell r="H14">
            <v>425</v>
          </cell>
          <cell r="I14">
            <v>221</v>
          </cell>
          <cell r="J14">
            <v>8</v>
          </cell>
        </row>
        <row r="15">
          <cell r="B15" t="str">
            <v>5000～</v>
          </cell>
          <cell r="H15">
            <v>977</v>
          </cell>
          <cell r="I15">
            <v>287</v>
          </cell>
          <cell r="J15">
            <v>13</v>
          </cell>
        </row>
      </sheetData>
      <sheetData sheetId="3">
        <row r="5">
          <cell r="H5" t="str">
            <v>①</v>
          </cell>
          <cell r="I5" t="str">
            <v>②</v>
          </cell>
          <cell r="J5" t="str">
            <v>③</v>
          </cell>
        </row>
        <row r="6">
          <cell r="B6" t="str">
            <v>～10</v>
          </cell>
          <cell r="H6">
            <v>3803</v>
          </cell>
          <cell r="I6">
            <v>551</v>
          </cell>
          <cell r="J6">
            <v>1160</v>
          </cell>
        </row>
        <row r="7">
          <cell r="B7" t="str">
            <v>10～</v>
          </cell>
          <cell r="H7">
            <v>468</v>
          </cell>
          <cell r="I7">
            <v>120</v>
          </cell>
          <cell r="J7">
            <v>125</v>
          </cell>
        </row>
        <row r="8">
          <cell r="B8" t="str">
            <v>30～</v>
          </cell>
          <cell r="H8">
            <v>238</v>
          </cell>
          <cell r="I8">
            <v>72</v>
          </cell>
          <cell r="J8">
            <v>38</v>
          </cell>
        </row>
        <row r="9">
          <cell r="B9" t="str">
            <v>50～</v>
          </cell>
          <cell r="H9">
            <v>330</v>
          </cell>
          <cell r="I9">
            <v>145</v>
          </cell>
          <cell r="J9">
            <v>25</v>
          </cell>
        </row>
        <row r="10">
          <cell r="B10" t="str">
            <v>100～</v>
          </cell>
          <cell r="H10">
            <v>344</v>
          </cell>
          <cell r="I10">
            <v>169</v>
          </cell>
          <cell r="J10">
            <v>15</v>
          </cell>
        </row>
        <row r="11">
          <cell r="B11" t="str">
            <v>200～</v>
          </cell>
          <cell r="H11">
            <v>389</v>
          </cell>
          <cell r="I11">
            <v>200</v>
          </cell>
          <cell r="J11">
            <v>7</v>
          </cell>
        </row>
        <row r="12">
          <cell r="B12" t="str">
            <v>500～</v>
          </cell>
          <cell r="H12">
            <v>195</v>
          </cell>
          <cell r="I12">
            <v>120</v>
          </cell>
          <cell r="J12">
            <v>2</v>
          </cell>
        </row>
        <row r="13">
          <cell r="B13" t="str">
            <v>1000～</v>
          </cell>
          <cell r="H13">
            <v>143</v>
          </cell>
          <cell r="I13">
            <v>116</v>
          </cell>
          <cell r="J13">
            <v>1</v>
          </cell>
        </row>
        <row r="14">
          <cell r="B14" t="str">
            <v>2000～</v>
          </cell>
          <cell r="H14">
            <v>130</v>
          </cell>
          <cell r="I14">
            <v>106</v>
          </cell>
          <cell r="J14">
            <v>5</v>
          </cell>
        </row>
        <row r="15">
          <cell r="B15" t="str">
            <v>5000～</v>
          </cell>
          <cell r="H15">
            <v>203</v>
          </cell>
          <cell r="I15">
            <v>225</v>
          </cell>
          <cell r="J15">
            <v>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3-4-1-1-1"/>
      <sheetName val="3-4-1-1-2"/>
      <sheetName val="3-4-1-1-3"/>
      <sheetName val="3-4-1-1-4"/>
      <sheetName val="3-4-1-1-5"/>
      <sheetName val="3-4-1-1-6"/>
      <sheetName val="3-4-1-1-7"/>
      <sheetName val="3-4-1-1-8"/>
      <sheetName val="3-4-1-1-9"/>
      <sheetName val="3-4-1-1-10"/>
      <sheetName val="3-4-1-1-11"/>
      <sheetName val="3-4-1-1-12"/>
      <sheetName val="3-4-1-1-13"/>
      <sheetName val="3-4-1-1-14"/>
      <sheetName val="3-4-1-1-15"/>
      <sheetName val="3-4-1-1-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3-4-1-2-1"/>
      <sheetName val="3-4-1-2-2"/>
      <sheetName val="3-4-1-2-3"/>
      <sheetName val="3-4-1-2-4"/>
      <sheetName val="3-4-1-2-5"/>
      <sheetName val="3-4-1-2-6"/>
      <sheetName val="3-4-1-2-7"/>
      <sheetName val="3-4-1-2-8"/>
      <sheetName val="3-4-1-2-9"/>
      <sheetName val="3-4-1-2-10"/>
      <sheetName val="3-4-1-2-11"/>
      <sheetName val="3-4-1-2-12"/>
      <sheetName val="3-4-1-2-13"/>
      <sheetName val="3-4-1-2-14"/>
      <sheetName val="3-4-1-2-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3-4-3-1"/>
      <sheetName val="3-4-3-2"/>
      <sheetName val="3-4-4-1"/>
      <sheetName val="3-4-4-2"/>
      <sheetName val="3-4-4-3"/>
      <sheetName val="3-4-4-4"/>
      <sheetName val="3-4-4-5"/>
      <sheetName val="3-4-5-1"/>
      <sheetName val="3-4-5-2"/>
      <sheetName val="3-4-5-3"/>
      <sheetName val="3-4-5-4"/>
      <sheetName val="3-4-5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3-5-5-1-1"/>
      <sheetName val="3-5-5-1-2"/>
      <sheetName val="3-5-5-1-3"/>
      <sheetName val="3-5-5-1-4"/>
      <sheetName val="3-5-5-1-5"/>
      <sheetName val="3-5-5-1-6"/>
      <sheetName val="3-5-5-1-7"/>
      <sheetName val="3-5-5-1-8"/>
      <sheetName val="3-5-5-1-9"/>
      <sheetName val="3-5-5-1-10"/>
      <sheetName val="3-5-5-1-11"/>
      <sheetName val="3-5-5-1-12"/>
      <sheetName val="3-5-5-1-13"/>
      <sheetName val="3-5-5-1-14"/>
      <sheetName val="3-5-5-1-15"/>
      <sheetName val="3-5-5-1-16"/>
      <sheetName val="3-5-5-1-17"/>
      <sheetName val="3-5-5-1-18"/>
      <sheetName val="3-5-5-1-19"/>
      <sheetName val="3-5-5-1-20"/>
      <sheetName val="3-5-5-1-21"/>
      <sheetName val="3-5-5-1-22"/>
      <sheetName val="3-5-5-1-23"/>
      <sheetName val="3-5-5-1-24"/>
      <sheetName val="3-5-5-1-25"/>
      <sheetName val="3-5-5-1-26"/>
      <sheetName val="3-5-5-1-27"/>
      <sheetName val="3-5-5-1-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+新しい SQL Server 接続_1" headers="0" backgroundRefresh="0" adjustColumnWidth="0" connectionId="1" xr16:uid="{C3D2499D-1493-4351-A6F3-A9631EB13349}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+新しい SQL Server 接続" headers="0" backgroundRefresh="0" adjustColumnWidth="0" connectionId="2" xr16:uid="{5DB3BB6D-9E15-4597-8DDD-4E1B3D158B5B}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+新しい SQL Server 接続" headers="0" backgroundRefresh="0" adjustColumnWidth="0" connectionId="2" xr16:uid="{50AE3486-A21A-40A1-B9AA-EF842BD27B92}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+新しい SQL Server 接続_1" headers="0" backgroundRefresh="0" adjustColumnWidth="0" connectionId="3" xr16:uid="{B813FF28-649A-42D8-A723-203060FBFA6C}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+新しい SQL Server 接続_1" headers="0" backgroundRefresh="0" adjustColumnWidth="0" connectionId="3" xr16:uid="{830EA6BD-253A-4642-986D-9AF27877F034}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+新しい SQL Server 接続_1" headers="0" backgroundRefresh="0" adjustColumnWidth="0" connectionId="3" xr16:uid="{72C1C3FC-DEF0-4225-BA65-AD283FD08510}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+新しい SQL Server 接続_1" headers="0" backgroundRefresh="0" adjustColumnWidth="0" connectionId="3" xr16:uid="{CC2FBE16-99CC-4515-83D1-6F9E781BAF9F}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+新しい SQL Server 接続_1" headers="0" backgroundRefresh="0" adjustColumnWidth="0" connectionId="3" xr16:uid="{95FD62A0-2422-4DC3-A79A-A213CA1CD410}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drawings/drawing1.xml" Type="http://schemas.openxmlformats.org/officeDocument/2006/relationships/drawing"/></Relationships>
</file>

<file path=xl/worksheets/_rels/sheet10.xml.rels><?xml version="1.0" encoding="UTF-8" standalone="yes"?><Relationships xmlns="http://schemas.openxmlformats.org/package/2006/relationships"><Relationship Id="rId1" Target="../printerSettings/printerSettings10.bin" Type="http://schemas.openxmlformats.org/officeDocument/2006/relationships/printerSettings"/></Relationships>
</file>

<file path=xl/worksheets/_rels/sheet100.xml.rels><?xml version="1.0" encoding="UTF-8" standalone="yes"?><Relationships xmlns="http://schemas.openxmlformats.org/package/2006/relationships"><Relationship Id="rId1" Target="../printerSettings/printerSettings100.bin" Type="http://schemas.openxmlformats.org/officeDocument/2006/relationships/printerSettings"/></Relationships>
</file>

<file path=xl/worksheets/_rels/sheet101.xml.rels><?xml version="1.0" encoding="UTF-8" standalone="yes"?><Relationships xmlns="http://schemas.openxmlformats.org/package/2006/relationships"><Relationship Id="rId1" Target="../printerSettings/printerSettings101.bin" Type="http://schemas.openxmlformats.org/officeDocument/2006/relationships/printerSettings"/></Relationships>
</file>

<file path=xl/worksheets/_rels/sheet102.xml.rels><?xml version="1.0" encoding="UTF-8" standalone="yes"?><Relationships xmlns="http://schemas.openxmlformats.org/package/2006/relationships"><Relationship Id="rId1" Target="../printerSettings/printerSettings102.bin" Type="http://schemas.openxmlformats.org/officeDocument/2006/relationships/printerSettings"/></Relationships>
</file>

<file path=xl/worksheets/_rels/sheet103.xml.rels><?xml version="1.0" encoding="UTF-8" standalone="yes"?><Relationships xmlns="http://schemas.openxmlformats.org/package/2006/relationships"><Relationship Id="rId1" Target="../printerSettings/printerSettings103.bin" Type="http://schemas.openxmlformats.org/officeDocument/2006/relationships/printerSettings"/></Relationships>
</file>

<file path=xl/worksheets/_rels/sheet104.xml.rels><?xml version="1.0" encoding="UTF-8" standalone="yes"?><Relationships xmlns="http://schemas.openxmlformats.org/package/2006/relationships"><Relationship Id="rId1" Target="../printerSettings/printerSettings104.bin" Type="http://schemas.openxmlformats.org/officeDocument/2006/relationships/printerSettings"/></Relationships>
</file>

<file path=xl/worksheets/_rels/sheet105.xml.rels><?xml version="1.0" encoding="UTF-8" standalone="yes"?><Relationships xmlns="http://schemas.openxmlformats.org/package/2006/relationships"><Relationship Id="rId1" Target="../printerSettings/printerSettings105.bin" Type="http://schemas.openxmlformats.org/officeDocument/2006/relationships/printerSettings"/></Relationships>
</file>

<file path=xl/worksheets/_rels/sheet106.xml.rels><?xml version="1.0" encoding="UTF-8" standalone="yes"?><Relationships xmlns="http://schemas.openxmlformats.org/package/2006/relationships"><Relationship Id="rId1" Target="../printerSettings/printerSettings106.bin" Type="http://schemas.openxmlformats.org/officeDocument/2006/relationships/printerSettings"/></Relationships>
</file>

<file path=xl/worksheets/_rels/sheet107.xml.rels><?xml version="1.0" encoding="UTF-8" standalone="yes"?><Relationships xmlns="http://schemas.openxmlformats.org/package/2006/relationships"><Relationship Id="rId1" Target="../printerSettings/printerSettings107.bin" Type="http://schemas.openxmlformats.org/officeDocument/2006/relationships/printerSettings"/></Relationships>
</file>

<file path=xl/worksheets/_rels/sheet108.xml.rels><?xml version="1.0" encoding="UTF-8" standalone="yes"?><Relationships xmlns="http://schemas.openxmlformats.org/package/2006/relationships"><Relationship Id="rId1" Target="../printerSettings/printerSettings108.bin" Type="http://schemas.openxmlformats.org/officeDocument/2006/relationships/printerSettings"/></Relationships>
</file>

<file path=xl/worksheets/_rels/sheet109.xml.rels><?xml version="1.0" encoding="UTF-8" standalone="yes"?><Relationships xmlns="http://schemas.openxmlformats.org/package/2006/relationships"><Relationship Id="rId1" Target="../printerSettings/printerSettings109.bin" Type="http://schemas.openxmlformats.org/officeDocument/2006/relationships/printerSettings"/></Relationships>
</file>

<file path=xl/worksheets/_rels/sheet11.xml.rels><?xml version="1.0" encoding="UTF-8" standalone="yes"?><Relationships xmlns="http://schemas.openxmlformats.org/package/2006/relationships"><Relationship Id="rId1" Target="../printerSettings/printerSettings11.bin" Type="http://schemas.openxmlformats.org/officeDocument/2006/relationships/printerSettings"/><Relationship Id="rId2" Target="../drawings/drawing8.xml" Type="http://schemas.openxmlformats.org/officeDocument/2006/relationships/drawing"/></Relationships>
</file>

<file path=xl/worksheets/_rels/sheet110.xml.rels><?xml version="1.0" encoding="UTF-8" standalone="yes"?><Relationships xmlns="http://schemas.openxmlformats.org/package/2006/relationships"><Relationship Id="rId1" Target="../printerSettings/printerSettings110.bin" Type="http://schemas.openxmlformats.org/officeDocument/2006/relationships/printerSettings"/></Relationships>
</file>

<file path=xl/worksheets/_rels/sheet111.xml.rels><?xml version="1.0" encoding="UTF-8" standalone="yes"?><Relationships xmlns="http://schemas.openxmlformats.org/package/2006/relationships"><Relationship Id="rId1" Target="../printerSettings/printerSettings111.bin" Type="http://schemas.openxmlformats.org/officeDocument/2006/relationships/printerSettings"/></Relationships>
</file>

<file path=xl/worksheets/_rels/sheet112.xml.rels><?xml version="1.0" encoding="UTF-8" standalone="yes"?><Relationships xmlns="http://schemas.openxmlformats.org/package/2006/relationships"><Relationship Id="rId1" Target="../printerSettings/printerSettings112.bin" Type="http://schemas.openxmlformats.org/officeDocument/2006/relationships/printerSettings"/></Relationships>
</file>

<file path=xl/worksheets/_rels/sheet113.xml.rels><?xml version="1.0" encoding="UTF-8" standalone="yes"?><Relationships xmlns="http://schemas.openxmlformats.org/package/2006/relationships"><Relationship Id="rId1" Target="../printerSettings/printerSettings113.bin" Type="http://schemas.openxmlformats.org/officeDocument/2006/relationships/printerSettings"/></Relationships>
</file>

<file path=xl/worksheets/_rels/sheet114.xml.rels><?xml version="1.0" encoding="UTF-8" standalone="yes"?><Relationships xmlns="http://schemas.openxmlformats.org/package/2006/relationships"><Relationship Id="rId1" Target="../printerSettings/printerSettings114.bin" Type="http://schemas.openxmlformats.org/officeDocument/2006/relationships/printerSettings"/></Relationships>
</file>

<file path=xl/worksheets/_rels/sheet115.xml.rels><?xml version="1.0" encoding="UTF-8" standalone="yes"?><Relationships xmlns="http://schemas.openxmlformats.org/package/2006/relationships"><Relationship Id="rId1" Target="../printerSettings/printerSettings115.bin" Type="http://schemas.openxmlformats.org/officeDocument/2006/relationships/printerSettings"/></Relationships>
</file>

<file path=xl/worksheets/_rels/sheet116.xml.rels><?xml version="1.0" encoding="UTF-8" standalone="yes"?><Relationships xmlns="http://schemas.openxmlformats.org/package/2006/relationships"><Relationship Id="rId1" Target="../printerSettings/printerSettings116.bin" Type="http://schemas.openxmlformats.org/officeDocument/2006/relationships/printerSettings"/></Relationships>
</file>

<file path=xl/worksheets/_rels/sheet117.xml.rels><?xml version="1.0" encoding="UTF-8" standalone="yes"?><Relationships xmlns="http://schemas.openxmlformats.org/package/2006/relationships"><Relationship Id="rId1" Target="../printerSettings/printerSettings117.bin" Type="http://schemas.openxmlformats.org/officeDocument/2006/relationships/printerSettings"/></Relationships>
</file>

<file path=xl/worksheets/_rels/sheet118.xml.rels><?xml version="1.0" encoding="UTF-8" standalone="yes"?><Relationships xmlns="http://schemas.openxmlformats.org/package/2006/relationships"><Relationship Id="rId1" Target="../printerSettings/printerSettings118.bin" Type="http://schemas.openxmlformats.org/officeDocument/2006/relationships/printerSettings"/></Relationships>
</file>

<file path=xl/worksheets/_rels/sheet119.xml.rels><?xml version="1.0" encoding="UTF-8" standalone="yes"?><Relationships xmlns="http://schemas.openxmlformats.org/package/2006/relationships"><Relationship Id="rId1" Target="../printerSettings/printerSettings119.bin" Type="http://schemas.openxmlformats.org/officeDocument/2006/relationships/printerSettings"/></Relationships>
</file>

<file path=xl/worksheets/_rels/sheet12.xml.rels><?xml version="1.0" encoding="UTF-8" standalone="yes"?><Relationships xmlns="http://schemas.openxmlformats.org/package/2006/relationships"><Relationship Id="rId1" Target="../printerSettings/printerSettings12.bin" Type="http://schemas.openxmlformats.org/officeDocument/2006/relationships/printerSettings"/><Relationship Id="rId2" Target="../drawings/drawing10.xml" Type="http://schemas.openxmlformats.org/officeDocument/2006/relationships/drawing"/></Relationships>
</file>

<file path=xl/worksheets/_rels/sheet120.xml.rels><?xml version="1.0" encoding="UTF-8" standalone="yes"?><Relationships xmlns="http://schemas.openxmlformats.org/package/2006/relationships"><Relationship Id="rId1" Target="../printerSettings/printerSettings120.bin" Type="http://schemas.openxmlformats.org/officeDocument/2006/relationships/printerSettings"/></Relationships>
</file>

<file path=xl/worksheets/_rels/sheet121.xml.rels><?xml version="1.0" encoding="UTF-8" standalone="yes"?><Relationships xmlns="http://schemas.openxmlformats.org/package/2006/relationships"><Relationship Id="rId1" Target="../printerSettings/printerSettings121.bin" Type="http://schemas.openxmlformats.org/officeDocument/2006/relationships/printerSettings"/></Relationships>
</file>

<file path=xl/worksheets/_rels/sheet122.xml.rels><?xml version="1.0" encoding="UTF-8" standalone="yes"?><Relationships xmlns="http://schemas.openxmlformats.org/package/2006/relationships"><Relationship Id="rId1" Target="../printerSettings/printerSettings122.bin" Type="http://schemas.openxmlformats.org/officeDocument/2006/relationships/printerSettings"/></Relationships>
</file>

<file path=xl/worksheets/_rels/sheet123.xml.rels><?xml version="1.0" encoding="UTF-8" standalone="yes"?><Relationships xmlns="http://schemas.openxmlformats.org/package/2006/relationships"><Relationship Id="rId1" Target="../printerSettings/printerSettings123.bin" Type="http://schemas.openxmlformats.org/officeDocument/2006/relationships/printerSettings"/></Relationships>
</file>

<file path=xl/worksheets/_rels/sheet124.xml.rels><?xml version="1.0" encoding="UTF-8" standalone="yes"?><Relationships xmlns="http://schemas.openxmlformats.org/package/2006/relationships"><Relationship Id="rId1" Target="../printerSettings/printerSettings124.bin" Type="http://schemas.openxmlformats.org/officeDocument/2006/relationships/printerSettings"/></Relationships>
</file>

<file path=xl/worksheets/_rels/sheet125.xml.rels><?xml version="1.0" encoding="UTF-8" standalone="yes"?><Relationships xmlns="http://schemas.openxmlformats.org/package/2006/relationships"><Relationship Id="rId1" Target="../printerSettings/printerSettings125.bin" Type="http://schemas.openxmlformats.org/officeDocument/2006/relationships/printerSettings"/></Relationships>
</file>

<file path=xl/worksheets/_rels/sheet126.xml.rels><?xml version="1.0" encoding="UTF-8" standalone="yes"?><Relationships xmlns="http://schemas.openxmlformats.org/package/2006/relationships"><Relationship Id="rId1" Target="../printerSettings/printerSettings126.bin" Type="http://schemas.openxmlformats.org/officeDocument/2006/relationships/printerSettings"/></Relationships>
</file>

<file path=xl/worksheets/_rels/sheet127.xml.rels><?xml version="1.0" encoding="UTF-8" standalone="yes"?><Relationships xmlns="http://schemas.openxmlformats.org/package/2006/relationships"><Relationship Id="rId1" Target="../printerSettings/printerSettings127.bin" Type="http://schemas.openxmlformats.org/officeDocument/2006/relationships/printerSettings"/></Relationships>
</file>

<file path=xl/worksheets/_rels/sheet128.xml.rels><?xml version="1.0" encoding="UTF-8" standalone="yes"?><Relationships xmlns="http://schemas.openxmlformats.org/package/2006/relationships"><Relationship Id="rId1" Target="../printerSettings/printerSettings128.bin" Type="http://schemas.openxmlformats.org/officeDocument/2006/relationships/printerSettings"/></Relationships>
</file>

<file path=xl/worksheets/_rels/sheet129.xml.rels><?xml version="1.0" encoding="UTF-8" standalone="yes"?><Relationships xmlns="http://schemas.openxmlformats.org/package/2006/relationships"><Relationship Id="rId1" Target="../printerSettings/printerSettings129.bin" Type="http://schemas.openxmlformats.org/officeDocument/2006/relationships/printerSettings"/></Relationships>
</file>

<file path=xl/worksheets/_rels/sheet13.xml.rels><?xml version="1.0" encoding="UTF-8" standalone="yes"?><Relationships xmlns="http://schemas.openxmlformats.org/package/2006/relationships"><Relationship Id="rId1" Target="../printerSettings/printerSettings13.bin" Type="http://schemas.openxmlformats.org/officeDocument/2006/relationships/printerSettings"/><Relationship Id="rId2" Target="../drawings/drawing12.xml" Type="http://schemas.openxmlformats.org/officeDocument/2006/relationships/drawing"/></Relationships>
</file>

<file path=xl/worksheets/_rels/sheet130.xml.rels><?xml version="1.0" encoding="UTF-8" standalone="yes"?><Relationships xmlns="http://schemas.openxmlformats.org/package/2006/relationships"><Relationship Id="rId1" Target="../printerSettings/printerSettings130.bin" Type="http://schemas.openxmlformats.org/officeDocument/2006/relationships/printerSettings"/></Relationships>
</file>

<file path=xl/worksheets/_rels/sheet131.xml.rels><?xml version="1.0" encoding="UTF-8" standalone="yes"?><Relationships xmlns="http://schemas.openxmlformats.org/package/2006/relationships"><Relationship Id="rId1" Target="../printerSettings/printerSettings131.bin" Type="http://schemas.openxmlformats.org/officeDocument/2006/relationships/printerSettings"/></Relationships>
</file>

<file path=xl/worksheets/_rels/sheet132.xml.rels><?xml version="1.0" encoding="UTF-8" standalone="yes"?><Relationships xmlns="http://schemas.openxmlformats.org/package/2006/relationships"><Relationship Id="rId1" Target="../printerSettings/printerSettings132.bin" Type="http://schemas.openxmlformats.org/officeDocument/2006/relationships/printerSettings"/></Relationships>
</file>

<file path=xl/worksheets/_rels/sheet133.xml.rels><?xml version="1.0" encoding="UTF-8" standalone="yes"?><Relationships xmlns="http://schemas.openxmlformats.org/package/2006/relationships"><Relationship Id="rId1" Target="../printerSettings/printerSettings133.bin" Type="http://schemas.openxmlformats.org/officeDocument/2006/relationships/printerSettings"/></Relationships>
</file>

<file path=xl/worksheets/_rels/sheet134.xml.rels><?xml version="1.0" encoding="UTF-8" standalone="yes"?><Relationships xmlns="http://schemas.openxmlformats.org/package/2006/relationships"><Relationship Id="rId1" Target="../printerSettings/printerSettings134.bin" Type="http://schemas.openxmlformats.org/officeDocument/2006/relationships/printerSettings"/></Relationships>
</file>

<file path=xl/worksheets/_rels/sheet135.xml.rels><?xml version="1.0" encoding="UTF-8" standalone="yes"?><Relationships xmlns="http://schemas.openxmlformats.org/package/2006/relationships"><Relationship Id="rId1" Target="../printerSettings/printerSettings135.bin" Type="http://schemas.openxmlformats.org/officeDocument/2006/relationships/printerSettings"/></Relationships>
</file>

<file path=xl/worksheets/_rels/sheet136.xml.rels><?xml version="1.0" encoding="UTF-8" standalone="yes"?><Relationships xmlns="http://schemas.openxmlformats.org/package/2006/relationships"><Relationship Id="rId1" Target="../printerSettings/printerSettings136.bin" Type="http://schemas.openxmlformats.org/officeDocument/2006/relationships/printerSettings"/></Relationships>
</file>

<file path=xl/worksheets/_rels/sheet137.xml.rels><?xml version="1.0" encoding="UTF-8" standalone="yes"?><Relationships xmlns="http://schemas.openxmlformats.org/package/2006/relationships"><Relationship Id="rId1" Target="../printerSettings/printerSettings137.bin" Type="http://schemas.openxmlformats.org/officeDocument/2006/relationships/printerSettings"/></Relationships>
</file>

<file path=xl/worksheets/_rels/sheet138.xml.rels><?xml version="1.0" encoding="UTF-8" standalone="yes"?><Relationships xmlns="http://schemas.openxmlformats.org/package/2006/relationships"><Relationship Id="rId1" Target="../printerSettings/printerSettings138.bin" Type="http://schemas.openxmlformats.org/officeDocument/2006/relationships/printerSettings"/></Relationships>
</file>

<file path=xl/worksheets/_rels/sheet139.xml.rels><?xml version="1.0" encoding="UTF-8" standalone="yes"?><Relationships xmlns="http://schemas.openxmlformats.org/package/2006/relationships"><Relationship Id="rId1" Target="../printerSettings/printerSettings139.bin" Type="http://schemas.openxmlformats.org/officeDocument/2006/relationships/printerSettings"/></Relationships>
</file>

<file path=xl/worksheets/_rels/sheet14.xml.rels><?xml version="1.0" encoding="UTF-8" standalone="yes"?><Relationships xmlns="http://schemas.openxmlformats.org/package/2006/relationships"><Relationship Id="rId1" Target="../printerSettings/printerSettings14.bin" Type="http://schemas.openxmlformats.org/officeDocument/2006/relationships/printerSettings"/><Relationship Id="rId2" Target="../drawings/drawing14.xml" Type="http://schemas.openxmlformats.org/officeDocument/2006/relationships/drawing"/></Relationships>
</file>

<file path=xl/worksheets/_rels/sheet140.xml.rels><?xml version="1.0" encoding="UTF-8" standalone="yes"?><Relationships xmlns="http://schemas.openxmlformats.org/package/2006/relationships"><Relationship Id="rId1" Target="../printerSettings/printerSettings140.bin" Type="http://schemas.openxmlformats.org/officeDocument/2006/relationships/printerSettings"/></Relationships>
</file>

<file path=xl/worksheets/_rels/sheet141.xml.rels><?xml version="1.0" encoding="UTF-8" standalone="yes"?><Relationships xmlns="http://schemas.openxmlformats.org/package/2006/relationships"><Relationship Id="rId1" Target="../printerSettings/printerSettings141.bin" Type="http://schemas.openxmlformats.org/officeDocument/2006/relationships/printerSettings"/></Relationships>
</file>

<file path=xl/worksheets/_rels/sheet142.xml.rels><?xml version="1.0" encoding="UTF-8" standalone="yes"?><Relationships xmlns="http://schemas.openxmlformats.org/package/2006/relationships"><Relationship Id="rId1" Target="../printerSettings/printerSettings142.bin" Type="http://schemas.openxmlformats.org/officeDocument/2006/relationships/printerSettings"/></Relationships>
</file>

<file path=xl/worksheets/_rels/sheet143.xml.rels><?xml version="1.0" encoding="UTF-8" standalone="yes"?><Relationships xmlns="http://schemas.openxmlformats.org/package/2006/relationships"><Relationship Id="rId1" Target="../printerSettings/printerSettings143.bin" Type="http://schemas.openxmlformats.org/officeDocument/2006/relationships/printerSettings"/></Relationships>
</file>

<file path=xl/worksheets/_rels/sheet144.xml.rels><?xml version="1.0" encoding="UTF-8" standalone="yes"?><Relationships xmlns="http://schemas.openxmlformats.org/package/2006/relationships"><Relationship Id="rId1" Target="../printerSettings/printerSettings144.bin" Type="http://schemas.openxmlformats.org/officeDocument/2006/relationships/printerSettings"/></Relationships>
</file>

<file path=xl/worksheets/_rels/sheet145.xml.rels><?xml version="1.0" encoding="UTF-8" standalone="yes"?><Relationships xmlns="http://schemas.openxmlformats.org/package/2006/relationships"><Relationship Id="rId1" Target="../printerSettings/printerSettings145.bin" Type="http://schemas.openxmlformats.org/officeDocument/2006/relationships/printerSettings"/></Relationships>
</file>

<file path=xl/worksheets/_rels/sheet146.xml.rels><?xml version="1.0" encoding="UTF-8" standalone="yes"?><Relationships xmlns="http://schemas.openxmlformats.org/package/2006/relationships"><Relationship Id="rId1" Target="../printerSettings/printerSettings146.bin" Type="http://schemas.openxmlformats.org/officeDocument/2006/relationships/printerSettings"/></Relationships>
</file>

<file path=xl/worksheets/_rels/sheet147.xml.rels><?xml version="1.0" encoding="UTF-8" standalone="yes"?><Relationships xmlns="http://schemas.openxmlformats.org/package/2006/relationships"><Relationship Id="rId1" Target="../printerSettings/printerSettings147.bin" Type="http://schemas.openxmlformats.org/officeDocument/2006/relationships/printerSettings"/></Relationships>
</file>

<file path=xl/worksheets/_rels/sheet148.xml.rels><?xml version="1.0" encoding="UTF-8" standalone="yes"?><Relationships xmlns="http://schemas.openxmlformats.org/package/2006/relationships"><Relationship Id="rId1" Target="../printerSettings/printerSettings148.bin" Type="http://schemas.openxmlformats.org/officeDocument/2006/relationships/printerSettings"/></Relationships>
</file>

<file path=xl/worksheets/_rels/sheet149.xml.rels><?xml version="1.0" encoding="UTF-8" standalone="yes"?><Relationships xmlns="http://schemas.openxmlformats.org/package/2006/relationships"><Relationship Id="rId1" Target="../printerSettings/printerSettings149.bin" Type="http://schemas.openxmlformats.org/officeDocument/2006/relationships/printerSettings"/></Relationships>
</file>

<file path=xl/worksheets/_rels/sheet15.xml.rels><?xml version="1.0" encoding="UTF-8" standalone="yes"?><Relationships xmlns="http://schemas.openxmlformats.org/package/2006/relationships"><Relationship Id="rId1" Target="../printerSettings/printerSettings15.bin" Type="http://schemas.openxmlformats.org/officeDocument/2006/relationships/printerSettings"/></Relationships>
</file>

<file path=xl/worksheets/_rels/sheet150.xml.rels><?xml version="1.0" encoding="UTF-8" standalone="yes"?><Relationships xmlns="http://schemas.openxmlformats.org/package/2006/relationships"><Relationship Id="rId1" Target="../printerSettings/printerSettings150.bin" Type="http://schemas.openxmlformats.org/officeDocument/2006/relationships/printerSettings"/></Relationships>
</file>

<file path=xl/worksheets/_rels/sheet151.xml.rels><?xml version="1.0" encoding="UTF-8" standalone="yes"?><Relationships xmlns="http://schemas.openxmlformats.org/package/2006/relationships"><Relationship Id="rId1" Target="../printerSettings/printerSettings151.bin" Type="http://schemas.openxmlformats.org/officeDocument/2006/relationships/printerSettings"/></Relationships>
</file>

<file path=xl/worksheets/_rels/sheet152.xml.rels><?xml version="1.0" encoding="UTF-8" standalone="yes"?><Relationships xmlns="http://schemas.openxmlformats.org/package/2006/relationships"><Relationship Id="rId1" Target="../printerSettings/printerSettings152.bin" Type="http://schemas.openxmlformats.org/officeDocument/2006/relationships/printerSettings"/></Relationships>
</file>

<file path=xl/worksheets/_rels/sheet153.xml.rels><?xml version="1.0" encoding="UTF-8" standalone="yes"?><Relationships xmlns="http://schemas.openxmlformats.org/package/2006/relationships"><Relationship Id="rId1" Target="../printerSettings/printerSettings153.bin" Type="http://schemas.openxmlformats.org/officeDocument/2006/relationships/printerSettings"/></Relationships>
</file>

<file path=xl/worksheets/_rels/sheet154.xml.rels><?xml version="1.0" encoding="UTF-8" standalone="yes"?><Relationships xmlns="http://schemas.openxmlformats.org/package/2006/relationships"><Relationship Id="rId1" Target="../printerSettings/printerSettings154.bin" Type="http://schemas.openxmlformats.org/officeDocument/2006/relationships/printerSettings"/></Relationships>
</file>

<file path=xl/worksheets/_rels/sheet155.xml.rels><?xml version="1.0" encoding="UTF-8" standalone="yes"?><Relationships xmlns="http://schemas.openxmlformats.org/package/2006/relationships"><Relationship Id="rId1" Target="../printerSettings/printerSettings155.bin" Type="http://schemas.openxmlformats.org/officeDocument/2006/relationships/printerSettings"/></Relationships>
</file>

<file path=xl/worksheets/_rels/sheet156.xml.rels><?xml version="1.0" encoding="UTF-8" standalone="yes"?><Relationships xmlns="http://schemas.openxmlformats.org/package/2006/relationships"><Relationship Id="rId1" Target="../printerSettings/printerSettings156.bin" Type="http://schemas.openxmlformats.org/officeDocument/2006/relationships/printerSettings"/></Relationships>
</file>

<file path=xl/worksheets/_rels/sheet157.xml.rels><?xml version="1.0" encoding="UTF-8" standalone="yes"?><Relationships xmlns="http://schemas.openxmlformats.org/package/2006/relationships"><Relationship Id="rId1" Target="../printerSettings/printerSettings157.bin" Type="http://schemas.openxmlformats.org/officeDocument/2006/relationships/printerSettings"/></Relationships>
</file>

<file path=xl/worksheets/_rels/sheet158.xml.rels><?xml version="1.0" encoding="UTF-8" standalone="yes"?><Relationships xmlns="http://schemas.openxmlformats.org/package/2006/relationships"><Relationship Id="rId1" Target="../printerSettings/printerSettings158.bin" Type="http://schemas.openxmlformats.org/officeDocument/2006/relationships/printerSettings"/></Relationships>
</file>

<file path=xl/worksheets/_rels/sheet159.xml.rels><?xml version="1.0" encoding="UTF-8" standalone="yes"?><Relationships xmlns="http://schemas.openxmlformats.org/package/2006/relationships"><Relationship Id="rId1" Target="../printerSettings/printerSettings159.bin" Type="http://schemas.openxmlformats.org/officeDocument/2006/relationships/printerSettings"/></Relationships>
</file>

<file path=xl/worksheets/_rels/sheet16.xml.rels><?xml version="1.0" encoding="UTF-8" standalone="yes"?><Relationships xmlns="http://schemas.openxmlformats.org/package/2006/relationships"><Relationship Id="rId1" Target="../printerSettings/printerSettings16.bin" Type="http://schemas.openxmlformats.org/officeDocument/2006/relationships/printerSettings"/></Relationships>
</file>

<file path=xl/worksheets/_rels/sheet160.xml.rels><?xml version="1.0" encoding="UTF-8" standalone="yes"?><Relationships xmlns="http://schemas.openxmlformats.org/package/2006/relationships"><Relationship Id="rId1" Target="../printerSettings/printerSettings160.bin" Type="http://schemas.openxmlformats.org/officeDocument/2006/relationships/printerSettings"/></Relationships>
</file>

<file path=xl/worksheets/_rels/sheet161.xml.rels><?xml version="1.0" encoding="UTF-8" standalone="yes"?><Relationships xmlns="http://schemas.openxmlformats.org/package/2006/relationships"><Relationship Id="rId1" Target="../printerSettings/printerSettings161.bin" Type="http://schemas.openxmlformats.org/officeDocument/2006/relationships/printerSettings"/></Relationships>
</file>

<file path=xl/worksheets/_rels/sheet162.xml.rels><?xml version="1.0" encoding="UTF-8" standalone="yes"?><Relationships xmlns="http://schemas.openxmlformats.org/package/2006/relationships"><Relationship Id="rId1" Target="../printerSettings/printerSettings162.bin" Type="http://schemas.openxmlformats.org/officeDocument/2006/relationships/printerSettings"/></Relationships>
</file>

<file path=xl/worksheets/_rels/sheet163.xml.rels><?xml version="1.0" encoding="UTF-8" standalone="yes"?><Relationships xmlns="http://schemas.openxmlformats.org/package/2006/relationships"><Relationship Id="rId1" Target="../printerSettings/printerSettings163.bin" Type="http://schemas.openxmlformats.org/officeDocument/2006/relationships/printerSettings"/></Relationships>
</file>

<file path=xl/worksheets/_rels/sheet164.xml.rels><?xml version="1.0" encoding="UTF-8" standalone="yes"?><Relationships xmlns="http://schemas.openxmlformats.org/package/2006/relationships"><Relationship Id="rId1" Target="../printerSettings/printerSettings164.bin" Type="http://schemas.openxmlformats.org/officeDocument/2006/relationships/printerSettings"/></Relationships>
</file>

<file path=xl/worksheets/_rels/sheet165.xml.rels><?xml version="1.0" encoding="UTF-8" standalone="yes"?><Relationships xmlns="http://schemas.openxmlformats.org/package/2006/relationships"><Relationship Id="rId1" Target="../printerSettings/printerSettings165.bin" Type="http://schemas.openxmlformats.org/officeDocument/2006/relationships/printerSettings"/></Relationships>
</file>

<file path=xl/worksheets/_rels/sheet166.xml.rels><?xml version="1.0" encoding="UTF-8" standalone="yes"?><Relationships xmlns="http://schemas.openxmlformats.org/package/2006/relationships"><Relationship Id="rId1" Target="../printerSettings/printerSettings166.bin" Type="http://schemas.openxmlformats.org/officeDocument/2006/relationships/printerSettings"/></Relationships>
</file>

<file path=xl/worksheets/_rels/sheet167.xml.rels><?xml version="1.0" encoding="UTF-8" standalone="yes"?><Relationships xmlns="http://schemas.openxmlformats.org/package/2006/relationships"><Relationship Id="rId1" Target="../printerSettings/printerSettings167.bin" Type="http://schemas.openxmlformats.org/officeDocument/2006/relationships/printerSettings"/></Relationships>
</file>

<file path=xl/worksheets/_rels/sheet168.xml.rels><?xml version="1.0" encoding="UTF-8" standalone="yes"?><Relationships xmlns="http://schemas.openxmlformats.org/package/2006/relationships"><Relationship Id="rId1" Target="../printerSettings/printerSettings168.bin" Type="http://schemas.openxmlformats.org/officeDocument/2006/relationships/printerSettings"/></Relationships>
</file>

<file path=xl/worksheets/_rels/sheet169.xml.rels><?xml version="1.0" encoding="UTF-8" standalone="yes"?><Relationships xmlns="http://schemas.openxmlformats.org/package/2006/relationships"><Relationship Id="rId1" Target="../printerSettings/printerSettings169.bin" Type="http://schemas.openxmlformats.org/officeDocument/2006/relationships/printerSettings"/></Relationships>
</file>

<file path=xl/worksheets/_rels/sheet17.xml.rels><?xml version="1.0" encoding="UTF-8" standalone="yes"?><Relationships xmlns="http://schemas.openxmlformats.org/package/2006/relationships"><Relationship Id="rId1" Target="../printerSettings/printerSettings17.bin" Type="http://schemas.openxmlformats.org/officeDocument/2006/relationships/printerSettings"/></Relationships>
</file>

<file path=xl/worksheets/_rels/sheet170.xml.rels><?xml version="1.0" encoding="UTF-8" standalone="yes"?><Relationships xmlns="http://schemas.openxmlformats.org/package/2006/relationships"><Relationship Id="rId1" Target="../printerSettings/printerSettings170.bin" Type="http://schemas.openxmlformats.org/officeDocument/2006/relationships/printerSettings"/></Relationships>
</file>

<file path=xl/worksheets/_rels/sheet171.xml.rels><?xml version="1.0" encoding="UTF-8" standalone="yes"?><Relationships xmlns="http://schemas.openxmlformats.org/package/2006/relationships"><Relationship Id="rId1" Target="../printerSettings/printerSettings171.bin" Type="http://schemas.openxmlformats.org/officeDocument/2006/relationships/printerSettings"/></Relationships>
</file>

<file path=xl/worksheets/_rels/sheet172.xml.rels><?xml version="1.0" encoding="UTF-8" standalone="yes"?><Relationships xmlns="http://schemas.openxmlformats.org/package/2006/relationships"><Relationship Id="rId1" Target="../printerSettings/printerSettings172.bin" Type="http://schemas.openxmlformats.org/officeDocument/2006/relationships/printerSettings"/></Relationships>
</file>

<file path=xl/worksheets/_rels/sheet173.xml.rels><?xml version="1.0" encoding="UTF-8" standalone="yes"?><Relationships xmlns="http://schemas.openxmlformats.org/package/2006/relationships"><Relationship Id="rId1" Target="../printerSettings/printerSettings173.bin" Type="http://schemas.openxmlformats.org/officeDocument/2006/relationships/printerSettings"/></Relationships>
</file>

<file path=xl/worksheets/_rels/sheet174.xml.rels><?xml version="1.0" encoding="UTF-8" standalone="yes"?><Relationships xmlns="http://schemas.openxmlformats.org/package/2006/relationships"><Relationship Id="rId1" Target="../printerSettings/printerSettings174.bin" Type="http://schemas.openxmlformats.org/officeDocument/2006/relationships/printerSettings"/></Relationships>
</file>

<file path=xl/worksheets/_rels/sheet175.xml.rels><?xml version="1.0" encoding="UTF-8" standalone="yes"?><Relationships xmlns="http://schemas.openxmlformats.org/package/2006/relationships"><Relationship Id="rId1" Target="../printerSettings/printerSettings175.bin" Type="http://schemas.openxmlformats.org/officeDocument/2006/relationships/printerSettings"/></Relationships>
</file>

<file path=xl/worksheets/_rels/sheet176.xml.rels><?xml version="1.0" encoding="UTF-8" standalone="yes"?><Relationships xmlns="http://schemas.openxmlformats.org/package/2006/relationships"><Relationship Id="rId1" Target="../printerSettings/printerSettings176.bin" Type="http://schemas.openxmlformats.org/officeDocument/2006/relationships/printerSettings"/></Relationships>
</file>

<file path=xl/worksheets/_rels/sheet177.xml.rels><?xml version="1.0" encoding="UTF-8" standalone="yes"?><Relationships xmlns="http://schemas.openxmlformats.org/package/2006/relationships"><Relationship Id="rId1" Target="../printerSettings/printerSettings177.bin" Type="http://schemas.openxmlformats.org/officeDocument/2006/relationships/printerSettings"/></Relationships>
</file>

<file path=xl/worksheets/_rels/sheet178.xml.rels><?xml version="1.0" encoding="UTF-8" standalone="yes"?><Relationships xmlns="http://schemas.openxmlformats.org/package/2006/relationships"><Relationship Id="rId1" Target="../printerSettings/printerSettings178.bin" Type="http://schemas.openxmlformats.org/officeDocument/2006/relationships/printerSettings"/></Relationships>
</file>

<file path=xl/worksheets/_rels/sheet179.xml.rels><?xml version="1.0" encoding="UTF-8" standalone="yes"?><Relationships xmlns="http://schemas.openxmlformats.org/package/2006/relationships"><Relationship Id="rId1" Target="../printerSettings/printerSettings179.bin" Type="http://schemas.openxmlformats.org/officeDocument/2006/relationships/printerSettings"/></Relationships>
</file>

<file path=xl/worksheets/_rels/sheet18.xml.rels><?xml version="1.0" encoding="UTF-8" standalone="yes"?><Relationships xmlns="http://schemas.openxmlformats.org/package/2006/relationships"><Relationship Id="rId1" Target="../printerSettings/printerSettings18.bin" Type="http://schemas.openxmlformats.org/officeDocument/2006/relationships/printerSettings"/></Relationships>
</file>

<file path=xl/worksheets/_rels/sheet180.xml.rels><?xml version="1.0" encoding="UTF-8" standalone="yes"?><Relationships xmlns="http://schemas.openxmlformats.org/package/2006/relationships"><Relationship Id="rId1" Target="../printerSettings/printerSettings180.bin" Type="http://schemas.openxmlformats.org/officeDocument/2006/relationships/printerSettings"/></Relationships>
</file>

<file path=xl/worksheets/_rels/sheet181.xml.rels><?xml version="1.0" encoding="UTF-8" standalone="yes"?><Relationships xmlns="http://schemas.openxmlformats.org/package/2006/relationships"><Relationship Id="rId1" Target="../printerSettings/printerSettings181.bin" Type="http://schemas.openxmlformats.org/officeDocument/2006/relationships/printerSettings"/></Relationships>
</file>

<file path=xl/worksheets/_rels/sheet182.xml.rels><?xml version="1.0" encoding="UTF-8" standalone="yes"?><Relationships xmlns="http://schemas.openxmlformats.org/package/2006/relationships"><Relationship Id="rId1" Target="../printerSettings/printerSettings182.bin" Type="http://schemas.openxmlformats.org/officeDocument/2006/relationships/printerSettings"/></Relationships>
</file>

<file path=xl/worksheets/_rels/sheet183.xml.rels><?xml version="1.0" encoding="UTF-8" standalone="yes"?><Relationships xmlns="http://schemas.openxmlformats.org/package/2006/relationships"><Relationship Id="rId1" Target="../printerSettings/printerSettings183.bin" Type="http://schemas.openxmlformats.org/officeDocument/2006/relationships/printerSettings"/></Relationships>
</file>

<file path=xl/worksheets/_rels/sheet184.xml.rels><?xml version="1.0" encoding="UTF-8" standalone="yes"?><Relationships xmlns="http://schemas.openxmlformats.org/package/2006/relationships"><Relationship Id="rId1" Target="../printerSettings/printerSettings184.bin" Type="http://schemas.openxmlformats.org/officeDocument/2006/relationships/printerSettings"/></Relationships>
</file>

<file path=xl/worksheets/_rels/sheet185.xml.rels><?xml version="1.0" encoding="UTF-8" standalone="yes"?><Relationships xmlns="http://schemas.openxmlformats.org/package/2006/relationships"><Relationship Id="rId1" Target="../printerSettings/printerSettings185.bin" Type="http://schemas.openxmlformats.org/officeDocument/2006/relationships/printerSettings"/></Relationships>
</file>

<file path=xl/worksheets/_rels/sheet186.xml.rels><?xml version="1.0" encoding="UTF-8" standalone="yes"?><Relationships xmlns="http://schemas.openxmlformats.org/package/2006/relationships"><Relationship Id="rId1" Target="../printerSettings/printerSettings186.bin" Type="http://schemas.openxmlformats.org/officeDocument/2006/relationships/printerSettings"/></Relationships>
</file>

<file path=xl/worksheets/_rels/sheet187.xml.rels><?xml version="1.0" encoding="UTF-8" standalone="yes"?><Relationships xmlns="http://schemas.openxmlformats.org/package/2006/relationships"><Relationship Id="rId1" Target="../printerSettings/printerSettings187.bin" Type="http://schemas.openxmlformats.org/officeDocument/2006/relationships/printerSettings"/></Relationships>
</file>

<file path=xl/worksheets/_rels/sheet188.xml.rels><?xml version="1.0" encoding="UTF-8" standalone="yes"?><Relationships xmlns="http://schemas.openxmlformats.org/package/2006/relationships"><Relationship Id="rId1" Target="../printerSettings/printerSettings188.bin" Type="http://schemas.openxmlformats.org/officeDocument/2006/relationships/printerSettings"/></Relationships>
</file>

<file path=xl/worksheets/_rels/sheet189.xml.rels><?xml version="1.0" encoding="UTF-8" standalone="yes"?><Relationships xmlns="http://schemas.openxmlformats.org/package/2006/relationships"><Relationship Id="rId1" Target="../printerSettings/printerSettings189.bin" Type="http://schemas.openxmlformats.org/officeDocument/2006/relationships/printerSettings"/></Relationships>
</file>

<file path=xl/worksheets/_rels/sheet19.xml.rels><?xml version="1.0" encoding="UTF-8" standalone="yes"?><Relationships xmlns="http://schemas.openxmlformats.org/package/2006/relationships"><Relationship Id="rId1" Target="../printerSettings/printerSettings19.bin" Type="http://schemas.openxmlformats.org/officeDocument/2006/relationships/printerSettings"/></Relationships>
</file>

<file path=xl/worksheets/_rels/sheet190.xml.rels><?xml version="1.0" encoding="UTF-8" standalone="yes"?><Relationships xmlns="http://schemas.openxmlformats.org/package/2006/relationships"><Relationship Id="rId1" Target="../printerSettings/printerSettings190.bin" Type="http://schemas.openxmlformats.org/officeDocument/2006/relationships/printerSettings"/></Relationships>
</file>

<file path=xl/worksheets/_rels/sheet191.xml.rels><?xml version="1.0" encoding="UTF-8" standalone="yes"?><Relationships xmlns="http://schemas.openxmlformats.org/package/2006/relationships"><Relationship Id="rId1" Target="../printerSettings/printerSettings191.bin" Type="http://schemas.openxmlformats.org/officeDocument/2006/relationships/printerSettings"/></Relationships>
</file>

<file path=xl/worksheets/_rels/sheet192.xml.rels><?xml version="1.0" encoding="UTF-8" standalone="yes"?><Relationships xmlns="http://schemas.openxmlformats.org/package/2006/relationships"><Relationship Id="rId1" Target="../printerSettings/printerSettings192.bin" Type="http://schemas.openxmlformats.org/officeDocument/2006/relationships/printerSettings"/></Relationships>
</file>

<file path=xl/worksheets/_rels/sheet193.xml.rels><?xml version="1.0" encoding="UTF-8" standalone="yes"?><Relationships xmlns="http://schemas.openxmlformats.org/package/2006/relationships"><Relationship Id="rId1" Target="../printerSettings/printerSettings193.bin" Type="http://schemas.openxmlformats.org/officeDocument/2006/relationships/printerSettings"/></Relationships>
</file>

<file path=xl/worksheets/_rels/sheet194.xml.rels><?xml version="1.0" encoding="UTF-8" standalone="yes"?><Relationships xmlns="http://schemas.openxmlformats.org/package/2006/relationships"><Relationship Id="rId1" Target="../printerSettings/printerSettings194.bin" Type="http://schemas.openxmlformats.org/officeDocument/2006/relationships/printerSettings"/></Relationships>
</file>

<file path=xl/worksheets/_rels/sheet195.xml.rels><?xml version="1.0" encoding="UTF-8" standalone="yes"?><Relationships xmlns="http://schemas.openxmlformats.org/package/2006/relationships"><Relationship Id="rId1" Target="../printerSettings/printerSettings195.bin" Type="http://schemas.openxmlformats.org/officeDocument/2006/relationships/printerSettings"/></Relationships>
</file>

<file path=xl/worksheets/_rels/sheet196.xml.rels><?xml version="1.0" encoding="UTF-8" standalone="yes"?><Relationships xmlns="http://schemas.openxmlformats.org/package/2006/relationships"><Relationship Id="rId1" Target="../printerSettings/printerSettings196.bin" Type="http://schemas.openxmlformats.org/officeDocument/2006/relationships/printerSettings"/></Relationships>
</file>

<file path=xl/worksheets/_rels/sheet197.xml.rels><?xml version="1.0" encoding="UTF-8" standalone="yes"?><Relationships xmlns="http://schemas.openxmlformats.org/package/2006/relationships"><Relationship Id="rId1" Target="../printerSettings/printerSettings197.bin" Type="http://schemas.openxmlformats.org/officeDocument/2006/relationships/printerSettings"/></Relationships>
</file>

<file path=xl/worksheets/_rels/sheet198.xml.rels><?xml version="1.0" encoding="UTF-8" standalone="yes"?><Relationships xmlns="http://schemas.openxmlformats.org/package/2006/relationships"><Relationship Id="rId1" Target="../printerSettings/printerSettings198.bin" Type="http://schemas.openxmlformats.org/officeDocument/2006/relationships/printerSettings"/></Relationships>
</file>

<file path=xl/worksheets/_rels/sheet199.xml.rels><?xml version="1.0" encoding="UTF-8" standalone="yes"?><Relationships xmlns="http://schemas.openxmlformats.org/package/2006/relationships"><Relationship Id="rId1" Target="../printerSettings/printerSettings199.bin" Type="http://schemas.openxmlformats.org/officeDocument/2006/relationships/printerSettings"/></Relationships>
</file>

<file path=xl/worksheets/_rels/sheet2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Relationship Id="rId2" Target="../drawings/drawing2.xml" Type="http://schemas.openxmlformats.org/officeDocument/2006/relationships/drawing"/></Relationships>
</file>

<file path=xl/worksheets/_rels/sheet20.xml.rels><?xml version="1.0" encoding="UTF-8" standalone="yes"?><Relationships xmlns="http://schemas.openxmlformats.org/package/2006/relationships"><Relationship Id="rId1" Target="../printerSettings/printerSettings20.bin" Type="http://schemas.openxmlformats.org/officeDocument/2006/relationships/printerSettings"/></Relationships>
</file>

<file path=xl/worksheets/_rels/sheet200.xml.rels><?xml version="1.0" encoding="UTF-8" standalone="yes"?><Relationships xmlns="http://schemas.openxmlformats.org/package/2006/relationships"><Relationship Id="rId1" Target="../printerSettings/printerSettings200.bin" Type="http://schemas.openxmlformats.org/officeDocument/2006/relationships/printerSettings"/></Relationships>
</file>

<file path=xl/worksheets/_rels/sheet201.xml.rels><?xml version="1.0" encoding="UTF-8" standalone="yes"?><Relationships xmlns="http://schemas.openxmlformats.org/package/2006/relationships"><Relationship Id="rId1" Target="../printerSettings/printerSettings201.bin" Type="http://schemas.openxmlformats.org/officeDocument/2006/relationships/printerSettings"/></Relationships>
</file>

<file path=xl/worksheets/_rels/sheet202.xml.rels><?xml version="1.0" encoding="UTF-8" standalone="yes"?><Relationships xmlns="http://schemas.openxmlformats.org/package/2006/relationships"><Relationship Id="rId1" Target="../printerSettings/printerSettings202.bin" Type="http://schemas.openxmlformats.org/officeDocument/2006/relationships/printerSettings"/></Relationships>
</file>

<file path=xl/worksheets/_rels/sheet203.xml.rels><?xml version="1.0" encoding="UTF-8" standalone="yes"?><Relationships xmlns="http://schemas.openxmlformats.org/package/2006/relationships"><Relationship Id="rId1" Target="../printerSettings/printerSettings203.bin" Type="http://schemas.openxmlformats.org/officeDocument/2006/relationships/printerSettings"/></Relationships>
</file>

<file path=xl/worksheets/_rels/sheet204.xml.rels><?xml version="1.0" encoding="UTF-8" standalone="yes"?><Relationships xmlns="http://schemas.openxmlformats.org/package/2006/relationships"><Relationship Id="rId1" Target="../printerSettings/printerSettings204.bin" Type="http://schemas.openxmlformats.org/officeDocument/2006/relationships/printerSettings"/></Relationships>
</file>

<file path=xl/worksheets/_rels/sheet205.xml.rels><?xml version="1.0" encoding="UTF-8" standalone="yes"?><Relationships xmlns="http://schemas.openxmlformats.org/package/2006/relationships"><Relationship Id="rId1" Target="../printerSettings/printerSettings205.bin" Type="http://schemas.openxmlformats.org/officeDocument/2006/relationships/printerSettings"/></Relationships>
</file>

<file path=xl/worksheets/_rels/sheet206.xml.rels><?xml version="1.0" encoding="UTF-8" standalone="yes"?><Relationships xmlns="http://schemas.openxmlformats.org/package/2006/relationships"><Relationship Id="rId1" Target="../printerSettings/printerSettings206.bin" Type="http://schemas.openxmlformats.org/officeDocument/2006/relationships/printerSettings"/></Relationships>
</file>

<file path=xl/worksheets/_rels/sheet207.xml.rels><?xml version="1.0" encoding="UTF-8" standalone="yes"?><Relationships xmlns="http://schemas.openxmlformats.org/package/2006/relationships"><Relationship Id="rId1" Target="../printerSettings/printerSettings207.bin" Type="http://schemas.openxmlformats.org/officeDocument/2006/relationships/printerSettings"/></Relationships>
</file>

<file path=xl/worksheets/_rels/sheet208.xml.rels><?xml version="1.0" encoding="UTF-8" standalone="yes"?><Relationships xmlns="http://schemas.openxmlformats.org/package/2006/relationships"><Relationship Id="rId1" Target="../printerSettings/printerSettings208.bin" Type="http://schemas.openxmlformats.org/officeDocument/2006/relationships/printerSettings"/></Relationships>
</file>

<file path=xl/worksheets/_rels/sheet209.xml.rels><?xml version="1.0" encoding="UTF-8" standalone="yes"?><Relationships xmlns="http://schemas.openxmlformats.org/package/2006/relationships"><Relationship Id="rId1" Target="../printerSettings/printerSettings209.bin" Type="http://schemas.openxmlformats.org/officeDocument/2006/relationships/printerSettings"/></Relationships>
</file>

<file path=xl/worksheets/_rels/sheet21.xml.rels><?xml version="1.0" encoding="UTF-8" standalone="yes"?><Relationships xmlns="http://schemas.openxmlformats.org/package/2006/relationships"><Relationship Id="rId1" Target="../printerSettings/printerSettings21.bin" Type="http://schemas.openxmlformats.org/officeDocument/2006/relationships/printerSettings"/></Relationships>
</file>

<file path=xl/worksheets/_rels/sheet210.xml.rels><?xml version="1.0" encoding="UTF-8" standalone="yes"?><Relationships xmlns="http://schemas.openxmlformats.org/package/2006/relationships"><Relationship Id="rId1" Target="../printerSettings/printerSettings210.bin" Type="http://schemas.openxmlformats.org/officeDocument/2006/relationships/printerSettings"/></Relationships>
</file>

<file path=xl/worksheets/_rels/sheet211.xml.rels><?xml version="1.0" encoding="UTF-8" standalone="yes"?><Relationships xmlns="http://schemas.openxmlformats.org/package/2006/relationships"><Relationship Id="rId1" Target="../printerSettings/printerSettings211.bin" Type="http://schemas.openxmlformats.org/officeDocument/2006/relationships/printerSettings"/></Relationships>
</file>

<file path=xl/worksheets/_rels/sheet212.xml.rels><?xml version="1.0" encoding="UTF-8" standalone="yes"?><Relationships xmlns="http://schemas.openxmlformats.org/package/2006/relationships"><Relationship Id="rId1" Target="../printerSettings/printerSettings212.bin" Type="http://schemas.openxmlformats.org/officeDocument/2006/relationships/printerSettings"/></Relationships>
</file>

<file path=xl/worksheets/_rels/sheet213.xml.rels><?xml version="1.0" encoding="UTF-8" standalone="yes"?><Relationships xmlns="http://schemas.openxmlformats.org/package/2006/relationships"><Relationship Id="rId1" Target="../printerSettings/printerSettings213.bin" Type="http://schemas.openxmlformats.org/officeDocument/2006/relationships/printerSettings"/></Relationships>
</file>

<file path=xl/worksheets/_rels/sheet214.xml.rels><?xml version="1.0" encoding="UTF-8" standalone="yes"?><Relationships xmlns="http://schemas.openxmlformats.org/package/2006/relationships"><Relationship Id="rId1" Target="../printerSettings/printerSettings214.bin" Type="http://schemas.openxmlformats.org/officeDocument/2006/relationships/printerSettings"/></Relationships>
</file>

<file path=xl/worksheets/_rels/sheet215.xml.rels><?xml version="1.0" encoding="UTF-8" standalone="yes"?><Relationships xmlns="http://schemas.openxmlformats.org/package/2006/relationships"><Relationship Id="rId1" Target="../printerSettings/printerSettings215.bin" Type="http://schemas.openxmlformats.org/officeDocument/2006/relationships/printerSettings"/></Relationships>
</file>

<file path=xl/worksheets/_rels/sheet216.xml.rels><?xml version="1.0" encoding="UTF-8" standalone="yes"?><Relationships xmlns="http://schemas.openxmlformats.org/package/2006/relationships"><Relationship Id="rId1" Target="../printerSettings/printerSettings216.bin" Type="http://schemas.openxmlformats.org/officeDocument/2006/relationships/printerSettings"/></Relationships>
</file>

<file path=xl/worksheets/_rels/sheet217.xml.rels><?xml version="1.0" encoding="UTF-8" standalone="yes"?><Relationships xmlns="http://schemas.openxmlformats.org/package/2006/relationships"><Relationship Id="rId1" Target="../printerSettings/printerSettings217.bin" Type="http://schemas.openxmlformats.org/officeDocument/2006/relationships/printerSettings"/></Relationships>
</file>

<file path=xl/worksheets/_rels/sheet218.xml.rels><?xml version="1.0" encoding="UTF-8" standalone="yes"?><Relationships xmlns="http://schemas.openxmlformats.org/package/2006/relationships"><Relationship Id="rId1" Target="../printerSettings/printerSettings218.bin" Type="http://schemas.openxmlformats.org/officeDocument/2006/relationships/printerSettings"/></Relationships>
</file>

<file path=xl/worksheets/_rels/sheet219.xml.rels><?xml version="1.0" encoding="UTF-8" standalone="yes"?><Relationships xmlns="http://schemas.openxmlformats.org/package/2006/relationships"><Relationship Id="rId1" Target="../printerSettings/printerSettings219.bin" Type="http://schemas.openxmlformats.org/officeDocument/2006/relationships/printerSettings"/></Relationships>
</file>

<file path=xl/worksheets/_rels/sheet22.xml.rels><?xml version="1.0" encoding="UTF-8" standalone="yes"?><Relationships xmlns="http://schemas.openxmlformats.org/package/2006/relationships"><Relationship Id="rId1" Target="../printerSettings/printerSettings22.bin" Type="http://schemas.openxmlformats.org/officeDocument/2006/relationships/printerSettings"/></Relationships>
</file>

<file path=xl/worksheets/_rels/sheet220.xml.rels><?xml version="1.0" encoding="UTF-8" standalone="yes"?><Relationships xmlns="http://schemas.openxmlformats.org/package/2006/relationships"><Relationship Id="rId1" Target="../printerSettings/printerSettings220.bin" Type="http://schemas.openxmlformats.org/officeDocument/2006/relationships/printerSettings"/></Relationships>
</file>

<file path=xl/worksheets/_rels/sheet221.xml.rels><?xml version="1.0" encoding="UTF-8" standalone="yes"?><Relationships xmlns="http://schemas.openxmlformats.org/package/2006/relationships"><Relationship Id="rId1" Target="../printerSettings/printerSettings221.bin" Type="http://schemas.openxmlformats.org/officeDocument/2006/relationships/printerSettings"/></Relationships>
</file>

<file path=xl/worksheets/_rels/sheet222.xml.rels><?xml version="1.0" encoding="UTF-8" standalone="yes"?><Relationships xmlns="http://schemas.openxmlformats.org/package/2006/relationships"><Relationship Id="rId1" Target="../printerSettings/printerSettings222.bin" Type="http://schemas.openxmlformats.org/officeDocument/2006/relationships/printerSettings"/></Relationships>
</file>

<file path=xl/worksheets/_rels/sheet223.xml.rels><?xml version="1.0" encoding="UTF-8" standalone="yes"?><Relationships xmlns="http://schemas.openxmlformats.org/package/2006/relationships"><Relationship Id="rId1" Target="../printerSettings/printerSettings223.bin" Type="http://schemas.openxmlformats.org/officeDocument/2006/relationships/printerSettings"/></Relationships>
</file>

<file path=xl/worksheets/_rels/sheet224.xml.rels><?xml version="1.0" encoding="UTF-8" standalone="yes"?><Relationships xmlns="http://schemas.openxmlformats.org/package/2006/relationships"><Relationship Id="rId1" Target="../printerSettings/printerSettings224.bin" Type="http://schemas.openxmlformats.org/officeDocument/2006/relationships/printerSettings"/></Relationships>
</file>

<file path=xl/worksheets/_rels/sheet225.xml.rels><?xml version="1.0" encoding="UTF-8" standalone="yes"?><Relationships xmlns="http://schemas.openxmlformats.org/package/2006/relationships"><Relationship Id="rId1" Target="../printerSettings/printerSettings225.bin" Type="http://schemas.openxmlformats.org/officeDocument/2006/relationships/printerSettings"/></Relationships>
</file>

<file path=xl/worksheets/_rels/sheet226.xml.rels><?xml version="1.0" encoding="UTF-8" standalone="yes"?><Relationships xmlns="http://schemas.openxmlformats.org/package/2006/relationships"><Relationship Id="rId1" Target="../printerSettings/printerSettings226.bin" Type="http://schemas.openxmlformats.org/officeDocument/2006/relationships/printerSettings"/></Relationships>
</file>

<file path=xl/worksheets/_rels/sheet227.xml.rels><?xml version="1.0" encoding="UTF-8" standalone="yes"?><Relationships xmlns="http://schemas.openxmlformats.org/package/2006/relationships"><Relationship Id="rId1" Target="../printerSettings/printerSettings227.bin" Type="http://schemas.openxmlformats.org/officeDocument/2006/relationships/printerSettings"/></Relationships>
</file>

<file path=xl/worksheets/_rels/sheet228.xml.rels><?xml version="1.0" encoding="UTF-8" standalone="yes"?><Relationships xmlns="http://schemas.openxmlformats.org/package/2006/relationships"><Relationship Id="rId1" Target="../printerSettings/printerSettings228.bin" Type="http://schemas.openxmlformats.org/officeDocument/2006/relationships/printerSettings"/></Relationships>
</file>

<file path=xl/worksheets/_rels/sheet229.xml.rels><?xml version="1.0" encoding="UTF-8" standalone="yes"?><Relationships xmlns="http://schemas.openxmlformats.org/package/2006/relationships"><Relationship Id="rId1" Target="../printerSettings/printerSettings229.bin" Type="http://schemas.openxmlformats.org/officeDocument/2006/relationships/printerSettings"/></Relationships>
</file>

<file path=xl/worksheets/_rels/sheet23.xml.rels><?xml version="1.0" encoding="UTF-8" standalone="yes"?><Relationships xmlns="http://schemas.openxmlformats.org/package/2006/relationships"><Relationship Id="rId1" Target="../printerSettings/printerSettings23.bin" Type="http://schemas.openxmlformats.org/officeDocument/2006/relationships/printerSettings"/></Relationships>
</file>

<file path=xl/worksheets/_rels/sheet230.xml.rels><?xml version="1.0" encoding="UTF-8" standalone="yes"?><Relationships xmlns="http://schemas.openxmlformats.org/package/2006/relationships"><Relationship Id="rId1" Target="../printerSettings/printerSettings230.bin" Type="http://schemas.openxmlformats.org/officeDocument/2006/relationships/printerSettings"/></Relationships>
</file>

<file path=xl/worksheets/_rels/sheet231.xml.rels><?xml version="1.0" encoding="UTF-8" standalone="yes"?><Relationships xmlns="http://schemas.openxmlformats.org/package/2006/relationships"><Relationship Id="rId1" Target="../printerSettings/printerSettings231.bin" Type="http://schemas.openxmlformats.org/officeDocument/2006/relationships/printerSettings"/></Relationships>
</file>

<file path=xl/worksheets/_rels/sheet232.xml.rels><?xml version="1.0" encoding="UTF-8" standalone="yes"?><Relationships xmlns="http://schemas.openxmlformats.org/package/2006/relationships"><Relationship Id="rId1" Target="../printerSettings/printerSettings232.bin" Type="http://schemas.openxmlformats.org/officeDocument/2006/relationships/printerSettings"/></Relationships>
</file>

<file path=xl/worksheets/_rels/sheet233.xml.rels><?xml version="1.0" encoding="UTF-8" standalone="yes"?><Relationships xmlns="http://schemas.openxmlformats.org/package/2006/relationships"><Relationship Id="rId1" Target="../printerSettings/printerSettings233.bin" Type="http://schemas.openxmlformats.org/officeDocument/2006/relationships/printerSettings"/></Relationships>
</file>

<file path=xl/worksheets/_rels/sheet234.xml.rels><?xml version="1.0" encoding="UTF-8" standalone="yes"?><Relationships xmlns="http://schemas.openxmlformats.org/package/2006/relationships"><Relationship Id="rId1" Target="../printerSettings/printerSettings234.bin" Type="http://schemas.openxmlformats.org/officeDocument/2006/relationships/printerSettings"/></Relationships>
</file>

<file path=xl/worksheets/_rels/sheet235.xml.rels><?xml version="1.0" encoding="UTF-8" standalone="yes"?><Relationships xmlns="http://schemas.openxmlformats.org/package/2006/relationships"><Relationship Id="rId1" Target="../printerSettings/printerSettings235.bin" Type="http://schemas.openxmlformats.org/officeDocument/2006/relationships/printerSettings"/></Relationships>
</file>

<file path=xl/worksheets/_rels/sheet236.xml.rels><?xml version="1.0" encoding="UTF-8" standalone="yes"?><Relationships xmlns="http://schemas.openxmlformats.org/package/2006/relationships"><Relationship Id="rId1" Target="../printerSettings/printerSettings236.bin" Type="http://schemas.openxmlformats.org/officeDocument/2006/relationships/printerSettings"/></Relationships>
</file>

<file path=xl/worksheets/_rels/sheet237.xml.rels><?xml version="1.0" encoding="UTF-8" standalone="yes"?><Relationships xmlns="http://schemas.openxmlformats.org/package/2006/relationships"><Relationship Id="rId1" Target="../printerSettings/printerSettings237.bin" Type="http://schemas.openxmlformats.org/officeDocument/2006/relationships/printerSettings"/></Relationships>
</file>

<file path=xl/worksheets/_rels/sheet238.xml.rels><?xml version="1.0" encoding="UTF-8" standalone="yes"?><Relationships xmlns="http://schemas.openxmlformats.org/package/2006/relationships"><Relationship Id="rId1" Target="../printerSettings/printerSettings238.bin" Type="http://schemas.openxmlformats.org/officeDocument/2006/relationships/printerSettings"/></Relationships>
</file>

<file path=xl/worksheets/_rels/sheet239.xml.rels><?xml version="1.0" encoding="UTF-8" standalone="yes"?><Relationships xmlns="http://schemas.openxmlformats.org/package/2006/relationships"><Relationship Id="rId1" Target="../printerSettings/printerSettings239.bin" Type="http://schemas.openxmlformats.org/officeDocument/2006/relationships/printerSettings"/></Relationships>
</file>

<file path=xl/worksheets/_rels/sheet24.xml.rels><?xml version="1.0" encoding="UTF-8" standalone="yes"?><Relationships xmlns="http://schemas.openxmlformats.org/package/2006/relationships"><Relationship Id="rId1" Target="../printerSettings/printerSettings24.bin" Type="http://schemas.openxmlformats.org/officeDocument/2006/relationships/printerSettings"/></Relationships>
</file>

<file path=xl/worksheets/_rels/sheet240.xml.rels><?xml version="1.0" encoding="UTF-8" standalone="yes"?><Relationships xmlns="http://schemas.openxmlformats.org/package/2006/relationships"><Relationship Id="rId1" Target="../printerSettings/printerSettings240.bin" Type="http://schemas.openxmlformats.org/officeDocument/2006/relationships/printerSettings"/></Relationships>
</file>

<file path=xl/worksheets/_rels/sheet241.xml.rels><?xml version="1.0" encoding="UTF-8" standalone="yes"?><Relationships xmlns="http://schemas.openxmlformats.org/package/2006/relationships"><Relationship Id="rId1" Target="../printerSettings/printerSettings241.bin" Type="http://schemas.openxmlformats.org/officeDocument/2006/relationships/printerSettings"/></Relationships>
</file>

<file path=xl/worksheets/_rels/sheet242.xml.rels><?xml version="1.0" encoding="UTF-8" standalone="yes"?><Relationships xmlns="http://schemas.openxmlformats.org/package/2006/relationships"><Relationship Id="rId1" Target="../printerSettings/printerSettings242.bin" Type="http://schemas.openxmlformats.org/officeDocument/2006/relationships/printerSettings"/></Relationships>
</file>

<file path=xl/worksheets/_rels/sheet243.xml.rels><?xml version="1.0" encoding="UTF-8" standalone="yes"?><Relationships xmlns="http://schemas.openxmlformats.org/package/2006/relationships"><Relationship Id="rId1" Target="../printerSettings/printerSettings243.bin" Type="http://schemas.openxmlformats.org/officeDocument/2006/relationships/printerSettings"/></Relationships>
</file>

<file path=xl/worksheets/_rels/sheet244.xml.rels><?xml version="1.0" encoding="UTF-8" standalone="yes"?><Relationships xmlns="http://schemas.openxmlformats.org/package/2006/relationships"><Relationship Id="rId1" Target="../printerSettings/printerSettings244.bin" Type="http://schemas.openxmlformats.org/officeDocument/2006/relationships/printerSettings"/></Relationships>
</file>

<file path=xl/worksheets/_rels/sheet245.xml.rels><?xml version="1.0" encoding="UTF-8" standalone="yes"?><Relationships xmlns="http://schemas.openxmlformats.org/package/2006/relationships"><Relationship Id="rId1" Target="../printerSettings/printerSettings245.bin" Type="http://schemas.openxmlformats.org/officeDocument/2006/relationships/printerSettings"/></Relationships>
</file>

<file path=xl/worksheets/_rels/sheet246.xml.rels><?xml version="1.0" encoding="UTF-8" standalone="yes"?><Relationships xmlns="http://schemas.openxmlformats.org/package/2006/relationships"><Relationship Id="rId1" Target="../printerSettings/printerSettings246.bin" Type="http://schemas.openxmlformats.org/officeDocument/2006/relationships/printerSettings"/></Relationships>
</file>

<file path=xl/worksheets/_rels/sheet25.xml.rels><?xml version="1.0" encoding="UTF-8" standalone="yes"?><Relationships xmlns="http://schemas.openxmlformats.org/package/2006/relationships"><Relationship Id="rId1" Target="../printerSettings/printerSettings25.bin" Type="http://schemas.openxmlformats.org/officeDocument/2006/relationships/printerSettings"/></Relationships>
</file>

<file path=xl/worksheets/_rels/sheet26.xml.rels><?xml version="1.0" encoding="UTF-8" standalone="yes"?><Relationships xmlns="http://schemas.openxmlformats.org/package/2006/relationships"><Relationship Id="rId1" Target="../printerSettings/printerSettings26.bin" Type="http://schemas.openxmlformats.org/officeDocument/2006/relationships/printerSettings"/></Relationships>
</file>

<file path=xl/worksheets/_rels/sheet27.xml.rels><?xml version="1.0" encoding="UTF-8" standalone="yes"?><Relationships xmlns="http://schemas.openxmlformats.org/package/2006/relationships"><Relationship Id="rId1" Target="../printerSettings/printerSettings27.bin" Type="http://schemas.openxmlformats.org/officeDocument/2006/relationships/printerSettings"/></Relationships>
</file>

<file path=xl/worksheets/_rels/sheet28.xml.rels><?xml version="1.0" encoding="UTF-8" standalone="yes"?><Relationships xmlns="http://schemas.openxmlformats.org/package/2006/relationships"><Relationship Id="rId1" Target="../printerSettings/printerSettings28.bin" Type="http://schemas.openxmlformats.org/officeDocument/2006/relationships/printerSettings"/></Relationships>
</file>

<file path=xl/worksheets/_rels/sheet29.xml.rels><?xml version="1.0" encoding="UTF-8" standalone="yes"?><Relationships xmlns="http://schemas.openxmlformats.org/package/2006/relationships"><Relationship Id="rId1" Target="../printerSettings/printerSettings29.bin" Type="http://schemas.openxmlformats.org/officeDocument/2006/relationships/printerSettings"/><Relationship Id="rId2" Target="../drawings/drawing16.xml" Type="http://schemas.openxmlformats.org/officeDocument/2006/relationships/drawing"/></Relationships>
</file>

<file path=xl/worksheets/_rels/sheet3.xml.rels><?xml version="1.0" encoding="UTF-8" standalone="yes"?><Relationships xmlns="http://schemas.openxmlformats.org/package/2006/relationships"><Relationship Id="rId1" Target="../printerSettings/printerSettings3.bin" Type="http://schemas.openxmlformats.org/officeDocument/2006/relationships/printerSettings"/><Relationship Id="rId2" Target="../drawings/drawing3.xml" Type="http://schemas.openxmlformats.org/officeDocument/2006/relationships/drawing"/></Relationships>
</file>

<file path=xl/worksheets/_rels/sheet30.xml.rels><?xml version="1.0" encoding="UTF-8" standalone="yes"?><Relationships xmlns="http://schemas.openxmlformats.org/package/2006/relationships"><Relationship Id="rId1" Target="../printerSettings/printerSettings30.bin" Type="http://schemas.openxmlformats.org/officeDocument/2006/relationships/printerSettings"/></Relationships>
</file>

<file path=xl/worksheets/_rels/sheet31.xml.rels><?xml version="1.0" encoding="UTF-8" standalone="yes"?><Relationships xmlns="http://schemas.openxmlformats.org/package/2006/relationships"><Relationship Id="rId1" Target="../printerSettings/printerSettings31.bin" Type="http://schemas.openxmlformats.org/officeDocument/2006/relationships/printerSettings"/></Relationships>
</file>

<file path=xl/worksheets/_rels/sheet32.xml.rels><?xml version="1.0" encoding="UTF-8" standalone="yes"?><Relationships xmlns="http://schemas.openxmlformats.org/package/2006/relationships"><Relationship Id="rId1" Target="../printerSettings/printerSettings32.bin" Type="http://schemas.openxmlformats.org/officeDocument/2006/relationships/printerSettings"/></Relationships>
</file>

<file path=xl/worksheets/_rels/sheet33.xml.rels><?xml version="1.0" encoding="UTF-8" standalone="yes"?><Relationships xmlns="http://schemas.openxmlformats.org/package/2006/relationships"><Relationship Id="rId1" Target="../printerSettings/printerSettings33.bin" Type="http://schemas.openxmlformats.org/officeDocument/2006/relationships/printerSettings"/></Relationships>
</file>

<file path=xl/worksheets/_rels/sheet34.xml.rels><?xml version="1.0" encoding="UTF-8" standalone="yes"?><Relationships xmlns="http://schemas.openxmlformats.org/package/2006/relationships"><Relationship Id="rId1" Target="../printerSettings/printerSettings34.bin" Type="http://schemas.openxmlformats.org/officeDocument/2006/relationships/printerSettings"/></Relationships>
</file>

<file path=xl/worksheets/_rels/sheet35.xml.rels><?xml version="1.0" encoding="UTF-8" standalone="yes"?><Relationships xmlns="http://schemas.openxmlformats.org/package/2006/relationships"><Relationship Id="rId1" Target="../printerSettings/printerSettings35.bin" Type="http://schemas.openxmlformats.org/officeDocument/2006/relationships/printerSettings"/></Relationships>
</file>

<file path=xl/worksheets/_rels/sheet36.xml.rels><?xml version="1.0" encoding="UTF-8" standalone="yes"?><Relationships xmlns="http://schemas.openxmlformats.org/package/2006/relationships"><Relationship Id="rId1" Target="../printerSettings/printerSettings36.bin" Type="http://schemas.openxmlformats.org/officeDocument/2006/relationships/printerSettings"/></Relationships>
</file>

<file path=xl/worksheets/_rels/sheet37.xml.rels><?xml version="1.0" encoding="UTF-8" standalone="yes"?><Relationships xmlns="http://schemas.openxmlformats.org/package/2006/relationships"><Relationship Id="rId1" Target="../printerSettings/printerSettings37.bin" Type="http://schemas.openxmlformats.org/officeDocument/2006/relationships/printerSettings"/></Relationships>
</file>

<file path=xl/worksheets/_rels/sheet38.xml.rels><?xml version="1.0" encoding="UTF-8" standalone="yes"?><Relationships xmlns="http://schemas.openxmlformats.org/package/2006/relationships"><Relationship Id="rId1" Target="../printerSettings/printerSettings38.bin" Type="http://schemas.openxmlformats.org/officeDocument/2006/relationships/printerSettings"/></Relationships>
</file>

<file path=xl/worksheets/_rels/sheet39.xml.rels><?xml version="1.0" encoding="UTF-8" standalone="yes"?><Relationships xmlns="http://schemas.openxmlformats.org/package/2006/relationships"><Relationship Id="rId1" Target="../printerSettings/printerSettings39.bin" Type="http://schemas.openxmlformats.org/officeDocument/2006/relationships/printerSettings"/></Relationships>
</file>

<file path=xl/worksheets/_rels/sheet4.xml.rels><?xml version="1.0" encoding="UTF-8" standalone="yes"?><Relationships xmlns="http://schemas.openxmlformats.org/package/2006/relationships"><Relationship Id="rId1" Target="../printerSettings/printerSettings4.bin" Type="http://schemas.openxmlformats.org/officeDocument/2006/relationships/printerSettings"/><Relationship Id="rId2" Target="../drawings/drawing4.xml" Type="http://schemas.openxmlformats.org/officeDocument/2006/relationships/drawing"/></Relationships>
</file>

<file path=xl/worksheets/_rels/sheet40.xml.rels><?xml version="1.0" encoding="UTF-8" standalone="yes"?><Relationships xmlns="http://schemas.openxmlformats.org/package/2006/relationships"><Relationship Id="rId1" Target="../printerSettings/printerSettings40.bin" Type="http://schemas.openxmlformats.org/officeDocument/2006/relationships/printerSettings"/></Relationships>
</file>

<file path=xl/worksheets/_rels/sheet41.xml.rels><?xml version="1.0" encoding="UTF-8" standalone="yes"?><Relationships xmlns="http://schemas.openxmlformats.org/package/2006/relationships"><Relationship Id="rId1" Target="../printerSettings/printerSettings41.bin" Type="http://schemas.openxmlformats.org/officeDocument/2006/relationships/printerSettings"/></Relationships>
</file>

<file path=xl/worksheets/_rels/sheet42.xml.rels><?xml version="1.0" encoding="UTF-8" standalone="yes"?><Relationships xmlns="http://schemas.openxmlformats.org/package/2006/relationships"><Relationship Id="rId1" Target="../printerSettings/printerSettings42.bin" Type="http://schemas.openxmlformats.org/officeDocument/2006/relationships/printerSettings"/></Relationships>
</file>

<file path=xl/worksheets/_rels/sheet43.xml.rels><?xml version="1.0" encoding="UTF-8" standalone="yes"?><Relationships xmlns="http://schemas.openxmlformats.org/package/2006/relationships"><Relationship Id="rId1" Target="../printerSettings/printerSettings43.bin" Type="http://schemas.openxmlformats.org/officeDocument/2006/relationships/printerSettings"/></Relationships>
</file>

<file path=xl/worksheets/_rels/sheet44.xml.rels><?xml version="1.0" encoding="UTF-8" standalone="yes"?><Relationships xmlns="http://schemas.openxmlformats.org/package/2006/relationships"><Relationship Id="rId1" Target="../printerSettings/printerSettings44.bin" Type="http://schemas.openxmlformats.org/officeDocument/2006/relationships/printerSettings"/></Relationships>
</file>

<file path=xl/worksheets/_rels/sheet45.xml.rels><?xml version="1.0" encoding="UTF-8" standalone="yes"?><Relationships xmlns="http://schemas.openxmlformats.org/package/2006/relationships"><Relationship Id="rId1" Target="../printerSettings/printerSettings45.bin" Type="http://schemas.openxmlformats.org/officeDocument/2006/relationships/printerSettings"/></Relationships>
</file>

<file path=xl/worksheets/_rels/sheet46.xml.rels><?xml version="1.0" encoding="UTF-8" standalone="yes"?><Relationships xmlns="http://schemas.openxmlformats.org/package/2006/relationships"><Relationship Id="rId1" Target="../printerSettings/printerSettings46.bin" Type="http://schemas.openxmlformats.org/officeDocument/2006/relationships/printerSettings"/></Relationships>
</file>

<file path=xl/worksheets/_rels/sheet47.xml.rels><?xml version="1.0" encoding="UTF-8" standalone="yes"?><Relationships xmlns="http://schemas.openxmlformats.org/package/2006/relationships"><Relationship Id="rId1" Target="../printerSettings/printerSettings47.bin" Type="http://schemas.openxmlformats.org/officeDocument/2006/relationships/printerSettings"/></Relationships>
</file>

<file path=xl/worksheets/_rels/sheet48.xml.rels><?xml version="1.0" encoding="UTF-8" standalone="yes"?><Relationships xmlns="http://schemas.openxmlformats.org/package/2006/relationships"><Relationship Id="rId1" Target="../printerSettings/printerSettings48.bin" Type="http://schemas.openxmlformats.org/officeDocument/2006/relationships/printerSettings"/></Relationships>
</file>

<file path=xl/worksheets/_rels/sheet49.xml.rels><?xml version="1.0" encoding="UTF-8" standalone="yes"?><Relationships xmlns="http://schemas.openxmlformats.org/package/2006/relationships"><Relationship Id="rId1" Target="../printerSettings/printerSettings49.bin" Type="http://schemas.openxmlformats.org/officeDocument/2006/relationships/printerSettings"/></Relationships>
</file>

<file path=xl/worksheets/_rels/sheet5.xml.rels><?xml version="1.0" encoding="UTF-8" standalone="yes"?><Relationships xmlns="http://schemas.openxmlformats.org/package/2006/relationships"><Relationship Id="rId1" Target="../printerSettings/printerSettings5.bin" Type="http://schemas.openxmlformats.org/officeDocument/2006/relationships/printerSettings"/></Relationships>
</file>

<file path=xl/worksheets/_rels/sheet50.xml.rels><?xml version="1.0" encoding="UTF-8" standalone="yes"?><Relationships xmlns="http://schemas.openxmlformats.org/package/2006/relationships"><Relationship Id="rId1" Target="../printerSettings/printerSettings50.bin" Type="http://schemas.openxmlformats.org/officeDocument/2006/relationships/printerSettings"/></Relationships>
</file>

<file path=xl/worksheets/_rels/sheet51.xml.rels><?xml version="1.0" encoding="UTF-8" standalone="yes"?><Relationships xmlns="http://schemas.openxmlformats.org/package/2006/relationships"><Relationship Id="rId1" Target="../printerSettings/printerSettings51.bin" Type="http://schemas.openxmlformats.org/officeDocument/2006/relationships/printerSettings"/></Relationships>
</file>

<file path=xl/worksheets/_rels/sheet52.xml.rels><?xml version="1.0" encoding="UTF-8" standalone="yes"?><Relationships xmlns="http://schemas.openxmlformats.org/package/2006/relationships"><Relationship Id="rId1" Target="../printerSettings/printerSettings52.bin" Type="http://schemas.openxmlformats.org/officeDocument/2006/relationships/printerSettings"/></Relationships>
</file>

<file path=xl/worksheets/_rels/sheet53.xml.rels><?xml version="1.0" encoding="UTF-8" standalone="yes"?><Relationships xmlns="http://schemas.openxmlformats.org/package/2006/relationships"><Relationship Id="rId1" Target="../printerSettings/printerSettings53.bin" Type="http://schemas.openxmlformats.org/officeDocument/2006/relationships/printerSettings"/></Relationships>
</file>

<file path=xl/worksheets/_rels/sheet54.xml.rels><?xml version="1.0" encoding="UTF-8" standalone="yes"?><Relationships xmlns="http://schemas.openxmlformats.org/package/2006/relationships"><Relationship Id="rId1" Target="../printerSettings/printerSettings54.bin" Type="http://schemas.openxmlformats.org/officeDocument/2006/relationships/printerSettings"/></Relationships>
</file>

<file path=xl/worksheets/_rels/sheet55.xml.rels><?xml version="1.0" encoding="UTF-8" standalone="yes"?><Relationships xmlns="http://schemas.openxmlformats.org/package/2006/relationships"><Relationship Id="rId1" Target="../printerSettings/printerSettings55.bin" Type="http://schemas.openxmlformats.org/officeDocument/2006/relationships/printerSettings"/></Relationships>
</file>

<file path=xl/worksheets/_rels/sheet56.xml.rels><?xml version="1.0" encoding="UTF-8" standalone="yes"?><Relationships xmlns="http://schemas.openxmlformats.org/package/2006/relationships"><Relationship Id="rId1" Target="../printerSettings/printerSettings56.bin" Type="http://schemas.openxmlformats.org/officeDocument/2006/relationships/printerSettings"/></Relationships>
</file>

<file path=xl/worksheets/_rels/sheet57.xml.rels><?xml version="1.0" encoding="UTF-8" standalone="yes"?><Relationships xmlns="http://schemas.openxmlformats.org/package/2006/relationships"><Relationship Id="rId1" Target="../printerSettings/printerSettings57.bin" Type="http://schemas.openxmlformats.org/officeDocument/2006/relationships/printerSettings"/></Relationships>
</file>

<file path=xl/worksheets/_rels/sheet58.xml.rels><?xml version="1.0" encoding="UTF-8" standalone="yes"?><Relationships xmlns="http://schemas.openxmlformats.org/package/2006/relationships"><Relationship Id="rId1" Target="../printerSettings/printerSettings58.bin" Type="http://schemas.openxmlformats.org/officeDocument/2006/relationships/printerSettings"/></Relationships>
</file>

<file path=xl/worksheets/_rels/sheet59.xml.rels><?xml version="1.0" encoding="UTF-8" standalone="yes"?><Relationships xmlns="http://schemas.openxmlformats.org/package/2006/relationships"><Relationship Id="rId1" Target="../printerSettings/printerSettings59.bin" Type="http://schemas.openxmlformats.org/officeDocument/2006/relationships/printerSettings"/></Relationships>
</file>

<file path=xl/worksheets/_rels/sheet6.xml.rels><?xml version="1.0" encoding="UTF-8" standalone="yes"?><Relationships xmlns="http://schemas.openxmlformats.org/package/2006/relationships"><Relationship Id="rId1" Target="../printerSettings/printerSettings6.bin" Type="http://schemas.openxmlformats.org/officeDocument/2006/relationships/printerSettings"/><Relationship Id="rId2" Target="../drawings/drawing5.xml" Type="http://schemas.openxmlformats.org/officeDocument/2006/relationships/drawing"/></Relationships>
</file>

<file path=xl/worksheets/_rels/sheet60.xml.rels><?xml version="1.0" encoding="UTF-8" standalone="yes"?><Relationships xmlns="http://schemas.openxmlformats.org/package/2006/relationships"><Relationship Id="rId1" Target="../printerSettings/printerSettings60.bin" Type="http://schemas.openxmlformats.org/officeDocument/2006/relationships/printerSettings"/></Relationships>
</file>

<file path=xl/worksheets/_rels/sheet61.xml.rels><?xml version="1.0" encoding="UTF-8" standalone="yes"?><Relationships xmlns="http://schemas.openxmlformats.org/package/2006/relationships"><Relationship Id="rId1" Target="../printerSettings/printerSettings61.bin" Type="http://schemas.openxmlformats.org/officeDocument/2006/relationships/printerSettings"/></Relationships>
</file>

<file path=xl/worksheets/_rels/sheet62.xml.rels><?xml version="1.0" encoding="UTF-8" standalone="yes"?><Relationships xmlns="http://schemas.openxmlformats.org/package/2006/relationships"><Relationship Id="rId1" Target="../printerSettings/printerSettings62.bin" Type="http://schemas.openxmlformats.org/officeDocument/2006/relationships/printerSettings"/></Relationships>
</file>

<file path=xl/worksheets/_rels/sheet63.xml.rels><?xml version="1.0" encoding="UTF-8" standalone="yes"?><Relationships xmlns="http://schemas.openxmlformats.org/package/2006/relationships"><Relationship Id="rId1" Target="../printerSettings/printerSettings63.bin" Type="http://schemas.openxmlformats.org/officeDocument/2006/relationships/printerSettings"/></Relationships>
</file>

<file path=xl/worksheets/_rels/sheet64.xml.rels><?xml version="1.0" encoding="UTF-8" standalone="yes"?><Relationships xmlns="http://schemas.openxmlformats.org/package/2006/relationships"><Relationship Id="rId1" Target="../printerSettings/printerSettings64.bin" Type="http://schemas.openxmlformats.org/officeDocument/2006/relationships/printerSettings"/></Relationships>
</file>

<file path=xl/worksheets/_rels/sheet65.xml.rels><?xml version="1.0" encoding="UTF-8" standalone="yes"?><Relationships xmlns="http://schemas.openxmlformats.org/package/2006/relationships"><Relationship Id="rId1" Target="../printerSettings/printerSettings65.bin" Type="http://schemas.openxmlformats.org/officeDocument/2006/relationships/printerSettings"/></Relationships>
</file>

<file path=xl/worksheets/_rels/sheet66.xml.rels><?xml version="1.0" encoding="UTF-8" standalone="yes"?><Relationships xmlns="http://schemas.openxmlformats.org/package/2006/relationships"><Relationship Id="rId1" Target="../printerSettings/printerSettings66.bin" Type="http://schemas.openxmlformats.org/officeDocument/2006/relationships/printerSettings"/></Relationships>
</file>

<file path=xl/worksheets/_rels/sheet67.xml.rels><?xml version="1.0" encoding="UTF-8" standalone="yes"?><Relationships xmlns="http://schemas.openxmlformats.org/package/2006/relationships"><Relationship Id="rId1" Target="../printerSettings/printerSettings67.bin" Type="http://schemas.openxmlformats.org/officeDocument/2006/relationships/printerSettings"/></Relationships>
</file>

<file path=xl/worksheets/_rels/sheet68.xml.rels><?xml version="1.0" encoding="UTF-8" standalone="yes"?><Relationships xmlns="http://schemas.openxmlformats.org/package/2006/relationships"><Relationship Id="rId1" Target="../printerSettings/printerSettings68.bin" Type="http://schemas.openxmlformats.org/officeDocument/2006/relationships/printerSettings"/></Relationships>
</file>

<file path=xl/worksheets/_rels/sheet69.xml.rels><?xml version="1.0" encoding="UTF-8" standalone="yes"?><Relationships xmlns="http://schemas.openxmlformats.org/package/2006/relationships"><Relationship Id="rId1" Target="../printerSettings/printerSettings69.bin" Type="http://schemas.openxmlformats.org/officeDocument/2006/relationships/printerSettings"/></Relationships>
</file>

<file path=xl/worksheets/_rels/sheet7.xml.rels><?xml version="1.0" encoding="UTF-8" standalone="yes"?><Relationships xmlns="http://schemas.openxmlformats.org/package/2006/relationships"><Relationship Id="rId1" Target="../printerSettings/printerSettings7.bin" Type="http://schemas.openxmlformats.org/officeDocument/2006/relationships/printerSettings"/><Relationship Id="rId2" Target="../drawings/drawing6.xml" Type="http://schemas.openxmlformats.org/officeDocument/2006/relationships/drawing"/></Relationships>
</file>

<file path=xl/worksheets/_rels/sheet70.xml.rels><?xml version="1.0" encoding="UTF-8" standalone="yes"?><Relationships xmlns="http://schemas.openxmlformats.org/package/2006/relationships"><Relationship Id="rId1" Target="../printerSettings/printerSettings70.bin" Type="http://schemas.openxmlformats.org/officeDocument/2006/relationships/printerSettings"/></Relationships>
</file>

<file path=xl/worksheets/_rels/sheet71.xml.rels><?xml version="1.0" encoding="UTF-8" standalone="yes"?><Relationships xmlns="http://schemas.openxmlformats.org/package/2006/relationships"><Relationship Id="rId1" Target="../printerSettings/printerSettings71.bin" Type="http://schemas.openxmlformats.org/officeDocument/2006/relationships/printerSettings"/></Relationships>
</file>

<file path=xl/worksheets/_rels/sheet72.xml.rels><?xml version="1.0" encoding="UTF-8" standalone="yes"?><Relationships xmlns="http://schemas.openxmlformats.org/package/2006/relationships"><Relationship Id="rId1" Target="../printerSettings/printerSettings72.bin" Type="http://schemas.openxmlformats.org/officeDocument/2006/relationships/printerSettings"/></Relationships>
</file>

<file path=xl/worksheets/_rels/sheet73.xml.rels><?xml version="1.0" encoding="UTF-8" standalone="yes"?><Relationships xmlns="http://schemas.openxmlformats.org/package/2006/relationships"><Relationship Id="rId1" Target="../printerSettings/printerSettings73.bin" Type="http://schemas.openxmlformats.org/officeDocument/2006/relationships/printerSettings"/></Relationships>
</file>

<file path=xl/worksheets/_rels/sheet74.xml.rels><?xml version="1.0" encoding="UTF-8" standalone="yes"?><Relationships xmlns="http://schemas.openxmlformats.org/package/2006/relationships"><Relationship Id="rId1" Target="../printerSettings/printerSettings74.bin" Type="http://schemas.openxmlformats.org/officeDocument/2006/relationships/printerSettings"/></Relationships>
</file>

<file path=xl/worksheets/_rels/sheet75.xml.rels><?xml version="1.0" encoding="UTF-8" standalone="yes"?><Relationships xmlns="http://schemas.openxmlformats.org/package/2006/relationships"><Relationship Id="rId1" Target="../printerSettings/printerSettings75.bin" Type="http://schemas.openxmlformats.org/officeDocument/2006/relationships/printerSettings"/></Relationships>
</file>

<file path=xl/worksheets/_rels/sheet76.xml.rels><?xml version="1.0" encoding="UTF-8" standalone="yes"?><Relationships xmlns="http://schemas.openxmlformats.org/package/2006/relationships"><Relationship Id="rId1" Target="../printerSettings/printerSettings76.bin" Type="http://schemas.openxmlformats.org/officeDocument/2006/relationships/printerSettings"/></Relationships>
</file>

<file path=xl/worksheets/_rels/sheet77.xml.rels><?xml version="1.0" encoding="UTF-8" standalone="yes"?><Relationships xmlns="http://schemas.openxmlformats.org/package/2006/relationships"><Relationship Id="rId1" Target="../printerSettings/printerSettings77.bin" Type="http://schemas.openxmlformats.org/officeDocument/2006/relationships/printerSettings"/></Relationships>
</file>

<file path=xl/worksheets/_rels/sheet78.xml.rels><?xml version="1.0" encoding="UTF-8" standalone="yes"?><Relationships xmlns="http://schemas.openxmlformats.org/package/2006/relationships"><Relationship Id="rId1" Target="../printerSettings/printerSettings78.bin" Type="http://schemas.openxmlformats.org/officeDocument/2006/relationships/printerSettings"/></Relationships>
</file>

<file path=xl/worksheets/_rels/sheet79.xml.rels><?xml version="1.0" encoding="UTF-8" standalone="yes"?><Relationships xmlns="http://schemas.openxmlformats.org/package/2006/relationships"><Relationship Id="rId1" Target="../printerSettings/printerSettings79.bin" Type="http://schemas.openxmlformats.org/officeDocument/2006/relationships/printerSettings"/></Relationships>
</file>

<file path=xl/worksheets/_rels/sheet8.xml.rels><?xml version="1.0" encoding="UTF-8" standalone="yes"?><Relationships xmlns="http://schemas.openxmlformats.org/package/2006/relationships"><Relationship Id="rId1" Target="../printerSettings/printerSettings8.bin" Type="http://schemas.openxmlformats.org/officeDocument/2006/relationships/printerSettings"/><Relationship Id="rId2" Target="../drawings/drawing7.xml" Type="http://schemas.openxmlformats.org/officeDocument/2006/relationships/drawing"/></Relationships>
</file>

<file path=xl/worksheets/_rels/sheet80.xml.rels><?xml version="1.0" encoding="UTF-8" standalone="yes"?><Relationships xmlns="http://schemas.openxmlformats.org/package/2006/relationships"><Relationship Id="rId1" Target="../printerSettings/printerSettings80.bin" Type="http://schemas.openxmlformats.org/officeDocument/2006/relationships/printerSettings"/></Relationships>
</file>

<file path=xl/worksheets/_rels/sheet81.xml.rels><?xml version="1.0" encoding="UTF-8" standalone="yes"?><Relationships xmlns="http://schemas.openxmlformats.org/package/2006/relationships"><Relationship Id="rId1" Target="../printerSettings/printerSettings81.bin" Type="http://schemas.openxmlformats.org/officeDocument/2006/relationships/printerSettings"/></Relationships>
</file>

<file path=xl/worksheets/_rels/sheet82.xml.rels><?xml version="1.0" encoding="UTF-8" standalone="yes"?><Relationships xmlns="http://schemas.openxmlformats.org/package/2006/relationships"><Relationship Id="rId1" Target="../printerSettings/printerSettings82.bin" Type="http://schemas.openxmlformats.org/officeDocument/2006/relationships/printerSettings"/></Relationships>
</file>

<file path=xl/worksheets/_rels/sheet83.xml.rels><?xml version="1.0" encoding="UTF-8" standalone="yes"?><Relationships xmlns="http://schemas.openxmlformats.org/package/2006/relationships"><Relationship Id="rId1" Target="../printerSettings/printerSettings83.bin" Type="http://schemas.openxmlformats.org/officeDocument/2006/relationships/printerSettings"/></Relationships>
</file>

<file path=xl/worksheets/_rels/sheet84.xml.rels><?xml version="1.0" encoding="UTF-8" standalone="yes"?><Relationships xmlns="http://schemas.openxmlformats.org/package/2006/relationships"><Relationship Id="rId1" Target="../printerSettings/printerSettings84.bin" Type="http://schemas.openxmlformats.org/officeDocument/2006/relationships/printerSettings"/></Relationships>
</file>

<file path=xl/worksheets/_rels/sheet85.xml.rels><?xml version="1.0" encoding="UTF-8" standalone="yes"?><Relationships xmlns="http://schemas.openxmlformats.org/package/2006/relationships"><Relationship Id="rId1" Target="../printerSettings/printerSettings85.bin" Type="http://schemas.openxmlformats.org/officeDocument/2006/relationships/printerSettings"/></Relationships>
</file>

<file path=xl/worksheets/_rels/sheet86.xml.rels><?xml version="1.0" encoding="UTF-8" standalone="yes"?><Relationships xmlns="http://schemas.openxmlformats.org/package/2006/relationships"><Relationship Id="rId1" Target="../printerSettings/printerSettings86.bin" Type="http://schemas.openxmlformats.org/officeDocument/2006/relationships/printerSettings"/></Relationships>
</file>

<file path=xl/worksheets/_rels/sheet87.xml.rels><?xml version="1.0" encoding="UTF-8" standalone="yes"?><Relationships xmlns="http://schemas.openxmlformats.org/package/2006/relationships"><Relationship Id="rId1" Target="../printerSettings/printerSettings87.bin" Type="http://schemas.openxmlformats.org/officeDocument/2006/relationships/printerSettings"/></Relationships>
</file>

<file path=xl/worksheets/_rels/sheet88.xml.rels><?xml version="1.0" encoding="UTF-8" standalone="yes"?><Relationships xmlns="http://schemas.openxmlformats.org/package/2006/relationships"><Relationship Id="rId1" Target="../printerSettings/printerSettings88.bin" Type="http://schemas.openxmlformats.org/officeDocument/2006/relationships/printerSettings"/></Relationships>
</file>

<file path=xl/worksheets/_rels/sheet89.xml.rels><?xml version="1.0" encoding="UTF-8" standalone="yes"?><Relationships xmlns="http://schemas.openxmlformats.org/package/2006/relationships"><Relationship Id="rId1" Target="../printerSettings/printerSettings89.bin" Type="http://schemas.openxmlformats.org/officeDocument/2006/relationships/printerSettings"/></Relationships>
</file>

<file path=xl/worksheets/_rels/sheet9.xml.rels><?xml version="1.0" encoding="UTF-8" standalone="yes"?><Relationships xmlns="http://schemas.openxmlformats.org/package/2006/relationships"><Relationship Id="rId1" Target="../printerSettings/printerSettings9.bin" Type="http://schemas.openxmlformats.org/officeDocument/2006/relationships/printerSettings"/></Relationships>
</file>

<file path=xl/worksheets/_rels/sheet90.xml.rels><?xml version="1.0" encoding="UTF-8" standalone="yes"?><Relationships xmlns="http://schemas.openxmlformats.org/package/2006/relationships"><Relationship Id="rId1" Target="../printerSettings/printerSettings90.bin" Type="http://schemas.openxmlformats.org/officeDocument/2006/relationships/printerSettings"/></Relationships>
</file>

<file path=xl/worksheets/_rels/sheet91.xml.rels><?xml version="1.0" encoding="UTF-8" standalone="yes"?><Relationships xmlns="http://schemas.openxmlformats.org/package/2006/relationships"><Relationship Id="rId1" Target="../printerSettings/printerSettings91.bin" Type="http://schemas.openxmlformats.org/officeDocument/2006/relationships/printerSettings"/></Relationships>
</file>

<file path=xl/worksheets/_rels/sheet92.xml.rels><?xml version="1.0" encoding="UTF-8" standalone="yes"?><Relationships xmlns="http://schemas.openxmlformats.org/package/2006/relationships"><Relationship Id="rId1" Target="../printerSettings/printerSettings92.bin" Type="http://schemas.openxmlformats.org/officeDocument/2006/relationships/printerSettings"/><Relationship Id="rId2" Target="../queryTables/queryTable1.xml" Type="http://schemas.openxmlformats.org/officeDocument/2006/relationships/queryTable"/><Relationship Id="rId3" Target="../queryTables/queryTable2.xml" Type="http://schemas.openxmlformats.org/officeDocument/2006/relationships/queryTable"/></Relationships>
</file>

<file path=xl/worksheets/_rels/sheet93.xml.rels><?xml version="1.0" encoding="UTF-8" standalone="yes"?><Relationships xmlns="http://schemas.openxmlformats.org/package/2006/relationships"><Relationship Id="rId1" Target="../printerSettings/printerSettings93.bin" Type="http://schemas.openxmlformats.org/officeDocument/2006/relationships/printerSettings"/><Relationship Id="rId2" Target="../queryTables/queryTable3.xml" Type="http://schemas.openxmlformats.org/officeDocument/2006/relationships/queryTable"/></Relationships>
</file>

<file path=xl/worksheets/_rels/sheet94.xml.rels><?xml version="1.0" encoding="UTF-8" standalone="yes"?><Relationships xmlns="http://schemas.openxmlformats.org/package/2006/relationships"><Relationship Id="rId1" Target="../printerSettings/printerSettings94.bin" Type="http://schemas.openxmlformats.org/officeDocument/2006/relationships/printerSettings"/><Relationship Id="rId2" Target="../queryTables/queryTable4.xml" Type="http://schemas.openxmlformats.org/officeDocument/2006/relationships/queryTable"/></Relationships>
</file>

<file path=xl/worksheets/_rels/sheet95.xml.rels><?xml version="1.0" encoding="UTF-8" standalone="yes"?><Relationships xmlns="http://schemas.openxmlformats.org/package/2006/relationships"><Relationship Id="rId1" Target="../printerSettings/printerSettings95.bin" Type="http://schemas.openxmlformats.org/officeDocument/2006/relationships/printerSettings"/><Relationship Id="rId2" Target="../queryTables/queryTable5.xml" Type="http://schemas.openxmlformats.org/officeDocument/2006/relationships/queryTable"/></Relationships>
</file>

<file path=xl/worksheets/_rels/sheet96.xml.rels><?xml version="1.0" encoding="UTF-8" standalone="yes"?><Relationships xmlns="http://schemas.openxmlformats.org/package/2006/relationships"><Relationship Id="rId1" Target="../printerSettings/printerSettings96.bin" Type="http://schemas.openxmlformats.org/officeDocument/2006/relationships/printerSettings"/><Relationship Id="rId2" Target="../queryTables/queryTable6.xml" Type="http://schemas.openxmlformats.org/officeDocument/2006/relationships/queryTable"/></Relationships>
</file>

<file path=xl/worksheets/_rels/sheet97.xml.rels><?xml version="1.0" encoding="UTF-8" standalone="yes"?><Relationships xmlns="http://schemas.openxmlformats.org/package/2006/relationships"><Relationship Id="rId1" Target="../printerSettings/printerSettings97.bin" Type="http://schemas.openxmlformats.org/officeDocument/2006/relationships/printerSettings"/><Relationship Id="rId2" Target="../queryTables/queryTable7.xml" Type="http://schemas.openxmlformats.org/officeDocument/2006/relationships/queryTable"/></Relationships>
</file>

<file path=xl/worksheets/_rels/sheet98.xml.rels><?xml version="1.0" encoding="UTF-8" standalone="yes"?><Relationships xmlns="http://schemas.openxmlformats.org/package/2006/relationships"><Relationship Id="rId1" Target="../printerSettings/printerSettings98.bin" Type="http://schemas.openxmlformats.org/officeDocument/2006/relationships/printerSettings"/><Relationship Id="rId2" Target="../queryTables/queryTable8.xml" Type="http://schemas.openxmlformats.org/officeDocument/2006/relationships/queryTable"/></Relationships>
</file>

<file path=xl/worksheets/_rels/sheet99.xml.rels><?xml version="1.0" encoding="UTF-8" standalone="yes"?><Relationships xmlns="http://schemas.openxmlformats.org/package/2006/relationships"><Relationship Id="rId1" Target="../printerSettings/printerSettings99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C000"/>
  </sheetPr>
  <dimension ref="B1:N39"/>
  <sheetViews>
    <sheetView showGridLines="0" view="pageBreakPreview" zoomScale="70" zoomScaleNormal="70" zoomScaleSheetLayoutView="70" workbookViewId="0">
      <selection activeCell="I39" sqref="I39"/>
    </sheetView>
  </sheetViews>
  <sheetFormatPr defaultRowHeight="14.25" x14ac:dyDescent="0.15"/>
  <cols>
    <col min="1" max="1" width="3.25" customWidth="1"/>
    <col min="2" max="2" width="1.125" customWidth="1"/>
    <col min="3" max="3" width="17.5" customWidth="1"/>
    <col min="4" max="4" width="12.625" customWidth="1"/>
    <col min="5" max="7" width="11.5" customWidth="1"/>
    <col min="8" max="9" width="0.625" customWidth="1"/>
    <col min="10" max="10" width="17.5" customWidth="1"/>
    <col min="11" max="11" width="12.625" customWidth="1"/>
    <col min="12" max="14" width="11.5" customWidth="1"/>
    <col min="15" max="15" width="1.875" customWidth="1"/>
  </cols>
  <sheetData>
    <row r="1" spans="2:14" x14ac:dyDescent="0.15">
      <c r="E1" s="2" t="s">
        <v>139</v>
      </c>
      <c r="F1" s="2" t="s">
        <v>49</v>
      </c>
      <c r="G1" s="2" t="s">
        <v>50</v>
      </c>
      <c r="L1" s="2" t="s">
        <v>139</v>
      </c>
      <c r="M1" s="2" t="s">
        <v>49</v>
      </c>
      <c r="N1" s="2" t="s">
        <v>50</v>
      </c>
    </row>
    <row r="2" spans="2:14" ht="17.25" x14ac:dyDescent="0.15">
      <c r="C2" s="12" t="s">
        <v>0</v>
      </c>
    </row>
    <row r="4" spans="2:14" ht="20.100000000000001" customHeight="1" x14ac:dyDescent="0.15">
      <c r="C4" s="73" t="s">
        <v>388</v>
      </c>
      <c r="D4" s="73" t="s">
        <v>389</v>
      </c>
      <c r="E4" s="73" t="s">
        <v>390</v>
      </c>
      <c r="F4" s="73"/>
      <c r="G4" s="73"/>
    </row>
    <row r="5" spans="2:14" ht="20.100000000000001" customHeight="1" x14ac:dyDescent="0.15">
      <c r="C5" s="73"/>
      <c r="D5" s="73"/>
      <c r="E5" s="7" t="s">
        <v>391</v>
      </c>
      <c r="F5" s="7" t="s">
        <v>392</v>
      </c>
      <c r="G5" s="7" t="s">
        <v>393</v>
      </c>
    </row>
    <row r="6" spans="2:14" ht="20.100000000000001" customHeight="1" x14ac:dyDescent="0.15">
      <c r="B6" s="3" t="s">
        <v>140</v>
      </c>
      <c r="C6" s="8" t="s">
        <v>394</v>
      </c>
      <c r="D6" s="9">
        <v>24241</v>
      </c>
      <c r="E6" s="9">
        <v>18370</v>
      </c>
      <c r="F6" s="9">
        <v>2272</v>
      </c>
      <c r="G6" s="9">
        <v>3599</v>
      </c>
    </row>
    <row r="7" spans="2:14" ht="20.100000000000001" customHeight="1" x14ac:dyDescent="0.15">
      <c r="B7" s="3" t="s">
        <v>141</v>
      </c>
      <c r="C7" s="8" t="s">
        <v>395</v>
      </c>
      <c r="D7" s="9">
        <v>7107</v>
      </c>
      <c r="E7" s="9">
        <v>4607</v>
      </c>
      <c r="F7" s="9">
        <v>1016</v>
      </c>
      <c r="G7" s="9">
        <v>1484</v>
      </c>
    </row>
    <row r="8" spans="2:14" ht="20.100000000000001" customHeight="1" x14ac:dyDescent="0.15">
      <c r="B8" s="3" t="s">
        <v>142</v>
      </c>
      <c r="C8" s="8" t="s">
        <v>396</v>
      </c>
      <c r="D8" s="9">
        <v>54</v>
      </c>
      <c r="E8" s="9">
        <v>28</v>
      </c>
      <c r="F8" s="9">
        <v>26</v>
      </c>
      <c r="G8" s="9">
        <v>0</v>
      </c>
    </row>
    <row r="9" spans="2:14" ht="20.100000000000001" customHeight="1" x14ac:dyDescent="0.15">
      <c r="C9" s="8" t="s">
        <v>397</v>
      </c>
      <c r="D9" s="9">
        <v>31402</v>
      </c>
      <c r="E9" s="9">
        <v>23005</v>
      </c>
      <c r="F9" s="9">
        <v>3314</v>
      </c>
      <c r="G9" s="9">
        <v>5083</v>
      </c>
    </row>
    <row r="12" spans="2:14" ht="17.25" x14ac:dyDescent="0.15">
      <c r="C12" s="12" t="s">
        <v>1</v>
      </c>
    </row>
    <row r="14" spans="2:14" ht="20.100000000000001" customHeight="1" x14ac:dyDescent="0.15">
      <c r="C14" s="73" t="s">
        <v>394</v>
      </c>
      <c r="D14" s="73" t="s">
        <v>389</v>
      </c>
      <c r="E14" s="10" t="s">
        <v>390</v>
      </c>
      <c r="F14" s="10"/>
      <c r="G14" s="10"/>
      <c r="J14" s="73" t="s">
        <v>394</v>
      </c>
      <c r="K14" s="73" t="s">
        <v>389</v>
      </c>
      <c r="L14" s="10" t="s">
        <v>390</v>
      </c>
      <c r="M14" s="10"/>
      <c r="N14" s="10"/>
    </row>
    <row r="15" spans="2:14" ht="20.100000000000001" customHeight="1" x14ac:dyDescent="0.15">
      <c r="C15" s="73"/>
      <c r="D15" s="73"/>
      <c r="E15" s="7" t="s">
        <v>391</v>
      </c>
      <c r="F15" s="7" t="s">
        <v>392</v>
      </c>
      <c r="G15" s="7" t="s">
        <v>393</v>
      </c>
      <c r="J15" s="73"/>
      <c r="K15" s="73"/>
      <c r="L15" s="7" t="s">
        <v>391</v>
      </c>
      <c r="M15" s="7" t="s">
        <v>392</v>
      </c>
      <c r="N15" s="7" t="s">
        <v>393</v>
      </c>
    </row>
    <row r="16" spans="2:14" ht="20.100000000000001" customHeight="1" x14ac:dyDescent="0.15">
      <c r="B16" s="1"/>
      <c r="C16" s="11" t="s">
        <v>398</v>
      </c>
      <c r="D16" s="11">
        <v>1154</v>
      </c>
      <c r="E16" s="11">
        <v>1030</v>
      </c>
      <c r="F16" s="11">
        <v>39</v>
      </c>
      <c r="G16" s="11">
        <v>85</v>
      </c>
      <c r="I16" s="1"/>
      <c r="J16" s="11" t="s">
        <v>422</v>
      </c>
      <c r="K16" s="11">
        <v>611</v>
      </c>
      <c r="L16" s="11">
        <v>413</v>
      </c>
      <c r="M16" s="11">
        <v>93</v>
      </c>
      <c r="N16" s="11">
        <v>105</v>
      </c>
    </row>
    <row r="17" spans="2:14" ht="20.100000000000001" customHeight="1" x14ac:dyDescent="0.15">
      <c r="B17" s="1"/>
      <c r="C17" s="11" t="s">
        <v>399</v>
      </c>
      <c r="D17" s="11">
        <v>314</v>
      </c>
      <c r="E17" s="11">
        <v>286</v>
      </c>
      <c r="F17" s="11">
        <v>11</v>
      </c>
      <c r="G17" s="11">
        <v>17</v>
      </c>
      <c r="I17" s="1"/>
      <c r="J17" s="11" t="s">
        <v>423</v>
      </c>
      <c r="K17" s="11">
        <v>331</v>
      </c>
      <c r="L17" s="11">
        <v>245</v>
      </c>
      <c r="M17" s="11">
        <v>31</v>
      </c>
      <c r="N17" s="11">
        <v>55</v>
      </c>
    </row>
    <row r="18" spans="2:14" ht="20.100000000000001" customHeight="1" x14ac:dyDescent="0.15">
      <c r="B18" s="1"/>
      <c r="C18" s="11" t="s">
        <v>400</v>
      </c>
      <c r="D18" s="11">
        <v>547</v>
      </c>
      <c r="E18" s="11">
        <v>442</v>
      </c>
      <c r="F18" s="11">
        <v>51</v>
      </c>
      <c r="G18" s="11">
        <v>54</v>
      </c>
      <c r="I18" s="1"/>
      <c r="J18" s="11" t="s">
        <v>424</v>
      </c>
      <c r="K18" s="11">
        <v>304</v>
      </c>
      <c r="L18" s="11">
        <v>165</v>
      </c>
      <c r="M18" s="11">
        <v>22</v>
      </c>
      <c r="N18" s="11">
        <v>117</v>
      </c>
    </row>
    <row r="19" spans="2:14" ht="20.100000000000001" customHeight="1" x14ac:dyDescent="0.15">
      <c r="B19" s="1"/>
      <c r="C19" s="11" t="s">
        <v>401</v>
      </c>
      <c r="D19" s="11">
        <v>379</v>
      </c>
      <c r="E19" s="11">
        <v>313</v>
      </c>
      <c r="F19" s="11">
        <v>32</v>
      </c>
      <c r="G19" s="11">
        <v>34</v>
      </c>
      <c r="I19" s="1"/>
      <c r="J19" s="11" t="s">
        <v>425</v>
      </c>
      <c r="K19" s="11">
        <v>784</v>
      </c>
      <c r="L19" s="11">
        <v>555</v>
      </c>
      <c r="M19" s="11">
        <v>131</v>
      </c>
      <c r="N19" s="11">
        <v>98</v>
      </c>
    </row>
    <row r="20" spans="2:14" ht="20.100000000000001" customHeight="1" x14ac:dyDescent="0.15">
      <c r="B20" s="1"/>
      <c r="C20" s="11" t="s">
        <v>402</v>
      </c>
      <c r="D20" s="11">
        <v>412</v>
      </c>
      <c r="E20" s="11">
        <v>337</v>
      </c>
      <c r="F20" s="11">
        <v>45</v>
      </c>
      <c r="G20" s="11">
        <v>30</v>
      </c>
      <c r="I20" s="1"/>
      <c r="J20" s="11" t="s">
        <v>426</v>
      </c>
      <c r="K20" s="11">
        <v>294</v>
      </c>
      <c r="L20" s="11">
        <v>195</v>
      </c>
      <c r="M20" s="11">
        <v>18</v>
      </c>
      <c r="N20" s="11">
        <v>81</v>
      </c>
    </row>
    <row r="21" spans="2:14" ht="20.100000000000001" customHeight="1" x14ac:dyDescent="0.15">
      <c r="B21" s="1"/>
      <c r="C21" s="11" t="s">
        <v>403</v>
      </c>
      <c r="D21" s="11">
        <v>550</v>
      </c>
      <c r="E21" s="11">
        <v>371</v>
      </c>
      <c r="F21" s="11">
        <v>52</v>
      </c>
      <c r="G21" s="11">
        <v>127</v>
      </c>
      <c r="I21" s="1"/>
      <c r="J21" s="11" t="s">
        <v>427</v>
      </c>
      <c r="K21" s="11">
        <v>367</v>
      </c>
      <c r="L21" s="11">
        <v>321</v>
      </c>
      <c r="M21" s="11">
        <v>20</v>
      </c>
      <c r="N21" s="11">
        <v>26</v>
      </c>
    </row>
    <row r="22" spans="2:14" ht="20.100000000000001" customHeight="1" x14ac:dyDescent="0.15">
      <c r="B22" s="1"/>
      <c r="C22" s="11" t="s">
        <v>404</v>
      </c>
      <c r="D22" s="11">
        <v>673</v>
      </c>
      <c r="E22" s="11">
        <v>481</v>
      </c>
      <c r="F22" s="11">
        <v>71</v>
      </c>
      <c r="G22" s="11">
        <v>121</v>
      </c>
      <c r="I22" s="1"/>
      <c r="J22" s="11" t="s">
        <v>428</v>
      </c>
      <c r="K22" s="11">
        <v>189</v>
      </c>
      <c r="L22" s="11">
        <v>169</v>
      </c>
      <c r="M22" s="11">
        <v>6</v>
      </c>
      <c r="N22" s="11">
        <v>14</v>
      </c>
    </row>
    <row r="23" spans="2:14" ht="20.100000000000001" customHeight="1" x14ac:dyDescent="0.15">
      <c r="B23" s="1"/>
      <c r="C23" s="11" t="s">
        <v>405</v>
      </c>
      <c r="D23" s="11">
        <v>847</v>
      </c>
      <c r="E23" s="11">
        <v>597</v>
      </c>
      <c r="F23" s="11">
        <v>123</v>
      </c>
      <c r="G23" s="11">
        <v>127</v>
      </c>
      <c r="I23" s="1"/>
      <c r="J23" s="11" t="s">
        <v>429</v>
      </c>
      <c r="K23" s="11">
        <v>316</v>
      </c>
      <c r="L23" s="11">
        <v>265</v>
      </c>
      <c r="M23" s="11">
        <v>12</v>
      </c>
      <c r="N23" s="11">
        <v>39</v>
      </c>
    </row>
    <row r="24" spans="2:14" ht="20.100000000000001" customHeight="1" x14ac:dyDescent="0.15">
      <c r="B24" s="1"/>
      <c r="C24" s="11" t="s">
        <v>406</v>
      </c>
      <c r="D24" s="11">
        <v>689</v>
      </c>
      <c r="E24" s="11">
        <v>481</v>
      </c>
      <c r="F24" s="11">
        <v>102</v>
      </c>
      <c r="G24" s="11">
        <v>106</v>
      </c>
      <c r="I24" s="1"/>
      <c r="J24" s="11" t="s">
        <v>430</v>
      </c>
      <c r="K24" s="11">
        <v>384</v>
      </c>
      <c r="L24" s="11">
        <v>267</v>
      </c>
      <c r="M24" s="11">
        <v>31</v>
      </c>
      <c r="N24" s="11">
        <v>86</v>
      </c>
    </row>
    <row r="25" spans="2:14" ht="20.100000000000001" customHeight="1" x14ac:dyDescent="0.15">
      <c r="B25" s="1"/>
      <c r="C25" s="11" t="s">
        <v>407</v>
      </c>
      <c r="D25" s="11">
        <v>538</v>
      </c>
      <c r="E25" s="11">
        <v>410</v>
      </c>
      <c r="F25" s="11">
        <v>55</v>
      </c>
      <c r="G25" s="11">
        <v>73</v>
      </c>
      <c r="I25" s="1"/>
      <c r="J25" s="11" t="s">
        <v>431</v>
      </c>
      <c r="K25" s="11">
        <v>526</v>
      </c>
      <c r="L25" s="11">
        <v>414</v>
      </c>
      <c r="M25" s="11">
        <v>26</v>
      </c>
      <c r="N25" s="11">
        <v>86</v>
      </c>
    </row>
    <row r="26" spans="2:14" ht="20.100000000000001" customHeight="1" x14ac:dyDescent="0.15">
      <c r="B26" s="1"/>
      <c r="C26" s="11" t="s">
        <v>408</v>
      </c>
      <c r="D26" s="11">
        <v>705</v>
      </c>
      <c r="E26" s="11">
        <v>470</v>
      </c>
      <c r="F26" s="11">
        <v>74</v>
      </c>
      <c r="G26" s="11">
        <v>161</v>
      </c>
      <c r="I26" s="1"/>
      <c r="J26" s="11" t="s">
        <v>432</v>
      </c>
      <c r="K26" s="11">
        <v>457</v>
      </c>
      <c r="L26" s="11">
        <v>320</v>
      </c>
      <c r="M26" s="11">
        <v>73</v>
      </c>
      <c r="N26" s="11">
        <v>64</v>
      </c>
    </row>
    <row r="27" spans="2:14" ht="20.100000000000001" customHeight="1" x14ac:dyDescent="0.15">
      <c r="B27" s="1"/>
      <c r="C27" s="11" t="s">
        <v>409</v>
      </c>
      <c r="D27" s="11">
        <v>827</v>
      </c>
      <c r="E27" s="11">
        <v>648</v>
      </c>
      <c r="F27" s="11">
        <v>67</v>
      </c>
      <c r="G27" s="11">
        <v>112</v>
      </c>
      <c r="I27" s="1"/>
      <c r="J27" s="11" t="s">
        <v>433</v>
      </c>
      <c r="K27" s="11">
        <v>272</v>
      </c>
      <c r="L27" s="11">
        <v>230</v>
      </c>
      <c r="M27" s="11">
        <v>20</v>
      </c>
      <c r="N27" s="11">
        <v>22</v>
      </c>
    </row>
    <row r="28" spans="2:14" ht="20.100000000000001" customHeight="1" x14ac:dyDescent="0.15">
      <c r="B28" s="1"/>
      <c r="C28" s="11" t="s">
        <v>410</v>
      </c>
      <c r="D28" s="11">
        <v>89</v>
      </c>
      <c r="E28" s="11">
        <v>72</v>
      </c>
      <c r="F28" s="11">
        <v>8</v>
      </c>
      <c r="G28" s="11">
        <v>9</v>
      </c>
      <c r="I28" s="1"/>
      <c r="J28" s="11" t="s">
        <v>434</v>
      </c>
      <c r="K28" s="11">
        <v>286</v>
      </c>
      <c r="L28" s="11">
        <v>238</v>
      </c>
      <c r="M28" s="11">
        <v>15</v>
      </c>
      <c r="N28" s="11">
        <v>33</v>
      </c>
    </row>
    <row r="29" spans="2:14" ht="20.100000000000001" customHeight="1" x14ac:dyDescent="0.15">
      <c r="B29" s="1"/>
      <c r="C29" s="11" t="s">
        <v>411</v>
      </c>
      <c r="D29" s="11">
        <v>353</v>
      </c>
      <c r="E29" s="11">
        <v>191</v>
      </c>
      <c r="F29" s="11">
        <v>37</v>
      </c>
      <c r="G29" s="11">
        <v>125</v>
      </c>
      <c r="I29" s="1"/>
      <c r="J29" s="11" t="s">
        <v>435</v>
      </c>
      <c r="K29" s="11">
        <v>352</v>
      </c>
      <c r="L29" s="11">
        <v>272</v>
      </c>
      <c r="M29" s="11">
        <v>45</v>
      </c>
      <c r="N29" s="11">
        <v>35</v>
      </c>
    </row>
    <row r="30" spans="2:14" ht="20.100000000000001" customHeight="1" x14ac:dyDescent="0.15">
      <c r="B30" s="1"/>
      <c r="C30" s="11" t="s">
        <v>412</v>
      </c>
      <c r="D30" s="11">
        <v>882</v>
      </c>
      <c r="E30" s="11">
        <v>536</v>
      </c>
      <c r="F30" s="11">
        <v>59</v>
      </c>
      <c r="G30" s="11">
        <v>287</v>
      </c>
      <c r="I30" s="1"/>
      <c r="J30" s="11" t="s">
        <v>436</v>
      </c>
      <c r="K30" s="11">
        <v>243</v>
      </c>
      <c r="L30" s="11">
        <v>182</v>
      </c>
      <c r="M30" s="11">
        <v>33</v>
      </c>
      <c r="N30" s="11">
        <v>28</v>
      </c>
    </row>
    <row r="31" spans="2:14" ht="20.100000000000001" customHeight="1" x14ac:dyDescent="0.15">
      <c r="B31" s="1"/>
      <c r="C31" s="11" t="s">
        <v>413</v>
      </c>
      <c r="D31" s="11">
        <v>429</v>
      </c>
      <c r="E31" s="11">
        <v>229</v>
      </c>
      <c r="F31" s="11">
        <v>94</v>
      </c>
      <c r="G31" s="11">
        <v>106</v>
      </c>
      <c r="I31" s="1"/>
      <c r="J31" s="11" t="s">
        <v>437</v>
      </c>
      <c r="K31" s="11">
        <v>660</v>
      </c>
      <c r="L31" s="11">
        <v>525</v>
      </c>
      <c r="M31" s="11">
        <v>54</v>
      </c>
      <c r="N31" s="11">
        <v>81</v>
      </c>
    </row>
    <row r="32" spans="2:14" ht="20.100000000000001" customHeight="1" x14ac:dyDescent="0.15">
      <c r="B32" s="1"/>
      <c r="C32" s="11" t="s">
        <v>414</v>
      </c>
      <c r="D32" s="11">
        <v>414</v>
      </c>
      <c r="E32" s="11">
        <v>328</v>
      </c>
      <c r="F32" s="11">
        <v>39</v>
      </c>
      <c r="G32" s="11">
        <v>47</v>
      </c>
      <c r="I32" s="1"/>
      <c r="J32" s="11" t="s">
        <v>438</v>
      </c>
      <c r="K32" s="11">
        <v>299</v>
      </c>
      <c r="L32" s="11">
        <v>234</v>
      </c>
      <c r="M32" s="11">
        <v>28</v>
      </c>
      <c r="N32" s="11">
        <v>37</v>
      </c>
    </row>
    <row r="33" spans="2:14" ht="20.100000000000001" customHeight="1" x14ac:dyDescent="0.15">
      <c r="B33" s="1"/>
      <c r="C33" s="11" t="s">
        <v>415</v>
      </c>
      <c r="D33" s="11">
        <v>315</v>
      </c>
      <c r="E33" s="11">
        <v>239</v>
      </c>
      <c r="F33" s="11">
        <v>31</v>
      </c>
      <c r="G33" s="11">
        <v>45</v>
      </c>
      <c r="I33" s="1"/>
      <c r="J33" s="11" t="s">
        <v>439</v>
      </c>
      <c r="K33" s="11">
        <v>251</v>
      </c>
      <c r="L33" s="11">
        <v>197</v>
      </c>
      <c r="M33" s="11">
        <v>33</v>
      </c>
      <c r="N33" s="11">
        <v>21</v>
      </c>
    </row>
    <row r="34" spans="2:14" ht="20.100000000000001" customHeight="1" x14ac:dyDescent="0.15">
      <c r="B34" s="1"/>
      <c r="C34" s="11" t="s">
        <v>416</v>
      </c>
      <c r="D34" s="11">
        <v>366</v>
      </c>
      <c r="E34" s="11">
        <v>240</v>
      </c>
      <c r="F34" s="11">
        <v>43</v>
      </c>
      <c r="G34" s="11">
        <v>83</v>
      </c>
      <c r="I34" s="1"/>
      <c r="J34" s="11" t="s">
        <v>440</v>
      </c>
      <c r="K34" s="11">
        <v>466</v>
      </c>
      <c r="L34" s="11">
        <v>379</v>
      </c>
      <c r="M34" s="11">
        <v>48</v>
      </c>
      <c r="N34" s="11">
        <v>39</v>
      </c>
    </row>
    <row r="35" spans="2:14" ht="20.100000000000001" customHeight="1" x14ac:dyDescent="0.15">
      <c r="B35" s="1"/>
      <c r="C35" s="11" t="s">
        <v>417</v>
      </c>
      <c r="D35" s="11">
        <v>915</v>
      </c>
      <c r="E35" s="11">
        <v>669</v>
      </c>
      <c r="F35" s="11">
        <v>118</v>
      </c>
      <c r="G35" s="11">
        <v>128</v>
      </c>
      <c r="I35" s="1"/>
      <c r="J35" s="11" t="s">
        <v>441</v>
      </c>
      <c r="K35" s="11">
        <v>342</v>
      </c>
      <c r="L35" s="11">
        <v>317</v>
      </c>
      <c r="M35" s="11">
        <v>11</v>
      </c>
      <c r="N35" s="11">
        <v>14</v>
      </c>
    </row>
    <row r="36" spans="2:14" ht="20.100000000000001" customHeight="1" x14ac:dyDescent="0.15">
      <c r="B36" s="1"/>
      <c r="C36" s="11" t="s">
        <v>418</v>
      </c>
      <c r="D36" s="11">
        <v>941</v>
      </c>
      <c r="E36" s="11">
        <v>730</v>
      </c>
      <c r="F36" s="11">
        <v>90</v>
      </c>
      <c r="G36" s="11">
        <v>121</v>
      </c>
      <c r="I36" s="1"/>
      <c r="J36" s="11" t="s">
        <v>442</v>
      </c>
      <c r="K36" s="11">
        <v>354</v>
      </c>
      <c r="L36" s="11">
        <v>317</v>
      </c>
      <c r="M36" s="11">
        <v>12</v>
      </c>
      <c r="N36" s="11">
        <v>25</v>
      </c>
    </row>
    <row r="37" spans="2:14" ht="20.100000000000001" customHeight="1" x14ac:dyDescent="0.15">
      <c r="B37" s="1"/>
      <c r="C37" s="11" t="s">
        <v>419</v>
      </c>
      <c r="D37" s="11">
        <v>930</v>
      </c>
      <c r="E37" s="11">
        <v>692</v>
      </c>
      <c r="F37" s="11">
        <v>140</v>
      </c>
      <c r="G37" s="11">
        <v>98</v>
      </c>
      <c r="I37" s="1"/>
      <c r="J37" s="11" t="s">
        <v>443</v>
      </c>
      <c r="K37" s="11">
        <v>556</v>
      </c>
      <c r="L37" s="11">
        <v>484</v>
      </c>
      <c r="M37" s="11">
        <v>32</v>
      </c>
      <c r="N37" s="11">
        <v>40</v>
      </c>
    </row>
    <row r="38" spans="2:14" ht="20.100000000000001" customHeight="1" x14ac:dyDescent="0.15">
      <c r="B38" s="1"/>
      <c r="C38" s="11" t="s">
        <v>420</v>
      </c>
      <c r="D38" s="11">
        <v>1250</v>
      </c>
      <c r="E38" s="11">
        <v>987</v>
      </c>
      <c r="F38" s="11">
        <v>8</v>
      </c>
      <c r="G38" s="11">
        <v>255</v>
      </c>
      <c r="I38" s="1"/>
      <c r="J38" s="11" t="s">
        <v>444</v>
      </c>
      <c r="K38" s="11">
        <v>305</v>
      </c>
      <c r="L38" s="11">
        <v>252</v>
      </c>
      <c r="M38" s="11">
        <v>27</v>
      </c>
      <c r="N38" s="11">
        <v>26</v>
      </c>
    </row>
    <row r="39" spans="2:14" ht="20.100000000000001" customHeight="1" x14ac:dyDescent="0.15">
      <c r="B39" s="1"/>
      <c r="C39" s="11" t="s">
        <v>421</v>
      </c>
      <c r="D39" s="11">
        <v>773</v>
      </c>
      <c r="E39" s="11">
        <v>635</v>
      </c>
      <c r="F39" s="11">
        <v>62</v>
      </c>
      <c r="G39" s="11">
        <v>76</v>
      </c>
      <c r="J39" s="8" t="s">
        <v>445</v>
      </c>
      <c r="K39" s="11">
        <v>24241</v>
      </c>
      <c r="L39" s="11">
        <v>18370</v>
      </c>
      <c r="M39" s="11">
        <v>2272</v>
      </c>
      <c r="N39" s="11">
        <v>3599</v>
      </c>
    </row>
  </sheetData>
  <mergeCells count="7">
    <mergeCell ref="J14:J15"/>
    <mergeCell ref="K14:K15"/>
    <mergeCell ref="C4:C5"/>
    <mergeCell ref="D4:D5"/>
    <mergeCell ref="E4:G4"/>
    <mergeCell ref="C14:C15"/>
    <mergeCell ref="D14:D15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3" fitToHeight="0" orientation="portrait" useFirstPageNumber="1" r:id="rId1"/>
  <headerFooter scaleWithDoc="0">
    <oddFooter>&amp;C&amp;"ＭＳ ゴシック,標準"&amp;14&amp;P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92D050"/>
  </sheetPr>
  <dimension ref="A1:V62"/>
  <sheetViews>
    <sheetView showGridLines="0" view="pageBreakPreview" zoomScale="70" zoomScaleNormal="70" zoomScaleSheetLayoutView="70" workbookViewId="0">
      <selection activeCell="K31" sqref="K31"/>
    </sheetView>
  </sheetViews>
  <sheetFormatPr defaultRowHeight="14.25" x14ac:dyDescent="0.15"/>
  <cols>
    <col min="1" max="1" width="3.25" customWidth="1"/>
    <col min="2" max="2" width="1.125" customWidth="1"/>
    <col min="3" max="3" width="16.625" customWidth="1"/>
    <col min="4" max="11" width="11.625" customWidth="1"/>
    <col min="12" max="13" width="0.875" customWidth="1"/>
    <col min="14" max="14" width="16.625" customWidth="1"/>
    <col min="15" max="15" width="10.125" customWidth="1"/>
    <col min="16" max="22" width="11.625" customWidth="1"/>
    <col min="23" max="23" width="0.625" customWidth="1"/>
  </cols>
  <sheetData>
    <row r="1" spans="1:22" x14ac:dyDescent="0.15">
      <c r="E1" s="2" t="s">
        <v>139</v>
      </c>
      <c r="F1" s="2" t="s">
        <v>49</v>
      </c>
      <c r="G1" s="2" t="s">
        <v>50</v>
      </c>
      <c r="H1" s="2" t="s">
        <v>66</v>
      </c>
      <c r="I1" s="2" t="s">
        <v>61</v>
      </c>
      <c r="J1" s="2" t="s">
        <v>386</v>
      </c>
      <c r="K1" s="2" t="str">
        <f>""</f>
        <v/>
      </c>
      <c r="P1" s="2" t="s">
        <v>139</v>
      </c>
      <c r="Q1" s="2" t="s">
        <v>49</v>
      </c>
      <c r="R1" s="2" t="s">
        <v>50</v>
      </c>
      <c r="S1" s="2" t="s">
        <v>66</v>
      </c>
      <c r="T1" s="2" t="s">
        <v>61</v>
      </c>
      <c r="U1" s="2" t="s">
        <v>386</v>
      </c>
      <c r="V1" s="2" t="str">
        <f>""</f>
        <v/>
      </c>
    </row>
    <row r="2" spans="1:22" ht="17.25" x14ac:dyDescent="0.15">
      <c r="C2" s="39" t="s">
        <v>773</v>
      </c>
      <c r="D2" s="27"/>
      <c r="E2" s="33"/>
      <c r="F2" s="33"/>
      <c r="G2" s="33"/>
      <c r="H2" s="33"/>
      <c r="I2" s="33"/>
      <c r="J2" s="33"/>
      <c r="K2" s="33"/>
      <c r="L2" s="33"/>
      <c r="M2" s="33"/>
      <c r="N2" s="33"/>
      <c r="O2" s="27"/>
      <c r="P2" s="33"/>
      <c r="Q2" s="33"/>
      <c r="R2" s="33"/>
      <c r="S2" s="33"/>
      <c r="T2" s="33"/>
      <c r="U2" s="33"/>
      <c r="V2" s="33"/>
    </row>
    <row r="3" spans="1:22" ht="6.75" customHeight="1" x14ac:dyDescent="0.15">
      <c r="C3" s="33"/>
      <c r="D3" s="27"/>
      <c r="E3" s="33"/>
      <c r="F3" s="33"/>
      <c r="G3" s="33"/>
      <c r="H3" s="33"/>
      <c r="I3" s="33"/>
      <c r="J3" s="33"/>
      <c r="K3" s="33"/>
      <c r="L3" s="33"/>
      <c r="M3" s="33"/>
      <c r="N3" s="33"/>
      <c r="O3" s="27"/>
      <c r="P3" s="33"/>
      <c r="Q3" s="33"/>
      <c r="R3" s="33"/>
      <c r="S3" s="33"/>
      <c r="T3" s="33"/>
      <c r="U3" s="33"/>
      <c r="V3" s="33"/>
    </row>
    <row r="4" spans="1:22" ht="20.100000000000001" customHeight="1" x14ac:dyDescent="0.15">
      <c r="C4" s="73" t="s">
        <v>446</v>
      </c>
      <c r="D4" s="73" t="s">
        <v>744</v>
      </c>
      <c r="E4" s="10" t="s">
        <v>745</v>
      </c>
      <c r="F4" s="10"/>
      <c r="G4" s="10"/>
      <c r="H4" s="10"/>
      <c r="I4" s="10"/>
      <c r="J4" s="10"/>
      <c r="K4" s="10"/>
      <c r="L4" s="67"/>
      <c r="M4" s="68"/>
      <c r="N4" s="73" t="s">
        <v>446</v>
      </c>
      <c r="O4" s="73" t="s">
        <v>389</v>
      </c>
      <c r="P4" s="10" t="s">
        <v>745</v>
      </c>
      <c r="Q4" s="10"/>
      <c r="R4" s="10"/>
      <c r="S4" s="10"/>
      <c r="T4" s="10"/>
      <c r="U4" s="10"/>
      <c r="V4" s="10"/>
    </row>
    <row r="5" spans="1:22" ht="20.100000000000001" customHeight="1" x14ac:dyDescent="0.15">
      <c r="C5" s="73"/>
      <c r="D5" s="73"/>
      <c r="E5" s="7" t="s">
        <v>746</v>
      </c>
      <c r="F5" s="66" t="s">
        <v>747</v>
      </c>
      <c r="G5" s="7" t="s">
        <v>748</v>
      </c>
      <c r="H5" s="7" t="s">
        <v>749</v>
      </c>
      <c r="I5" s="7" t="s">
        <v>750</v>
      </c>
      <c r="J5" s="7" t="s">
        <v>751</v>
      </c>
      <c r="K5" s="7" t="s">
        <v>752</v>
      </c>
      <c r="L5" s="67"/>
      <c r="M5" s="68"/>
      <c r="N5" s="73"/>
      <c r="O5" s="73"/>
      <c r="P5" s="7" t="s">
        <v>746</v>
      </c>
      <c r="Q5" s="66" t="s">
        <v>747</v>
      </c>
      <c r="R5" s="7" t="s">
        <v>748</v>
      </c>
      <c r="S5" s="7" t="s">
        <v>749</v>
      </c>
      <c r="T5" s="7" t="s">
        <v>750</v>
      </c>
      <c r="U5" s="7" t="s">
        <v>751</v>
      </c>
      <c r="V5" s="7" t="s">
        <v>752</v>
      </c>
    </row>
    <row r="6" spans="1:22" ht="14.25" customHeight="1" x14ac:dyDescent="0.15">
      <c r="A6" s="3" t="str">
        <f>"B"&amp;B6</f>
        <v>B</v>
      </c>
      <c r="B6" s="1"/>
      <c r="C6" s="11" t="s">
        <v>144</v>
      </c>
      <c r="D6" s="11">
        <v>35</v>
      </c>
      <c r="E6" s="11">
        <v>35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67" t="s">
        <v>82</v>
      </c>
      <c r="M6" s="68"/>
      <c r="N6" s="11" t="s">
        <v>198</v>
      </c>
      <c r="O6" s="11">
        <v>133</v>
      </c>
      <c r="P6" s="11">
        <v>123</v>
      </c>
      <c r="Q6" s="11">
        <v>7</v>
      </c>
      <c r="R6" s="11">
        <v>0</v>
      </c>
      <c r="S6" s="11">
        <v>0</v>
      </c>
      <c r="T6" s="11">
        <v>3</v>
      </c>
      <c r="U6" s="11">
        <v>0</v>
      </c>
      <c r="V6" s="11">
        <v>0</v>
      </c>
    </row>
    <row r="7" spans="1:22" ht="14.25" customHeight="1" x14ac:dyDescent="0.15">
      <c r="A7" s="3" t="str">
        <f>"B"&amp;B7</f>
        <v>B</v>
      </c>
      <c r="B7" s="1"/>
      <c r="C7" s="11" t="s">
        <v>145</v>
      </c>
      <c r="D7" s="11">
        <v>24</v>
      </c>
      <c r="E7" s="11">
        <v>21</v>
      </c>
      <c r="F7" s="11">
        <v>3</v>
      </c>
      <c r="G7" s="11">
        <v>0</v>
      </c>
      <c r="H7" s="11">
        <v>0</v>
      </c>
      <c r="I7" s="11">
        <v>0</v>
      </c>
      <c r="J7" s="11">
        <v>0</v>
      </c>
      <c r="K7" s="11">
        <v>0</v>
      </c>
      <c r="L7" s="67" t="s">
        <v>83</v>
      </c>
      <c r="M7" s="68"/>
      <c r="N7" s="11" t="s">
        <v>199</v>
      </c>
      <c r="O7" s="11">
        <v>62</v>
      </c>
      <c r="P7" s="11">
        <v>62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</row>
    <row r="8" spans="1:22" ht="14.25" customHeight="1" x14ac:dyDescent="0.15">
      <c r="A8" s="3" t="str">
        <f t="shared" ref="A8:A60" si="0">"B"&amp;B8</f>
        <v>B</v>
      </c>
      <c r="B8" s="1"/>
      <c r="C8" s="11" t="s">
        <v>146</v>
      </c>
      <c r="D8" s="11">
        <v>21</v>
      </c>
      <c r="E8" s="11">
        <v>21</v>
      </c>
      <c r="F8" s="11">
        <v>0</v>
      </c>
      <c r="G8" s="11">
        <v>0</v>
      </c>
      <c r="H8" s="11">
        <v>0</v>
      </c>
      <c r="I8" s="11">
        <v>0</v>
      </c>
      <c r="J8" s="11">
        <v>0</v>
      </c>
      <c r="K8" s="11">
        <v>0</v>
      </c>
      <c r="L8" s="67" t="s">
        <v>84</v>
      </c>
      <c r="M8" s="68"/>
      <c r="N8" s="11" t="s">
        <v>200</v>
      </c>
      <c r="O8" s="11">
        <v>109</v>
      </c>
      <c r="P8" s="11">
        <v>107</v>
      </c>
      <c r="Q8" s="11">
        <v>1</v>
      </c>
      <c r="R8" s="11">
        <v>0</v>
      </c>
      <c r="S8" s="11">
        <v>0</v>
      </c>
      <c r="T8" s="11">
        <v>0</v>
      </c>
      <c r="U8" s="11">
        <v>1</v>
      </c>
      <c r="V8" s="11">
        <v>0</v>
      </c>
    </row>
    <row r="9" spans="1:22" ht="14.25" customHeight="1" x14ac:dyDescent="0.15">
      <c r="A9" s="3" t="str">
        <f t="shared" si="0"/>
        <v>B</v>
      </c>
      <c r="B9" s="1"/>
      <c r="C9" s="11" t="s">
        <v>147</v>
      </c>
      <c r="D9" s="11">
        <v>41</v>
      </c>
      <c r="E9" s="11">
        <v>39</v>
      </c>
      <c r="F9" s="11">
        <v>1</v>
      </c>
      <c r="G9" s="11">
        <v>0</v>
      </c>
      <c r="H9" s="11">
        <v>0</v>
      </c>
      <c r="I9" s="11">
        <v>0</v>
      </c>
      <c r="J9" s="11">
        <v>1</v>
      </c>
      <c r="K9" s="11">
        <v>0</v>
      </c>
      <c r="L9" s="67" t="s">
        <v>85</v>
      </c>
      <c r="M9" s="68"/>
      <c r="N9" s="11" t="s">
        <v>201</v>
      </c>
      <c r="O9" s="11">
        <v>67</v>
      </c>
      <c r="P9" s="11">
        <v>65</v>
      </c>
      <c r="Q9" s="11">
        <v>1</v>
      </c>
      <c r="R9" s="11">
        <v>0</v>
      </c>
      <c r="S9" s="11">
        <v>0</v>
      </c>
      <c r="T9" s="11">
        <v>0</v>
      </c>
      <c r="U9" s="11">
        <v>1</v>
      </c>
      <c r="V9" s="11">
        <v>0</v>
      </c>
    </row>
    <row r="10" spans="1:22" ht="14.25" customHeight="1" x14ac:dyDescent="0.15">
      <c r="A10" s="3" t="str">
        <f t="shared" si="0"/>
        <v>B</v>
      </c>
      <c r="B10" s="1"/>
      <c r="C10" s="11" t="s">
        <v>148</v>
      </c>
      <c r="D10" s="11">
        <v>58</v>
      </c>
      <c r="E10" s="11">
        <v>54</v>
      </c>
      <c r="F10" s="11">
        <v>1</v>
      </c>
      <c r="G10" s="11">
        <v>0</v>
      </c>
      <c r="H10" s="11">
        <v>2</v>
      </c>
      <c r="I10" s="11">
        <v>0</v>
      </c>
      <c r="J10" s="11">
        <v>1</v>
      </c>
      <c r="K10" s="11">
        <v>0</v>
      </c>
      <c r="L10" s="67" t="s">
        <v>86</v>
      </c>
      <c r="M10" s="68"/>
      <c r="N10" s="11" t="s">
        <v>202</v>
      </c>
      <c r="O10" s="11">
        <v>86</v>
      </c>
      <c r="P10" s="11">
        <v>85</v>
      </c>
      <c r="Q10" s="11">
        <v>1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</row>
    <row r="11" spans="1:22" ht="14.25" customHeight="1" x14ac:dyDescent="0.15">
      <c r="A11" s="3" t="str">
        <f t="shared" si="0"/>
        <v>B</v>
      </c>
      <c r="B11" s="1"/>
      <c r="C11" s="11" t="s">
        <v>149</v>
      </c>
      <c r="D11" s="11">
        <v>30</v>
      </c>
      <c r="E11" s="11">
        <v>28</v>
      </c>
      <c r="F11" s="11">
        <v>1</v>
      </c>
      <c r="G11" s="11">
        <v>0</v>
      </c>
      <c r="H11" s="11">
        <v>1</v>
      </c>
      <c r="I11" s="11">
        <v>0</v>
      </c>
      <c r="J11" s="11">
        <v>0</v>
      </c>
      <c r="K11" s="11">
        <v>0</v>
      </c>
      <c r="L11" s="67" t="s">
        <v>87</v>
      </c>
      <c r="M11" s="68"/>
      <c r="N11" s="11" t="s">
        <v>203</v>
      </c>
      <c r="O11" s="11">
        <v>71</v>
      </c>
      <c r="P11" s="11">
        <v>61</v>
      </c>
      <c r="Q11" s="11">
        <v>9</v>
      </c>
      <c r="R11" s="11">
        <v>0</v>
      </c>
      <c r="S11" s="11">
        <v>0</v>
      </c>
      <c r="T11" s="11">
        <v>0</v>
      </c>
      <c r="U11" s="11">
        <v>1</v>
      </c>
      <c r="V11" s="11">
        <v>0</v>
      </c>
    </row>
    <row r="12" spans="1:22" ht="14.25" customHeight="1" x14ac:dyDescent="0.15">
      <c r="A12" s="3" t="str">
        <f t="shared" si="0"/>
        <v>B</v>
      </c>
      <c r="B12" s="1"/>
      <c r="C12" s="11" t="s">
        <v>150</v>
      </c>
      <c r="D12" s="11">
        <v>49</v>
      </c>
      <c r="E12" s="11">
        <v>44</v>
      </c>
      <c r="F12" s="11">
        <v>4</v>
      </c>
      <c r="G12" s="11">
        <v>1</v>
      </c>
      <c r="H12" s="11">
        <v>0</v>
      </c>
      <c r="I12" s="11">
        <v>0</v>
      </c>
      <c r="J12" s="11">
        <v>0</v>
      </c>
      <c r="K12" s="11">
        <v>0</v>
      </c>
      <c r="L12" s="67" t="s">
        <v>88</v>
      </c>
      <c r="M12" s="68"/>
      <c r="N12" s="11" t="s">
        <v>204</v>
      </c>
      <c r="O12" s="11">
        <v>78</v>
      </c>
      <c r="P12" s="11">
        <v>53</v>
      </c>
      <c r="Q12" s="11">
        <v>17</v>
      </c>
      <c r="R12" s="11">
        <v>1</v>
      </c>
      <c r="S12" s="11">
        <v>0</v>
      </c>
      <c r="T12" s="11">
        <v>1</v>
      </c>
      <c r="U12" s="11">
        <v>6</v>
      </c>
      <c r="V12" s="11">
        <v>0</v>
      </c>
    </row>
    <row r="13" spans="1:22" ht="14.25" customHeight="1" x14ac:dyDescent="0.15">
      <c r="A13" s="3" t="str">
        <f t="shared" si="0"/>
        <v>B</v>
      </c>
      <c r="B13" s="1"/>
      <c r="C13" s="11" t="s">
        <v>151</v>
      </c>
      <c r="D13" s="11">
        <v>76</v>
      </c>
      <c r="E13" s="11">
        <v>63</v>
      </c>
      <c r="F13" s="11">
        <v>4</v>
      </c>
      <c r="G13" s="11">
        <v>0</v>
      </c>
      <c r="H13" s="11">
        <v>1</v>
      </c>
      <c r="I13" s="11">
        <v>4</v>
      </c>
      <c r="J13" s="11">
        <v>4</v>
      </c>
      <c r="K13" s="11">
        <v>0</v>
      </c>
      <c r="L13" s="67" t="s">
        <v>89</v>
      </c>
      <c r="M13" s="68"/>
      <c r="N13" s="11" t="s">
        <v>205</v>
      </c>
      <c r="O13" s="11">
        <v>72</v>
      </c>
      <c r="P13" s="11">
        <v>71</v>
      </c>
      <c r="Q13" s="11">
        <v>1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</row>
    <row r="14" spans="1:22" ht="14.25" customHeight="1" x14ac:dyDescent="0.15">
      <c r="A14" s="3" t="str">
        <f t="shared" si="0"/>
        <v>B</v>
      </c>
      <c r="B14" s="1"/>
      <c r="C14" s="11" t="s">
        <v>152</v>
      </c>
      <c r="D14" s="11">
        <v>39</v>
      </c>
      <c r="E14" s="11">
        <v>34</v>
      </c>
      <c r="F14" s="11">
        <v>1</v>
      </c>
      <c r="G14" s="11">
        <v>0</v>
      </c>
      <c r="H14" s="11">
        <v>1</v>
      </c>
      <c r="I14" s="11">
        <v>1</v>
      </c>
      <c r="J14" s="11">
        <v>2</v>
      </c>
      <c r="K14" s="11">
        <v>0</v>
      </c>
      <c r="L14" s="67" t="s">
        <v>90</v>
      </c>
      <c r="M14" s="68"/>
      <c r="N14" s="11" t="s">
        <v>206</v>
      </c>
      <c r="O14" s="11">
        <v>134</v>
      </c>
      <c r="P14" s="11">
        <v>115</v>
      </c>
      <c r="Q14" s="11">
        <v>14</v>
      </c>
      <c r="R14" s="11">
        <v>0</v>
      </c>
      <c r="S14" s="11">
        <v>0</v>
      </c>
      <c r="T14" s="11">
        <v>2</v>
      </c>
      <c r="U14" s="11">
        <v>3</v>
      </c>
      <c r="V14" s="11">
        <v>0</v>
      </c>
    </row>
    <row r="15" spans="1:22" ht="14.25" customHeight="1" x14ac:dyDescent="0.15">
      <c r="A15" s="3" t="str">
        <f t="shared" si="0"/>
        <v>B</v>
      </c>
      <c r="B15" s="1"/>
      <c r="C15" s="11" t="s">
        <v>153</v>
      </c>
      <c r="D15" s="11">
        <v>49</v>
      </c>
      <c r="E15" s="11">
        <v>46</v>
      </c>
      <c r="F15" s="11">
        <v>0</v>
      </c>
      <c r="G15" s="11">
        <v>0</v>
      </c>
      <c r="H15" s="11">
        <v>2</v>
      </c>
      <c r="I15" s="11">
        <v>1</v>
      </c>
      <c r="J15" s="11">
        <v>0</v>
      </c>
      <c r="K15" s="11">
        <v>0</v>
      </c>
      <c r="L15" s="67" t="s">
        <v>91</v>
      </c>
      <c r="M15" s="68"/>
      <c r="N15" s="11" t="s">
        <v>207</v>
      </c>
      <c r="O15" s="11">
        <v>75</v>
      </c>
      <c r="P15" s="11">
        <v>65</v>
      </c>
      <c r="Q15" s="11">
        <v>8</v>
      </c>
      <c r="R15" s="11">
        <v>0</v>
      </c>
      <c r="S15" s="11">
        <v>0</v>
      </c>
      <c r="T15" s="11">
        <v>0</v>
      </c>
      <c r="U15" s="11">
        <v>2</v>
      </c>
      <c r="V15" s="11">
        <v>0</v>
      </c>
    </row>
    <row r="16" spans="1:22" ht="14.25" customHeight="1" x14ac:dyDescent="0.15">
      <c r="A16" s="3" t="str">
        <f t="shared" si="0"/>
        <v>B</v>
      </c>
      <c r="B16" s="1"/>
      <c r="C16" s="11" t="s">
        <v>154</v>
      </c>
      <c r="D16" s="11">
        <v>95</v>
      </c>
      <c r="E16" s="11">
        <v>90</v>
      </c>
      <c r="F16" s="11">
        <v>3</v>
      </c>
      <c r="G16" s="11">
        <v>1</v>
      </c>
      <c r="H16" s="11">
        <v>1</v>
      </c>
      <c r="I16" s="11">
        <v>0</v>
      </c>
      <c r="J16" s="11">
        <v>0</v>
      </c>
      <c r="K16" s="11">
        <v>0</v>
      </c>
      <c r="L16" s="67" t="s">
        <v>92</v>
      </c>
      <c r="M16" s="68"/>
      <c r="N16" s="11" t="s">
        <v>208</v>
      </c>
      <c r="O16" s="11">
        <v>25</v>
      </c>
      <c r="P16" s="11">
        <v>22</v>
      </c>
      <c r="Q16" s="11">
        <v>2</v>
      </c>
      <c r="R16" s="11">
        <v>0</v>
      </c>
      <c r="S16" s="11">
        <v>0</v>
      </c>
      <c r="T16" s="11">
        <v>0</v>
      </c>
      <c r="U16" s="11">
        <v>1</v>
      </c>
      <c r="V16" s="11">
        <v>0</v>
      </c>
    </row>
    <row r="17" spans="1:22" ht="14.25" customHeight="1" x14ac:dyDescent="0.15">
      <c r="A17" s="3" t="str">
        <f t="shared" si="0"/>
        <v>B</v>
      </c>
      <c r="B17" s="1"/>
      <c r="C17" s="11" t="s">
        <v>155</v>
      </c>
      <c r="D17" s="11">
        <v>113</v>
      </c>
      <c r="E17" s="11">
        <v>106</v>
      </c>
      <c r="F17" s="11">
        <v>4</v>
      </c>
      <c r="G17" s="11">
        <v>0</v>
      </c>
      <c r="H17" s="11">
        <v>1</v>
      </c>
      <c r="I17" s="11">
        <v>1</v>
      </c>
      <c r="J17" s="11">
        <v>1</v>
      </c>
      <c r="K17" s="11">
        <v>0</v>
      </c>
      <c r="L17" s="67" t="s">
        <v>93</v>
      </c>
      <c r="M17" s="68"/>
      <c r="N17" s="11" t="s">
        <v>209</v>
      </c>
      <c r="O17" s="11">
        <v>16</v>
      </c>
      <c r="P17" s="11">
        <v>15</v>
      </c>
      <c r="Q17" s="11">
        <v>1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</row>
    <row r="18" spans="1:22" ht="14.25" customHeight="1" x14ac:dyDescent="0.15">
      <c r="A18" s="3" t="str">
        <f t="shared" si="0"/>
        <v>B</v>
      </c>
      <c r="B18" s="1"/>
      <c r="C18" s="11" t="s">
        <v>156</v>
      </c>
      <c r="D18" s="11">
        <v>50</v>
      </c>
      <c r="E18" s="11">
        <v>39</v>
      </c>
      <c r="F18" s="11">
        <v>8</v>
      </c>
      <c r="G18" s="11">
        <v>0</v>
      </c>
      <c r="H18" s="11">
        <v>0</v>
      </c>
      <c r="I18" s="11">
        <v>2</v>
      </c>
      <c r="J18" s="11">
        <v>1</v>
      </c>
      <c r="K18" s="11">
        <v>0</v>
      </c>
      <c r="L18" s="67" t="s">
        <v>94</v>
      </c>
      <c r="M18" s="68"/>
      <c r="N18" s="11" t="s">
        <v>210</v>
      </c>
      <c r="O18" s="11">
        <v>31</v>
      </c>
      <c r="P18" s="11">
        <v>28</v>
      </c>
      <c r="Q18" s="11">
        <v>1</v>
      </c>
      <c r="R18" s="11">
        <v>0</v>
      </c>
      <c r="S18" s="11">
        <v>0</v>
      </c>
      <c r="T18" s="11">
        <v>0</v>
      </c>
      <c r="U18" s="11">
        <v>2</v>
      </c>
      <c r="V18" s="11">
        <v>0</v>
      </c>
    </row>
    <row r="19" spans="1:22" ht="14.25" customHeight="1" x14ac:dyDescent="0.15">
      <c r="A19" s="3" t="str">
        <f t="shared" si="0"/>
        <v>B</v>
      </c>
      <c r="B19" s="1"/>
      <c r="C19" s="11" t="s">
        <v>157</v>
      </c>
      <c r="D19" s="11">
        <v>12</v>
      </c>
      <c r="E19" s="11">
        <v>11</v>
      </c>
      <c r="F19" s="11">
        <v>1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67" t="s">
        <v>95</v>
      </c>
      <c r="M19" s="68"/>
      <c r="N19" s="11" t="s">
        <v>211</v>
      </c>
      <c r="O19" s="11">
        <v>99</v>
      </c>
      <c r="P19" s="11">
        <v>79</v>
      </c>
      <c r="Q19" s="11">
        <v>16</v>
      </c>
      <c r="R19" s="11">
        <v>1</v>
      </c>
      <c r="S19" s="11">
        <v>0</v>
      </c>
      <c r="T19" s="11">
        <v>3</v>
      </c>
      <c r="U19" s="11">
        <v>0</v>
      </c>
      <c r="V19" s="11">
        <v>0</v>
      </c>
    </row>
    <row r="20" spans="1:22" ht="14.25" customHeight="1" x14ac:dyDescent="0.15">
      <c r="A20" s="3" t="str">
        <f t="shared" si="0"/>
        <v>B</v>
      </c>
      <c r="B20" s="1"/>
      <c r="C20" s="11" t="s">
        <v>158</v>
      </c>
      <c r="D20" s="11">
        <v>76</v>
      </c>
      <c r="E20" s="11">
        <v>69</v>
      </c>
      <c r="F20" s="11">
        <v>5</v>
      </c>
      <c r="G20" s="11">
        <v>0</v>
      </c>
      <c r="H20" s="11">
        <v>1</v>
      </c>
      <c r="I20" s="11">
        <v>0</v>
      </c>
      <c r="J20" s="11">
        <v>1</v>
      </c>
      <c r="K20" s="11">
        <v>0</v>
      </c>
      <c r="L20" s="67" t="s">
        <v>96</v>
      </c>
      <c r="M20" s="68"/>
      <c r="N20" s="11" t="s">
        <v>212</v>
      </c>
      <c r="O20" s="11">
        <v>11</v>
      </c>
      <c r="P20" s="11">
        <v>11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</row>
    <row r="21" spans="1:22" ht="14.25" customHeight="1" x14ac:dyDescent="0.15">
      <c r="A21" s="3" t="str">
        <f t="shared" si="0"/>
        <v>B</v>
      </c>
      <c r="B21" s="1"/>
      <c r="C21" s="11" t="s">
        <v>159</v>
      </c>
      <c r="D21" s="11">
        <v>102</v>
      </c>
      <c r="E21" s="11">
        <v>83</v>
      </c>
      <c r="F21" s="11">
        <v>17</v>
      </c>
      <c r="G21" s="11">
        <v>0</v>
      </c>
      <c r="H21" s="11">
        <v>2</v>
      </c>
      <c r="I21" s="11">
        <v>0</v>
      </c>
      <c r="J21" s="11">
        <v>0</v>
      </c>
      <c r="K21" s="11">
        <v>0</v>
      </c>
      <c r="L21" s="67" t="s">
        <v>97</v>
      </c>
      <c r="M21" s="68"/>
      <c r="N21" s="11" t="s">
        <v>213</v>
      </c>
      <c r="O21" s="11">
        <v>2</v>
      </c>
      <c r="P21" s="11">
        <v>2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</row>
    <row r="22" spans="1:22" ht="14.25" customHeight="1" x14ac:dyDescent="0.15">
      <c r="A22" s="3" t="str">
        <f t="shared" si="0"/>
        <v>B</v>
      </c>
      <c r="B22" s="1"/>
      <c r="C22" s="11" t="s">
        <v>160</v>
      </c>
      <c r="D22" s="11">
        <v>68</v>
      </c>
      <c r="E22" s="11">
        <v>63</v>
      </c>
      <c r="F22" s="11">
        <v>2</v>
      </c>
      <c r="G22" s="11">
        <v>1</v>
      </c>
      <c r="H22" s="11">
        <v>1</v>
      </c>
      <c r="I22" s="11">
        <v>1</v>
      </c>
      <c r="J22" s="11">
        <v>0</v>
      </c>
      <c r="K22" s="11">
        <v>0</v>
      </c>
      <c r="L22" s="67" t="s">
        <v>98</v>
      </c>
      <c r="M22" s="68"/>
      <c r="N22" s="11" t="s">
        <v>214</v>
      </c>
      <c r="O22" s="11">
        <v>15</v>
      </c>
      <c r="P22" s="11">
        <v>10</v>
      </c>
      <c r="Q22" s="11">
        <v>5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</row>
    <row r="23" spans="1:22" ht="14.25" customHeight="1" x14ac:dyDescent="0.15">
      <c r="A23" s="3" t="str">
        <f t="shared" si="0"/>
        <v>B</v>
      </c>
      <c r="B23" s="1"/>
      <c r="C23" s="11" t="s">
        <v>161</v>
      </c>
      <c r="D23" s="11">
        <v>100</v>
      </c>
      <c r="E23" s="11">
        <v>94</v>
      </c>
      <c r="F23" s="11">
        <v>3</v>
      </c>
      <c r="G23" s="11">
        <v>0</v>
      </c>
      <c r="H23" s="11">
        <v>0</v>
      </c>
      <c r="I23" s="11">
        <v>2</v>
      </c>
      <c r="J23" s="11">
        <v>1</v>
      </c>
      <c r="K23" s="11">
        <v>0</v>
      </c>
      <c r="L23" s="67" t="s">
        <v>99</v>
      </c>
      <c r="M23" s="68"/>
      <c r="N23" s="11" t="s">
        <v>215</v>
      </c>
      <c r="O23" s="11">
        <v>20</v>
      </c>
      <c r="P23" s="11">
        <v>14</v>
      </c>
      <c r="Q23" s="11">
        <v>6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</row>
    <row r="24" spans="1:22" ht="14.25" customHeight="1" x14ac:dyDescent="0.15">
      <c r="A24" s="3" t="str">
        <f t="shared" si="0"/>
        <v>B</v>
      </c>
      <c r="B24" s="1"/>
      <c r="C24" s="11" t="s">
        <v>162</v>
      </c>
      <c r="D24" s="11">
        <v>93</v>
      </c>
      <c r="E24" s="11">
        <v>80</v>
      </c>
      <c r="F24" s="11">
        <v>4</v>
      </c>
      <c r="G24" s="11">
        <v>0</v>
      </c>
      <c r="H24" s="11">
        <v>1</v>
      </c>
      <c r="I24" s="11">
        <v>6</v>
      </c>
      <c r="J24" s="11">
        <v>2</v>
      </c>
      <c r="K24" s="11">
        <v>0</v>
      </c>
      <c r="L24" s="67" t="s">
        <v>100</v>
      </c>
      <c r="M24" s="68"/>
      <c r="N24" s="11" t="s">
        <v>216</v>
      </c>
      <c r="O24" s="11">
        <v>14</v>
      </c>
      <c r="P24" s="11">
        <v>12</v>
      </c>
      <c r="Q24" s="11">
        <v>0</v>
      </c>
      <c r="R24" s="11">
        <v>0</v>
      </c>
      <c r="S24" s="11">
        <v>0</v>
      </c>
      <c r="T24" s="11">
        <v>0</v>
      </c>
      <c r="U24" s="11">
        <v>2</v>
      </c>
      <c r="V24" s="11">
        <v>0</v>
      </c>
    </row>
    <row r="25" spans="1:22" ht="14.25" customHeight="1" x14ac:dyDescent="0.15">
      <c r="A25" s="3" t="str">
        <f t="shared" si="0"/>
        <v>B</v>
      </c>
      <c r="B25" s="1"/>
      <c r="C25" s="11" t="s">
        <v>163</v>
      </c>
      <c r="D25" s="11">
        <v>59</v>
      </c>
      <c r="E25" s="11">
        <v>59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67" t="s">
        <v>101</v>
      </c>
      <c r="M25" s="68"/>
      <c r="N25" s="11" t="s">
        <v>217</v>
      </c>
      <c r="O25" s="11">
        <v>19</v>
      </c>
      <c r="P25" s="11">
        <v>6</v>
      </c>
      <c r="Q25" s="11">
        <v>13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</row>
    <row r="26" spans="1:22" ht="14.25" customHeight="1" x14ac:dyDescent="0.15">
      <c r="A26" s="3" t="str">
        <f t="shared" si="0"/>
        <v>B</v>
      </c>
      <c r="B26" s="1"/>
      <c r="C26" s="11" t="s">
        <v>164</v>
      </c>
      <c r="D26" s="11">
        <v>38</v>
      </c>
      <c r="E26" s="11">
        <v>32</v>
      </c>
      <c r="F26" s="11">
        <v>3</v>
      </c>
      <c r="G26" s="11">
        <v>0</v>
      </c>
      <c r="H26" s="11">
        <v>1</v>
      </c>
      <c r="I26" s="11">
        <v>1</v>
      </c>
      <c r="J26" s="11">
        <v>1</v>
      </c>
      <c r="K26" s="11">
        <v>0</v>
      </c>
      <c r="L26" s="67" t="s">
        <v>102</v>
      </c>
      <c r="M26" s="68"/>
      <c r="N26" s="11" t="s">
        <v>218</v>
      </c>
      <c r="O26" s="11">
        <v>14</v>
      </c>
      <c r="P26" s="11">
        <v>11</v>
      </c>
      <c r="Q26" s="11">
        <v>2</v>
      </c>
      <c r="R26" s="11">
        <v>0</v>
      </c>
      <c r="S26" s="11">
        <v>0</v>
      </c>
      <c r="T26" s="11">
        <v>1</v>
      </c>
      <c r="U26" s="11">
        <v>0</v>
      </c>
      <c r="V26" s="11">
        <v>0</v>
      </c>
    </row>
    <row r="27" spans="1:22" ht="14.25" customHeight="1" x14ac:dyDescent="0.15">
      <c r="A27" s="3" t="str">
        <f t="shared" si="0"/>
        <v>B</v>
      </c>
      <c r="B27" s="1"/>
      <c r="C27" s="11" t="s">
        <v>447</v>
      </c>
      <c r="D27" s="11">
        <v>63</v>
      </c>
      <c r="E27" s="11">
        <v>60</v>
      </c>
      <c r="F27" s="11">
        <v>0</v>
      </c>
      <c r="G27" s="11">
        <v>1</v>
      </c>
      <c r="H27" s="11">
        <v>0</v>
      </c>
      <c r="I27" s="11">
        <v>1</v>
      </c>
      <c r="J27" s="11">
        <v>1</v>
      </c>
      <c r="K27" s="11">
        <v>0</v>
      </c>
      <c r="L27" s="67" t="s">
        <v>103</v>
      </c>
      <c r="M27" s="68"/>
      <c r="N27" s="11" t="s">
        <v>378</v>
      </c>
      <c r="O27" s="11">
        <v>1</v>
      </c>
      <c r="P27" s="11">
        <v>1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</row>
    <row r="28" spans="1:22" ht="14.25" customHeight="1" x14ac:dyDescent="0.15">
      <c r="A28" s="3" t="str">
        <f t="shared" si="0"/>
        <v>B</v>
      </c>
      <c r="B28" s="1"/>
      <c r="C28" s="11" t="s">
        <v>165</v>
      </c>
      <c r="D28" s="11">
        <v>16</v>
      </c>
      <c r="E28" s="11">
        <v>16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67" t="s">
        <v>104</v>
      </c>
      <c r="M28" s="68"/>
      <c r="N28" s="11" t="s">
        <v>219</v>
      </c>
      <c r="O28" s="11">
        <v>4</v>
      </c>
      <c r="P28" s="11">
        <v>4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</row>
    <row r="29" spans="1:22" ht="14.25" customHeight="1" x14ac:dyDescent="0.15">
      <c r="A29" s="3" t="str">
        <f t="shared" si="0"/>
        <v>B</v>
      </c>
      <c r="B29" s="1"/>
      <c r="C29" s="11" t="s">
        <v>166</v>
      </c>
      <c r="D29" s="11">
        <v>12</v>
      </c>
      <c r="E29" s="11">
        <v>12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67" t="s">
        <v>105</v>
      </c>
      <c r="M29" s="68"/>
      <c r="N29" s="11" t="s">
        <v>220</v>
      </c>
      <c r="O29" s="11">
        <v>76</v>
      </c>
      <c r="P29" s="11">
        <v>73</v>
      </c>
      <c r="Q29" s="11">
        <v>0</v>
      </c>
      <c r="R29" s="11">
        <v>0</v>
      </c>
      <c r="S29" s="11">
        <v>1</v>
      </c>
      <c r="T29" s="11">
        <v>1</v>
      </c>
      <c r="U29" s="11">
        <v>1</v>
      </c>
      <c r="V29" s="11">
        <v>0</v>
      </c>
    </row>
    <row r="30" spans="1:22" ht="14.25" customHeight="1" x14ac:dyDescent="0.15">
      <c r="A30" s="3" t="str">
        <f t="shared" si="0"/>
        <v>B</v>
      </c>
      <c r="B30" s="1"/>
      <c r="C30" s="11" t="s">
        <v>448</v>
      </c>
      <c r="D30" s="11">
        <v>18</v>
      </c>
      <c r="E30" s="11">
        <v>15</v>
      </c>
      <c r="F30" s="11">
        <v>2</v>
      </c>
      <c r="G30" s="11">
        <v>0</v>
      </c>
      <c r="H30" s="11">
        <v>0</v>
      </c>
      <c r="I30" s="11">
        <v>1</v>
      </c>
      <c r="J30" s="11">
        <v>0</v>
      </c>
      <c r="K30" s="11">
        <v>0</v>
      </c>
      <c r="L30" s="67" t="s">
        <v>106</v>
      </c>
      <c r="M30" s="68"/>
      <c r="N30" s="11" t="s">
        <v>379</v>
      </c>
      <c r="O30" s="11">
        <v>86</v>
      </c>
      <c r="P30" s="11">
        <v>78</v>
      </c>
      <c r="Q30" s="11">
        <v>7</v>
      </c>
      <c r="R30" s="11">
        <v>0</v>
      </c>
      <c r="S30" s="11">
        <v>1</v>
      </c>
      <c r="T30" s="11">
        <v>0</v>
      </c>
      <c r="U30" s="11">
        <v>0</v>
      </c>
      <c r="V30" s="11">
        <v>0</v>
      </c>
    </row>
    <row r="31" spans="1:22" ht="14.25" customHeight="1" x14ac:dyDescent="0.15">
      <c r="A31" s="3" t="str">
        <f t="shared" si="0"/>
        <v>B</v>
      </c>
      <c r="B31" s="1"/>
      <c r="C31" s="11" t="s">
        <v>167</v>
      </c>
      <c r="D31" s="11">
        <v>7</v>
      </c>
      <c r="E31" s="11">
        <v>7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67" t="s">
        <v>107</v>
      </c>
      <c r="M31" s="68"/>
      <c r="N31" s="11" t="s">
        <v>221</v>
      </c>
      <c r="O31" s="11">
        <v>26</v>
      </c>
      <c r="P31" s="11">
        <v>25</v>
      </c>
      <c r="Q31" s="11">
        <v>1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</row>
    <row r="32" spans="1:22" ht="14.25" customHeight="1" x14ac:dyDescent="0.15">
      <c r="A32" s="3" t="str">
        <f t="shared" si="0"/>
        <v>B</v>
      </c>
      <c r="B32" s="1"/>
      <c r="C32" s="11" t="s">
        <v>168</v>
      </c>
      <c r="D32" s="11">
        <v>19</v>
      </c>
      <c r="E32" s="11">
        <v>18</v>
      </c>
      <c r="F32" s="11">
        <v>0</v>
      </c>
      <c r="G32" s="11">
        <v>0</v>
      </c>
      <c r="H32" s="11">
        <v>0</v>
      </c>
      <c r="I32" s="11">
        <v>0</v>
      </c>
      <c r="J32" s="11">
        <v>1</v>
      </c>
      <c r="K32" s="11">
        <v>0</v>
      </c>
      <c r="L32" s="67" t="s">
        <v>108</v>
      </c>
      <c r="M32" s="68"/>
      <c r="N32" s="11" t="s">
        <v>222</v>
      </c>
      <c r="O32" s="11">
        <v>19</v>
      </c>
      <c r="P32" s="11">
        <v>18</v>
      </c>
      <c r="Q32" s="11">
        <v>1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</row>
    <row r="33" spans="1:22" ht="14.25" customHeight="1" x14ac:dyDescent="0.15">
      <c r="A33" s="3" t="str">
        <f t="shared" si="0"/>
        <v>B</v>
      </c>
      <c r="B33" s="1"/>
      <c r="C33" s="11" t="s">
        <v>169</v>
      </c>
      <c r="D33" s="11">
        <v>45</v>
      </c>
      <c r="E33" s="11">
        <v>42</v>
      </c>
      <c r="F33" s="11">
        <v>0</v>
      </c>
      <c r="G33" s="11">
        <v>0</v>
      </c>
      <c r="H33" s="11">
        <v>1</v>
      </c>
      <c r="I33" s="11">
        <v>0</v>
      </c>
      <c r="J33" s="11">
        <v>2</v>
      </c>
      <c r="K33" s="11">
        <v>0</v>
      </c>
      <c r="L33" s="67" t="s">
        <v>109</v>
      </c>
      <c r="M33" s="68"/>
      <c r="N33" s="11" t="s">
        <v>223</v>
      </c>
      <c r="O33" s="11">
        <v>12</v>
      </c>
      <c r="P33" s="11">
        <v>9</v>
      </c>
      <c r="Q33" s="11">
        <v>1</v>
      </c>
      <c r="R33" s="11">
        <v>0</v>
      </c>
      <c r="S33" s="11">
        <v>0</v>
      </c>
      <c r="T33" s="11">
        <v>1</v>
      </c>
      <c r="U33" s="11">
        <v>1</v>
      </c>
      <c r="V33" s="11">
        <v>0</v>
      </c>
    </row>
    <row r="34" spans="1:22" ht="14.25" customHeight="1" x14ac:dyDescent="0.15">
      <c r="A34" s="3" t="str">
        <f t="shared" si="0"/>
        <v>B</v>
      </c>
      <c r="B34" s="1"/>
      <c r="C34" s="11" t="s">
        <v>170</v>
      </c>
      <c r="D34" s="11">
        <v>64</v>
      </c>
      <c r="E34" s="11">
        <v>56</v>
      </c>
      <c r="F34" s="11">
        <v>5</v>
      </c>
      <c r="G34" s="11">
        <v>0</v>
      </c>
      <c r="H34" s="11">
        <v>0</v>
      </c>
      <c r="I34" s="11">
        <v>2</v>
      </c>
      <c r="J34" s="11">
        <v>1</v>
      </c>
      <c r="K34" s="11">
        <v>0</v>
      </c>
      <c r="L34" s="67" t="s">
        <v>110</v>
      </c>
      <c r="M34" s="68"/>
      <c r="N34" s="11" t="s">
        <v>224</v>
      </c>
      <c r="O34" s="11">
        <v>30</v>
      </c>
      <c r="P34" s="11">
        <v>24</v>
      </c>
      <c r="Q34" s="11">
        <v>5</v>
      </c>
      <c r="R34" s="11">
        <v>0</v>
      </c>
      <c r="S34" s="11">
        <v>0</v>
      </c>
      <c r="T34" s="11">
        <v>0</v>
      </c>
      <c r="U34" s="11">
        <v>1</v>
      </c>
      <c r="V34" s="11">
        <v>0</v>
      </c>
    </row>
    <row r="35" spans="1:22" ht="14.25" customHeight="1" x14ac:dyDescent="0.15">
      <c r="A35" s="3" t="str">
        <f t="shared" si="0"/>
        <v>B</v>
      </c>
      <c r="B35" s="1"/>
      <c r="C35" s="11" t="s">
        <v>171</v>
      </c>
      <c r="D35" s="11">
        <v>44</v>
      </c>
      <c r="E35" s="11">
        <v>36</v>
      </c>
      <c r="F35" s="11">
        <v>8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67" t="s">
        <v>111</v>
      </c>
      <c r="M35" s="68"/>
      <c r="N35" s="11" t="s">
        <v>225</v>
      </c>
      <c r="O35" s="11">
        <v>1</v>
      </c>
      <c r="P35" s="11">
        <v>0</v>
      </c>
      <c r="Q35" s="11">
        <v>1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</row>
    <row r="36" spans="1:22" ht="14.25" customHeight="1" x14ac:dyDescent="0.15">
      <c r="A36" s="3" t="str">
        <f t="shared" si="0"/>
        <v>B</v>
      </c>
      <c r="B36" s="1"/>
      <c r="C36" s="11" t="s">
        <v>172</v>
      </c>
      <c r="D36" s="11">
        <v>30</v>
      </c>
      <c r="E36" s="11">
        <v>27</v>
      </c>
      <c r="F36" s="11">
        <v>1</v>
      </c>
      <c r="G36" s="11">
        <v>0</v>
      </c>
      <c r="H36" s="11">
        <v>0</v>
      </c>
      <c r="I36" s="11">
        <v>1</v>
      </c>
      <c r="J36" s="11">
        <v>1</v>
      </c>
      <c r="K36" s="11">
        <v>0</v>
      </c>
      <c r="L36" s="67" t="s">
        <v>112</v>
      </c>
      <c r="M36" s="68"/>
      <c r="N36" s="11" t="s">
        <v>226</v>
      </c>
      <c r="O36" s="11">
        <v>30</v>
      </c>
      <c r="P36" s="11">
        <v>19</v>
      </c>
      <c r="Q36" s="11">
        <v>11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</row>
    <row r="37" spans="1:22" ht="14.25" customHeight="1" x14ac:dyDescent="0.15">
      <c r="A37" s="3" t="str">
        <f t="shared" si="0"/>
        <v>B</v>
      </c>
      <c r="B37" s="1"/>
      <c r="C37" s="11" t="s">
        <v>173</v>
      </c>
      <c r="D37" s="11">
        <v>55</v>
      </c>
      <c r="E37" s="11">
        <v>37</v>
      </c>
      <c r="F37" s="11">
        <v>12</v>
      </c>
      <c r="G37" s="11">
        <v>0</v>
      </c>
      <c r="H37" s="11">
        <v>0</v>
      </c>
      <c r="I37" s="11">
        <v>1</v>
      </c>
      <c r="J37" s="11">
        <v>5</v>
      </c>
      <c r="K37" s="11">
        <v>0</v>
      </c>
      <c r="L37" s="67" t="s">
        <v>113</v>
      </c>
      <c r="M37" s="68"/>
      <c r="N37" s="11" t="s">
        <v>227</v>
      </c>
      <c r="O37" s="11">
        <v>99</v>
      </c>
      <c r="P37" s="11">
        <v>96</v>
      </c>
      <c r="Q37" s="11">
        <v>0</v>
      </c>
      <c r="R37" s="11">
        <v>0</v>
      </c>
      <c r="S37" s="11">
        <v>0</v>
      </c>
      <c r="T37" s="11">
        <v>0</v>
      </c>
      <c r="U37" s="11">
        <v>3</v>
      </c>
      <c r="V37" s="11">
        <v>0</v>
      </c>
    </row>
    <row r="38" spans="1:22" ht="14.25" customHeight="1" x14ac:dyDescent="0.15">
      <c r="A38" s="3" t="str">
        <f t="shared" si="0"/>
        <v>B</v>
      </c>
      <c r="B38" s="1"/>
      <c r="C38" s="11" t="s">
        <v>174</v>
      </c>
      <c r="D38" s="11">
        <v>66</v>
      </c>
      <c r="E38" s="11">
        <v>60</v>
      </c>
      <c r="F38" s="11">
        <v>2</v>
      </c>
      <c r="G38" s="11">
        <v>0</v>
      </c>
      <c r="H38" s="11">
        <v>0</v>
      </c>
      <c r="I38" s="11">
        <v>3</v>
      </c>
      <c r="J38" s="11">
        <v>1</v>
      </c>
      <c r="K38" s="11">
        <v>0</v>
      </c>
      <c r="L38" s="67" t="s">
        <v>114</v>
      </c>
      <c r="M38" s="68"/>
      <c r="N38" s="11" t="s">
        <v>228</v>
      </c>
      <c r="O38" s="11">
        <v>61</v>
      </c>
      <c r="P38" s="11">
        <v>57</v>
      </c>
      <c r="Q38" s="11">
        <v>1</v>
      </c>
      <c r="R38" s="11">
        <v>0</v>
      </c>
      <c r="S38" s="11">
        <v>0</v>
      </c>
      <c r="T38" s="11">
        <v>1</v>
      </c>
      <c r="U38" s="11">
        <v>2</v>
      </c>
      <c r="V38" s="11">
        <v>0</v>
      </c>
    </row>
    <row r="39" spans="1:22" ht="14.25" customHeight="1" x14ac:dyDescent="0.15">
      <c r="A39" s="3" t="str">
        <f t="shared" si="0"/>
        <v>B</v>
      </c>
      <c r="B39" s="1"/>
      <c r="C39" s="11" t="s">
        <v>175</v>
      </c>
      <c r="D39" s="11">
        <v>13</v>
      </c>
      <c r="E39" s="11">
        <v>11</v>
      </c>
      <c r="F39" s="11">
        <v>1</v>
      </c>
      <c r="G39" s="11">
        <v>0</v>
      </c>
      <c r="H39" s="11">
        <v>0</v>
      </c>
      <c r="I39" s="11">
        <v>1</v>
      </c>
      <c r="J39" s="11">
        <v>0</v>
      </c>
      <c r="K39" s="11">
        <v>0</v>
      </c>
      <c r="L39" s="67" t="s">
        <v>115</v>
      </c>
      <c r="M39" s="68"/>
      <c r="N39" s="11" t="s">
        <v>229</v>
      </c>
      <c r="O39" s="11">
        <v>11</v>
      </c>
      <c r="P39" s="11">
        <v>10</v>
      </c>
      <c r="Q39" s="11">
        <v>1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</row>
    <row r="40" spans="1:22" ht="14.25" customHeight="1" x14ac:dyDescent="0.15">
      <c r="A40" s="3" t="str">
        <f t="shared" si="0"/>
        <v>B</v>
      </c>
      <c r="B40" s="1"/>
      <c r="C40" s="11" t="s">
        <v>176</v>
      </c>
      <c r="D40" s="11">
        <v>41</v>
      </c>
      <c r="E40" s="11">
        <v>26</v>
      </c>
      <c r="F40" s="11">
        <v>15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67" t="s">
        <v>116</v>
      </c>
      <c r="M40" s="68"/>
      <c r="N40" s="11" t="s">
        <v>774</v>
      </c>
      <c r="O40" s="11">
        <v>120</v>
      </c>
      <c r="P40" s="11">
        <v>116</v>
      </c>
      <c r="Q40" s="11">
        <v>0</v>
      </c>
      <c r="R40" s="11">
        <v>0</v>
      </c>
      <c r="S40" s="11">
        <v>1</v>
      </c>
      <c r="T40" s="11">
        <v>0</v>
      </c>
      <c r="U40" s="11">
        <v>3</v>
      </c>
      <c r="V40" s="11">
        <v>0</v>
      </c>
    </row>
    <row r="41" spans="1:22" ht="14.25" customHeight="1" x14ac:dyDescent="0.15">
      <c r="A41" s="3" t="str">
        <f t="shared" si="0"/>
        <v>B</v>
      </c>
      <c r="B41" s="1"/>
      <c r="C41" s="11" t="s">
        <v>177</v>
      </c>
      <c r="D41" s="11">
        <v>96</v>
      </c>
      <c r="E41" s="11">
        <v>90</v>
      </c>
      <c r="F41" s="11">
        <v>5</v>
      </c>
      <c r="G41" s="11">
        <v>0</v>
      </c>
      <c r="H41" s="11">
        <v>0</v>
      </c>
      <c r="I41" s="11">
        <v>0</v>
      </c>
      <c r="J41" s="11">
        <v>1</v>
      </c>
      <c r="K41" s="11">
        <v>0</v>
      </c>
      <c r="L41" s="67" t="s">
        <v>117</v>
      </c>
      <c r="M41" s="68"/>
      <c r="N41" s="11" t="s">
        <v>231</v>
      </c>
      <c r="O41" s="11">
        <v>89</v>
      </c>
      <c r="P41" s="11">
        <v>87</v>
      </c>
      <c r="Q41" s="11">
        <v>0</v>
      </c>
      <c r="R41" s="11">
        <v>0</v>
      </c>
      <c r="S41" s="11">
        <v>0</v>
      </c>
      <c r="T41" s="11">
        <v>2</v>
      </c>
      <c r="U41" s="11">
        <v>0</v>
      </c>
      <c r="V41" s="11">
        <v>0</v>
      </c>
    </row>
    <row r="42" spans="1:22" ht="14.25" customHeight="1" x14ac:dyDescent="0.15">
      <c r="A42" s="3" t="str">
        <f t="shared" si="0"/>
        <v>B</v>
      </c>
      <c r="B42" s="1"/>
      <c r="C42" s="11" t="s">
        <v>178</v>
      </c>
      <c r="D42" s="11">
        <v>62</v>
      </c>
      <c r="E42" s="11">
        <v>61</v>
      </c>
      <c r="F42" s="11">
        <v>1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67" t="s">
        <v>118</v>
      </c>
      <c r="M42" s="68"/>
      <c r="N42" s="11" t="s">
        <v>232</v>
      </c>
      <c r="O42" s="11">
        <v>57</v>
      </c>
      <c r="P42" s="11">
        <v>55</v>
      </c>
      <c r="Q42" s="11">
        <v>0</v>
      </c>
      <c r="R42" s="11">
        <v>0</v>
      </c>
      <c r="S42" s="11">
        <v>0</v>
      </c>
      <c r="T42" s="11">
        <v>1</v>
      </c>
      <c r="U42" s="11">
        <v>1</v>
      </c>
      <c r="V42" s="11">
        <v>0</v>
      </c>
    </row>
    <row r="43" spans="1:22" ht="14.25" customHeight="1" x14ac:dyDescent="0.15">
      <c r="A43" s="3" t="str">
        <f t="shared" si="0"/>
        <v>B</v>
      </c>
      <c r="B43" s="1"/>
      <c r="C43" s="11" t="s">
        <v>179</v>
      </c>
      <c r="D43" s="11">
        <v>12</v>
      </c>
      <c r="E43" s="11">
        <v>10</v>
      </c>
      <c r="F43" s="11">
        <v>1</v>
      </c>
      <c r="G43" s="11">
        <v>0</v>
      </c>
      <c r="H43" s="11">
        <v>0</v>
      </c>
      <c r="I43" s="11">
        <v>0</v>
      </c>
      <c r="J43" s="11">
        <v>1</v>
      </c>
      <c r="K43" s="11">
        <v>0</v>
      </c>
      <c r="L43" s="67" t="s">
        <v>119</v>
      </c>
      <c r="M43" s="68"/>
      <c r="N43" s="11" t="s">
        <v>233</v>
      </c>
      <c r="O43" s="11">
        <v>38</v>
      </c>
      <c r="P43" s="11">
        <v>35</v>
      </c>
      <c r="Q43" s="11">
        <v>0</v>
      </c>
      <c r="R43" s="11">
        <v>2</v>
      </c>
      <c r="S43" s="11">
        <v>0</v>
      </c>
      <c r="T43" s="11">
        <v>1</v>
      </c>
      <c r="U43" s="11">
        <v>0</v>
      </c>
      <c r="V43" s="11">
        <v>0</v>
      </c>
    </row>
    <row r="44" spans="1:22" ht="14.25" customHeight="1" x14ac:dyDescent="0.15">
      <c r="A44" s="3" t="str">
        <f t="shared" si="0"/>
        <v>B</v>
      </c>
      <c r="B44" s="1"/>
      <c r="C44" s="11" t="s">
        <v>180</v>
      </c>
      <c r="D44" s="11">
        <v>14</v>
      </c>
      <c r="E44" s="11">
        <v>12</v>
      </c>
      <c r="F44" s="11">
        <v>0</v>
      </c>
      <c r="G44" s="11">
        <v>0</v>
      </c>
      <c r="H44" s="11">
        <v>1</v>
      </c>
      <c r="I44" s="11">
        <v>1</v>
      </c>
      <c r="J44" s="11">
        <v>0</v>
      </c>
      <c r="K44" s="11">
        <v>0</v>
      </c>
      <c r="L44" s="67" t="s">
        <v>120</v>
      </c>
      <c r="M44" s="68"/>
      <c r="N44" s="11" t="s">
        <v>234</v>
      </c>
      <c r="O44" s="11">
        <v>49</v>
      </c>
      <c r="P44" s="11">
        <v>41</v>
      </c>
      <c r="Q44" s="11">
        <v>2</v>
      </c>
      <c r="R44" s="11">
        <v>1</v>
      </c>
      <c r="S44" s="11">
        <v>0</v>
      </c>
      <c r="T44" s="11">
        <v>0</v>
      </c>
      <c r="U44" s="11">
        <v>5</v>
      </c>
      <c r="V44" s="11">
        <v>0</v>
      </c>
    </row>
    <row r="45" spans="1:22" ht="14.25" customHeight="1" x14ac:dyDescent="0.15">
      <c r="A45" s="3" t="str">
        <f t="shared" si="0"/>
        <v>B</v>
      </c>
      <c r="B45" s="1"/>
      <c r="C45" s="11" t="s">
        <v>181</v>
      </c>
      <c r="D45" s="11">
        <v>22</v>
      </c>
      <c r="E45" s="11">
        <v>20</v>
      </c>
      <c r="F45" s="11">
        <v>2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67" t="s">
        <v>121</v>
      </c>
      <c r="M45" s="68"/>
      <c r="N45" s="11" t="s">
        <v>235</v>
      </c>
      <c r="O45" s="11">
        <v>44</v>
      </c>
      <c r="P45" s="11">
        <v>44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</row>
    <row r="46" spans="1:22" ht="14.25" customHeight="1" x14ac:dyDescent="0.15">
      <c r="A46" s="3" t="str">
        <f t="shared" si="0"/>
        <v>B</v>
      </c>
      <c r="B46" s="1"/>
      <c r="C46" s="11" t="s">
        <v>182</v>
      </c>
      <c r="D46" s="11">
        <v>26</v>
      </c>
      <c r="E46" s="11">
        <v>22</v>
      </c>
      <c r="F46" s="11">
        <v>4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67" t="s">
        <v>122</v>
      </c>
      <c r="M46" s="68"/>
      <c r="N46" s="11" t="s">
        <v>236</v>
      </c>
      <c r="O46" s="11">
        <v>74</v>
      </c>
      <c r="P46" s="11">
        <v>71</v>
      </c>
      <c r="Q46" s="11">
        <v>1</v>
      </c>
      <c r="R46" s="11">
        <v>0</v>
      </c>
      <c r="S46" s="11">
        <v>0</v>
      </c>
      <c r="T46" s="11">
        <v>0</v>
      </c>
      <c r="U46" s="11">
        <v>2</v>
      </c>
      <c r="V46" s="11">
        <v>0</v>
      </c>
    </row>
    <row r="47" spans="1:22" ht="14.25" customHeight="1" x14ac:dyDescent="0.15">
      <c r="A47" s="3" t="str">
        <f t="shared" si="0"/>
        <v>B</v>
      </c>
      <c r="B47" s="1"/>
      <c r="C47" s="11" t="s">
        <v>183</v>
      </c>
      <c r="D47" s="11">
        <v>5</v>
      </c>
      <c r="E47" s="11">
        <v>5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67" t="s">
        <v>123</v>
      </c>
      <c r="M47" s="68"/>
      <c r="N47" s="11" t="s">
        <v>237</v>
      </c>
      <c r="O47" s="11">
        <v>69</v>
      </c>
      <c r="P47" s="11">
        <v>48</v>
      </c>
      <c r="Q47" s="11">
        <v>16</v>
      </c>
      <c r="R47" s="11">
        <v>0</v>
      </c>
      <c r="S47" s="11">
        <v>0</v>
      </c>
      <c r="T47" s="11">
        <v>0</v>
      </c>
      <c r="U47" s="11">
        <v>5</v>
      </c>
      <c r="V47" s="11">
        <v>0</v>
      </c>
    </row>
    <row r="48" spans="1:22" ht="14.25" customHeight="1" x14ac:dyDescent="0.15">
      <c r="A48" s="3" t="str">
        <f t="shared" si="0"/>
        <v>B</v>
      </c>
      <c r="B48" s="1"/>
      <c r="C48" s="11" t="s">
        <v>184</v>
      </c>
      <c r="D48" s="11">
        <v>24</v>
      </c>
      <c r="E48" s="11">
        <v>18</v>
      </c>
      <c r="F48" s="11">
        <v>4</v>
      </c>
      <c r="G48" s="11">
        <v>0</v>
      </c>
      <c r="H48" s="11">
        <v>1</v>
      </c>
      <c r="I48" s="11">
        <v>0</v>
      </c>
      <c r="J48" s="11">
        <v>1</v>
      </c>
      <c r="K48" s="11">
        <v>0</v>
      </c>
      <c r="L48" s="67" t="s">
        <v>124</v>
      </c>
      <c r="M48" s="68"/>
      <c r="N48" s="11" t="s">
        <v>238</v>
      </c>
      <c r="O48" s="11">
        <v>71</v>
      </c>
      <c r="P48" s="11">
        <v>68</v>
      </c>
      <c r="Q48" s="11">
        <v>2</v>
      </c>
      <c r="R48" s="11">
        <v>0</v>
      </c>
      <c r="S48" s="11">
        <v>1</v>
      </c>
      <c r="T48" s="11">
        <v>0</v>
      </c>
      <c r="U48" s="11">
        <v>0</v>
      </c>
      <c r="V48" s="11">
        <v>0</v>
      </c>
    </row>
    <row r="49" spans="1:22" ht="14.25" customHeight="1" x14ac:dyDescent="0.15">
      <c r="A49" s="3" t="str">
        <f t="shared" si="0"/>
        <v>B</v>
      </c>
      <c r="B49" s="1"/>
      <c r="C49" s="11" t="s">
        <v>185</v>
      </c>
      <c r="D49" s="11">
        <v>7</v>
      </c>
      <c r="E49" s="11">
        <v>6</v>
      </c>
      <c r="F49" s="11">
        <v>1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67" t="s">
        <v>125</v>
      </c>
      <c r="M49" s="68"/>
      <c r="N49" s="11" t="s">
        <v>239</v>
      </c>
      <c r="O49" s="11">
        <v>63</v>
      </c>
      <c r="P49" s="11">
        <v>57</v>
      </c>
      <c r="Q49" s="11">
        <v>4</v>
      </c>
      <c r="R49" s="11">
        <v>0</v>
      </c>
      <c r="S49" s="11">
        <v>0</v>
      </c>
      <c r="T49" s="11">
        <v>1</v>
      </c>
      <c r="U49" s="11">
        <v>1</v>
      </c>
      <c r="V49" s="11">
        <v>0</v>
      </c>
    </row>
    <row r="50" spans="1:22" ht="14.25" customHeight="1" x14ac:dyDescent="0.15">
      <c r="A50" s="3" t="str">
        <f t="shared" si="0"/>
        <v>B</v>
      </c>
      <c r="B50" s="1"/>
      <c r="C50" s="11" t="s">
        <v>186</v>
      </c>
      <c r="D50" s="11">
        <v>7</v>
      </c>
      <c r="E50" s="11">
        <v>7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67" t="s">
        <v>126</v>
      </c>
      <c r="M50" s="68"/>
      <c r="N50" s="11" t="s">
        <v>240</v>
      </c>
      <c r="O50" s="11">
        <v>63</v>
      </c>
      <c r="P50" s="11">
        <v>57</v>
      </c>
      <c r="Q50" s="11">
        <v>4</v>
      </c>
      <c r="R50" s="11">
        <v>0</v>
      </c>
      <c r="S50" s="11">
        <v>1</v>
      </c>
      <c r="T50" s="11">
        <v>0</v>
      </c>
      <c r="U50" s="11">
        <v>1</v>
      </c>
      <c r="V50" s="11">
        <v>0</v>
      </c>
    </row>
    <row r="51" spans="1:22" ht="14.25" customHeight="1" x14ac:dyDescent="0.15">
      <c r="A51" s="3" t="str">
        <f t="shared" si="0"/>
        <v>B</v>
      </c>
      <c r="B51" s="1"/>
      <c r="C51" s="11" t="s">
        <v>187</v>
      </c>
      <c r="D51" s="11">
        <v>127</v>
      </c>
      <c r="E51" s="11">
        <v>110</v>
      </c>
      <c r="F51" s="11">
        <v>5</v>
      </c>
      <c r="G51" s="11">
        <v>0</v>
      </c>
      <c r="H51" s="11">
        <v>0</v>
      </c>
      <c r="I51" s="11">
        <v>8</v>
      </c>
      <c r="J51" s="11">
        <v>4</v>
      </c>
      <c r="K51" s="11">
        <v>0</v>
      </c>
      <c r="L51" s="67" t="s">
        <v>127</v>
      </c>
      <c r="M51" s="68"/>
      <c r="N51" s="11" t="s">
        <v>241</v>
      </c>
      <c r="O51" s="11">
        <v>21</v>
      </c>
      <c r="P51" s="11">
        <v>20</v>
      </c>
      <c r="Q51" s="11">
        <v>0</v>
      </c>
      <c r="R51" s="11">
        <v>0</v>
      </c>
      <c r="S51" s="11">
        <v>0</v>
      </c>
      <c r="T51" s="11">
        <v>0</v>
      </c>
      <c r="U51" s="11">
        <v>1</v>
      </c>
      <c r="V51" s="11">
        <v>0</v>
      </c>
    </row>
    <row r="52" spans="1:22" ht="14.25" customHeight="1" x14ac:dyDescent="0.15">
      <c r="A52" s="3" t="str">
        <f t="shared" si="0"/>
        <v>B</v>
      </c>
      <c r="B52" s="1"/>
      <c r="C52" s="11" t="s">
        <v>188</v>
      </c>
      <c r="D52" s="11">
        <v>50</v>
      </c>
      <c r="E52" s="11">
        <v>47</v>
      </c>
      <c r="F52" s="11">
        <v>2</v>
      </c>
      <c r="G52" s="11">
        <v>0</v>
      </c>
      <c r="H52" s="11">
        <v>0</v>
      </c>
      <c r="I52" s="11">
        <v>0</v>
      </c>
      <c r="J52" s="11">
        <v>1</v>
      </c>
      <c r="K52" s="11">
        <v>0</v>
      </c>
      <c r="L52" s="67" t="s">
        <v>128</v>
      </c>
      <c r="M52" s="68"/>
      <c r="N52" s="11" t="s">
        <v>242</v>
      </c>
      <c r="O52" s="11">
        <v>34</v>
      </c>
      <c r="P52" s="11">
        <v>29</v>
      </c>
      <c r="Q52" s="11">
        <v>3</v>
      </c>
      <c r="R52" s="11">
        <v>0</v>
      </c>
      <c r="S52" s="11">
        <v>0</v>
      </c>
      <c r="T52" s="11">
        <v>1</v>
      </c>
      <c r="U52" s="11">
        <v>1</v>
      </c>
      <c r="V52" s="11">
        <v>0</v>
      </c>
    </row>
    <row r="53" spans="1:22" ht="14.25" customHeight="1" x14ac:dyDescent="0.15">
      <c r="A53" s="3" t="str">
        <f t="shared" si="0"/>
        <v>B</v>
      </c>
      <c r="B53" s="1"/>
      <c r="C53" s="11" t="s">
        <v>189</v>
      </c>
      <c r="D53" s="11">
        <v>80</v>
      </c>
      <c r="E53" s="11">
        <v>75</v>
      </c>
      <c r="F53" s="11">
        <v>1</v>
      </c>
      <c r="G53" s="11">
        <v>0</v>
      </c>
      <c r="H53" s="11">
        <v>0</v>
      </c>
      <c r="I53" s="11">
        <v>2</v>
      </c>
      <c r="J53" s="11">
        <v>2</v>
      </c>
      <c r="K53" s="11">
        <v>0</v>
      </c>
      <c r="L53" s="67" t="s">
        <v>130</v>
      </c>
      <c r="M53" s="68"/>
      <c r="N53" s="11" t="s">
        <v>250</v>
      </c>
      <c r="O53" s="11">
        <v>41</v>
      </c>
      <c r="P53" s="11">
        <v>35</v>
      </c>
      <c r="Q53" s="11">
        <v>4</v>
      </c>
      <c r="R53" s="11">
        <v>0</v>
      </c>
      <c r="S53" s="11">
        <v>1</v>
      </c>
      <c r="T53" s="11">
        <v>0</v>
      </c>
      <c r="U53" s="11">
        <v>1</v>
      </c>
      <c r="V53" s="11">
        <v>0</v>
      </c>
    </row>
    <row r="54" spans="1:22" ht="14.25" customHeight="1" x14ac:dyDescent="0.15">
      <c r="A54" s="3" t="str">
        <f t="shared" si="0"/>
        <v>B</v>
      </c>
      <c r="B54" s="1"/>
      <c r="C54" s="11" t="s">
        <v>190</v>
      </c>
      <c r="D54" s="11">
        <v>108</v>
      </c>
      <c r="E54" s="11">
        <v>108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67" t="s">
        <v>131</v>
      </c>
      <c r="M54" s="68"/>
      <c r="N54" s="11" t="s">
        <v>243</v>
      </c>
      <c r="O54" s="11">
        <v>64</v>
      </c>
      <c r="P54" s="11">
        <v>43</v>
      </c>
      <c r="Q54" s="11">
        <v>16</v>
      </c>
      <c r="R54" s="11">
        <v>0</v>
      </c>
      <c r="S54" s="11">
        <v>3</v>
      </c>
      <c r="T54" s="11">
        <v>1</v>
      </c>
      <c r="U54" s="11">
        <v>1</v>
      </c>
      <c r="V54" s="11">
        <v>0</v>
      </c>
    </row>
    <row r="55" spans="1:22" ht="14.25" customHeight="1" x14ac:dyDescent="0.15">
      <c r="A55" s="3" t="str">
        <f t="shared" si="0"/>
        <v>B</v>
      </c>
      <c r="B55" s="1"/>
      <c r="C55" s="11" t="s">
        <v>191</v>
      </c>
      <c r="D55" s="11">
        <v>77</v>
      </c>
      <c r="E55" s="11">
        <v>57</v>
      </c>
      <c r="F55" s="11">
        <v>15</v>
      </c>
      <c r="G55" s="11">
        <v>0</v>
      </c>
      <c r="H55" s="11">
        <v>0</v>
      </c>
      <c r="I55" s="11">
        <v>2</v>
      </c>
      <c r="J55" s="11">
        <v>3</v>
      </c>
      <c r="K55" s="11">
        <v>0</v>
      </c>
      <c r="L55" s="67" t="s">
        <v>132</v>
      </c>
      <c r="M55" s="68"/>
      <c r="N55" s="11" t="s">
        <v>244</v>
      </c>
      <c r="O55" s="11">
        <v>38</v>
      </c>
      <c r="P55" s="11">
        <v>30</v>
      </c>
      <c r="Q55" s="11">
        <v>6</v>
      </c>
      <c r="R55" s="11">
        <v>0</v>
      </c>
      <c r="S55" s="11">
        <v>0</v>
      </c>
      <c r="T55" s="11">
        <v>1</v>
      </c>
      <c r="U55" s="11">
        <v>1</v>
      </c>
      <c r="V55" s="11">
        <v>0</v>
      </c>
    </row>
    <row r="56" spans="1:22" ht="14.25" customHeight="1" x14ac:dyDescent="0.15">
      <c r="A56" s="3" t="str">
        <f t="shared" si="0"/>
        <v>B</v>
      </c>
      <c r="B56" s="1"/>
      <c r="C56" s="11" t="s">
        <v>192</v>
      </c>
      <c r="D56" s="11">
        <v>59</v>
      </c>
      <c r="E56" s="11">
        <v>55</v>
      </c>
      <c r="F56" s="11">
        <v>2</v>
      </c>
      <c r="G56" s="11">
        <v>0</v>
      </c>
      <c r="H56" s="11">
        <v>0</v>
      </c>
      <c r="I56" s="11">
        <v>0</v>
      </c>
      <c r="J56" s="11">
        <v>2</v>
      </c>
      <c r="K56" s="11">
        <v>0</v>
      </c>
      <c r="L56" s="67" t="s">
        <v>775</v>
      </c>
      <c r="M56" s="70"/>
      <c r="N56" s="11" t="s">
        <v>245</v>
      </c>
      <c r="O56" s="11">
        <v>57</v>
      </c>
      <c r="P56" s="9">
        <v>41</v>
      </c>
      <c r="Q56" s="9">
        <v>13</v>
      </c>
      <c r="R56" s="9">
        <v>0</v>
      </c>
      <c r="S56" s="9">
        <v>0</v>
      </c>
      <c r="T56" s="9">
        <v>2</v>
      </c>
      <c r="U56" s="9">
        <v>1</v>
      </c>
      <c r="V56" s="11">
        <v>0</v>
      </c>
    </row>
    <row r="57" spans="1:22" ht="14.25" customHeight="1" x14ac:dyDescent="0.15">
      <c r="A57" s="3" t="str">
        <f t="shared" si="0"/>
        <v>B</v>
      </c>
      <c r="B57" s="1"/>
      <c r="C57" s="11" t="s">
        <v>193</v>
      </c>
      <c r="D57" s="11">
        <v>14</v>
      </c>
      <c r="E57" s="11">
        <v>8</v>
      </c>
      <c r="F57" s="11">
        <v>2</v>
      </c>
      <c r="G57" s="11">
        <v>0</v>
      </c>
      <c r="H57" s="11">
        <v>0</v>
      </c>
      <c r="I57" s="11">
        <v>2</v>
      </c>
      <c r="J57" s="11">
        <v>2</v>
      </c>
      <c r="K57" s="11">
        <v>0</v>
      </c>
      <c r="L57" s="67" t="s">
        <v>133</v>
      </c>
      <c r="M57" s="68"/>
      <c r="N57" s="11" t="s">
        <v>246</v>
      </c>
      <c r="O57" s="11">
        <v>60</v>
      </c>
      <c r="P57" s="9">
        <v>56</v>
      </c>
      <c r="Q57" s="9">
        <v>0</v>
      </c>
      <c r="R57" s="9">
        <v>1</v>
      </c>
      <c r="S57" s="9">
        <v>1</v>
      </c>
      <c r="T57" s="9">
        <v>0</v>
      </c>
      <c r="U57" s="9">
        <v>2</v>
      </c>
      <c r="V57" s="11">
        <v>0</v>
      </c>
    </row>
    <row r="58" spans="1:22" ht="14.25" customHeight="1" x14ac:dyDescent="0.15">
      <c r="A58" s="3" t="str">
        <f t="shared" si="0"/>
        <v>B</v>
      </c>
      <c r="B58" s="1"/>
      <c r="C58" s="11" t="s">
        <v>194</v>
      </c>
      <c r="D58" s="11">
        <v>56</v>
      </c>
      <c r="E58" s="11">
        <v>51</v>
      </c>
      <c r="F58" s="11">
        <v>1</v>
      </c>
      <c r="G58" s="11">
        <v>0</v>
      </c>
      <c r="H58" s="11">
        <v>0</v>
      </c>
      <c r="I58" s="11">
        <v>0</v>
      </c>
      <c r="J58" s="11">
        <v>4</v>
      </c>
      <c r="K58" s="11">
        <v>0</v>
      </c>
      <c r="L58" s="67" t="s">
        <v>134</v>
      </c>
      <c r="M58" s="68"/>
      <c r="N58" s="11" t="s">
        <v>247</v>
      </c>
      <c r="O58" s="11">
        <v>61</v>
      </c>
      <c r="P58" s="9">
        <v>47</v>
      </c>
      <c r="Q58" s="9">
        <v>9</v>
      </c>
      <c r="R58" s="9">
        <v>0</v>
      </c>
      <c r="S58" s="9">
        <v>0</v>
      </c>
      <c r="T58" s="9">
        <v>2</v>
      </c>
      <c r="U58" s="9">
        <v>3</v>
      </c>
      <c r="V58" s="11">
        <v>0</v>
      </c>
    </row>
    <row r="59" spans="1:22" ht="14.25" customHeight="1" x14ac:dyDescent="0.15">
      <c r="A59" s="3" t="str">
        <f t="shared" si="0"/>
        <v>B</v>
      </c>
      <c r="B59" s="1"/>
      <c r="C59" s="11" t="s">
        <v>195</v>
      </c>
      <c r="D59" s="11">
        <v>35</v>
      </c>
      <c r="E59" s="11">
        <v>32</v>
      </c>
      <c r="F59" s="11">
        <v>2</v>
      </c>
      <c r="G59" s="11">
        <v>0</v>
      </c>
      <c r="H59" s="11">
        <v>0</v>
      </c>
      <c r="I59" s="11">
        <v>1</v>
      </c>
      <c r="J59" s="11">
        <v>0</v>
      </c>
      <c r="K59" s="11">
        <v>0</v>
      </c>
      <c r="L59" s="67" t="s">
        <v>135</v>
      </c>
      <c r="M59" s="68"/>
      <c r="N59" s="11" t="s">
        <v>248</v>
      </c>
      <c r="O59" s="11">
        <v>101</v>
      </c>
      <c r="P59" s="9">
        <v>55</v>
      </c>
      <c r="Q59" s="9">
        <v>42</v>
      </c>
      <c r="R59" s="9">
        <v>0</v>
      </c>
      <c r="S59" s="9">
        <v>1</v>
      </c>
      <c r="T59" s="9">
        <v>1</v>
      </c>
      <c r="U59" s="9">
        <v>2</v>
      </c>
      <c r="V59" s="11">
        <v>0</v>
      </c>
    </row>
    <row r="60" spans="1:22" ht="14.25" customHeight="1" x14ac:dyDescent="0.15">
      <c r="A60" s="3" t="str">
        <f t="shared" si="0"/>
        <v>B</v>
      </c>
      <c r="B60" s="1"/>
      <c r="C60" s="11" t="s">
        <v>196</v>
      </c>
      <c r="D60" s="11">
        <v>48</v>
      </c>
      <c r="E60" s="11">
        <v>47</v>
      </c>
      <c r="F60" s="11">
        <v>0</v>
      </c>
      <c r="G60" s="11">
        <v>0</v>
      </c>
      <c r="H60" s="11">
        <v>0</v>
      </c>
      <c r="I60" s="11">
        <v>0</v>
      </c>
      <c r="J60" s="11">
        <v>1</v>
      </c>
      <c r="K60" s="11">
        <v>0</v>
      </c>
      <c r="L60" s="68" t="s">
        <v>136</v>
      </c>
      <c r="M60" s="68"/>
      <c r="N60" s="11" t="s">
        <v>455</v>
      </c>
      <c r="O60" s="11">
        <v>13</v>
      </c>
      <c r="P60" s="9">
        <v>7</v>
      </c>
      <c r="Q60" s="9">
        <v>2</v>
      </c>
      <c r="R60" s="9">
        <v>0</v>
      </c>
      <c r="S60" s="9">
        <v>1</v>
      </c>
      <c r="T60" s="9">
        <v>2</v>
      </c>
      <c r="U60" s="9">
        <v>1</v>
      </c>
      <c r="V60" s="11">
        <v>0</v>
      </c>
    </row>
    <row r="61" spans="1:22" ht="14.25" customHeight="1" x14ac:dyDescent="0.15">
      <c r="A61" s="3" t="s">
        <v>81</v>
      </c>
      <c r="B61" s="1"/>
      <c r="C61" s="11" t="s">
        <v>197</v>
      </c>
      <c r="D61" s="11">
        <v>110</v>
      </c>
      <c r="E61" s="11">
        <v>98</v>
      </c>
      <c r="F61" s="11">
        <v>3</v>
      </c>
      <c r="G61" s="11">
        <v>1</v>
      </c>
      <c r="H61" s="11">
        <v>2</v>
      </c>
      <c r="I61" s="11">
        <v>3</v>
      </c>
      <c r="J61" s="11">
        <v>3</v>
      </c>
      <c r="K61" s="11">
        <v>0</v>
      </c>
      <c r="L61" s="68" t="s">
        <v>387</v>
      </c>
      <c r="M61" s="68"/>
      <c r="N61" s="11" t="s">
        <v>445</v>
      </c>
      <c r="O61" s="11">
        <v>5596</v>
      </c>
      <c r="P61" s="9">
        <v>4946</v>
      </c>
      <c r="Q61" s="9">
        <v>420</v>
      </c>
      <c r="R61" s="9">
        <v>11</v>
      </c>
      <c r="S61" s="9">
        <v>32</v>
      </c>
      <c r="T61" s="9">
        <v>76</v>
      </c>
      <c r="U61" s="9">
        <v>111</v>
      </c>
      <c r="V61" s="11">
        <v>0</v>
      </c>
    </row>
    <row r="62" spans="1:22" ht="8.25" customHeight="1" x14ac:dyDescent="0.15">
      <c r="B62" s="1"/>
      <c r="D62" s="69"/>
      <c r="E62" s="69"/>
      <c r="F62" s="69"/>
      <c r="G62" s="69"/>
      <c r="H62" s="69"/>
      <c r="I62" s="69"/>
      <c r="J62" s="69"/>
      <c r="K62" s="69"/>
    </row>
  </sheetData>
  <mergeCells count="4">
    <mergeCell ref="C4:C5"/>
    <mergeCell ref="D4:D5"/>
    <mergeCell ref="N4:N5"/>
    <mergeCell ref="O4:O5"/>
  </mergeCells>
  <phoneticPr fontId="6"/>
  <printOptions horizontalCentered="1"/>
  <pageMargins left="0.51181102362204722" right="0.51181102362204722" top="0.74803149606299202" bottom="0.55118110236220474" header="0.31496062992125984" footer="0.31496062992125984"/>
  <pageSetup paperSize="9" scale="55" orientation="landscape" r:id="rId1"/>
  <headerFooter scaleWithDoc="0">
    <oddFooter>&amp;C&amp;"ＭＳ ゴシック,標準"&amp;14&amp;P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2F249-6754-45B4-B1AD-233778593012}">
  <sheetPr>
    <tabColor rgb="FFC00000"/>
  </sheetPr>
  <dimension ref="A1:K119"/>
  <sheetViews>
    <sheetView showGridLines="0" view="pageBreakPreview" topLeftCell="A3" zoomScaleNormal="100" zoomScaleSheetLayoutView="100" workbookViewId="0">
      <selection activeCell="C3" sqref="C3"/>
    </sheetView>
  </sheetViews>
  <sheetFormatPr defaultRowHeight="13.5" x14ac:dyDescent="0.15"/>
  <cols>
    <col min="1" max="1" width="5.125" style="231" customWidth="1"/>
    <col min="2" max="2" width="32.75" style="231" customWidth="1"/>
    <col min="3" max="3" width="9" style="231"/>
    <col min="4" max="4" width="11.75" style="231" bestFit="1" customWidth="1"/>
    <col min="5" max="5" width="9.875" style="231" bestFit="1" customWidth="1"/>
    <col min="6" max="6" width="10.5" style="231" bestFit="1" customWidth="1"/>
    <col min="7" max="7" width="3.125" style="231" customWidth="1"/>
    <col min="8" max="16384" width="9" style="231"/>
  </cols>
  <sheetData>
    <row r="1" spans="1:11" ht="14.25" hidden="1" x14ac:dyDescent="0.15">
      <c r="B1" s="174"/>
      <c r="C1">
        <v>2</v>
      </c>
      <c r="D1" s="116">
        <v>3</v>
      </c>
      <c r="E1" s="116">
        <v>4</v>
      </c>
      <c r="F1" s="232"/>
      <c r="G1" s="232"/>
    </row>
    <row r="2" spans="1:11" hidden="1" x14ac:dyDescent="0.15">
      <c r="A2" s="233"/>
      <c r="B2" s="174"/>
      <c r="C2" s="232"/>
      <c r="D2" s="232"/>
      <c r="E2" s="232"/>
      <c r="F2" s="232"/>
      <c r="G2" s="232"/>
    </row>
    <row r="3" spans="1:11" x14ac:dyDescent="0.15">
      <c r="A3" s="234" t="s">
        <v>1140</v>
      </c>
      <c r="B3" s="223"/>
      <c r="D3" s="232"/>
      <c r="E3" s="232"/>
      <c r="F3" s="235"/>
      <c r="G3" s="232"/>
    </row>
    <row r="4" spans="1:11" x14ac:dyDescent="0.15">
      <c r="A4" s="234"/>
      <c r="B4" s="174"/>
      <c r="D4" s="232"/>
      <c r="E4" s="232"/>
      <c r="F4" s="235" t="s">
        <v>1131</v>
      </c>
      <c r="G4" s="232"/>
    </row>
    <row r="5" spans="1:11" ht="12.6" customHeight="1" x14ac:dyDescent="0.15">
      <c r="A5" s="179" t="s">
        <v>456</v>
      </c>
      <c r="B5" s="180"/>
      <c r="C5" s="181" t="s">
        <v>1117</v>
      </c>
      <c r="D5" s="181" t="s">
        <v>1118</v>
      </c>
      <c r="E5" s="181" t="s">
        <v>1119</v>
      </c>
      <c r="F5" s="181" t="s">
        <v>1120</v>
      </c>
      <c r="G5" s="232"/>
      <c r="I5" s="245"/>
      <c r="J5" s="245"/>
      <c r="K5" s="245"/>
    </row>
    <row r="6" spans="1:11" ht="12.6" customHeight="1" x14ac:dyDescent="0.15">
      <c r="A6" s="216" t="s">
        <v>2</v>
      </c>
      <c r="B6" s="236" t="s">
        <v>252</v>
      </c>
      <c r="C6" s="200">
        <v>59</v>
      </c>
      <c r="D6" s="246">
        <v>404.86329999999998</v>
      </c>
      <c r="E6" s="218">
        <v>39817.568249999997</v>
      </c>
      <c r="F6" s="247">
        <v>98.348178879142665</v>
      </c>
      <c r="G6" s="232"/>
      <c r="I6" s="245"/>
      <c r="J6" s="245"/>
      <c r="K6" s="245"/>
    </row>
    <row r="7" spans="1:11" ht="12.6" customHeight="1" x14ac:dyDescent="0.15">
      <c r="A7" s="216" t="s">
        <v>3</v>
      </c>
      <c r="B7" s="236" t="s">
        <v>253</v>
      </c>
      <c r="C7" s="200">
        <v>0</v>
      </c>
      <c r="D7" s="246">
        <v>0</v>
      </c>
      <c r="E7" s="218">
        <v>0</v>
      </c>
      <c r="F7" s="247" t="s">
        <v>71</v>
      </c>
      <c r="G7" s="232"/>
      <c r="I7" s="245"/>
      <c r="J7" s="245"/>
      <c r="K7" s="245"/>
    </row>
    <row r="8" spans="1:11" ht="12.6" customHeight="1" x14ac:dyDescent="0.15">
      <c r="A8" s="216" t="s">
        <v>4</v>
      </c>
      <c r="B8" s="236" t="s">
        <v>254</v>
      </c>
      <c r="C8" s="200">
        <v>1</v>
      </c>
      <c r="D8" s="246">
        <v>0.3</v>
      </c>
      <c r="E8" s="218">
        <v>1.41</v>
      </c>
      <c r="F8" s="247">
        <v>4.7</v>
      </c>
      <c r="G8" s="232"/>
      <c r="I8" s="245"/>
      <c r="J8" s="245"/>
      <c r="K8" s="245"/>
    </row>
    <row r="9" spans="1:11" ht="12.6" customHeight="1" x14ac:dyDescent="0.15">
      <c r="A9" s="216" t="s">
        <v>5</v>
      </c>
      <c r="B9" s="236" t="s">
        <v>255</v>
      </c>
      <c r="C9" s="200">
        <v>3</v>
      </c>
      <c r="D9" s="246">
        <v>0</v>
      </c>
      <c r="E9" s="218">
        <v>0</v>
      </c>
      <c r="F9" s="247" t="s">
        <v>71</v>
      </c>
      <c r="G9" s="232"/>
      <c r="I9" s="245"/>
      <c r="J9" s="245"/>
      <c r="K9" s="245"/>
    </row>
    <row r="10" spans="1:11" ht="12.6" customHeight="1" x14ac:dyDescent="0.15">
      <c r="A10" s="216" t="s">
        <v>6</v>
      </c>
      <c r="B10" s="236" t="s">
        <v>256</v>
      </c>
      <c r="C10" s="200">
        <v>39</v>
      </c>
      <c r="D10" s="246">
        <v>15.004</v>
      </c>
      <c r="E10" s="218">
        <v>93.109800000000021</v>
      </c>
      <c r="F10" s="247">
        <v>6.2056651559584131</v>
      </c>
      <c r="G10" s="232"/>
      <c r="I10" s="245"/>
      <c r="J10" s="245"/>
      <c r="K10" s="245"/>
    </row>
    <row r="11" spans="1:11" ht="12.6" customHeight="1" x14ac:dyDescent="0.15">
      <c r="A11" s="216" t="s">
        <v>7</v>
      </c>
      <c r="B11" s="236" t="s">
        <v>257</v>
      </c>
      <c r="C11" s="200">
        <v>52</v>
      </c>
      <c r="D11" s="246">
        <v>83.415999999999997</v>
      </c>
      <c r="E11" s="218">
        <v>85.263195999999951</v>
      </c>
      <c r="F11" s="247">
        <v>1.0221443847703073</v>
      </c>
      <c r="G11" s="232"/>
      <c r="I11" s="245"/>
      <c r="J11" s="245"/>
      <c r="K11" s="245"/>
    </row>
    <row r="12" spans="1:11" ht="12.6" customHeight="1" x14ac:dyDescent="0.15">
      <c r="A12" s="216" t="s">
        <v>8</v>
      </c>
      <c r="B12" s="236" t="s">
        <v>258</v>
      </c>
      <c r="C12" s="200">
        <v>0</v>
      </c>
      <c r="D12" s="246">
        <v>0</v>
      </c>
      <c r="E12" s="218">
        <v>0</v>
      </c>
      <c r="F12" s="247" t="s">
        <v>71</v>
      </c>
      <c r="G12" s="232"/>
      <c r="I12" s="245"/>
      <c r="J12" s="245"/>
      <c r="K12" s="245"/>
    </row>
    <row r="13" spans="1:11" ht="12.6" customHeight="1" x14ac:dyDescent="0.15">
      <c r="A13" s="216" t="s">
        <v>9</v>
      </c>
      <c r="B13" s="236" t="s">
        <v>259</v>
      </c>
      <c r="C13" s="200">
        <v>5</v>
      </c>
      <c r="D13" s="246">
        <v>1.7596000000000001E-2</v>
      </c>
      <c r="E13" s="218">
        <v>0.11189800000000001</v>
      </c>
      <c r="F13" s="247">
        <v>6.3592862014094118</v>
      </c>
      <c r="G13" s="232"/>
      <c r="I13" s="245"/>
      <c r="J13" s="245"/>
      <c r="K13" s="245"/>
    </row>
    <row r="14" spans="1:11" ht="12.6" customHeight="1" x14ac:dyDescent="0.15">
      <c r="A14" s="216" t="s">
        <v>10</v>
      </c>
      <c r="B14" s="236" t="s">
        <v>260</v>
      </c>
      <c r="C14" s="200">
        <v>1310</v>
      </c>
      <c r="D14" s="246">
        <v>2472.7428500000001</v>
      </c>
      <c r="E14" s="218">
        <v>34929.304920000592</v>
      </c>
      <c r="F14" s="247">
        <v>14.125732855723591</v>
      </c>
      <c r="G14" s="232"/>
      <c r="I14" s="245"/>
      <c r="J14" s="245"/>
      <c r="K14" s="245"/>
    </row>
    <row r="15" spans="1:11" ht="12.6" customHeight="1" x14ac:dyDescent="0.15">
      <c r="A15" s="216" t="s">
        <v>11</v>
      </c>
      <c r="B15" s="236" t="s">
        <v>261</v>
      </c>
      <c r="C15" s="200">
        <v>257</v>
      </c>
      <c r="D15" s="246">
        <v>242.62009999999998</v>
      </c>
      <c r="E15" s="218">
        <v>2539.8871950000002</v>
      </c>
      <c r="F15" s="247">
        <v>10.46857698517147</v>
      </c>
      <c r="G15" s="232"/>
      <c r="I15" s="245"/>
      <c r="J15" s="245"/>
      <c r="K15" s="245"/>
    </row>
    <row r="16" spans="1:11" ht="12.6" customHeight="1" x14ac:dyDescent="0.15">
      <c r="A16" s="216" t="s">
        <v>12</v>
      </c>
      <c r="B16" s="236" t="s">
        <v>262</v>
      </c>
      <c r="C16" s="200">
        <v>203</v>
      </c>
      <c r="D16" s="246">
        <v>946.05969999999991</v>
      </c>
      <c r="E16" s="218">
        <v>9314.1669699999984</v>
      </c>
      <c r="F16" s="247">
        <v>9.8452211525340303</v>
      </c>
      <c r="G16" s="232"/>
      <c r="I16" s="245"/>
      <c r="J16" s="245"/>
      <c r="K16" s="245"/>
    </row>
    <row r="17" spans="1:11" ht="12.6" customHeight="1" x14ac:dyDescent="0.15">
      <c r="A17" s="216" t="s">
        <v>13</v>
      </c>
      <c r="B17" s="236" t="s">
        <v>263</v>
      </c>
      <c r="C17" s="200">
        <v>18</v>
      </c>
      <c r="D17" s="246">
        <v>13.046200000000001</v>
      </c>
      <c r="E17" s="218">
        <v>211.916</v>
      </c>
      <c r="F17" s="247">
        <v>16.243503855528811</v>
      </c>
      <c r="G17" s="232"/>
      <c r="I17" s="245"/>
      <c r="J17" s="245"/>
      <c r="K17" s="245"/>
    </row>
    <row r="18" spans="1:11" ht="12.6" customHeight="1" x14ac:dyDescent="0.15">
      <c r="A18" s="216" t="s">
        <v>14</v>
      </c>
      <c r="B18" s="236" t="s">
        <v>264</v>
      </c>
      <c r="C18" s="200">
        <v>11</v>
      </c>
      <c r="D18" s="246">
        <v>1.0061</v>
      </c>
      <c r="E18" s="218">
        <v>3.5075599999999998</v>
      </c>
      <c r="F18" s="247">
        <v>3.4862936089851901</v>
      </c>
      <c r="G18" s="232"/>
      <c r="I18" s="245"/>
      <c r="J18" s="245"/>
      <c r="K18" s="245"/>
    </row>
    <row r="19" spans="1:11" ht="12.6" customHeight="1" x14ac:dyDescent="0.15">
      <c r="A19" s="216" t="s">
        <v>15</v>
      </c>
      <c r="B19" s="236" t="s">
        <v>265</v>
      </c>
      <c r="C19" s="200">
        <v>197</v>
      </c>
      <c r="D19" s="246">
        <v>2101.3225000000002</v>
      </c>
      <c r="E19" s="218">
        <v>69884.492587999994</v>
      </c>
      <c r="F19" s="247">
        <v>33.257385569325976</v>
      </c>
      <c r="G19" s="232"/>
      <c r="I19" s="245"/>
      <c r="J19" s="245"/>
      <c r="K19" s="245"/>
    </row>
    <row r="20" spans="1:11" ht="12.6" customHeight="1" x14ac:dyDescent="0.15">
      <c r="A20" s="216" t="s">
        <v>16</v>
      </c>
      <c r="B20" s="236" t="s">
        <v>266</v>
      </c>
      <c r="C20" s="200">
        <v>25</v>
      </c>
      <c r="D20" s="246">
        <v>4.1602000000000006</v>
      </c>
      <c r="E20" s="218">
        <v>17.569980000000001</v>
      </c>
      <c r="F20" s="247">
        <v>4.2233498389500506</v>
      </c>
      <c r="G20" s="232"/>
      <c r="I20" s="245"/>
      <c r="J20" s="245"/>
      <c r="K20" s="245"/>
    </row>
    <row r="21" spans="1:11" ht="12.6" customHeight="1" x14ac:dyDescent="0.15">
      <c r="A21" s="216" t="s">
        <v>17</v>
      </c>
      <c r="B21" s="236" t="s">
        <v>267</v>
      </c>
      <c r="C21" s="200">
        <v>791</v>
      </c>
      <c r="D21" s="246">
        <v>16161.048756999999</v>
      </c>
      <c r="E21" s="218">
        <v>57966.304193199983</v>
      </c>
      <c r="F21" s="247">
        <v>3.5867909975887211</v>
      </c>
      <c r="G21" s="232"/>
      <c r="I21" s="245"/>
      <c r="J21" s="245"/>
      <c r="K21" s="245"/>
    </row>
    <row r="22" spans="1:11" ht="12.6" customHeight="1" x14ac:dyDescent="0.15">
      <c r="A22" s="216" t="s">
        <v>18</v>
      </c>
      <c r="B22" s="236" t="s">
        <v>268</v>
      </c>
      <c r="C22" s="200">
        <v>36</v>
      </c>
      <c r="D22" s="246">
        <v>4521.6949999999997</v>
      </c>
      <c r="E22" s="218">
        <v>15606.33034</v>
      </c>
      <c r="F22" s="247">
        <v>3.4514336637035452</v>
      </c>
      <c r="G22" s="232"/>
      <c r="I22" s="245"/>
      <c r="J22" s="245"/>
      <c r="K22" s="245"/>
    </row>
    <row r="23" spans="1:11" ht="12.6" customHeight="1" x14ac:dyDescent="0.15">
      <c r="A23" s="216" t="s">
        <v>19</v>
      </c>
      <c r="B23" s="236" t="s">
        <v>269</v>
      </c>
      <c r="C23" s="200">
        <v>75</v>
      </c>
      <c r="D23" s="246">
        <v>289.07528000000002</v>
      </c>
      <c r="E23" s="218">
        <v>1805.0544200000002</v>
      </c>
      <c r="F23" s="247">
        <v>6.2442365185982007</v>
      </c>
      <c r="G23" s="232"/>
      <c r="I23" s="245"/>
      <c r="J23" s="245"/>
      <c r="K23" s="245"/>
    </row>
    <row r="24" spans="1:11" ht="12.6" customHeight="1" x14ac:dyDescent="0.15">
      <c r="A24" s="216" t="s">
        <v>20</v>
      </c>
      <c r="B24" s="236" t="s">
        <v>270</v>
      </c>
      <c r="C24" s="200">
        <v>76</v>
      </c>
      <c r="D24" s="246">
        <v>32.145050000000005</v>
      </c>
      <c r="E24" s="218">
        <v>162.90626069999999</v>
      </c>
      <c r="F24" s="247">
        <v>5.0678490374101131</v>
      </c>
      <c r="G24" s="232"/>
      <c r="I24" s="245"/>
      <c r="J24" s="245"/>
      <c r="K24" s="245"/>
    </row>
    <row r="25" spans="1:11" ht="12.6" customHeight="1" x14ac:dyDescent="0.15">
      <c r="A25" s="216" t="s">
        <v>21</v>
      </c>
      <c r="B25" s="236" t="s">
        <v>271</v>
      </c>
      <c r="C25" s="200">
        <v>2</v>
      </c>
      <c r="D25" s="246">
        <v>0.21</v>
      </c>
      <c r="E25" s="218">
        <v>2.1840000000000002</v>
      </c>
      <c r="F25" s="247">
        <v>10.4</v>
      </c>
      <c r="G25" s="232"/>
      <c r="I25" s="245"/>
      <c r="J25" s="245"/>
      <c r="K25" s="245"/>
    </row>
    <row r="26" spans="1:11" ht="12.6" customHeight="1" x14ac:dyDescent="0.15">
      <c r="A26" s="216" t="s">
        <v>22</v>
      </c>
      <c r="B26" s="236" t="s">
        <v>272</v>
      </c>
      <c r="C26" s="200">
        <v>163</v>
      </c>
      <c r="D26" s="246">
        <v>559.33930000000009</v>
      </c>
      <c r="E26" s="218">
        <v>3642.6347800000003</v>
      </c>
      <c r="F26" s="247">
        <v>6.5123884196944495</v>
      </c>
      <c r="G26" s="232"/>
      <c r="I26" s="245"/>
      <c r="J26" s="245"/>
      <c r="K26" s="245"/>
    </row>
    <row r="27" spans="1:11" ht="12.6" customHeight="1" x14ac:dyDescent="0.15">
      <c r="A27" s="216" t="s">
        <v>23</v>
      </c>
      <c r="B27" s="236" t="s">
        <v>273</v>
      </c>
      <c r="C27" s="200">
        <v>156</v>
      </c>
      <c r="D27" s="246">
        <v>16410.506260000002</v>
      </c>
      <c r="E27" s="218">
        <v>43161.905310000009</v>
      </c>
      <c r="F27" s="247">
        <v>2.6301385603932004</v>
      </c>
      <c r="G27" s="232"/>
      <c r="I27" s="245"/>
      <c r="J27" s="245"/>
      <c r="K27" s="245"/>
    </row>
    <row r="28" spans="1:11" ht="12.6" customHeight="1" x14ac:dyDescent="0.15">
      <c r="A28" s="216" t="s">
        <v>24</v>
      </c>
      <c r="B28" s="236" t="s">
        <v>274</v>
      </c>
      <c r="C28" s="200">
        <v>165</v>
      </c>
      <c r="D28" s="246">
        <v>1745.33187</v>
      </c>
      <c r="E28" s="218">
        <v>4204.1526822000005</v>
      </c>
      <c r="F28" s="247">
        <v>2.4087984379727168</v>
      </c>
      <c r="G28" s="232"/>
      <c r="I28" s="245"/>
      <c r="J28" s="245"/>
      <c r="K28" s="245"/>
    </row>
    <row r="29" spans="1:11" ht="12.6" customHeight="1" x14ac:dyDescent="0.15">
      <c r="A29" s="216" t="s">
        <v>25</v>
      </c>
      <c r="B29" s="236" t="s">
        <v>275</v>
      </c>
      <c r="C29" s="200">
        <v>551</v>
      </c>
      <c r="D29" s="246">
        <v>575.45137500000033</v>
      </c>
      <c r="E29" s="218">
        <v>2832.1331385999997</v>
      </c>
      <c r="F29" s="247">
        <v>4.9215854920843629</v>
      </c>
      <c r="G29" s="232"/>
      <c r="I29" s="245"/>
      <c r="J29" s="245"/>
      <c r="K29" s="245"/>
    </row>
    <row r="30" spans="1:11" ht="12.6" customHeight="1" x14ac:dyDescent="0.15">
      <c r="A30" s="216" t="s">
        <v>26</v>
      </c>
      <c r="B30" s="236" t="s">
        <v>276</v>
      </c>
      <c r="C30" s="200">
        <v>65</v>
      </c>
      <c r="D30" s="246">
        <v>24.9255</v>
      </c>
      <c r="E30" s="218">
        <v>119.0955585</v>
      </c>
      <c r="F30" s="247">
        <v>4.7780609616657639</v>
      </c>
      <c r="G30" s="232"/>
      <c r="I30" s="245"/>
      <c r="J30" s="245"/>
      <c r="K30" s="245"/>
    </row>
    <row r="31" spans="1:11" ht="12.6" customHeight="1" x14ac:dyDescent="0.15">
      <c r="A31" s="216" t="s">
        <v>27</v>
      </c>
      <c r="B31" s="236" t="s">
        <v>277</v>
      </c>
      <c r="C31" s="200">
        <v>70</v>
      </c>
      <c r="D31" s="246">
        <v>132.38637</v>
      </c>
      <c r="E31" s="218">
        <v>188.74024549999999</v>
      </c>
      <c r="F31" s="247">
        <v>1.4256773223708754</v>
      </c>
      <c r="G31" s="232"/>
      <c r="I31" s="245"/>
      <c r="J31" s="245"/>
      <c r="K31" s="245"/>
    </row>
    <row r="32" spans="1:11" ht="12.6" customHeight="1" x14ac:dyDescent="0.15">
      <c r="A32" s="216" t="s">
        <v>28</v>
      </c>
      <c r="B32" s="236" t="s">
        <v>278</v>
      </c>
      <c r="C32" s="200">
        <v>48</v>
      </c>
      <c r="D32" s="246">
        <v>14.039800000000001</v>
      </c>
      <c r="E32" s="218">
        <v>89.032019999999989</v>
      </c>
      <c r="F32" s="247">
        <v>6.3414022991780499</v>
      </c>
      <c r="G32" s="232"/>
      <c r="I32" s="245"/>
      <c r="J32" s="245"/>
      <c r="K32" s="245"/>
    </row>
    <row r="33" spans="1:11" ht="12.6" customHeight="1" x14ac:dyDescent="0.15">
      <c r="A33" s="216" t="s">
        <v>29</v>
      </c>
      <c r="B33" s="236" t="s">
        <v>279</v>
      </c>
      <c r="C33" s="200">
        <v>198</v>
      </c>
      <c r="D33" s="246">
        <v>524.91638</v>
      </c>
      <c r="E33" s="218">
        <v>1854.8599028000001</v>
      </c>
      <c r="F33" s="247">
        <v>3.5336293045379916</v>
      </c>
      <c r="G33" s="232"/>
      <c r="I33" s="245"/>
      <c r="J33" s="245"/>
      <c r="K33" s="245"/>
    </row>
    <row r="34" spans="1:11" ht="12.6" customHeight="1" x14ac:dyDescent="0.15">
      <c r="A34" s="216" t="s">
        <v>30</v>
      </c>
      <c r="B34" s="236" t="s">
        <v>280</v>
      </c>
      <c r="C34" s="200">
        <v>152</v>
      </c>
      <c r="D34" s="246">
        <v>1257.766742</v>
      </c>
      <c r="E34" s="218">
        <v>4414.4204740000005</v>
      </c>
      <c r="F34" s="247">
        <v>3.5097290511756913</v>
      </c>
      <c r="G34" s="232"/>
      <c r="I34" s="245"/>
      <c r="J34" s="245"/>
      <c r="K34" s="245"/>
    </row>
    <row r="35" spans="1:11" ht="12.6" customHeight="1" x14ac:dyDescent="0.15">
      <c r="A35" s="216" t="s">
        <v>31</v>
      </c>
      <c r="B35" s="236" t="s">
        <v>281</v>
      </c>
      <c r="C35" s="200">
        <v>5</v>
      </c>
      <c r="D35" s="246">
        <v>0.57399999999999995</v>
      </c>
      <c r="E35" s="218">
        <v>3.4543000000000004</v>
      </c>
      <c r="F35" s="247">
        <v>6.0179442508710812</v>
      </c>
      <c r="G35" s="232"/>
      <c r="I35" s="245"/>
      <c r="J35" s="245"/>
      <c r="K35" s="245"/>
    </row>
    <row r="36" spans="1:11" ht="12.6" customHeight="1" x14ac:dyDescent="0.15">
      <c r="A36" s="216" t="s">
        <v>32</v>
      </c>
      <c r="B36" s="236" t="s">
        <v>282</v>
      </c>
      <c r="C36" s="200">
        <v>393</v>
      </c>
      <c r="D36" s="246">
        <v>461.80306000000013</v>
      </c>
      <c r="E36" s="218">
        <v>3169.5807326399995</v>
      </c>
      <c r="F36" s="247">
        <v>6.8634901047212606</v>
      </c>
      <c r="G36" s="232"/>
      <c r="I36" s="245"/>
      <c r="J36" s="245"/>
      <c r="K36" s="245"/>
    </row>
    <row r="37" spans="1:11" ht="12.6" customHeight="1" x14ac:dyDescent="0.15">
      <c r="A37" s="216" t="s">
        <v>33</v>
      </c>
      <c r="B37" s="236" t="s">
        <v>283</v>
      </c>
      <c r="C37" s="200">
        <v>109</v>
      </c>
      <c r="D37" s="246">
        <v>449.16694999999999</v>
      </c>
      <c r="E37" s="218">
        <v>3904.9705839999997</v>
      </c>
      <c r="F37" s="247">
        <v>8.6938065768195987</v>
      </c>
      <c r="G37" s="232"/>
      <c r="I37" s="245"/>
      <c r="J37" s="245"/>
      <c r="K37" s="245"/>
    </row>
    <row r="38" spans="1:11" ht="12.6" customHeight="1" x14ac:dyDescent="0.15">
      <c r="A38" s="216" t="s">
        <v>34</v>
      </c>
      <c r="B38" s="236" t="s">
        <v>284</v>
      </c>
      <c r="C38" s="200">
        <v>70</v>
      </c>
      <c r="D38" s="246">
        <v>247937.9791</v>
      </c>
      <c r="E38" s="218">
        <v>665956.40813099989</v>
      </c>
      <c r="F38" s="247">
        <v>2.6859798186158561</v>
      </c>
      <c r="G38" s="232"/>
      <c r="I38" s="245"/>
      <c r="J38" s="245"/>
      <c r="K38" s="245"/>
    </row>
    <row r="39" spans="1:11" ht="12.6" customHeight="1" x14ac:dyDescent="0.15">
      <c r="A39" s="216" t="s">
        <v>35</v>
      </c>
      <c r="B39" s="236" t="s">
        <v>285</v>
      </c>
      <c r="C39" s="200">
        <v>6</v>
      </c>
      <c r="D39" s="246">
        <v>691.88091000000009</v>
      </c>
      <c r="E39" s="218">
        <v>2258.6743580000002</v>
      </c>
      <c r="F39" s="247">
        <v>3.2645420987262099</v>
      </c>
      <c r="G39" s="232"/>
      <c r="I39" s="245"/>
      <c r="J39" s="245"/>
      <c r="K39" s="245"/>
    </row>
    <row r="40" spans="1:11" ht="12.6" customHeight="1" x14ac:dyDescent="0.15">
      <c r="A40" s="216" t="s">
        <v>36</v>
      </c>
      <c r="B40" s="236" t="s">
        <v>286</v>
      </c>
      <c r="C40" s="200">
        <v>6</v>
      </c>
      <c r="D40" s="246">
        <v>1038.8520000000001</v>
      </c>
      <c r="E40" s="218">
        <v>1497.7382</v>
      </c>
      <c r="F40" s="247">
        <v>1.4417243264680628</v>
      </c>
      <c r="G40" s="232"/>
      <c r="I40" s="245"/>
      <c r="J40" s="245"/>
      <c r="K40" s="245"/>
    </row>
    <row r="41" spans="1:11" ht="12.6" customHeight="1" x14ac:dyDescent="0.15">
      <c r="A41" s="216" t="s">
        <v>37</v>
      </c>
      <c r="B41" s="236" t="s">
        <v>287</v>
      </c>
      <c r="C41" s="200">
        <v>2353</v>
      </c>
      <c r="D41" s="246">
        <v>16289.759037860002</v>
      </c>
      <c r="E41" s="218">
        <v>147434.28718646799</v>
      </c>
      <c r="F41" s="247">
        <v>9.0507346882054645</v>
      </c>
      <c r="G41" s="232"/>
      <c r="I41" s="245"/>
      <c r="J41" s="245"/>
      <c r="K41" s="245"/>
    </row>
    <row r="42" spans="1:11" ht="12.6" customHeight="1" x14ac:dyDescent="0.15">
      <c r="A42" s="216" t="s">
        <v>38</v>
      </c>
      <c r="B42" s="236" t="s">
        <v>288</v>
      </c>
      <c r="C42" s="200">
        <v>0</v>
      </c>
      <c r="D42" s="246">
        <v>0</v>
      </c>
      <c r="E42" s="218">
        <v>0</v>
      </c>
      <c r="F42" s="247" t="s">
        <v>71</v>
      </c>
      <c r="G42" s="232"/>
      <c r="I42" s="245"/>
      <c r="J42" s="245"/>
      <c r="K42" s="245"/>
    </row>
    <row r="43" spans="1:11" ht="12.6" customHeight="1" x14ac:dyDescent="0.15">
      <c r="A43" s="216" t="s">
        <v>39</v>
      </c>
      <c r="B43" s="236" t="s">
        <v>289</v>
      </c>
      <c r="C43" s="200">
        <v>0</v>
      </c>
      <c r="D43" s="246">
        <v>0</v>
      </c>
      <c r="E43" s="218">
        <v>0</v>
      </c>
      <c r="F43" s="247" t="s">
        <v>71</v>
      </c>
      <c r="G43" s="232"/>
      <c r="I43" s="245"/>
      <c r="J43" s="245"/>
      <c r="K43" s="245"/>
    </row>
    <row r="44" spans="1:11" ht="12.6" customHeight="1" x14ac:dyDescent="0.15">
      <c r="A44" s="216" t="s">
        <v>40</v>
      </c>
      <c r="B44" s="236" t="s">
        <v>290</v>
      </c>
      <c r="C44" s="200">
        <v>2</v>
      </c>
      <c r="D44" s="246">
        <v>0.55600000000000005</v>
      </c>
      <c r="E44" s="218">
        <v>2.3160400000000001</v>
      </c>
      <c r="F44" s="247">
        <v>4.1655395683453236</v>
      </c>
      <c r="G44" s="232"/>
      <c r="I44" s="245"/>
      <c r="J44" s="245"/>
      <c r="K44" s="245"/>
    </row>
    <row r="45" spans="1:11" ht="12.6" customHeight="1" x14ac:dyDescent="0.15">
      <c r="A45" s="216" t="s">
        <v>41</v>
      </c>
      <c r="B45" s="236" t="s">
        <v>291</v>
      </c>
      <c r="C45" s="200">
        <v>0</v>
      </c>
      <c r="D45" s="246">
        <v>0</v>
      </c>
      <c r="E45" s="218">
        <v>0</v>
      </c>
      <c r="F45" s="247" t="s">
        <v>71</v>
      </c>
      <c r="G45" s="232"/>
      <c r="I45" s="245"/>
      <c r="J45" s="245"/>
      <c r="K45" s="245"/>
    </row>
    <row r="46" spans="1:11" ht="12.6" customHeight="1" x14ac:dyDescent="0.15">
      <c r="A46" s="216" t="s">
        <v>42</v>
      </c>
      <c r="B46" s="236" t="s">
        <v>292</v>
      </c>
      <c r="C46" s="200">
        <v>1</v>
      </c>
      <c r="D46" s="246">
        <v>0</v>
      </c>
      <c r="E46" s="218">
        <v>0</v>
      </c>
      <c r="F46" s="247" t="s">
        <v>71</v>
      </c>
      <c r="G46" s="232"/>
      <c r="I46" s="245"/>
      <c r="J46" s="245"/>
      <c r="K46" s="245"/>
    </row>
    <row r="47" spans="1:11" ht="12.6" customHeight="1" x14ac:dyDescent="0.15">
      <c r="A47" s="216" t="s">
        <v>43</v>
      </c>
      <c r="B47" s="236" t="s">
        <v>293</v>
      </c>
      <c r="C47" s="200">
        <v>31</v>
      </c>
      <c r="D47" s="246">
        <v>3.2733000000000003</v>
      </c>
      <c r="E47" s="218">
        <v>8.10473</v>
      </c>
      <c r="F47" s="247">
        <v>2.4760119756820331</v>
      </c>
      <c r="G47" s="232"/>
      <c r="I47" s="245"/>
      <c r="J47" s="245"/>
      <c r="K47" s="245"/>
    </row>
    <row r="48" spans="1:11" ht="12.6" customHeight="1" x14ac:dyDescent="0.15">
      <c r="A48" s="216" t="s">
        <v>44</v>
      </c>
      <c r="B48" s="236" t="s">
        <v>294</v>
      </c>
      <c r="C48" s="200">
        <v>2</v>
      </c>
      <c r="D48" s="246">
        <v>6.409999999999999E-2</v>
      </c>
      <c r="E48" s="218">
        <v>0.11538</v>
      </c>
      <c r="F48" s="247">
        <v>1.8000000000000003</v>
      </c>
      <c r="G48" s="232"/>
      <c r="I48" s="245"/>
      <c r="J48" s="245"/>
      <c r="K48" s="245"/>
    </row>
    <row r="49" spans="1:11" ht="12.6" customHeight="1" x14ac:dyDescent="0.15">
      <c r="A49" s="216" t="s">
        <v>45</v>
      </c>
      <c r="B49" s="236" t="s">
        <v>295</v>
      </c>
      <c r="C49" s="200">
        <v>7</v>
      </c>
      <c r="D49" s="246">
        <v>0.42552000000000001</v>
      </c>
      <c r="E49" s="218">
        <v>3.4053039999999997</v>
      </c>
      <c r="F49" s="247">
        <v>8.0026884752773064</v>
      </c>
      <c r="G49" s="232"/>
      <c r="I49" s="245"/>
      <c r="J49" s="245"/>
      <c r="K49" s="245"/>
    </row>
    <row r="50" spans="1:11" ht="12.6" customHeight="1" x14ac:dyDescent="0.15">
      <c r="A50" s="216" t="s">
        <v>46</v>
      </c>
      <c r="B50" s="236" t="s">
        <v>296</v>
      </c>
      <c r="C50" s="200">
        <v>3</v>
      </c>
      <c r="D50" s="246">
        <v>0.33900000000000002</v>
      </c>
      <c r="E50" s="218">
        <v>0.91530000000000011</v>
      </c>
      <c r="F50" s="247">
        <v>2.7</v>
      </c>
      <c r="G50" s="232"/>
      <c r="I50" s="245"/>
      <c r="J50" s="245"/>
      <c r="K50" s="245"/>
    </row>
    <row r="51" spans="1:11" ht="12.6" customHeight="1" x14ac:dyDescent="0.15">
      <c r="A51" s="216" t="s">
        <v>47</v>
      </c>
      <c r="B51" s="236" t="s">
        <v>297</v>
      </c>
      <c r="C51" s="200">
        <v>3</v>
      </c>
      <c r="D51" s="246">
        <v>1.3080000000000001</v>
      </c>
      <c r="E51" s="218">
        <v>3.5316000000000005</v>
      </c>
      <c r="F51" s="247">
        <v>2.7</v>
      </c>
      <c r="G51" s="232"/>
      <c r="I51" s="245"/>
      <c r="J51" s="245"/>
      <c r="K51" s="245"/>
    </row>
    <row r="52" spans="1:11" ht="12.6" customHeight="1" x14ac:dyDescent="0.15">
      <c r="A52" s="216" t="s">
        <v>48</v>
      </c>
      <c r="B52" s="236" t="s">
        <v>298</v>
      </c>
      <c r="C52" s="200">
        <v>14</v>
      </c>
      <c r="D52" s="246">
        <v>4.4038000000000004</v>
      </c>
      <c r="E52" s="218">
        <v>302.57403999999997</v>
      </c>
      <c r="F52" s="247">
        <v>68.707488986784128</v>
      </c>
      <c r="G52" s="232"/>
      <c r="I52" s="245"/>
      <c r="J52" s="245"/>
      <c r="K52" s="245"/>
    </row>
    <row r="53" spans="1:11" ht="12.6" customHeight="1" x14ac:dyDescent="0.15">
      <c r="A53" s="216" t="s">
        <v>51</v>
      </c>
      <c r="B53" s="236" t="s">
        <v>299</v>
      </c>
      <c r="C53" s="200">
        <v>62</v>
      </c>
      <c r="D53" s="246">
        <v>39.052300000000002</v>
      </c>
      <c r="E53" s="218">
        <v>204.20285400000003</v>
      </c>
      <c r="F53" s="247">
        <v>5.2289584480299505</v>
      </c>
      <c r="G53" s="232"/>
      <c r="I53" s="245"/>
      <c r="J53" s="245"/>
      <c r="K53" s="245"/>
    </row>
    <row r="54" spans="1:11" ht="12.6" customHeight="1" x14ac:dyDescent="0.15">
      <c r="A54" s="216" t="s">
        <v>129</v>
      </c>
      <c r="B54" s="236" t="s">
        <v>300</v>
      </c>
      <c r="C54" s="200">
        <v>0</v>
      </c>
      <c r="D54" s="246">
        <v>0</v>
      </c>
      <c r="E54" s="218">
        <v>0</v>
      </c>
      <c r="F54" s="247" t="s">
        <v>71</v>
      </c>
      <c r="G54" s="232"/>
      <c r="I54" s="245"/>
      <c r="J54" s="245"/>
      <c r="K54" s="245"/>
    </row>
    <row r="55" spans="1:11" ht="12.6" customHeight="1" x14ac:dyDescent="0.15">
      <c r="A55" s="216" t="s">
        <v>137</v>
      </c>
      <c r="B55" s="236" t="s">
        <v>301</v>
      </c>
      <c r="C55" s="200">
        <v>5</v>
      </c>
      <c r="D55" s="246">
        <v>1.802</v>
      </c>
      <c r="E55" s="218">
        <v>7.1277999999999997</v>
      </c>
      <c r="F55" s="247">
        <v>3.9554938956714758</v>
      </c>
      <c r="G55" s="232"/>
      <c r="I55" s="245"/>
      <c r="J55" s="245"/>
      <c r="K55" s="245"/>
    </row>
    <row r="56" spans="1:11" ht="12.6" customHeight="1" x14ac:dyDescent="0.15">
      <c r="A56" s="216" t="s">
        <v>52</v>
      </c>
      <c r="B56" s="236" t="s">
        <v>302</v>
      </c>
      <c r="C56" s="200">
        <v>1</v>
      </c>
      <c r="D56" s="246">
        <v>0</v>
      </c>
      <c r="E56" s="218">
        <v>0</v>
      </c>
      <c r="F56" s="247" t="s">
        <v>71</v>
      </c>
      <c r="G56" s="232"/>
      <c r="I56" s="245"/>
      <c r="J56" s="245"/>
      <c r="K56" s="245"/>
    </row>
    <row r="57" spans="1:11" ht="12.6" customHeight="1" x14ac:dyDescent="0.15">
      <c r="A57" s="216" t="s">
        <v>79</v>
      </c>
      <c r="B57" s="236" t="s">
        <v>303</v>
      </c>
      <c r="C57" s="200">
        <v>13</v>
      </c>
      <c r="D57" s="246">
        <v>0.4526</v>
      </c>
      <c r="E57" s="218">
        <v>2.8372999999999999</v>
      </c>
      <c r="F57" s="247">
        <v>6.2688908528501983</v>
      </c>
      <c r="G57" s="232"/>
      <c r="I57" s="245"/>
      <c r="J57" s="245"/>
      <c r="K57" s="245"/>
    </row>
    <row r="58" spans="1:11" ht="12.6" customHeight="1" x14ac:dyDescent="0.15">
      <c r="A58" s="216" t="s">
        <v>53</v>
      </c>
      <c r="B58" s="236" t="s">
        <v>304</v>
      </c>
      <c r="C58" s="200">
        <v>1</v>
      </c>
      <c r="D58" s="246">
        <v>0</v>
      </c>
      <c r="E58" s="218">
        <v>0</v>
      </c>
      <c r="F58" s="247" t="s">
        <v>71</v>
      </c>
      <c r="G58" s="232"/>
      <c r="I58" s="245"/>
      <c r="J58" s="245"/>
      <c r="K58" s="245"/>
    </row>
    <row r="59" spans="1:11" ht="12.6" customHeight="1" x14ac:dyDescent="0.15">
      <c r="A59" s="216" t="s">
        <v>54</v>
      </c>
      <c r="B59" s="236" t="s">
        <v>305</v>
      </c>
      <c r="C59" s="200">
        <v>3</v>
      </c>
      <c r="D59" s="246">
        <v>0.1085</v>
      </c>
      <c r="E59" s="218">
        <v>0.33975</v>
      </c>
      <c r="F59" s="247">
        <v>3.1313364055299537</v>
      </c>
      <c r="G59" s="232"/>
      <c r="I59" s="245"/>
      <c r="J59" s="245"/>
      <c r="K59" s="245"/>
    </row>
    <row r="60" spans="1:11" ht="12.6" customHeight="1" x14ac:dyDescent="0.15">
      <c r="A60" s="216" t="s">
        <v>55</v>
      </c>
      <c r="B60" s="236" t="s">
        <v>306</v>
      </c>
      <c r="C60" s="200">
        <v>5</v>
      </c>
      <c r="D60" s="246">
        <v>0.1711</v>
      </c>
      <c r="E60" s="218">
        <v>4.1584599999999998</v>
      </c>
      <c r="F60" s="247">
        <v>24.30426651081239</v>
      </c>
      <c r="G60" s="232"/>
      <c r="I60" s="245"/>
      <c r="J60" s="245"/>
      <c r="K60" s="245"/>
    </row>
    <row r="61" spans="1:11" ht="12.6" customHeight="1" x14ac:dyDescent="0.15">
      <c r="A61" s="216" t="s">
        <v>138</v>
      </c>
      <c r="B61" s="236" t="s">
        <v>307</v>
      </c>
      <c r="C61" s="200">
        <v>172</v>
      </c>
      <c r="D61" s="246">
        <v>5.6482800000000006</v>
      </c>
      <c r="E61" s="218">
        <v>56.76748400000001</v>
      </c>
      <c r="F61" s="247">
        <v>10.050401892257467</v>
      </c>
      <c r="G61" s="232"/>
      <c r="I61" s="245"/>
      <c r="J61" s="245"/>
      <c r="K61" s="245"/>
    </row>
    <row r="62" spans="1:11" ht="12.6" customHeight="1" x14ac:dyDescent="0.15">
      <c r="A62" s="216" t="s">
        <v>72</v>
      </c>
      <c r="B62" s="236" t="s">
        <v>308</v>
      </c>
      <c r="C62" s="200">
        <v>2</v>
      </c>
      <c r="D62" s="246">
        <v>3.1899999999999998E-2</v>
      </c>
      <c r="E62" s="218">
        <v>0.27820999999999996</v>
      </c>
      <c r="F62" s="247">
        <v>8.7213166144200613</v>
      </c>
      <c r="G62" s="232"/>
      <c r="I62" s="245"/>
      <c r="J62" s="245"/>
      <c r="K62" s="245"/>
    </row>
    <row r="63" spans="1:11" ht="12.6" customHeight="1" x14ac:dyDescent="0.15">
      <c r="A63" s="216" t="s">
        <v>75</v>
      </c>
      <c r="B63" s="236" t="s">
        <v>309</v>
      </c>
      <c r="C63" s="200">
        <v>31</v>
      </c>
      <c r="D63" s="246">
        <v>0.45080000000000003</v>
      </c>
      <c r="E63" s="218">
        <v>3.6127890000000003</v>
      </c>
      <c r="F63" s="247">
        <v>8.0141725820763092</v>
      </c>
      <c r="G63" s="232"/>
      <c r="I63" s="245"/>
      <c r="J63" s="245"/>
      <c r="K63" s="245"/>
    </row>
    <row r="64" spans="1:11" ht="12.6" customHeight="1" x14ac:dyDescent="0.15">
      <c r="A64" s="216" t="s">
        <v>56</v>
      </c>
      <c r="B64" s="236" t="s">
        <v>310</v>
      </c>
      <c r="C64" s="200">
        <v>0</v>
      </c>
      <c r="D64" s="246">
        <v>0</v>
      </c>
      <c r="E64" s="218">
        <v>0</v>
      </c>
      <c r="F64" s="247" t="s">
        <v>71</v>
      </c>
      <c r="G64" s="232"/>
      <c r="I64" s="245"/>
      <c r="J64" s="245"/>
      <c r="K64" s="245"/>
    </row>
    <row r="65" spans="1:11" ht="12.6" customHeight="1" x14ac:dyDescent="0.15">
      <c r="A65" s="216" t="s">
        <v>57</v>
      </c>
      <c r="B65" s="236" t="s">
        <v>311</v>
      </c>
      <c r="C65" s="200">
        <v>17</v>
      </c>
      <c r="D65" s="246">
        <v>0.35399999999999998</v>
      </c>
      <c r="E65" s="218">
        <v>6.1249200000000004</v>
      </c>
      <c r="F65" s="247">
        <v>17.302033898305087</v>
      </c>
      <c r="G65" s="232"/>
      <c r="I65" s="245"/>
      <c r="J65" s="245"/>
      <c r="K65" s="245"/>
    </row>
    <row r="66" spans="1:11" ht="12.6" customHeight="1" x14ac:dyDescent="0.15">
      <c r="A66" s="216" t="s">
        <v>69</v>
      </c>
      <c r="B66" s="236" t="s">
        <v>312</v>
      </c>
      <c r="C66" s="200">
        <v>1</v>
      </c>
      <c r="D66" s="246">
        <v>0</v>
      </c>
      <c r="E66" s="218">
        <v>0</v>
      </c>
      <c r="F66" s="247" t="s">
        <v>71</v>
      </c>
      <c r="G66" s="232"/>
      <c r="I66" s="245"/>
      <c r="J66" s="245"/>
      <c r="K66" s="245"/>
    </row>
    <row r="67" spans="1:11" ht="12.6" customHeight="1" x14ac:dyDescent="0.15">
      <c r="A67" s="216" t="s">
        <v>73</v>
      </c>
      <c r="B67" s="236" t="s">
        <v>313</v>
      </c>
      <c r="C67" s="200">
        <v>0</v>
      </c>
      <c r="D67" s="246">
        <v>0</v>
      </c>
      <c r="E67" s="218">
        <v>0</v>
      </c>
      <c r="F67" s="247" t="s">
        <v>71</v>
      </c>
      <c r="G67" s="232"/>
      <c r="I67" s="245"/>
      <c r="J67" s="245"/>
      <c r="K67" s="245"/>
    </row>
    <row r="68" spans="1:11" ht="12.6" customHeight="1" x14ac:dyDescent="0.15">
      <c r="A68" s="216" t="s">
        <v>58</v>
      </c>
      <c r="B68" s="236" t="s">
        <v>314</v>
      </c>
      <c r="C68" s="200">
        <v>1</v>
      </c>
      <c r="D68" s="246">
        <v>8.0000000000000002E-3</v>
      </c>
      <c r="E68" s="218">
        <v>4.9599999999999998E-2</v>
      </c>
      <c r="F68" s="247">
        <v>6.1999999999999993</v>
      </c>
      <c r="G68" s="232"/>
      <c r="I68" s="245"/>
      <c r="J68" s="245"/>
      <c r="K68" s="245"/>
    </row>
    <row r="69" spans="1:11" ht="12.6" customHeight="1" x14ac:dyDescent="0.15">
      <c r="A69" s="216" t="s">
        <v>70</v>
      </c>
      <c r="B69" s="236" t="s">
        <v>315</v>
      </c>
      <c r="C69" s="200">
        <v>0</v>
      </c>
      <c r="D69" s="246">
        <v>0</v>
      </c>
      <c r="E69" s="218">
        <v>0</v>
      </c>
      <c r="F69" s="247" t="s">
        <v>71</v>
      </c>
      <c r="G69" s="232"/>
      <c r="I69" s="245"/>
      <c r="J69" s="245"/>
      <c r="K69" s="245"/>
    </row>
    <row r="70" spans="1:11" ht="12.6" customHeight="1" x14ac:dyDescent="0.15">
      <c r="A70" s="216" t="s">
        <v>59</v>
      </c>
      <c r="B70" s="236" t="s">
        <v>316</v>
      </c>
      <c r="C70" s="200">
        <v>0</v>
      </c>
      <c r="D70" s="246">
        <v>0</v>
      </c>
      <c r="E70" s="218">
        <v>0</v>
      </c>
      <c r="F70" s="247" t="s">
        <v>71</v>
      </c>
      <c r="G70" s="232"/>
      <c r="I70" s="245"/>
      <c r="J70" s="245"/>
      <c r="K70" s="245"/>
    </row>
    <row r="71" spans="1:11" ht="12.6" customHeight="1" x14ac:dyDescent="0.15">
      <c r="A71" s="216" t="s">
        <v>60</v>
      </c>
      <c r="B71" s="236" t="s">
        <v>317</v>
      </c>
      <c r="C71" s="200">
        <v>0</v>
      </c>
      <c r="D71" s="246">
        <v>0</v>
      </c>
      <c r="E71" s="218">
        <v>0</v>
      </c>
      <c r="F71" s="247" t="s">
        <v>71</v>
      </c>
      <c r="G71" s="232"/>
      <c r="I71" s="245"/>
      <c r="J71" s="245"/>
      <c r="K71" s="245"/>
    </row>
    <row r="72" spans="1:11" ht="12.6" customHeight="1" x14ac:dyDescent="0.15">
      <c r="A72" s="216" t="s">
        <v>62</v>
      </c>
      <c r="B72" s="236" t="s">
        <v>318</v>
      </c>
      <c r="C72" s="200">
        <v>0</v>
      </c>
      <c r="D72" s="246">
        <v>0</v>
      </c>
      <c r="E72" s="218">
        <v>0</v>
      </c>
      <c r="F72" s="247" t="s">
        <v>71</v>
      </c>
      <c r="G72" s="232"/>
      <c r="I72" s="245"/>
      <c r="J72" s="245"/>
      <c r="K72" s="245"/>
    </row>
    <row r="73" spans="1:11" ht="12.6" customHeight="1" x14ac:dyDescent="0.15">
      <c r="A73" s="216" t="s">
        <v>80</v>
      </c>
      <c r="B73" s="236" t="s">
        <v>319</v>
      </c>
      <c r="C73" s="200">
        <v>7</v>
      </c>
      <c r="D73" s="246">
        <v>7.1999999999999995E-2</v>
      </c>
      <c r="E73" s="218">
        <v>0.13679999999999998</v>
      </c>
      <c r="F73" s="247">
        <v>1.9</v>
      </c>
      <c r="G73" s="232"/>
      <c r="I73" s="245"/>
      <c r="J73" s="245"/>
      <c r="K73" s="245"/>
    </row>
    <row r="74" spans="1:11" ht="12.6" customHeight="1" x14ac:dyDescent="0.15">
      <c r="A74" s="216" t="s">
        <v>63</v>
      </c>
      <c r="B74" s="236" t="s">
        <v>320</v>
      </c>
      <c r="C74" s="200">
        <v>57</v>
      </c>
      <c r="D74" s="246">
        <v>3.2415180000000001</v>
      </c>
      <c r="E74" s="218">
        <v>25.696798000000001</v>
      </c>
      <c r="F74" s="247">
        <v>7.9273963618280074</v>
      </c>
      <c r="G74" s="232"/>
      <c r="I74" s="245"/>
      <c r="J74" s="245"/>
      <c r="K74" s="245"/>
    </row>
    <row r="75" spans="1:11" ht="12.6" customHeight="1" x14ac:dyDescent="0.15">
      <c r="A75" s="216" t="s">
        <v>76</v>
      </c>
      <c r="B75" s="236" t="s">
        <v>321</v>
      </c>
      <c r="C75" s="200">
        <v>4</v>
      </c>
      <c r="D75" s="246">
        <v>0.246</v>
      </c>
      <c r="E75" s="218">
        <v>3.4968000000000004</v>
      </c>
      <c r="F75" s="247">
        <v>14.214634146341465</v>
      </c>
      <c r="G75" s="232"/>
      <c r="I75" s="245"/>
      <c r="J75" s="245"/>
      <c r="K75" s="245"/>
    </row>
    <row r="76" spans="1:11" ht="12.6" customHeight="1" x14ac:dyDescent="0.15">
      <c r="A76" s="216" t="s">
        <v>64</v>
      </c>
      <c r="B76" s="236" t="s">
        <v>322</v>
      </c>
      <c r="C76" s="200">
        <v>206</v>
      </c>
      <c r="D76" s="246">
        <v>2481.2551840000006</v>
      </c>
      <c r="E76" s="218">
        <v>4796.8067249999976</v>
      </c>
      <c r="F76" s="247">
        <v>1.9332178148912218</v>
      </c>
      <c r="G76" s="232"/>
      <c r="I76" s="245"/>
      <c r="J76" s="245"/>
      <c r="K76" s="245"/>
    </row>
    <row r="77" spans="1:11" ht="12.6" customHeight="1" x14ac:dyDescent="0.15">
      <c r="A77" s="216" t="s">
        <v>65</v>
      </c>
      <c r="B77" s="236" t="s">
        <v>323</v>
      </c>
      <c r="C77" s="200">
        <v>12</v>
      </c>
      <c r="D77" s="246">
        <v>184.55850000000001</v>
      </c>
      <c r="E77" s="218">
        <v>2136.0082800000005</v>
      </c>
      <c r="F77" s="247">
        <v>11.573610968879787</v>
      </c>
      <c r="G77" s="232"/>
      <c r="I77" s="245"/>
      <c r="J77" s="245"/>
      <c r="K77" s="245"/>
    </row>
    <row r="78" spans="1:11" ht="12.6" customHeight="1" x14ac:dyDescent="0.15">
      <c r="A78" s="216" t="s">
        <v>67</v>
      </c>
      <c r="B78" s="236" t="s">
        <v>324</v>
      </c>
      <c r="C78" s="200">
        <v>0</v>
      </c>
      <c r="D78" s="246">
        <v>0</v>
      </c>
      <c r="E78" s="218">
        <v>0</v>
      </c>
      <c r="F78" s="247" t="s">
        <v>71</v>
      </c>
      <c r="G78" s="232"/>
      <c r="I78" s="245"/>
      <c r="J78" s="245"/>
      <c r="K78" s="245"/>
    </row>
    <row r="79" spans="1:11" ht="12.6" customHeight="1" x14ac:dyDescent="0.15">
      <c r="A79" s="216" t="s">
        <v>68</v>
      </c>
      <c r="B79" s="236" t="s">
        <v>325</v>
      </c>
      <c r="C79" s="200">
        <v>84</v>
      </c>
      <c r="D79" s="246">
        <v>3.47742</v>
      </c>
      <c r="E79" s="218">
        <v>15.243240999999999</v>
      </c>
      <c r="F79" s="247">
        <v>4.3834914965692953</v>
      </c>
      <c r="G79" s="232"/>
      <c r="I79" s="245"/>
      <c r="J79" s="245"/>
      <c r="K79" s="245"/>
    </row>
    <row r="80" spans="1:11" ht="12.6" customHeight="1" x14ac:dyDescent="0.15">
      <c r="A80" s="216" t="s">
        <v>326</v>
      </c>
      <c r="B80" s="236" t="s">
        <v>327</v>
      </c>
      <c r="C80" s="200">
        <v>457</v>
      </c>
      <c r="D80" s="246">
        <v>2758.8516</v>
      </c>
      <c r="E80" s="218">
        <v>9844.7149160000008</v>
      </c>
      <c r="F80" s="247">
        <v>3.568410463252174</v>
      </c>
      <c r="G80" s="232"/>
      <c r="I80" s="245"/>
      <c r="J80" s="245"/>
      <c r="K80" s="245"/>
    </row>
    <row r="81" spans="1:11" ht="12.6" customHeight="1" x14ac:dyDescent="0.15">
      <c r="A81" s="216" t="s">
        <v>328</v>
      </c>
      <c r="B81" s="236" t="s">
        <v>329</v>
      </c>
      <c r="C81" s="200">
        <v>41</v>
      </c>
      <c r="D81" s="246">
        <v>0.88779999999999992</v>
      </c>
      <c r="E81" s="218">
        <v>8.0634800000000002</v>
      </c>
      <c r="F81" s="247">
        <v>9.0825411128632592</v>
      </c>
      <c r="G81" s="232"/>
      <c r="I81" s="245"/>
      <c r="J81" s="245"/>
      <c r="K81" s="245"/>
    </row>
    <row r="82" spans="1:11" ht="12.6" customHeight="1" x14ac:dyDescent="0.15">
      <c r="A82" s="216" t="s">
        <v>330</v>
      </c>
      <c r="B82" s="236" t="s">
        <v>331</v>
      </c>
      <c r="C82" s="200">
        <v>45</v>
      </c>
      <c r="D82" s="246">
        <v>15.035</v>
      </c>
      <c r="E82" s="218">
        <v>108.34122000000001</v>
      </c>
      <c r="F82" s="247">
        <v>7.2059341536415031</v>
      </c>
      <c r="G82" s="232"/>
      <c r="I82" s="245"/>
      <c r="J82" s="245"/>
      <c r="K82" s="245"/>
    </row>
    <row r="83" spans="1:11" ht="12.6" customHeight="1" x14ac:dyDescent="0.15">
      <c r="A83" s="216" t="s">
        <v>332</v>
      </c>
      <c r="B83" s="236" t="s">
        <v>333</v>
      </c>
      <c r="C83" s="200">
        <v>235</v>
      </c>
      <c r="D83" s="246">
        <v>509.07677000000007</v>
      </c>
      <c r="E83" s="218">
        <v>7134.2459799999997</v>
      </c>
      <c r="F83" s="247">
        <v>14.014086676946581</v>
      </c>
      <c r="G83" s="232"/>
      <c r="I83" s="245"/>
      <c r="J83" s="245"/>
      <c r="K83" s="245"/>
    </row>
    <row r="84" spans="1:11" ht="12.6" customHeight="1" x14ac:dyDescent="0.15">
      <c r="A84" s="216" t="s">
        <v>334</v>
      </c>
      <c r="B84" s="236" t="s">
        <v>335</v>
      </c>
      <c r="C84" s="200">
        <v>12</v>
      </c>
      <c r="D84" s="246">
        <v>0.373</v>
      </c>
      <c r="E84" s="218">
        <v>2.0680000000000001</v>
      </c>
      <c r="F84" s="247">
        <v>5.544235924932976</v>
      </c>
      <c r="G84" s="232"/>
      <c r="I84" s="245"/>
      <c r="J84" s="245"/>
      <c r="K84" s="245"/>
    </row>
    <row r="85" spans="1:11" ht="12.6" customHeight="1" x14ac:dyDescent="0.15">
      <c r="A85" s="216" t="s">
        <v>336</v>
      </c>
      <c r="B85" s="236" t="s">
        <v>337</v>
      </c>
      <c r="C85" s="200">
        <v>349</v>
      </c>
      <c r="D85" s="246">
        <v>29.917059999999999</v>
      </c>
      <c r="E85" s="218">
        <v>242.71108799999988</v>
      </c>
      <c r="F85" s="247">
        <v>8.112798784372524</v>
      </c>
      <c r="G85" s="232"/>
      <c r="I85" s="245"/>
      <c r="J85" s="245"/>
      <c r="K85" s="245"/>
    </row>
    <row r="86" spans="1:11" ht="12.6" customHeight="1" x14ac:dyDescent="0.15">
      <c r="A86" s="216" t="s">
        <v>77</v>
      </c>
      <c r="B86" s="236" t="s">
        <v>338</v>
      </c>
      <c r="C86" s="200">
        <v>240</v>
      </c>
      <c r="D86" s="246">
        <v>14.557090000000001</v>
      </c>
      <c r="E86" s="218">
        <v>254.61898500000001</v>
      </c>
      <c r="F86" s="247">
        <v>17.49106346117253</v>
      </c>
      <c r="G86" s="232"/>
      <c r="I86" s="245"/>
      <c r="J86" s="245"/>
      <c r="K86" s="245"/>
    </row>
    <row r="87" spans="1:11" ht="12.6" customHeight="1" x14ac:dyDescent="0.15">
      <c r="A87" s="216" t="s">
        <v>339</v>
      </c>
      <c r="B87" s="236" t="s">
        <v>340</v>
      </c>
      <c r="C87" s="200">
        <v>66</v>
      </c>
      <c r="D87" s="246">
        <v>21.231069999999999</v>
      </c>
      <c r="E87" s="218">
        <v>80.502319999999997</v>
      </c>
      <c r="F87" s="247">
        <v>3.7917222259641177</v>
      </c>
      <c r="G87" s="232"/>
      <c r="I87" s="245"/>
      <c r="J87" s="245"/>
      <c r="K87" s="245"/>
    </row>
    <row r="88" spans="1:11" ht="12.6" customHeight="1" x14ac:dyDescent="0.15">
      <c r="A88" s="216" t="s">
        <v>341</v>
      </c>
      <c r="B88" s="236" t="s">
        <v>342</v>
      </c>
      <c r="C88" s="200">
        <v>577</v>
      </c>
      <c r="D88" s="246">
        <v>166.50388999999998</v>
      </c>
      <c r="E88" s="218">
        <v>2102.2690954</v>
      </c>
      <c r="F88" s="247">
        <v>12.625945828653013</v>
      </c>
      <c r="G88" s="232"/>
      <c r="I88" s="245"/>
      <c r="J88" s="245"/>
      <c r="K88" s="245"/>
    </row>
    <row r="89" spans="1:11" ht="12.6" customHeight="1" x14ac:dyDescent="0.15">
      <c r="A89" s="216" t="s">
        <v>343</v>
      </c>
      <c r="B89" s="236" t="s">
        <v>344</v>
      </c>
      <c r="C89" s="200">
        <v>16</v>
      </c>
      <c r="D89" s="246">
        <v>1.07491</v>
      </c>
      <c r="E89" s="218">
        <v>8.4064500000000013</v>
      </c>
      <c r="F89" s="247">
        <v>7.8206082369686776</v>
      </c>
      <c r="G89" s="232"/>
      <c r="I89" s="245"/>
      <c r="J89" s="245"/>
      <c r="K89" s="245"/>
    </row>
    <row r="90" spans="1:11" ht="12.6" customHeight="1" x14ac:dyDescent="0.15">
      <c r="A90" s="216" t="s">
        <v>345</v>
      </c>
      <c r="B90" s="236" t="s">
        <v>346</v>
      </c>
      <c r="C90" s="200">
        <v>152</v>
      </c>
      <c r="D90" s="246">
        <v>5.5650999999999993</v>
      </c>
      <c r="E90" s="218">
        <v>51.672009999999993</v>
      </c>
      <c r="F90" s="247">
        <v>9.2850101525579056</v>
      </c>
      <c r="G90" s="232"/>
    </row>
    <row r="91" spans="1:11" ht="12.6" customHeight="1" x14ac:dyDescent="0.15">
      <c r="A91" s="216" t="s">
        <v>347</v>
      </c>
      <c r="B91" s="236" t="s">
        <v>348</v>
      </c>
      <c r="C91" s="200">
        <v>0</v>
      </c>
      <c r="D91" s="246">
        <v>0</v>
      </c>
      <c r="E91" s="218">
        <v>0</v>
      </c>
      <c r="F91" s="247" t="s">
        <v>71</v>
      </c>
      <c r="G91" s="232"/>
    </row>
    <row r="92" spans="1:11" ht="12.6" customHeight="1" x14ac:dyDescent="0.15">
      <c r="A92" s="216" t="s">
        <v>349</v>
      </c>
      <c r="B92" s="236" t="s">
        <v>350</v>
      </c>
      <c r="C92" s="200">
        <v>28</v>
      </c>
      <c r="D92" s="246">
        <v>3.2559999999999998</v>
      </c>
      <c r="E92" s="218">
        <v>79.647599999999997</v>
      </c>
      <c r="F92" s="247">
        <v>24.461793611793613</v>
      </c>
      <c r="G92" s="232"/>
    </row>
    <row r="93" spans="1:11" ht="12.6" customHeight="1" x14ac:dyDescent="0.15">
      <c r="A93" s="216" t="s">
        <v>351</v>
      </c>
      <c r="B93" s="236" t="s">
        <v>352</v>
      </c>
      <c r="C93" s="200">
        <v>1559</v>
      </c>
      <c r="D93" s="246">
        <v>552.81706399999996</v>
      </c>
      <c r="E93" s="218">
        <v>4017.0820439500003</v>
      </c>
      <c r="F93" s="247">
        <v>7.2665666556740014</v>
      </c>
      <c r="G93" s="232"/>
    </row>
    <row r="94" spans="1:11" ht="12.6" customHeight="1" x14ac:dyDescent="0.15">
      <c r="A94" s="216" t="s">
        <v>353</v>
      </c>
      <c r="B94" s="236" t="s">
        <v>354</v>
      </c>
      <c r="C94" s="200">
        <v>3</v>
      </c>
      <c r="D94" s="246">
        <v>6.5000000000000002E-2</v>
      </c>
      <c r="E94" s="218">
        <v>0.104</v>
      </c>
      <c r="F94" s="247">
        <v>1.5999999999999999</v>
      </c>
      <c r="G94" s="232"/>
    </row>
    <row r="95" spans="1:11" ht="12.6" customHeight="1" x14ac:dyDescent="0.15">
      <c r="A95" s="216" t="s">
        <v>355</v>
      </c>
      <c r="B95" s="236" t="s">
        <v>356</v>
      </c>
      <c r="C95" s="200">
        <v>2</v>
      </c>
      <c r="D95" s="246">
        <v>0</v>
      </c>
      <c r="E95" s="218">
        <v>0</v>
      </c>
      <c r="F95" s="247" t="s">
        <v>71</v>
      </c>
      <c r="G95" s="232"/>
    </row>
    <row r="96" spans="1:11" ht="12.6" customHeight="1" x14ac:dyDescent="0.15">
      <c r="A96" s="216" t="s">
        <v>78</v>
      </c>
      <c r="B96" s="236" t="s">
        <v>357</v>
      </c>
      <c r="C96" s="200">
        <v>0</v>
      </c>
      <c r="D96" s="246">
        <v>0</v>
      </c>
      <c r="E96" s="218">
        <v>0</v>
      </c>
      <c r="F96" s="247" t="s">
        <v>71</v>
      </c>
      <c r="G96" s="232"/>
    </row>
    <row r="97" spans="1:7" ht="12.6" customHeight="1" x14ac:dyDescent="0.15">
      <c r="A97" s="216" t="s">
        <v>74</v>
      </c>
      <c r="B97" s="236" t="s">
        <v>358</v>
      </c>
      <c r="C97" s="200">
        <v>37</v>
      </c>
      <c r="D97" s="246">
        <v>18.540809999999997</v>
      </c>
      <c r="E97" s="218">
        <v>163.00257799999994</v>
      </c>
      <c r="F97" s="247">
        <v>8.7915564638222374</v>
      </c>
      <c r="G97" s="232"/>
    </row>
    <row r="98" spans="1:7" ht="12.6" customHeight="1" x14ac:dyDescent="0.15">
      <c r="A98" s="216" t="s">
        <v>359</v>
      </c>
      <c r="B98" s="236" t="s">
        <v>360</v>
      </c>
      <c r="C98" s="200">
        <v>4</v>
      </c>
      <c r="D98" s="246">
        <v>2.7919999999999998</v>
      </c>
      <c r="E98" s="218">
        <v>0.64216000000000006</v>
      </c>
      <c r="F98" s="247">
        <v>0.23000000000000004</v>
      </c>
      <c r="G98" s="232"/>
    </row>
    <row r="99" spans="1:7" ht="12.6" customHeight="1" x14ac:dyDescent="0.15">
      <c r="A99" s="216" t="s">
        <v>361</v>
      </c>
      <c r="B99" s="236" t="s">
        <v>362</v>
      </c>
      <c r="C99" s="200">
        <v>18</v>
      </c>
      <c r="D99" s="246">
        <v>0.24430000000000002</v>
      </c>
      <c r="E99" s="218">
        <v>1.5640799999999999</v>
      </c>
      <c r="F99" s="247">
        <v>6.4022922636103141</v>
      </c>
      <c r="G99" s="232"/>
    </row>
    <row r="100" spans="1:7" ht="12.6" customHeight="1" x14ac:dyDescent="0.15">
      <c r="A100" s="216" t="s">
        <v>363</v>
      </c>
      <c r="B100" s="236" t="s">
        <v>364</v>
      </c>
      <c r="C100" s="200">
        <v>0</v>
      </c>
      <c r="D100" s="246">
        <v>0</v>
      </c>
      <c r="E100" s="218">
        <v>0</v>
      </c>
      <c r="F100" s="247" t="s">
        <v>71</v>
      </c>
      <c r="G100" s="232"/>
    </row>
    <row r="101" spans="1:7" ht="12.6" customHeight="1" x14ac:dyDescent="0.15">
      <c r="A101" s="216" t="s">
        <v>365</v>
      </c>
      <c r="B101" s="236" t="s">
        <v>366</v>
      </c>
      <c r="C101" s="200">
        <v>0</v>
      </c>
      <c r="D101" s="246">
        <v>0</v>
      </c>
      <c r="E101" s="218">
        <v>0</v>
      </c>
      <c r="F101" s="247" t="s">
        <v>71</v>
      </c>
      <c r="G101" s="232"/>
    </row>
    <row r="102" spans="1:7" ht="12.6" customHeight="1" x14ac:dyDescent="0.15">
      <c r="A102" s="216" t="s">
        <v>367</v>
      </c>
      <c r="B102" s="236" t="s">
        <v>368</v>
      </c>
      <c r="C102" s="200">
        <v>0</v>
      </c>
      <c r="D102" s="246">
        <v>0</v>
      </c>
      <c r="E102" s="218">
        <v>0</v>
      </c>
      <c r="F102" s="247" t="s">
        <v>71</v>
      </c>
      <c r="G102" s="232"/>
    </row>
    <row r="103" spans="1:7" ht="12.6" customHeight="1" x14ac:dyDescent="0.15">
      <c r="A103" s="216" t="s">
        <v>369</v>
      </c>
      <c r="B103" s="236" t="s">
        <v>370</v>
      </c>
      <c r="C103" s="200">
        <v>0</v>
      </c>
      <c r="D103" s="246">
        <v>0</v>
      </c>
      <c r="E103" s="218">
        <v>0</v>
      </c>
      <c r="F103" s="247" t="s">
        <v>71</v>
      </c>
      <c r="G103" s="232"/>
    </row>
    <row r="104" spans="1:7" ht="12.6" customHeight="1" x14ac:dyDescent="0.15">
      <c r="A104" s="216" t="s">
        <v>371</v>
      </c>
      <c r="B104" s="236" t="s">
        <v>372</v>
      </c>
      <c r="C104" s="200">
        <v>0</v>
      </c>
      <c r="D104" s="246">
        <v>0</v>
      </c>
      <c r="E104" s="218">
        <v>0</v>
      </c>
      <c r="F104" s="247" t="s">
        <v>71</v>
      </c>
      <c r="G104" s="232"/>
    </row>
    <row r="105" spans="1:7" ht="12.6" customHeight="1" x14ac:dyDescent="0.15">
      <c r="A105" s="216" t="s">
        <v>460</v>
      </c>
      <c r="B105" s="236" t="s">
        <v>1139</v>
      </c>
      <c r="C105" s="200">
        <v>16</v>
      </c>
      <c r="D105" s="246">
        <v>0.15369999999999998</v>
      </c>
      <c r="E105" s="218">
        <v>0.82196999999999987</v>
      </c>
      <c r="F105" s="247">
        <v>5.3478854912166556</v>
      </c>
      <c r="G105" s="232"/>
    </row>
    <row r="106" spans="1:7" ht="12.6" customHeight="1" x14ac:dyDescent="0.15">
      <c r="A106" s="216"/>
      <c r="B106" s="182" t="s">
        <v>795</v>
      </c>
      <c r="C106" s="248">
        <v>12274</v>
      </c>
      <c r="D106" s="249">
        <v>322235.65327385999</v>
      </c>
      <c r="E106" s="249">
        <v>1148857.5033559587</v>
      </c>
      <c r="F106" s="247">
        <v>3.5652712283192747</v>
      </c>
      <c r="G106" s="232"/>
    </row>
    <row r="107" spans="1:7" x14ac:dyDescent="0.15">
      <c r="A107" s="219"/>
      <c r="B107" s="223"/>
      <c r="C107" s="239"/>
      <c r="D107" s="240"/>
      <c r="E107" s="240"/>
      <c r="F107" s="239"/>
      <c r="G107" s="232"/>
    </row>
    <row r="108" spans="1:7" x14ac:dyDescent="0.15">
      <c r="A108" s="219"/>
      <c r="B108" s="223"/>
      <c r="C108" s="239"/>
      <c r="D108" s="240"/>
      <c r="E108" s="240"/>
      <c r="F108" s="239"/>
      <c r="G108" s="232"/>
    </row>
    <row r="109" spans="1:7" x14ac:dyDescent="0.15">
      <c r="A109" s="219"/>
      <c r="B109" s="223"/>
      <c r="C109" s="237"/>
      <c r="D109" s="240"/>
      <c r="E109" s="240"/>
      <c r="F109" s="239"/>
      <c r="G109" s="232"/>
    </row>
    <row r="110" spans="1:7" x14ac:dyDescent="0.15">
      <c r="A110" s="219"/>
      <c r="B110" s="223"/>
      <c r="C110" s="239"/>
      <c r="D110" s="240"/>
      <c r="E110" s="240"/>
      <c r="F110" s="239"/>
      <c r="G110" s="232"/>
    </row>
    <row r="111" spans="1:7" x14ac:dyDescent="0.15">
      <c r="A111" s="250"/>
      <c r="B111" s="232"/>
      <c r="C111" s="239"/>
      <c r="D111" s="240"/>
      <c r="E111" s="240"/>
      <c r="F111" s="239"/>
    </row>
    <row r="112" spans="1:7" x14ac:dyDescent="0.15">
      <c r="A112" s="250"/>
      <c r="B112" s="232"/>
      <c r="C112" s="239"/>
      <c r="D112" s="240"/>
      <c r="E112" s="240"/>
      <c r="F112" s="239"/>
    </row>
    <row r="113" spans="1:6" x14ac:dyDescent="0.15">
      <c r="A113" s="250"/>
      <c r="B113" s="232"/>
      <c r="C113" s="232"/>
      <c r="D113" s="242"/>
      <c r="E113" s="242"/>
      <c r="F113" s="232"/>
    </row>
    <row r="114" spans="1:6" x14ac:dyDescent="0.15">
      <c r="A114" s="251"/>
      <c r="D114" s="243"/>
      <c r="E114" s="243"/>
    </row>
    <row r="115" spans="1:6" x14ac:dyDescent="0.15">
      <c r="A115" s="251"/>
      <c r="D115" s="243"/>
      <c r="E115" s="243"/>
    </row>
    <row r="116" spans="1:6" x14ac:dyDescent="0.15">
      <c r="A116" s="251"/>
      <c r="D116" s="243"/>
      <c r="E116" s="243"/>
    </row>
    <row r="117" spans="1:6" x14ac:dyDescent="0.15">
      <c r="A117" s="251"/>
      <c r="D117" s="243"/>
      <c r="E117" s="243"/>
    </row>
    <row r="118" spans="1:6" x14ac:dyDescent="0.15">
      <c r="A118" s="251"/>
    </row>
    <row r="119" spans="1:6" x14ac:dyDescent="0.15">
      <c r="C119" s="244"/>
      <c r="D119" s="244"/>
      <c r="E119" s="244"/>
    </row>
  </sheetData>
  <mergeCells count="1">
    <mergeCell ref="A5:B5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>
    <oddFooter>&amp;C&amp;"ＭＳ ゴシック,標準"&amp;14&amp;P</oddFooter>
  </headerFooter>
  <rowBreaks count="1" manualBreakCount="1">
    <brk id="62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C61E6-F98B-4EC1-8B34-4A4AE966C18A}">
  <sheetPr>
    <tabColor rgb="FFC00000"/>
  </sheetPr>
  <dimension ref="A1:L119"/>
  <sheetViews>
    <sheetView showGridLines="0" view="pageBreakPreview" topLeftCell="A3" zoomScaleNormal="100" zoomScaleSheetLayoutView="100" workbookViewId="0">
      <selection activeCell="C3" sqref="C3"/>
    </sheetView>
  </sheetViews>
  <sheetFormatPr defaultRowHeight="13.5" x14ac:dyDescent="0.15"/>
  <cols>
    <col min="1" max="1" width="5.125" style="231" customWidth="1"/>
    <col min="2" max="2" width="32.75" style="231" customWidth="1"/>
    <col min="3" max="3" width="9" style="231"/>
    <col min="4" max="4" width="11.75" style="231" bestFit="1" customWidth="1"/>
    <col min="5" max="5" width="9.875" style="231" bestFit="1" customWidth="1"/>
    <col min="6" max="6" width="10.5" style="231" bestFit="1" customWidth="1"/>
    <col min="7" max="7" width="3.125" style="231" customWidth="1"/>
    <col min="8" max="16384" width="9" style="231"/>
  </cols>
  <sheetData>
    <row r="1" spans="1:12" ht="14.25" hidden="1" x14ac:dyDescent="0.15">
      <c r="B1" s="174"/>
      <c r="C1">
        <v>2</v>
      </c>
      <c r="D1" s="116">
        <v>3</v>
      </c>
      <c r="E1" s="116">
        <v>4</v>
      </c>
      <c r="F1" s="232"/>
      <c r="G1" s="232"/>
    </row>
    <row r="2" spans="1:12" hidden="1" x14ac:dyDescent="0.15">
      <c r="A2" s="233"/>
      <c r="B2" s="174"/>
      <c r="C2" s="232"/>
      <c r="D2" s="232"/>
      <c r="E2" s="232"/>
      <c r="F2" s="232"/>
      <c r="G2" s="232"/>
    </row>
    <row r="3" spans="1:12" x14ac:dyDescent="0.15">
      <c r="A3" s="234" t="s">
        <v>1141</v>
      </c>
      <c r="B3" s="223"/>
      <c r="D3" s="232"/>
      <c r="E3" s="232"/>
      <c r="F3" s="235"/>
      <c r="G3" s="232"/>
    </row>
    <row r="4" spans="1:12" x14ac:dyDescent="0.15">
      <c r="A4" s="234"/>
      <c r="B4" s="174"/>
      <c r="D4" s="232"/>
      <c r="E4" s="232"/>
      <c r="F4" s="235" t="s">
        <v>1133</v>
      </c>
      <c r="G4" s="232"/>
    </row>
    <row r="5" spans="1:12" ht="12.6" customHeight="1" x14ac:dyDescent="0.15">
      <c r="A5" s="179" t="s">
        <v>456</v>
      </c>
      <c r="B5" s="180"/>
      <c r="C5" s="181" t="s">
        <v>1117</v>
      </c>
      <c r="D5" s="181" t="s">
        <v>1118</v>
      </c>
      <c r="E5" s="181" t="s">
        <v>1119</v>
      </c>
      <c r="F5" s="181" t="s">
        <v>1120</v>
      </c>
      <c r="G5" s="232"/>
      <c r="I5" s="245"/>
      <c r="J5" s="245"/>
      <c r="K5" s="245"/>
      <c r="L5" s="245"/>
    </row>
    <row r="6" spans="1:12" ht="12.6" customHeight="1" x14ac:dyDescent="0.15">
      <c r="A6" s="216" t="s">
        <v>2</v>
      </c>
      <c r="B6" s="236" t="s">
        <v>252</v>
      </c>
      <c r="C6" s="200">
        <v>194</v>
      </c>
      <c r="D6" s="246">
        <v>475.59768999999994</v>
      </c>
      <c r="E6" s="218">
        <v>16229.266107000001</v>
      </c>
      <c r="F6" s="247">
        <v>34.123938043096892</v>
      </c>
      <c r="G6" s="232"/>
      <c r="I6" s="245"/>
      <c r="J6" s="245"/>
      <c r="K6" s="245"/>
      <c r="L6" s="245"/>
    </row>
    <row r="7" spans="1:12" ht="12.6" customHeight="1" x14ac:dyDescent="0.15">
      <c r="A7" s="216" t="s">
        <v>3</v>
      </c>
      <c r="B7" s="236" t="s">
        <v>253</v>
      </c>
      <c r="C7" s="200">
        <v>0</v>
      </c>
      <c r="D7" s="246">
        <v>0</v>
      </c>
      <c r="E7" s="218">
        <v>0</v>
      </c>
      <c r="F7" s="247" t="s">
        <v>71</v>
      </c>
      <c r="G7" s="232"/>
      <c r="I7" s="245"/>
      <c r="J7" s="245"/>
      <c r="K7" s="245"/>
      <c r="L7" s="245"/>
    </row>
    <row r="8" spans="1:12" ht="12.6" customHeight="1" x14ac:dyDescent="0.15">
      <c r="A8" s="216" t="s">
        <v>4</v>
      </c>
      <c r="B8" s="236" t="s">
        <v>254</v>
      </c>
      <c r="C8" s="200">
        <v>1</v>
      </c>
      <c r="D8" s="246">
        <v>0.3</v>
      </c>
      <c r="E8" s="218">
        <v>6.6</v>
      </c>
      <c r="F8" s="247">
        <v>22</v>
      </c>
      <c r="G8" s="232"/>
      <c r="I8" s="245"/>
      <c r="J8" s="245"/>
      <c r="K8" s="245"/>
      <c r="L8" s="245"/>
    </row>
    <row r="9" spans="1:12" ht="12.6" customHeight="1" x14ac:dyDescent="0.15">
      <c r="A9" s="216" t="s">
        <v>5</v>
      </c>
      <c r="B9" s="236" t="s">
        <v>255</v>
      </c>
      <c r="C9" s="200">
        <v>3</v>
      </c>
      <c r="D9" s="246">
        <v>0</v>
      </c>
      <c r="E9" s="218">
        <v>0</v>
      </c>
      <c r="F9" s="247" t="s">
        <v>71</v>
      </c>
      <c r="G9" s="232"/>
      <c r="I9" s="245"/>
      <c r="J9" s="245"/>
      <c r="K9" s="245"/>
      <c r="L9" s="245"/>
    </row>
    <row r="10" spans="1:12" ht="12.6" customHeight="1" x14ac:dyDescent="0.15">
      <c r="A10" s="216" t="s">
        <v>6</v>
      </c>
      <c r="B10" s="236" t="s">
        <v>256</v>
      </c>
      <c r="C10" s="200">
        <v>83</v>
      </c>
      <c r="D10" s="246">
        <v>163.12049999999999</v>
      </c>
      <c r="E10" s="218">
        <v>933.47240000000011</v>
      </c>
      <c r="F10" s="247">
        <v>5.7225940332453629</v>
      </c>
      <c r="G10" s="232"/>
      <c r="I10" s="245"/>
      <c r="J10" s="245"/>
      <c r="K10" s="245"/>
      <c r="L10" s="245"/>
    </row>
    <row r="11" spans="1:12" ht="12.6" customHeight="1" x14ac:dyDescent="0.15">
      <c r="A11" s="216" t="s">
        <v>7</v>
      </c>
      <c r="B11" s="236" t="s">
        <v>257</v>
      </c>
      <c r="C11" s="200">
        <v>91</v>
      </c>
      <c r="D11" s="246">
        <v>135.1293</v>
      </c>
      <c r="E11" s="218">
        <v>1076.051563</v>
      </c>
      <c r="F11" s="247">
        <v>7.9631254139553747</v>
      </c>
      <c r="G11" s="232"/>
      <c r="I11" s="245"/>
      <c r="J11" s="245"/>
      <c r="K11" s="245"/>
      <c r="L11" s="245"/>
    </row>
    <row r="12" spans="1:12" ht="12.6" customHeight="1" x14ac:dyDescent="0.15">
      <c r="A12" s="216" t="s">
        <v>8</v>
      </c>
      <c r="B12" s="236" t="s">
        <v>258</v>
      </c>
      <c r="C12" s="200">
        <v>0</v>
      </c>
      <c r="D12" s="246">
        <v>0</v>
      </c>
      <c r="E12" s="218">
        <v>0</v>
      </c>
      <c r="F12" s="247" t="s">
        <v>71</v>
      </c>
      <c r="G12" s="232"/>
      <c r="I12" s="245"/>
      <c r="J12" s="245"/>
      <c r="K12" s="245"/>
      <c r="L12" s="245"/>
    </row>
    <row r="13" spans="1:12" ht="12.6" customHeight="1" x14ac:dyDescent="0.15">
      <c r="A13" s="216" t="s">
        <v>9</v>
      </c>
      <c r="B13" s="236" t="s">
        <v>259</v>
      </c>
      <c r="C13" s="200">
        <v>4</v>
      </c>
      <c r="D13" s="246">
        <v>1.7000000000000001E-2</v>
      </c>
      <c r="E13" s="218">
        <v>7.1999999999999998E-3</v>
      </c>
      <c r="F13" s="247">
        <v>0.42352941176470582</v>
      </c>
      <c r="G13" s="232"/>
      <c r="I13" s="245"/>
      <c r="J13" s="245"/>
      <c r="K13" s="245"/>
      <c r="L13" s="245"/>
    </row>
    <row r="14" spans="1:12" ht="12.6" customHeight="1" x14ac:dyDescent="0.15">
      <c r="A14" s="216" t="s">
        <v>10</v>
      </c>
      <c r="B14" s="236" t="s">
        <v>260</v>
      </c>
      <c r="C14" s="200">
        <v>1777</v>
      </c>
      <c r="D14" s="246">
        <v>3403.0668529999994</v>
      </c>
      <c r="E14" s="218">
        <v>33158.283357200016</v>
      </c>
      <c r="F14" s="247">
        <v>9.7436473597246795</v>
      </c>
      <c r="G14" s="232"/>
      <c r="I14" s="245"/>
      <c r="J14" s="245"/>
      <c r="K14" s="245"/>
      <c r="L14" s="245"/>
    </row>
    <row r="15" spans="1:12" ht="12.6" customHeight="1" x14ac:dyDescent="0.15">
      <c r="A15" s="216" t="s">
        <v>11</v>
      </c>
      <c r="B15" s="236" t="s">
        <v>261</v>
      </c>
      <c r="C15" s="200">
        <v>320</v>
      </c>
      <c r="D15" s="246">
        <v>268.61430000000001</v>
      </c>
      <c r="E15" s="218">
        <v>1597.6312499999999</v>
      </c>
      <c r="F15" s="247">
        <v>5.947677580828719</v>
      </c>
      <c r="G15" s="232"/>
      <c r="I15" s="245"/>
      <c r="J15" s="245"/>
      <c r="K15" s="245"/>
      <c r="L15" s="245"/>
    </row>
    <row r="16" spans="1:12" ht="12.6" customHeight="1" x14ac:dyDescent="0.15">
      <c r="A16" s="216" t="s">
        <v>12</v>
      </c>
      <c r="B16" s="236" t="s">
        <v>262</v>
      </c>
      <c r="C16" s="200">
        <v>241</v>
      </c>
      <c r="D16" s="246">
        <v>1004.67398</v>
      </c>
      <c r="E16" s="218">
        <v>6127.4248583999997</v>
      </c>
      <c r="F16" s="247">
        <v>6.0989186346798787</v>
      </c>
      <c r="G16" s="232"/>
      <c r="I16" s="245"/>
      <c r="J16" s="245"/>
      <c r="K16" s="245"/>
      <c r="L16" s="245"/>
    </row>
    <row r="17" spans="1:12" ht="12.6" customHeight="1" x14ac:dyDescent="0.15">
      <c r="A17" s="216" t="s">
        <v>13</v>
      </c>
      <c r="B17" s="236" t="s">
        <v>263</v>
      </c>
      <c r="C17" s="200">
        <v>19</v>
      </c>
      <c r="D17" s="246">
        <v>14.8149</v>
      </c>
      <c r="E17" s="218">
        <v>170.85369999999998</v>
      </c>
      <c r="F17" s="247">
        <v>11.532558437788982</v>
      </c>
      <c r="G17" s="232"/>
      <c r="I17" s="245"/>
      <c r="J17" s="245"/>
      <c r="K17" s="245"/>
      <c r="L17" s="245"/>
    </row>
    <row r="18" spans="1:12" ht="12.6" customHeight="1" x14ac:dyDescent="0.15">
      <c r="A18" s="216" t="s">
        <v>14</v>
      </c>
      <c r="B18" s="236" t="s">
        <v>264</v>
      </c>
      <c r="C18" s="200">
        <v>15</v>
      </c>
      <c r="D18" s="246">
        <v>1.25302</v>
      </c>
      <c r="E18" s="218">
        <v>3.4031499999999997</v>
      </c>
      <c r="F18" s="247">
        <v>2.7159582448803685</v>
      </c>
      <c r="G18" s="232"/>
      <c r="I18" s="245"/>
      <c r="J18" s="245"/>
      <c r="K18" s="245"/>
      <c r="L18" s="245"/>
    </row>
    <row r="19" spans="1:12" ht="12.6" customHeight="1" x14ac:dyDescent="0.15">
      <c r="A19" s="216" t="s">
        <v>15</v>
      </c>
      <c r="B19" s="236" t="s">
        <v>265</v>
      </c>
      <c r="C19" s="200">
        <v>243</v>
      </c>
      <c r="D19" s="246">
        <v>2273.3427999999999</v>
      </c>
      <c r="E19" s="218">
        <v>34539.885329999997</v>
      </c>
      <c r="F19" s="247">
        <v>15.193434676899585</v>
      </c>
      <c r="G19" s="232"/>
      <c r="I19" s="245"/>
      <c r="J19" s="245"/>
      <c r="K19" s="245"/>
      <c r="L19" s="245"/>
    </row>
    <row r="20" spans="1:12" ht="12.6" customHeight="1" x14ac:dyDescent="0.15">
      <c r="A20" s="216" t="s">
        <v>16</v>
      </c>
      <c r="B20" s="236" t="s">
        <v>266</v>
      </c>
      <c r="C20" s="200">
        <v>26</v>
      </c>
      <c r="D20" s="246">
        <v>3.9617000000000004</v>
      </c>
      <c r="E20" s="218">
        <v>33.301119999999997</v>
      </c>
      <c r="F20" s="247">
        <v>8.4057652018073039</v>
      </c>
      <c r="G20" s="232"/>
      <c r="I20" s="245"/>
      <c r="J20" s="245"/>
      <c r="K20" s="245"/>
      <c r="L20" s="245"/>
    </row>
    <row r="21" spans="1:12" ht="12.6" customHeight="1" x14ac:dyDescent="0.15">
      <c r="A21" s="216" t="s">
        <v>17</v>
      </c>
      <c r="B21" s="236" t="s">
        <v>267</v>
      </c>
      <c r="C21" s="200">
        <v>844</v>
      </c>
      <c r="D21" s="246">
        <v>16370.613207</v>
      </c>
      <c r="E21" s="218">
        <v>89054.557572150006</v>
      </c>
      <c r="F21" s="247">
        <v>5.4399035910316833</v>
      </c>
      <c r="G21" s="232"/>
      <c r="I21" s="245"/>
      <c r="J21" s="245"/>
      <c r="K21" s="245"/>
      <c r="L21" s="245"/>
    </row>
    <row r="22" spans="1:12" ht="12.6" customHeight="1" x14ac:dyDescent="0.15">
      <c r="A22" s="216" t="s">
        <v>18</v>
      </c>
      <c r="B22" s="236" t="s">
        <v>268</v>
      </c>
      <c r="C22" s="200">
        <v>34</v>
      </c>
      <c r="D22" s="246">
        <v>4521.5969999999998</v>
      </c>
      <c r="E22" s="218">
        <v>23657.043850000002</v>
      </c>
      <c r="F22" s="247">
        <v>5.2320106922399328</v>
      </c>
      <c r="G22" s="232"/>
      <c r="I22" s="245"/>
      <c r="J22" s="245"/>
      <c r="K22" s="245"/>
      <c r="L22" s="245"/>
    </row>
    <row r="23" spans="1:12" ht="12.6" customHeight="1" x14ac:dyDescent="0.15">
      <c r="A23" s="216" t="s">
        <v>19</v>
      </c>
      <c r="B23" s="236" t="s">
        <v>269</v>
      </c>
      <c r="C23" s="200">
        <v>80</v>
      </c>
      <c r="D23" s="246">
        <v>267.32256000000001</v>
      </c>
      <c r="E23" s="218">
        <v>445.46006599999998</v>
      </c>
      <c r="F23" s="247">
        <v>1.6663766275468856</v>
      </c>
      <c r="G23" s="232"/>
      <c r="I23" s="245"/>
      <c r="J23" s="245"/>
      <c r="K23" s="245"/>
      <c r="L23" s="245"/>
    </row>
    <row r="24" spans="1:12" ht="12.6" customHeight="1" x14ac:dyDescent="0.15">
      <c r="A24" s="216" t="s">
        <v>20</v>
      </c>
      <c r="B24" s="236" t="s">
        <v>270</v>
      </c>
      <c r="C24" s="200">
        <v>91</v>
      </c>
      <c r="D24" s="246">
        <v>45.075040000000001</v>
      </c>
      <c r="E24" s="218">
        <v>150.7054612</v>
      </c>
      <c r="F24" s="247">
        <v>3.3434348854709834</v>
      </c>
      <c r="G24" s="232"/>
      <c r="I24" s="245"/>
      <c r="J24" s="245"/>
      <c r="K24" s="245"/>
      <c r="L24" s="245"/>
    </row>
    <row r="25" spans="1:12" ht="12.6" customHeight="1" x14ac:dyDescent="0.15">
      <c r="A25" s="216" t="s">
        <v>21</v>
      </c>
      <c r="B25" s="236" t="s">
        <v>271</v>
      </c>
      <c r="C25" s="200">
        <v>8</v>
      </c>
      <c r="D25" s="246">
        <v>1.3320000000000001</v>
      </c>
      <c r="E25" s="218">
        <v>7.8153999999999995</v>
      </c>
      <c r="F25" s="247">
        <v>5.8674174174174167</v>
      </c>
      <c r="G25" s="232"/>
      <c r="I25" s="245"/>
      <c r="J25" s="245"/>
      <c r="K25" s="245"/>
      <c r="L25" s="245"/>
    </row>
    <row r="26" spans="1:12" ht="12.6" customHeight="1" x14ac:dyDescent="0.15">
      <c r="A26" s="216" t="s">
        <v>22</v>
      </c>
      <c r="B26" s="236" t="s">
        <v>272</v>
      </c>
      <c r="C26" s="200">
        <v>232</v>
      </c>
      <c r="D26" s="246">
        <v>585.02190000000007</v>
      </c>
      <c r="E26" s="218">
        <v>1692.1414200000004</v>
      </c>
      <c r="F26" s="247">
        <v>2.892441154767027</v>
      </c>
      <c r="G26" s="232"/>
      <c r="I26" s="245"/>
      <c r="J26" s="245"/>
      <c r="K26" s="245"/>
      <c r="L26" s="245"/>
    </row>
    <row r="27" spans="1:12" ht="12.6" customHeight="1" x14ac:dyDescent="0.15">
      <c r="A27" s="216" t="s">
        <v>23</v>
      </c>
      <c r="B27" s="236" t="s">
        <v>273</v>
      </c>
      <c r="C27" s="200">
        <v>176</v>
      </c>
      <c r="D27" s="246">
        <v>16403.846010000001</v>
      </c>
      <c r="E27" s="218">
        <v>86180.460097999996</v>
      </c>
      <c r="F27" s="247">
        <v>5.2536740496992751</v>
      </c>
      <c r="G27" s="232"/>
      <c r="I27" s="245"/>
      <c r="J27" s="245"/>
      <c r="K27" s="245"/>
      <c r="L27" s="245"/>
    </row>
    <row r="28" spans="1:12" ht="12.6" customHeight="1" x14ac:dyDescent="0.15">
      <c r="A28" s="216" t="s">
        <v>24</v>
      </c>
      <c r="B28" s="236" t="s">
        <v>274</v>
      </c>
      <c r="C28" s="200">
        <v>190</v>
      </c>
      <c r="D28" s="246">
        <v>1756.1527699999999</v>
      </c>
      <c r="E28" s="218">
        <v>5955.9169862999988</v>
      </c>
      <c r="F28" s="247">
        <v>3.3914572171873174</v>
      </c>
      <c r="G28" s="232"/>
      <c r="I28" s="245"/>
      <c r="J28" s="245"/>
      <c r="K28" s="245"/>
      <c r="L28" s="245"/>
    </row>
    <row r="29" spans="1:12" ht="12.6" customHeight="1" x14ac:dyDescent="0.15">
      <c r="A29" s="216" t="s">
        <v>25</v>
      </c>
      <c r="B29" s="236" t="s">
        <v>275</v>
      </c>
      <c r="C29" s="200">
        <v>729</v>
      </c>
      <c r="D29" s="246">
        <v>600.65581000000032</v>
      </c>
      <c r="E29" s="218">
        <v>1673.4955157999993</v>
      </c>
      <c r="F29" s="247">
        <v>2.7861139240457833</v>
      </c>
      <c r="G29" s="232"/>
      <c r="I29" s="245"/>
      <c r="J29" s="245"/>
      <c r="K29" s="245"/>
      <c r="L29" s="245"/>
    </row>
    <row r="30" spans="1:12" ht="12.6" customHeight="1" x14ac:dyDescent="0.15">
      <c r="A30" s="216" t="s">
        <v>26</v>
      </c>
      <c r="B30" s="236" t="s">
        <v>276</v>
      </c>
      <c r="C30" s="200">
        <v>72</v>
      </c>
      <c r="D30" s="246">
        <v>27.459499999999998</v>
      </c>
      <c r="E30" s="218">
        <v>92.555161999999996</v>
      </c>
      <c r="F30" s="247">
        <v>3.3706062382781914</v>
      </c>
      <c r="G30" s="232"/>
      <c r="I30" s="245"/>
      <c r="J30" s="245"/>
      <c r="K30" s="245"/>
      <c r="L30" s="245"/>
    </row>
    <row r="31" spans="1:12" ht="12.6" customHeight="1" x14ac:dyDescent="0.15">
      <c r="A31" s="216" t="s">
        <v>27</v>
      </c>
      <c r="B31" s="236" t="s">
        <v>277</v>
      </c>
      <c r="C31" s="200">
        <v>93</v>
      </c>
      <c r="D31" s="246">
        <v>151.90552</v>
      </c>
      <c r="E31" s="218">
        <v>3325.3115627000002</v>
      </c>
      <c r="F31" s="247">
        <v>21.890656525845802</v>
      </c>
      <c r="G31" s="232"/>
      <c r="I31" s="245"/>
      <c r="J31" s="245"/>
      <c r="K31" s="245"/>
      <c r="L31" s="245"/>
    </row>
    <row r="32" spans="1:12" ht="12.6" customHeight="1" x14ac:dyDescent="0.15">
      <c r="A32" s="216" t="s">
        <v>28</v>
      </c>
      <c r="B32" s="236" t="s">
        <v>278</v>
      </c>
      <c r="C32" s="200">
        <v>84</v>
      </c>
      <c r="D32" s="246">
        <v>19.251275</v>
      </c>
      <c r="E32" s="218">
        <v>124.13591499999994</v>
      </c>
      <c r="F32" s="247">
        <v>6.4481918730058112</v>
      </c>
      <c r="G32" s="232"/>
      <c r="I32" s="245"/>
      <c r="J32" s="245"/>
      <c r="K32" s="245"/>
      <c r="L32" s="245"/>
    </row>
    <row r="33" spans="1:12" ht="12.6" customHeight="1" x14ac:dyDescent="0.15">
      <c r="A33" s="216" t="s">
        <v>29</v>
      </c>
      <c r="B33" s="236" t="s">
        <v>279</v>
      </c>
      <c r="C33" s="200">
        <v>266</v>
      </c>
      <c r="D33" s="246">
        <v>554.76148000000012</v>
      </c>
      <c r="E33" s="218">
        <v>1053.3908140000001</v>
      </c>
      <c r="F33" s="247">
        <v>1.8988175134293748</v>
      </c>
      <c r="G33" s="232"/>
      <c r="I33" s="245"/>
      <c r="J33" s="245"/>
      <c r="K33" s="245"/>
      <c r="L33" s="245"/>
    </row>
    <row r="34" spans="1:12" ht="12.6" customHeight="1" x14ac:dyDescent="0.15">
      <c r="A34" s="216" t="s">
        <v>30</v>
      </c>
      <c r="B34" s="236" t="s">
        <v>280</v>
      </c>
      <c r="C34" s="200">
        <v>184</v>
      </c>
      <c r="D34" s="246">
        <v>1274.503682</v>
      </c>
      <c r="E34" s="218">
        <v>5728.8836874999997</v>
      </c>
      <c r="F34" s="247">
        <v>4.4949918689210975</v>
      </c>
      <c r="G34" s="232"/>
      <c r="I34" s="245"/>
      <c r="J34" s="245"/>
      <c r="K34" s="245"/>
      <c r="L34" s="245"/>
    </row>
    <row r="35" spans="1:12" ht="12.6" customHeight="1" x14ac:dyDescent="0.15">
      <c r="A35" s="216" t="s">
        <v>31</v>
      </c>
      <c r="B35" s="236" t="s">
        <v>281</v>
      </c>
      <c r="C35" s="200">
        <v>9</v>
      </c>
      <c r="D35" s="246">
        <v>4.2720000000000002</v>
      </c>
      <c r="E35" s="218">
        <v>17.395599999999998</v>
      </c>
      <c r="F35" s="247">
        <v>4.0720037453183515</v>
      </c>
      <c r="G35" s="232"/>
      <c r="I35" s="245"/>
      <c r="J35" s="245"/>
      <c r="K35" s="245"/>
      <c r="L35" s="245"/>
    </row>
    <row r="36" spans="1:12" ht="12.6" customHeight="1" x14ac:dyDescent="0.15">
      <c r="A36" s="216" t="s">
        <v>32</v>
      </c>
      <c r="B36" s="236" t="s">
        <v>282</v>
      </c>
      <c r="C36" s="200">
        <v>456</v>
      </c>
      <c r="D36" s="246">
        <v>11046.241219999994</v>
      </c>
      <c r="E36" s="218">
        <v>11631.273610679998</v>
      </c>
      <c r="F36" s="247">
        <v>1.0529621234072601</v>
      </c>
      <c r="G36" s="232"/>
      <c r="I36" s="245"/>
      <c r="J36" s="245"/>
      <c r="K36" s="245"/>
      <c r="L36" s="245"/>
    </row>
    <row r="37" spans="1:12" ht="12.6" customHeight="1" x14ac:dyDescent="0.15">
      <c r="A37" s="216" t="s">
        <v>33</v>
      </c>
      <c r="B37" s="236" t="s">
        <v>283</v>
      </c>
      <c r="C37" s="200">
        <v>146</v>
      </c>
      <c r="D37" s="246">
        <v>453.89859999999999</v>
      </c>
      <c r="E37" s="218">
        <v>1988.3495360000004</v>
      </c>
      <c r="F37" s="247">
        <v>4.3806029276142304</v>
      </c>
      <c r="G37" s="232"/>
      <c r="I37" s="245"/>
      <c r="J37" s="245"/>
      <c r="K37" s="245"/>
      <c r="L37" s="245"/>
    </row>
    <row r="38" spans="1:12" ht="12.6" customHeight="1" x14ac:dyDescent="0.15">
      <c r="A38" s="216" t="s">
        <v>34</v>
      </c>
      <c r="B38" s="236" t="s">
        <v>284</v>
      </c>
      <c r="C38" s="200">
        <v>60</v>
      </c>
      <c r="D38" s="246">
        <v>205355.70009999999</v>
      </c>
      <c r="E38" s="218">
        <v>654958.78050399991</v>
      </c>
      <c r="F38" s="247">
        <v>3.1893869037239351</v>
      </c>
      <c r="G38" s="232"/>
      <c r="I38" s="245"/>
      <c r="J38" s="245"/>
      <c r="K38" s="245"/>
      <c r="L38" s="245"/>
    </row>
    <row r="39" spans="1:12" ht="12.6" customHeight="1" x14ac:dyDescent="0.15">
      <c r="A39" s="216" t="s">
        <v>35</v>
      </c>
      <c r="B39" s="236" t="s">
        <v>285</v>
      </c>
      <c r="C39" s="200">
        <v>6</v>
      </c>
      <c r="D39" s="246">
        <v>691.88091000000009</v>
      </c>
      <c r="E39" s="218">
        <v>2914.7092549999998</v>
      </c>
      <c r="F39" s="247">
        <v>4.2127325857277942</v>
      </c>
      <c r="G39" s="232"/>
      <c r="I39" s="245"/>
      <c r="J39" s="245"/>
      <c r="K39" s="245"/>
      <c r="L39" s="245"/>
    </row>
    <row r="40" spans="1:12" ht="12.6" customHeight="1" x14ac:dyDescent="0.15">
      <c r="A40" s="216" t="s">
        <v>36</v>
      </c>
      <c r="B40" s="236" t="s">
        <v>286</v>
      </c>
      <c r="C40" s="200">
        <v>5</v>
      </c>
      <c r="D40" s="246">
        <v>1038.8520000000001</v>
      </c>
      <c r="E40" s="218">
        <v>1138.3142000000003</v>
      </c>
      <c r="F40" s="247">
        <v>1.0957424156665243</v>
      </c>
      <c r="G40" s="232"/>
      <c r="I40" s="245"/>
      <c r="J40" s="245"/>
      <c r="K40" s="245"/>
      <c r="L40" s="245"/>
    </row>
    <row r="41" spans="1:12" ht="12.6" customHeight="1" x14ac:dyDescent="0.15">
      <c r="A41" s="216" t="s">
        <v>37</v>
      </c>
      <c r="B41" s="236" t="s">
        <v>287</v>
      </c>
      <c r="C41" s="200">
        <v>2770</v>
      </c>
      <c r="D41" s="246">
        <v>18888.34296786</v>
      </c>
      <c r="E41" s="218">
        <v>89420.527774222093</v>
      </c>
      <c r="F41" s="247">
        <v>4.7341647664052982</v>
      </c>
      <c r="G41" s="232"/>
      <c r="I41" s="245"/>
      <c r="J41" s="245"/>
      <c r="K41" s="245"/>
      <c r="L41" s="245"/>
    </row>
    <row r="42" spans="1:12" ht="12.6" customHeight="1" x14ac:dyDescent="0.15">
      <c r="A42" s="216" t="s">
        <v>38</v>
      </c>
      <c r="B42" s="236" t="s">
        <v>288</v>
      </c>
      <c r="C42" s="200">
        <v>0</v>
      </c>
      <c r="D42" s="246">
        <v>0</v>
      </c>
      <c r="E42" s="218">
        <v>0</v>
      </c>
      <c r="F42" s="247" t="s">
        <v>71</v>
      </c>
      <c r="G42" s="232"/>
      <c r="I42" s="245"/>
      <c r="J42" s="245"/>
      <c r="K42" s="245"/>
      <c r="L42" s="245"/>
    </row>
    <row r="43" spans="1:12" ht="12.6" customHeight="1" x14ac:dyDescent="0.15">
      <c r="A43" s="216" t="s">
        <v>39</v>
      </c>
      <c r="B43" s="236" t="s">
        <v>289</v>
      </c>
      <c r="C43" s="200">
        <v>0</v>
      </c>
      <c r="D43" s="246">
        <v>0</v>
      </c>
      <c r="E43" s="218">
        <v>0</v>
      </c>
      <c r="F43" s="247" t="s">
        <v>71</v>
      </c>
      <c r="G43" s="232"/>
      <c r="I43" s="245"/>
      <c r="J43" s="245"/>
      <c r="K43" s="245"/>
      <c r="L43" s="245"/>
    </row>
    <row r="44" spans="1:12" ht="12.6" customHeight="1" x14ac:dyDescent="0.15">
      <c r="A44" s="216" t="s">
        <v>40</v>
      </c>
      <c r="B44" s="236" t="s">
        <v>290</v>
      </c>
      <c r="C44" s="200">
        <v>2</v>
      </c>
      <c r="D44" s="246">
        <v>0.55600000000000005</v>
      </c>
      <c r="E44" s="218">
        <v>1.1694599999999999</v>
      </c>
      <c r="F44" s="247">
        <v>2.1033453237410069</v>
      </c>
      <c r="G44" s="232"/>
      <c r="I44" s="245"/>
      <c r="J44" s="245"/>
      <c r="K44" s="245"/>
      <c r="L44" s="245"/>
    </row>
    <row r="45" spans="1:12" ht="12.6" customHeight="1" x14ac:dyDescent="0.15">
      <c r="A45" s="216" t="s">
        <v>41</v>
      </c>
      <c r="B45" s="236" t="s">
        <v>291</v>
      </c>
      <c r="C45" s="200">
        <v>0</v>
      </c>
      <c r="D45" s="246">
        <v>0</v>
      </c>
      <c r="E45" s="218">
        <v>0</v>
      </c>
      <c r="F45" s="247" t="s">
        <v>71</v>
      </c>
      <c r="G45" s="232"/>
      <c r="I45" s="245"/>
      <c r="J45" s="245"/>
      <c r="K45" s="245"/>
      <c r="L45" s="245"/>
    </row>
    <row r="46" spans="1:12" ht="12.6" customHeight="1" x14ac:dyDescent="0.15">
      <c r="A46" s="216" t="s">
        <v>42</v>
      </c>
      <c r="B46" s="236" t="s">
        <v>292</v>
      </c>
      <c r="C46" s="200">
        <v>1</v>
      </c>
      <c r="D46" s="246">
        <v>0</v>
      </c>
      <c r="E46" s="218">
        <v>0</v>
      </c>
      <c r="F46" s="247" t="s">
        <v>71</v>
      </c>
      <c r="G46" s="232"/>
      <c r="I46" s="245"/>
      <c r="J46" s="245"/>
      <c r="K46" s="245"/>
      <c r="L46" s="245"/>
    </row>
    <row r="47" spans="1:12" ht="12.6" customHeight="1" x14ac:dyDescent="0.15">
      <c r="A47" s="216" t="s">
        <v>43</v>
      </c>
      <c r="B47" s="236" t="s">
        <v>293</v>
      </c>
      <c r="C47" s="200">
        <v>33</v>
      </c>
      <c r="D47" s="246">
        <v>3.6773000000000002</v>
      </c>
      <c r="E47" s="218">
        <v>11.855844999999999</v>
      </c>
      <c r="F47" s="247">
        <v>3.2240624915019165</v>
      </c>
      <c r="G47" s="232"/>
      <c r="I47" s="245"/>
      <c r="J47" s="245"/>
      <c r="K47" s="245"/>
      <c r="L47" s="245"/>
    </row>
    <row r="48" spans="1:12" ht="12.6" customHeight="1" x14ac:dyDescent="0.15">
      <c r="A48" s="216" t="s">
        <v>44</v>
      </c>
      <c r="B48" s="236" t="s">
        <v>294</v>
      </c>
      <c r="C48" s="200">
        <v>4</v>
      </c>
      <c r="D48" s="246">
        <v>6.409999999999999E-2</v>
      </c>
      <c r="E48" s="218">
        <v>0.47305799999999992</v>
      </c>
      <c r="F48" s="247">
        <v>7.38</v>
      </c>
      <c r="G48" s="232"/>
      <c r="I48" s="245"/>
      <c r="J48" s="245"/>
      <c r="K48" s="245"/>
      <c r="L48" s="245"/>
    </row>
    <row r="49" spans="1:12" ht="12.6" customHeight="1" x14ac:dyDescent="0.15">
      <c r="A49" s="216" t="s">
        <v>45</v>
      </c>
      <c r="B49" s="236" t="s">
        <v>295</v>
      </c>
      <c r="C49" s="200">
        <v>6</v>
      </c>
      <c r="D49" s="246">
        <v>0.18562000000000001</v>
      </c>
      <c r="E49" s="218">
        <v>0.52044000000000001</v>
      </c>
      <c r="F49" s="247">
        <v>2.8037926947527207</v>
      </c>
      <c r="G49" s="232"/>
      <c r="I49" s="245"/>
      <c r="J49" s="245"/>
      <c r="K49" s="245"/>
      <c r="L49" s="245"/>
    </row>
    <row r="50" spans="1:12" ht="12.6" customHeight="1" x14ac:dyDescent="0.15">
      <c r="A50" s="216" t="s">
        <v>46</v>
      </c>
      <c r="B50" s="236" t="s">
        <v>296</v>
      </c>
      <c r="C50" s="200">
        <v>3</v>
      </c>
      <c r="D50" s="246">
        <v>0.33900000000000002</v>
      </c>
      <c r="E50" s="218">
        <v>0.33900000000000002</v>
      </c>
      <c r="F50" s="247">
        <v>1</v>
      </c>
      <c r="G50" s="232"/>
      <c r="I50" s="245"/>
      <c r="J50" s="245"/>
      <c r="K50" s="245"/>
      <c r="L50" s="245"/>
    </row>
    <row r="51" spans="1:12" ht="12.6" customHeight="1" x14ac:dyDescent="0.15">
      <c r="A51" s="216" t="s">
        <v>47</v>
      </c>
      <c r="B51" s="236" t="s">
        <v>297</v>
      </c>
      <c r="C51" s="200">
        <v>4</v>
      </c>
      <c r="D51" s="246">
        <v>1.3089999999999999</v>
      </c>
      <c r="E51" s="218">
        <v>1.3129999999999999</v>
      </c>
      <c r="F51" s="247">
        <v>1.0030557677616501</v>
      </c>
      <c r="G51" s="232"/>
      <c r="I51" s="245"/>
      <c r="J51" s="245"/>
      <c r="K51" s="245"/>
      <c r="L51" s="245"/>
    </row>
    <row r="52" spans="1:12" ht="12.6" customHeight="1" x14ac:dyDescent="0.15">
      <c r="A52" s="216" t="s">
        <v>48</v>
      </c>
      <c r="B52" s="236" t="s">
        <v>298</v>
      </c>
      <c r="C52" s="200">
        <v>12</v>
      </c>
      <c r="D52" s="246">
        <v>4.1867999999999999</v>
      </c>
      <c r="E52" s="218">
        <v>16.164199999999997</v>
      </c>
      <c r="F52" s="247">
        <v>3.8607528422661694</v>
      </c>
      <c r="G52" s="232"/>
      <c r="I52" s="245"/>
      <c r="J52" s="245"/>
      <c r="K52" s="245"/>
      <c r="L52" s="245"/>
    </row>
    <row r="53" spans="1:12" ht="12.6" customHeight="1" x14ac:dyDescent="0.15">
      <c r="A53" s="216" t="s">
        <v>51</v>
      </c>
      <c r="B53" s="236" t="s">
        <v>299</v>
      </c>
      <c r="C53" s="200">
        <v>75</v>
      </c>
      <c r="D53" s="246">
        <v>39.17727</v>
      </c>
      <c r="E53" s="218">
        <v>44.903036000000007</v>
      </c>
      <c r="F53" s="247">
        <v>1.146150203932025</v>
      </c>
      <c r="G53" s="232"/>
      <c r="I53" s="245"/>
      <c r="J53" s="245"/>
      <c r="K53" s="245"/>
      <c r="L53" s="245"/>
    </row>
    <row r="54" spans="1:12" ht="12.6" customHeight="1" x14ac:dyDescent="0.15">
      <c r="A54" s="216" t="s">
        <v>129</v>
      </c>
      <c r="B54" s="236" t="s">
        <v>300</v>
      </c>
      <c r="C54" s="200">
        <v>0</v>
      </c>
      <c r="D54" s="246">
        <v>0</v>
      </c>
      <c r="E54" s="218">
        <v>0</v>
      </c>
      <c r="F54" s="247" t="s">
        <v>71</v>
      </c>
      <c r="G54" s="232"/>
      <c r="I54" s="245"/>
      <c r="J54" s="245"/>
      <c r="K54" s="245"/>
      <c r="L54" s="245"/>
    </row>
    <row r="55" spans="1:12" ht="12.6" customHeight="1" x14ac:dyDescent="0.15">
      <c r="A55" s="216" t="s">
        <v>137</v>
      </c>
      <c r="B55" s="236" t="s">
        <v>301</v>
      </c>
      <c r="C55" s="200">
        <v>5</v>
      </c>
      <c r="D55" s="246">
        <v>1.802</v>
      </c>
      <c r="E55" s="218">
        <v>5.7674000000000003</v>
      </c>
      <c r="F55" s="247">
        <v>3.2005549389567149</v>
      </c>
      <c r="G55" s="232"/>
      <c r="I55" s="245"/>
      <c r="J55" s="245"/>
      <c r="K55" s="245"/>
      <c r="L55" s="245"/>
    </row>
    <row r="56" spans="1:12" ht="12.6" customHeight="1" x14ac:dyDescent="0.15">
      <c r="A56" s="216" t="s">
        <v>52</v>
      </c>
      <c r="B56" s="236" t="s">
        <v>302</v>
      </c>
      <c r="C56" s="200">
        <v>2</v>
      </c>
      <c r="D56" s="246">
        <v>0</v>
      </c>
      <c r="E56" s="218">
        <v>0</v>
      </c>
      <c r="F56" s="247" t="s">
        <v>71</v>
      </c>
      <c r="G56" s="232"/>
      <c r="I56" s="245"/>
      <c r="J56" s="245"/>
      <c r="K56" s="245"/>
      <c r="L56" s="245"/>
    </row>
    <row r="57" spans="1:12" ht="12.6" customHeight="1" x14ac:dyDescent="0.15">
      <c r="A57" s="216" t="s">
        <v>79</v>
      </c>
      <c r="B57" s="236" t="s">
        <v>303</v>
      </c>
      <c r="C57" s="200">
        <v>15</v>
      </c>
      <c r="D57" s="246">
        <v>0.4526</v>
      </c>
      <c r="E57" s="218">
        <v>1.8397999999999999</v>
      </c>
      <c r="F57" s="247">
        <v>4.0649580203269995</v>
      </c>
      <c r="G57" s="232"/>
      <c r="I57" s="245"/>
      <c r="J57" s="245"/>
      <c r="K57" s="245"/>
      <c r="L57" s="245"/>
    </row>
    <row r="58" spans="1:12" ht="12.6" customHeight="1" x14ac:dyDescent="0.15">
      <c r="A58" s="216" t="s">
        <v>53</v>
      </c>
      <c r="B58" s="236" t="s">
        <v>304</v>
      </c>
      <c r="C58" s="200">
        <v>2</v>
      </c>
      <c r="D58" s="246">
        <v>0</v>
      </c>
      <c r="E58" s="218">
        <v>0</v>
      </c>
      <c r="F58" s="247" t="s">
        <v>71</v>
      </c>
      <c r="G58" s="232"/>
      <c r="I58" s="245"/>
      <c r="J58" s="245"/>
      <c r="K58" s="245"/>
      <c r="L58" s="245"/>
    </row>
    <row r="59" spans="1:12" ht="12.6" customHeight="1" x14ac:dyDescent="0.15">
      <c r="A59" s="216" t="s">
        <v>54</v>
      </c>
      <c r="B59" s="236" t="s">
        <v>305</v>
      </c>
      <c r="C59" s="200">
        <v>2</v>
      </c>
      <c r="D59" s="246">
        <v>0.08</v>
      </c>
      <c r="E59" s="218">
        <v>4.8000000000000001E-2</v>
      </c>
      <c r="F59" s="247">
        <v>0.6</v>
      </c>
      <c r="G59" s="232"/>
      <c r="I59" s="245"/>
      <c r="J59" s="245"/>
      <c r="K59" s="245"/>
      <c r="L59" s="245"/>
    </row>
    <row r="60" spans="1:12" ht="12.6" customHeight="1" x14ac:dyDescent="0.15">
      <c r="A60" s="216" t="s">
        <v>55</v>
      </c>
      <c r="B60" s="236" t="s">
        <v>306</v>
      </c>
      <c r="C60" s="200">
        <v>3</v>
      </c>
      <c r="D60" s="246">
        <v>0.16600000000000001</v>
      </c>
      <c r="E60" s="218">
        <v>4.0659999999999998</v>
      </c>
      <c r="F60" s="247">
        <v>24.493975903614455</v>
      </c>
      <c r="G60" s="232"/>
      <c r="I60" s="245"/>
      <c r="J60" s="245"/>
      <c r="K60" s="245"/>
      <c r="L60" s="245"/>
    </row>
    <row r="61" spans="1:12" ht="12.6" customHeight="1" x14ac:dyDescent="0.15">
      <c r="A61" s="216" t="s">
        <v>138</v>
      </c>
      <c r="B61" s="236" t="s">
        <v>307</v>
      </c>
      <c r="C61" s="200">
        <v>196</v>
      </c>
      <c r="D61" s="246">
        <v>28.95684</v>
      </c>
      <c r="E61" s="218">
        <v>304.00885399999987</v>
      </c>
      <c r="F61" s="247">
        <v>10.498688876272407</v>
      </c>
      <c r="G61" s="232"/>
      <c r="I61" s="245"/>
      <c r="J61" s="245"/>
      <c r="K61" s="245"/>
      <c r="L61" s="245"/>
    </row>
    <row r="62" spans="1:12" ht="12.6" customHeight="1" x14ac:dyDescent="0.15">
      <c r="A62" s="216" t="s">
        <v>72</v>
      </c>
      <c r="B62" s="236" t="s">
        <v>308</v>
      </c>
      <c r="C62" s="200">
        <v>2</v>
      </c>
      <c r="D62" s="246">
        <v>3.1899999999999998E-2</v>
      </c>
      <c r="E62" s="218">
        <v>4.8619999999999997E-2</v>
      </c>
      <c r="F62" s="247">
        <v>1.5241379310344827</v>
      </c>
      <c r="G62" s="232"/>
      <c r="I62" s="245"/>
      <c r="J62" s="245"/>
      <c r="K62" s="245"/>
      <c r="L62" s="245"/>
    </row>
    <row r="63" spans="1:12" ht="12.6" customHeight="1" x14ac:dyDescent="0.15">
      <c r="A63" s="216" t="s">
        <v>75</v>
      </c>
      <c r="B63" s="236" t="s">
        <v>309</v>
      </c>
      <c r="C63" s="200">
        <v>42</v>
      </c>
      <c r="D63" s="246">
        <v>38.655800000000006</v>
      </c>
      <c r="E63" s="218">
        <v>2286.6684100000002</v>
      </c>
      <c r="F63" s="247">
        <v>59.154600603272982</v>
      </c>
      <c r="G63" s="232"/>
      <c r="I63" s="245"/>
      <c r="J63" s="245"/>
      <c r="K63" s="245"/>
      <c r="L63" s="245"/>
    </row>
    <row r="64" spans="1:12" ht="12.6" customHeight="1" x14ac:dyDescent="0.15">
      <c r="A64" s="216" t="s">
        <v>56</v>
      </c>
      <c r="B64" s="236" t="s">
        <v>310</v>
      </c>
      <c r="C64" s="200">
        <v>0</v>
      </c>
      <c r="D64" s="246">
        <v>0</v>
      </c>
      <c r="E64" s="218">
        <v>0</v>
      </c>
      <c r="F64" s="247" t="s">
        <v>71</v>
      </c>
      <c r="G64" s="232"/>
      <c r="I64" s="245"/>
      <c r="J64" s="245"/>
      <c r="K64" s="245"/>
      <c r="L64" s="245"/>
    </row>
    <row r="65" spans="1:12" ht="12.6" customHeight="1" x14ac:dyDescent="0.15">
      <c r="A65" s="216" t="s">
        <v>57</v>
      </c>
      <c r="B65" s="236" t="s">
        <v>311</v>
      </c>
      <c r="C65" s="200">
        <v>20</v>
      </c>
      <c r="D65" s="246">
        <v>0.44489999999999996</v>
      </c>
      <c r="E65" s="218">
        <v>4.5772199999999987</v>
      </c>
      <c r="F65" s="247">
        <v>10.288199595414698</v>
      </c>
      <c r="G65" s="232"/>
      <c r="I65" s="245"/>
      <c r="J65" s="245"/>
      <c r="K65" s="245"/>
      <c r="L65" s="245"/>
    </row>
    <row r="66" spans="1:12" ht="12.6" customHeight="1" x14ac:dyDescent="0.15">
      <c r="A66" s="216" t="s">
        <v>69</v>
      </c>
      <c r="B66" s="236" t="s">
        <v>312</v>
      </c>
      <c r="C66" s="200">
        <v>1</v>
      </c>
      <c r="D66" s="246">
        <v>0</v>
      </c>
      <c r="E66" s="218">
        <v>0</v>
      </c>
      <c r="F66" s="247" t="s">
        <v>71</v>
      </c>
      <c r="G66" s="232"/>
      <c r="I66" s="245"/>
      <c r="J66" s="245"/>
      <c r="K66" s="245"/>
      <c r="L66" s="245"/>
    </row>
    <row r="67" spans="1:12" ht="12.6" customHeight="1" x14ac:dyDescent="0.15">
      <c r="A67" s="216" t="s">
        <v>73</v>
      </c>
      <c r="B67" s="236" t="s">
        <v>313</v>
      </c>
      <c r="C67" s="200">
        <v>0</v>
      </c>
      <c r="D67" s="246">
        <v>0</v>
      </c>
      <c r="E67" s="218">
        <v>0</v>
      </c>
      <c r="F67" s="247" t="s">
        <v>71</v>
      </c>
      <c r="G67" s="232"/>
      <c r="I67" s="245"/>
      <c r="J67" s="245"/>
      <c r="K67" s="245"/>
      <c r="L67" s="245"/>
    </row>
    <row r="68" spans="1:12" ht="12.6" customHeight="1" x14ac:dyDescent="0.15">
      <c r="A68" s="216" t="s">
        <v>58</v>
      </c>
      <c r="B68" s="236" t="s">
        <v>314</v>
      </c>
      <c r="C68" s="200">
        <v>1</v>
      </c>
      <c r="D68" s="246">
        <v>8.0000000000000002E-3</v>
      </c>
      <c r="E68" s="218">
        <v>1.6E-2</v>
      </c>
      <c r="F68" s="247">
        <v>2</v>
      </c>
      <c r="G68" s="232"/>
      <c r="I68" s="245"/>
      <c r="J68" s="245"/>
      <c r="K68" s="245"/>
      <c r="L68" s="245"/>
    </row>
    <row r="69" spans="1:12" ht="12.6" customHeight="1" x14ac:dyDescent="0.15">
      <c r="A69" s="216" t="s">
        <v>70</v>
      </c>
      <c r="B69" s="236" t="s">
        <v>315</v>
      </c>
      <c r="C69" s="200">
        <v>0</v>
      </c>
      <c r="D69" s="246">
        <v>0</v>
      </c>
      <c r="E69" s="218">
        <v>0</v>
      </c>
      <c r="F69" s="247" t="s">
        <v>71</v>
      </c>
      <c r="G69" s="232"/>
      <c r="I69" s="245"/>
      <c r="J69" s="245"/>
      <c r="K69" s="245"/>
      <c r="L69" s="245"/>
    </row>
    <row r="70" spans="1:12" ht="12.6" customHeight="1" x14ac:dyDescent="0.15">
      <c r="A70" s="216" t="s">
        <v>59</v>
      </c>
      <c r="B70" s="236" t="s">
        <v>316</v>
      </c>
      <c r="C70" s="200">
        <v>0</v>
      </c>
      <c r="D70" s="246">
        <v>0</v>
      </c>
      <c r="E70" s="218">
        <v>0</v>
      </c>
      <c r="F70" s="247" t="s">
        <v>71</v>
      </c>
      <c r="G70" s="232"/>
      <c r="I70" s="245"/>
      <c r="J70" s="245"/>
      <c r="K70" s="245"/>
      <c r="L70" s="245"/>
    </row>
    <row r="71" spans="1:12" ht="12.6" customHeight="1" x14ac:dyDescent="0.15">
      <c r="A71" s="216" t="s">
        <v>60</v>
      </c>
      <c r="B71" s="236" t="s">
        <v>317</v>
      </c>
      <c r="C71" s="200">
        <v>0</v>
      </c>
      <c r="D71" s="246">
        <v>0</v>
      </c>
      <c r="E71" s="218">
        <v>0</v>
      </c>
      <c r="F71" s="247" t="s">
        <v>71</v>
      </c>
      <c r="G71" s="232"/>
      <c r="I71" s="245"/>
      <c r="J71" s="245"/>
      <c r="K71" s="245"/>
      <c r="L71" s="245"/>
    </row>
    <row r="72" spans="1:12" ht="12.6" customHeight="1" x14ac:dyDescent="0.15">
      <c r="A72" s="216" t="s">
        <v>62</v>
      </c>
      <c r="B72" s="236" t="s">
        <v>318</v>
      </c>
      <c r="C72" s="200">
        <v>0</v>
      </c>
      <c r="D72" s="246">
        <v>0</v>
      </c>
      <c r="E72" s="218">
        <v>0</v>
      </c>
      <c r="F72" s="247" t="s">
        <v>71</v>
      </c>
      <c r="G72" s="232"/>
      <c r="I72" s="245"/>
      <c r="J72" s="245"/>
      <c r="K72" s="245"/>
      <c r="L72" s="245"/>
    </row>
    <row r="73" spans="1:12" ht="12.6" customHeight="1" x14ac:dyDescent="0.15">
      <c r="A73" s="216" t="s">
        <v>80</v>
      </c>
      <c r="B73" s="236" t="s">
        <v>319</v>
      </c>
      <c r="C73" s="200">
        <v>8</v>
      </c>
      <c r="D73" s="246">
        <v>7.1999999999999995E-2</v>
      </c>
      <c r="E73" s="218">
        <v>7.1999999999999995E-2</v>
      </c>
      <c r="F73" s="247">
        <v>1</v>
      </c>
      <c r="G73" s="232"/>
      <c r="I73" s="245"/>
      <c r="J73" s="245"/>
      <c r="K73" s="245"/>
      <c r="L73" s="245"/>
    </row>
    <row r="74" spans="1:12" ht="12.6" customHeight="1" x14ac:dyDescent="0.15">
      <c r="A74" s="216" t="s">
        <v>63</v>
      </c>
      <c r="B74" s="236" t="s">
        <v>320</v>
      </c>
      <c r="C74" s="200">
        <v>68</v>
      </c>
      <c r="D74" s="246">
        <v>3.6490179999999999</v>
      </c>
      <c r="E74" s="218">
        <v>14.000322200000001</v>
      </c>
      <c r="F74" s="247">
        <v>3.8367369522430423</v>
      </c>
      <c r="G74" s="232"/>
      <c r="I74" s="245"/>
      <c r="J74" s="245"/>
      <c r="K74" s="245"/>
      <c r="L74" s="245"/>
    </row>
    <row r="75" spans="1:12" ht="12.6" customHeight="1" x14ac:dyDescent="0.15">
      <c r="A75" s="216" t="s">
        <v>76</v>
      </c>
      <c r="B75" s="236" t="s">
        <v>321</v>
      </c>
      <c r="C75" s="200">
        <v>4</v>
      </c>
      <c r="D75" s="246">
        <v>0.246</v>
      </c>
      <c r="E75" s="218">
        <v>3.9413999999999998</v>
      </c>
      <c r="F75" s="247">
        <v>16.021951219512193</v>
      </c>
      <c r="G75" s="232"/>
      <c r="I75" s="245"/>
      <c r="J75" s="245"/>
      <c r="K75" s="245"/>
      <c r="L75" s="245"/>
    </row>
    <row r="76" spans="1:12" ht="12.6" customHeight="1" x14ac:dyDescent="0.15">
      <c r="A76" s="216" t="s">
        <v>64</v>
      </c>
      <c r="B76" s="236" t="s">
        <v>322</v>
      </c>
      <c r="C76" s="200">
        <v>232</v>
      </c>
      <c r="D76" s="246">
        <v>2482.2372840000003</v>
      </c>
      <c r="E76" s="218">
        <v>7927.180297320002</v>
      </c>
      <c r="F76" s="247">
        <v>3.1935626575335903</v>
      </c>
      <c r="G76" s="232"/>
      <c r="I76" s="245"/>
      <c r="J76" s="245"/>
      <c r="K76" s="245"/>
      <c r="L76" s="245"/>
    </row>
    <row r="77" spans="1:12" ht="12.6" customHeight="1" x14ac:dyDescent="0.15">
      <c r="A77" s="216" t="s">
        <v>65</v>
      </c>
      <c r="B77" s="236" t="s">
        <v>323</v>
      </c>
      <c r="C77" s="200">
        <v>18</v>
      </c>
      <c r="D77" s="246">
        <v>184.63454999999999</v>
      </c>
      <c r="E77" s="218">
        <v>1872.0401499999998</v>
      </c>
      <c r="F77" s="247">
        <v>10.139164907109746</v>
      </c>
      <c r="G77" s="232"/>
      <c r="I77" s="245"/>
      <c r="J77" s="245"/>
      <c r="K77" s="245"/>
      <c r="L77" s="245"/>
    </row>
    <row r="78" spans="1:12" ht="12.6" customHeight="1" x14ac:dyDescent="0.15">
      <c r="A78" s="216" t="s">
        <v>67</v>
      </c>
      <c r="B78" s="236" t="s">
        <v>324</v>
      </c>
      <c r="C78" s="200">
        <v>0</v>
      </c>
      <c r="D78" s="246">
        <v>0</v>
      </c>
      <c r="E78" s="218">
        <v>0</v>
      </c>
      <c r="F78" s="247" t="s">
        <v>71</v>
      </c>
      <c r="G78" s="232"/>
      <c r="I78" s="245"/>
      <c r="J78" s="245"/>
      <c r="K78" s="245"/>
      <c r="L78" s="245"/>
    </row>
    <row r="79" spans="1:12" ht="12.6" customHeight="1" x14ac:dyDescent="0.15">
      <c r="A79" s="216" t="s">
        <v>68</v>
      </c>
      <c r="B79" s="236" t="s">
        <v>325</v>
      </c>
      <c r="C79" s="200">
        <v>95</v>
      </c>
      <c r="D79" s="246">
        <v>3.5052800000000008</v>
      </c>
      <c r="E79" s="218">
        <v>8.2118739999999999</v>
      </c>
      <c r="F79" s="247">
        <v>2.3427155605258347</v>
      </c>
      <c r="G79" s="232"/>
      <c r="I79" s="245"/>
      <c r="J79" s="245"/>
      <c r="K79" s="245"/>
      <c r="L79" s="245"/>
    </row>
    <row r="80" spans="1:12" ht="12.6" customHeight="1" x14ac:dyDescent="0.15">
      <c r="A80" s="216" t="s">
        <v>326</v>
      </c>
      <c r="B80" s="236" t="s">
        <v>327</v>
      </c>
      <c r="C80" s="200">
        <v>649</v>
      </c>
      <c r="D80" s="246">
        <v>2871.1649500000003</v>
      </c>
      <c r="E80" s="218">
        <v>3553.9064539999995</v>
      </c>
      <c r="F80" s="247">
        <v>1.2377925043979097</v>
      </c>
      <c r="G80" s="232"/>
      <c r="I80" s="245"/>
      <c r="J80" s="245"/>
      <c r="K80" s="245"/>
      <c r="L80" s="245"/>
    </row>
    <row r="81" spans="1:12" ht="12.6" customHeight="1" x14ac:dyDescent="0.15">
      <c r="A81" s="216" t="s">
        <v>328</v>
      </c>
      <c r="B81" s="236" t="s">
        <v>329</v>
      </c>
      <c r="C81" s="200">
        <v>59</v>
      </c>
      <c r="D81" s="246">
        <v>117.19789999999999</v>
      </c>
      <c r="E81" s="218">
        <v>242.18556000000001</v>
      </c>
      <c r="F81" s="247">
        <v>2.0664667199668254</v>
      </c>
      <c r="G81" s="232"/>
      <c r="I81" s="245"/>
      <c r="J81" s="245"/>
      <c r="K81" s="245"/>
      <c r="L81" s="245"/>
    </row>
    <row r="82" spans="1:12" ht="12.6" customHeight="1" x14ac:dyDescent="0.15">
      <c r="A82" s="216" t="s">
        <v>330</v>
      </c>
      <c r="B82" s="236" t="s">
        <v>331</v>
      </c>
      <c r="C82" s="200">
        <v>78</v>
      </c>
      <c r="D82" s="246">
        <v>16.088149999999999</v>
      </c>
      <c r="E82" s="218">
        <v>98.080453999999975</v>
      </c>
      <c r="F82" s="247">
        <v>6.0964407964868537</v>
      </c>
      <c r="G82" s="232"/>
      <c r="I82" s="245"/>
      <c r="J82" s="245"/>
      <c r="K82" s="245"/>
      <c r="L82" s="245"/>
    </row>
    <row r="83" spans="1:12" ht="12.6" customHeight="1" x14ac:dyDescent="0.15">
      <c r="A83" s="216" t="s">
        <v>332</v>
      </c>
      <c r="B83" s="236" t="s">
        <v>333</v>
      </c>
      <c r="C83" s="200">
        <v>308</v>
      </c>
      <c r="D83" s="246">
        <v>549.14787000000001</v>
      </c>
      <c r="E83" s="218">
        <v>3311.7108900000003</v>
      </c>
      <c r="F83" s="247">
        <v>6.030635956031297</v>
      </c>
      <c r="G83" s="232"/>
      <c r="I83" s="245"/>
      <c r="J83" s="245"/>
      <c r="K83" s="245"/>
      <c r="L83" s="245"/>
    </row>
    <row r="84" spans="1:12" ht="12.6" customHeight="1" x14ac:dyDescent="0.15">
      <c r="A84" s="216" t="s">
        <v>334</v>
      </c>
      <c r="B84" s="236" t="s">
        <v>335</v>
      </c>
      <c r="C84" s="200">
        <v>16</v>
      </c>
      <c r="D84" s="246">
        <v>0.19500000000000001</v>
      </c>
      <c r="E84" s="218">
        <v>1.35</v>
      </c>
      <c r="F84" s="247">
        <v>6.9230769230769234</v>
      </c>
      <c r="G84" s="232"/>
      <c r="I84" s="245"/>
      <c r="J84" s="245"/>
      <c r="K84" s="245"/>
      <c r="L84" s="245"/>
    </row>
    <row r="85" spans="1:12" ht="12.6" customHeight="1" x14ac:dyDescent="0.15">
      <c r="A85" s="216" t="s">
        <v>336</v>
      </c>
      <c r="B85" s="236" t="s">
        <v>337</v>
      </c>
      <c r="C85" s="200">
        <v>401</v>
      </c>
      <c r="D85" s="246">
        <v>52.517920000000011</v>
      </c>
      <c r="E85" s="218">
        <v>171.4603674</v>
      </c>
      <c r="F85" s="247">
        <v>3.2647973758290494</v>
      </c>
      <c r="G85" s="232"/>
      <c r="I85" s="245"/>
      <c r="J85" s="245"/>
      <c r="K85" s="245"/>
      <c r="L85" s="245"/>
    </row>
    <row r="86" spans="1:12" ht="12.6" customHeight="1" x14ac:dyDescent="0.15">
      <c r="A86" s="216" t="s">
        <v>77</v>
      </c>
      <c r="B86" s="236" t="s">
        <v>338</v>
      </c>
      <c r="C86" s="200">
        <v>280</v>
      </c>
      <c r="D86" s="246">
        <v>16.559160000000002</v>
      </c>
      <c r="E86" s="218">
        <v>191.675343</v>
      </c>
      <c r="F86" s="247">
        <v>11.575185154319421</v>
      </c>
      <c r="G86" s="232"/>
      <c r="I86" s="245"/>
      <c r="J86" s="245"/>
      <c r="K86" s="245"/>
      <c r="L86" s="245"/>
    </row>
    <row r="87" spans="1:12" ht="12.6" customHeight="1" x14ac:dyDescent="0.15">
      <c r="A87" s="216" t="s">
        <v>339</v>
      </c>
      <c r="B87" s="236" t="s">
        <v>340</v>
      </c>
      <c r="C87" s="200">
        <v>74</v>
      </c>
      <c r="D87" s="246">
        <v>21.484069999999999</v>
      </c>
      <c r="E87" s="218">
        <v>128.32804199999998</v>
      </c>
      <c r="F87" s="247">
        <v>5.9731718431377292</v>
      </c>
      <c r="G87" s="232"/>
      <c r="I87" s="245"/>
      <c r="J87" s="245"/>
      <c r="K87" s="245"/>
      <c r="L87" s="245"/>
    </row>
    <row r="88" spans="1:12" ht="12.6" customHeight="1" x14ac:dyDescent="0.15">
      <c r="A88" s="216" t="s">
        <v>341</v>
      </c>
      <c r="B88" s="236" t="s">
        <v>342</v>
      </c>
      <c r="C88" s="200">
        <v>684</v>
      </c>
      <c r="D88" s="246">
        <v>177.86721000000003</v>
      </c>
      <c r="E88" s="218">
        <v>1017.3709392000001</v>
      </c>
      <c r="F88" s="247">
        <v>5.7198341346895809</v>
      </c>
      <c r="G88" s="232"/>
      <c r="I88" s="245"/>
      <c r="J88" s="245"/>
      <c r="K88" s="245"/>
      <c r="L88" s="245"/>
    </row>
    <row r="89" spans="1:12" ht="12.6" customHeight="1" x14ac:dyDescent="0.15">
      <c r="A89" s="216" t="s">
        <v>343</v>
      </c>
      <c r="B89" s="236" t="s">
        <v>344</v>
      </c>
      <c r="C89" s="200">
        <v>19</v>
      </c>
      <c r="D89" s="246">
        <v>1.0860099999999999</v>
      </c>
      <c r="E89" s="218">
        <v>1.9453549999999997</v>
      </c>
      <c r="F89" s="247">
        <v>1.7912864522426128</v>
      </c>
      <c r="G89" s="232"/>
      <c r="I89" s="245"/>
      <c r="J89" s="245"/>
      <c r="K89" s="245"/>
      <c r="L89" s="245"/>
    </row>
    <row r="90" spans="1:12" ht="12.6" customHeight="1" x14ac:dyDescent="0.15">
      <c r="A90" s="216" t="s">
        <v>345</v>
      </c>
      <c r="B90" s="236" t="s">
        <v>346</v>
      </c>
      <c r="C90" s="200">
        <v>156</v>
      </c>
      <c r="D90" s="246">
        <v>6.4213999999999993</v>
      </c>
      <c r="E90" s="218">
        <v>43.019345000000001</v>
      </c>
      <c r="F90" s="247">
        <v>6.6993716323543158</v>
      </c>
      <c r="G90" s="232"/>
    </row>
    <row r="91" spans="1:12" ht="12.6" customHeight="1" x14ac:dyDescent="0.15">
      <c r="A91" s="216" t="s">
        <v>347</v>
      </c>
      <c r="B91" s="236" t="s">
        <v>348</v>
      </c>
      <c r="C91" s="200">
        <v>0</v>
      </c>
      <c r="D91" s="246">
        <v>0</v>
      </c>
      <c r="E91" s="218">
        <v>0</v>
      </c>
      <c r="F91" s="247" t="s">
        <v>71</v>
      </c>
      <c r="G91" s="232"/>
    </row>
    <row r="92" spans="1:12" ht="12.6" customHeight="1" x14ac:dyDescent="0.15">
      <c r="A92" s="216" t="s">
        <v>349</v>
      </c>
      <c r="B92" s="236" t="s">
        <v>350</v>
      </c>
      <c r="C92" s="200">
        <v>38</v>
      </c>
      <c r="D92" s="246">
        <v>6.8754999999999997</v>
      </c>
      <c r="E92" s="218">
        <v>45.776399999999995</v>
      </c>
      <c r="F92" s="247">
        <v>6.6579012435459237</v>
      </c>
      <c r="G92" s="232"/>
    </row>
    <row r="93" spans="1:12" ht="12.6" customHeight="1" x14ac:dyDescent="0.15">
      <c r="A93" s="216" t="s">
        <v>351</v>
      </c>
      <c r="B93" s="236" t="s">
        <v>352</v>
      </c>
      <c r="C93" s="200">
        <v>2059</v>
      </c>
      <c r="D93" s="246">
        <v>580.58179399999995</v>
      </c>
      <c r="E93" s="218">
        <v>3898.9141295000009</v>
      </c>
      <c r="F93" s="247">
        <v>6.7155294392507274</v>
      </c>
      <c r="G93" s="232"/>
    </row>
    <row r="94" spans="1:12" ht="12.6" customHeight="1" x14ac:dyDescent="0.15">
      <c r="A94" s="216" t="s">
        <v>353</v>
      </c>
      <c r="B94" s="236" t="s">
        <v>354</v>
      </c>
      <c r="C94" s="200">
        <v>8</v>
      </c>
      <c r="D94" s="246">
        <v>9.8000000000000004E-2</v>
      </c>
      <c r="E94" s="218">
        <v>0.10790000000000001</v>
      </c>
      <c r="F94" s="247">
        <v>1.1010204081632653</v>
      </c>
      <c r="G94" s="232"/>
    </row>
    <row r="95" spans="1:12" ht="12.6" customHeight="1" x14ac:dyDescent="0.15">
      <c r="A95" s="216" t="s">
        <v>355</v>
      </c>
      <c r="B95" s="236" t="s">
        <v>356</v>
      </c>
      <c r="C95" s="200">
        <v>2</v>
      </c>
      <c r="D95" s="246">
        <v>0</v>
      </c>
      <c r="E95" s="218">
        <v>0</v>
      </c>
      <c r="F95" s="247" t="s">
        <v>71</v>
      </c>
      <c r="G95" s="232"/>
    </row>
    <row r="96" spans="1:12" ht="12.6" customHeight="1" x14ac:dyDescent="0.15">
      <c r="A96" s="216" t="s">
        <v>78</v>
      </c>
      <c r="B96" s="236" t="s">
        <v>357</v>
      </c>
      <c r="C96" s="200">
        <v>0</v>
      </c>
      <c r="D96" s="246">
        <v>0</v>
      </c>
      <c r="E96" s="218">
        <v>0</v>
      </c>
      <c r="F96" s="247" t="s">
        <v>71</v>
      </c>
      <c r="G96" s="232"/>
    </row>
    <row r="97" spans="1:7" ht="12.6" customHeight="1" x14ac:dyDescent="0.15">
      <c r="A97" s="216" t="s">
        <v>74</v>
      </c>
      <c r="B97" s="236" t="s">
        <v>358</v>
      </c>
      <c r="C97" s="200">
        <v>38</v>
      </c>
      <c r="D97" s="246">
        <v>16.993699999999997</v>
      </c>
      <c r="E97" s="218">
        <v>65.505390000000006</v>
      </c>
      <c r="F97" s="247">
        <v>3.8546867368495392</v>
      </c>
      <c r="G97" s="232"/>
    </row>
    <row r="98" spans="1:7" ht="12.6" customHeight="1" x14ac:dyDescent="0.15">
      <c r="A98" s="216" t="s">
        <v>359</v>
      </c>
      <c r="B98" s="236" t="s">
        <v>360</v>
      </c>
      <c r="C98" s="200">
        <v>6</v>
      </c>
      <c r="D98" s="246">
        <v>2.8438000000000003</v>
      </c>
      <c r="E98" s="218">
        <v>13.101299999999998</v>
      </c>
      <c r="F98" s="247">
        <v>4.6069695477881698</v>
      </c>
      <c r="G98" s="232"/>
    </row>
    <row r="99" spans="1:7" ht="12.6" customHeight="1" x14ac:dyDescent="0.15">
      <c r="A99" s="216" t="s">
        <v>361</v>
      </c>
      <c r="B99" s="236" t="s">
        <v>362</v>
      </c>
      <c r="C99" s="200">
        <v>23</v>
      </c>
      <c r="D99" s="246">
        <v>0.36149999999999999</v>
      </c>
      <c r="E99" s="218">
        <v>3.8331</v>
      </c>
      <c r="F99" s="247">
        <v>10.603319502074688</v>
      </c>
      <c r="G99" s="232"/>
    </row>
    <row r="100" spans="1:7" ht="12.6" customHeight="1" x14ac:dyDescent="0.15">
      <c r="A100" s="216" t="s">
        <v>363</v>
      </c>
      <c r="B100" s="236" t="s">
        <v>364</v>
      </c>
      <c r="C100" s="200">
        <v>0</v>
      </c>
      <c r="D100" s="246">
        <v>0</v>
      </c>
      <c r="E100" s="218">
        <v>0</v>
      </c>
      <c r="F100" s="247" t="s">
        <v>71</v>
      </c>
      <c r="G100" s="232"/>
    </row>
    <row r="101" spans="1:7" ht="12.6" customHeight="1" x14ac:dyDescent="0.15">
      <c r="A101" s="216" t="s">
        <v>365</v>
      </c>
      <c r="B101" s="236" t="s">
        <v>366</v>
      </c>
      <c r="C101" s="200">
        <v>0</v>
      </c>
      <c r="D101" s="246">
        <v>0</v>
      </c>
      <c r="E101" s="218">
        <v>0</v>
      </c>
      <c r="F101" s="247" t="s">
        <v>71</v>
      </c>
      <c r="G101" s="232"/>
    </row>
    <row r="102" spans="1:7" ht="12.6" customHeight="1" x14ac:dyDescent="0.15">
      <c r="A102" s="216" t="s">
        <v>367</v>
      </c>
      <c r="B102" s="236" t="s">
        <v>368</v>
      </c>
      <c r="C102" s="200">
        <v>0</v>
      </c>
      <c r="D102" s="246">
        <v>0</v>
      </c>
      <c r="E102" s="218">
        <v>0</v>
      </c>
      <c r="F102" s="247" t="s">
        <v>71</v>
      </c>
      <c r="G102" s="232"/>
    </row>
    <row r="103" spans="1:7" ht="12.6" customHeight="1" x14ac:dyDescent="0.15">
      <c r="A103" s="216" t="s">
        <v>369</v>
      </c>
      <c r="B103" s="236" t="s">
        <v>370</v>
      </c>
      <c r="C103" s="200">
        <v>0</v>
      </c>
      <c r="D103" s="246">
        <v>0</v>
      </c>
      <c r="E103" s="218">
        <v>0</v>
      </c>
      <c r="F103" s="247" t="s">
        <v>71</v>
      </c>
      <c r="G103" s="232"/>
    </row>
    <row r="104" spans="1:7" ht="12.6" customHeight="1" x14ac:dyDescent="0.15">
      <c r="A104" s="216" t="s">
        <v>371</v>
      </c>
      <c r="B104" s="236" t="s">
        <v>372</v>
      </c>
      <c r="C104" s="200">
        <v>0</v>
      </c>
      <c r="D104" s="246">
        <v>0</v>
      </c>
      <c r="E104" s="218">
        <v>0</v>
      </c>
      <c r="F104" s="247" t="s">
        <v>71</v>
      </c>
      <c r="G104" s="232"/>
    </row>
    <row r="105" spans="1:7" ht="12.6" customHeight="1" x14ac:dyDescent="0.15">
      <c r="A105" s="216" t="s">
        <v>460</v>
      </c>
      <c r="B105" s="236" t="s">
        <v>1139</v>
      </c>
      <c r="C105" s="200">
        <v>16</v>
      </c>
      <c r="D105" s="246">
        <v>0.15369999999999998</v>
      </c>
      <c r="E105" s="218">
        <v>1.1365000000000001</v>
      </c>
      <c r="F105" s="247">
        <v>7.3942745608327929</v>
      </c>
      <c r="G105" s="232"/>
    </row>
    <row r="106" spans="1:7" ht="12.6" customHeight="1" x14ac:dyDescent="0.15">
      <c r="A106" s="216"/>
      <c r="B106" s="182" t="s">
        <v>795</v>
      </c>
      <c r="C106" s="248">
        <v>15322</v>
      </c>
      <c r="D106" s="249">
        <v>295034.65249086008</v>
      </c>
      <c r="E106" s="249">
        <v>1100386.0358817719</v>
      </c>
      <c r="F106" s="247">
        <v>3.7296840442017603</v>
      </c>
      <c r="G106" s="232"/>
    </row>
    <row r="107" spans="1:7" x14ac:dyDescent="0.15">
      <c r="A107" s="219"/>
      <c r="B107" s="223"/>
      <c r="C107" s="239"/>
      <c r="D107" s="240"/>
      <c r="E107" s="240"/>
      <c r="F107" s="239"/>
      <c r="G107" s="232"/>
    </row>
    <row r="108" spans="1:7" x14ac:dyDescent="0.15">
      <c r="A108" s="219"/>
      <c r="B108" s="223"/>
      <c r="C108" s="239"/>
      <c r="D108" s="240"/>
      <c r="E108" s="240"/>
      <c r="F108" s="239"/>
      <c r="G108" s="232"/>
    </row>
    <row r="109" spans="1:7" x14ac:dyDescent="0.15">
      <c r="A109" s="219"/>
      <c r="B109" s="223"/>
      <c r="C109" s="237"/>
      <c r="D109" s="240"/>
      <c r="E109" s="240"/>
      <c r="F109" s="239"/>
      <c r="G109" s="232"/>
    </row>
    <row r="110" spans="1:7" x14ac:dyDescent="0.15">
      <c r="A110" s="219"/>
      <c r="B110" s="223"/>
      <c r="C110" s="239"/>
      <c r="D110" s="240"/>
      <c r="E110" s="240"/>
      <c r="F110" s="239"/>
      <c r="G110" s="232"/>
    </row>
    <row r="111" spans="1:7" x14ac:dyDescent="0.15">
      <c r="A111" s="250"/>
      <c r="B111" s="232"/>
      <c r="C111" s="239"/>
      <c r="D111" s="240"/>
      <c r="E111" s="240"/>
      <c r="F111" s="239"/>
    </row>
    <row r="112" spans="1:7" x14ac:dyDescent="0.15">
      <c r="A112" s="250"/>
      <c r="B112" s="232"/>
      <c r="C112" s="239"/>
      <c r="D112" s="240"/>
      <c r="E112" s="240"/>
      <c r="F112" s="239"/>
    </row>
    <row r="113" spans="1:6" x14ac:dyDescent="0.15">
      <c r="A113" s="250"/>
      <c r="B113" s="232"/>
      <c r="C113" s="232"/>
      <c r="D113" s="242"/>
      <c r="E113" s="242"/>
      <c r="F113" s="232"/>
    </row>
    <row r="114" spans="1:6" x14ac:dyDescent="0.15">
      <c r="A114" s="251"/>
      <c r="D114" s="243"/>
      <c r="E114" s="243"/>
    </row>
    <row r="115" spans="1:6" x14ac:dyDescent="0.15">
      <c r="A115" s="251"/>
      <c r="D115" s="243"/>
      <c r="E115" s="243"/>
    </row>
    <row r="116" spans="1:6" x14ac:dyDescent="0.15">
      <c r="A116" s="251"/>
      <c r="D116" s="243"/>
      <c r="E116" s="243"/>
    </row>
    <row r="117" spans="1:6" x14ac:dyDescent="0.15">
      <c r="A117" s="251"/>
      <c r="D117" s="243"/>
      <c r="E117" s="243"/>
    </row>
    <row r="118" spans="1:6" x14ac:dyDescent="0.15">
      <c r="A118" s="251"/>
    </row>
    <row r="119" spans="1:6" x14ac:dyDescent="0.15">
      <c r="C119" s="244"/>
      <c r="D119" s="244"/>
      <c r="E119" s="244"/>
    </row>
  </sheetData>
  <mergeCells count="1">
    <mergeCell ref="A5:B5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>
    <oddFooter>&amp;C&amp;"ＭＳ ゴシック,標準"&amp;14&amp;P</oddFooter>
  </headerFooter>
  <rowBreaks count="1" manualBreakCount="1">
    <brk id="62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D1C1C-4124-4022-BA04-7C635C2E4D24}">
  <sheetPr>
    <tabColor rgb="FFC00000"/>
  </sheetPr>
  <dimension ref="A1:L119"/>
  <sheetViews>
    <sheetView showGridLines="0" view="pageBreakPreview" topLeftCell="A3" zoomScaleNormal="100" zoomScaleSheetLayoutView="100" workbookViewId="0">
      <selection activeCell="C3" sqref="C3"/>
    </sheetView>
  </sheetViews>
  <sheetFormatPr defaultRowHeight="13.5" x14ac:dyDescent="0.15"/>
  <cols>
    <col min="1" max="1" width="5.125" style="231" customWidth="1"/>
    <col min="2" max="2" width="32.75" style="231" customWidth="1"/>
    <col min="3" max="3" width="9" style="231"/>
    <col min="4" max="4" width="11.75" style="231" bestFit="1" customWidth="1"/>
    <col min="5" max="5" width="9.875" style="231" bestFit="1" customWidth="1"/>
    <col min="6" max="6" width="10.5" style="231" bestFit="1" customWidth="1"/>
    <col min="7" max="7" width="3.125" style="231" customWidth="1"/>
    <col min="8" max="16384" width="9" style="231"/>
  </cols>
  <sheetData>
    <row r="1" spans="1:12" ht="14.25" hidden="1" x14ac:dyDescent="0.15">
      <c r="B1" s="174"/>
      <c r="C1">
        <v>2</v>
      </c>
      <c r="D1" s="116">
        <v>3</v>
      </c>
      <c r="E1" s="116">
        <v>4</v>
      </c>
      <c r="F1" s="232"/>
      <c r="G1" s="232"/>
    </row>
    <row r="2" spans="1:12" hidden="1" x14ac:dyDescent="0.15">
      <c r="A2" s="233"/>
      <c r="B2" s="174"/>
      <c r="C2" s="232"/>
      <c r="D2" s="232"/>
      <c r="E2" s="232"/>
      <c r="F2" s="232"/>
      <c r="G2" s="232"/>
    </row>
    <row r="3" spans="1:12" x14ac:dyDescent="0.15">
      <c r="A3" s="234" t="s">
        <v>1142</v>
      </c>
      <c r="B3" s="223"/>
      <c r="D3" s="232"/>
      <c r="E3" s="232"/>
      <c r="F3" s="235"/>
      <c r="G3" s="232"/>
    </row>
    <row r="4" spans="1:12" x14ac:dyDescent="0.15">
      <c r="A4" s="234"/>
      <c r="B4" s="174"/>
      <c r="D4" s="232"/>
      <c r="E4" s="232"/>
      <c r="F4" s="235" t="s">
        <v>1135</v>
      </c>
      <c r="G4" s="232"/>
    </row>
    <row r="5" spans="1:12" ht="12.6" customHeight="1" x14ac:dyDescent="0.15">
      <c r="A5" s="179" t="s">
        <v>456</v>
      </c>
      <c r="B5" s="180"/>
      <c r="C5" s="181" t="s">
        <v>1117</v>
      </c>
      <c r="D5" s="181" t="s">
        <v>1118</v>
      </c>
      <c r="E5" s="181" t="s">
        <v>1119</v>
      </c>
      <c r="F5" s="181" t="s">
        <v>1120</v>
      </c>
      <c r="G5" s="232"/>
      <c r="I5" s="245"/>
      <c r="J5" s="245"/>
      <c r="K5" s="245"/>
      <c r="L5" s="245"/>
    </row>
    <row r="6" spans="1:12" ht="12.6" customHeight="1" x14ac:dyDescent="0.15">
      <c r="A6" s="216" t="s">
        <v>2</v>
      </c>
      <c r="B6" s="236" t="s">
        <v>252</v>
      </c>
      <c r="C6" s="200">
        <v>159</v>
      </c>
      <c r="D6" s="246">
        <v>473.58972</v>
      </c>
      <c r="E6" s="218">
        <v>11480.666488700001</v>
      </c>
      <c r="F6" s="247">
        <v>24.241798341188659</v>
      </c>
      <c r="G6" s="232"/>
      <c r="I6" s="245"/>
      <c r="J6" s="245"/>
      <c r="K6" s="245"/>
      <c r="L6" s="245"/>
    </row>
    <row r="7" spans="1:12" ht="12.6" customHeight="1" x14ac:dyDescent="0.15">
      <c r="A7" s="216" t="s">
        <v>3</v>
      </c>
      <c r="B7" s="236" t="s">
        <v>253</v>
      </c>
      <c r="C7" s="200">
        <v>0</v>
      </c>
      <c r="D7" s="246">
        <v>0</v>
      </c>
      <c r="E7" s="218">
        <v>0</v>
      </c>
      <c r="F7" s="247" t="s">
        <v>71</v>
      </c>
      <c r="G7" s="232"/>
      <c r="I7" s="245"/>
      <c r="J7" s="245"/>
      <c r="K7" s="245"/>
      <c r="L7" s="245"/>
    </row>
    <row r="8" spans="1:12" ht="12.6" customHeight="1" x14ac:dyDescent="0.15">
      <c r="A8" s="216" t="s">
        <v>4</v>
      </c>
      <c r="B8" s="236" t="s">
        <v>254</v>
      </c>
      <c r="C8" s="200">
        <v>0</v>
      </c>
      <c r="D8" s="246">
        <v>0</v>
      </c>
      <c r="E8" s="218">
        <v>0</v>
      </c>
      <c r="F8" s="247" t="s">
        <v>71</v>
      </c>
      <c r="G8" s="232"/>
      <c r="I8" s="245"/>
      <c r="J8" s="245"/>
      <c r="K8" s="245"/>
      <c r="L8" s="245"/>
    </row>
    <row r="9" spans="1:12" ht="12.6" customHeight="1" x14ac:dyDescent="0.15">
      <c r="A9" s="216" t="s">
        <v>5</v>
      </c>
      <c r="B9" s="236" t="s">
        <v>255</v>
      </c>
      <c r="C9" s="200">
        <v>0</v>
      </c>
      <c r="D9" s="246">
        <v>0</v>
      </c>
      <c r="E9" s="218">
        <v>0</v>
      </c>
      <c r="F9" s="247" t="s">
        <v>71</v>
      </c>
      <c r="G9" s="232"/>
      <c r="I9" s="245"/>
      <c r="J9" s="245"/>
      <c r="K9" s="245"/>
      <c r="L9" s="245"/>
    </row>
    <row r="10" spans="1:12" ht="12.6" customHeight="1" x14ac:dyDescent="0.15">
      <c r="A10" s="216" t="s">
        <v>6</v>
      </c>
      <c r="B10" s="236" t="s">
        <v>256</v>
      </c>
      <c r="C10" s="200">
        <v>14</v>
      </c>
      <c r="D10" s="246">
        <v>7.9870000000000001</v>
      </c>
      <c r="E10" s="218">
        <v>37.022511999999999</v>
      </c>
      <c r="F10" s="247">
        <v>4.6353464379616875</v>
      </c>
      <c r="G10" s="232"/>
      <c r="I10" s="245"/>
      <c r="J10" s="245"/>
      <c r="K10" s="245"/>
      <c r="L10" s="245"/>
    </row>
    <row r="11" spans="1:12" ht="12.6" customHeight="1" x14ac:dyDescent="0.15">
      <c r="A11" s="216" t="s">
        <v>7</v>
      </c>
      <c r="B11" s="236" t="s">
        <v>257</v>
      </c>
      <c r="C11" s="200">
        <v>34</v>
      </c>
      <c r="D11" s="246">
        <v>50.843400000000003</v>
      </c>
      <c r="E11" s="218">
        <v>373.24616400000002</v>
      </c>
      <c r="F11" s="247">
        <v>7.3410937112781598</v>
      </c>
      <c r="G11" s="232"/>
      <c r="I11" s="245"/>
      <c r="J11" s="245"/>
      <c r="K11" s="245"/>
      <c r="L11" s="245"/>
    </row>
    <row r="12" spans="1:12" ht="12.6" customHeight="1" x14ac:dyDescent="0.15">
      <c r="A12" s="216" t="s">
        <v>8</v>
      </c>
      <c r="B12" s="236" t="s">
        <v>258</v>
      </c>
      <c r="C12" s="200">
        <v>0</v>
      </c>
      <c r="D12" s="246">
        <v>0</v>
      </c>
      <c r="E12" s="218">
        <v>0</v>
      </c>
      <c r="F12" s="247" t="s">
        <v>71</v>
      </c>
      <c r="G12" s="232"/>
      <c r="I12" s="245"/>
      <c r="J12" s="245"/>
      <c r="K12" s="245"/>
      <c r="L12" s="245"/>
    </row>
    <row r="13" spans="1:12" ht="12.6" customHeight="1" x14ac:dyDescent="0.15">
      <c r="A13" s="216" t="s">
        <v>9</v>
      </c>
      <c r="B13" s="236" t="s">
        <v>259</v>
      </c>
      <c r="C13" s="200">
        <v>2</v>
      </c>
      <c r="D13" s="246">
        <v>1.4E-2</v>
      </c>
      <c r="E13" s="218">
        <v>0</v>
      </c>
      <c r="F13" s="247">
        <v>0</v>
      </c>
      <c r="G13" s="232"/>
      <c r="I13" s="245"/>
      <c r="J13" s="245"/>
      <c r="K13" s="245"/>
      <c r="L13" s="245"/>
    </row>
    <row r="14" spans="1:12" ht="12.6" customHeight="1" x14ac:dyDescent="0.15">
      <c r="A14" s="216" t="s">
        <v>10</v>
      </c>
      <c r="B14" s="236" t="s">
        <v>260</v>
      </c>
      <c r="C14" s="200">
        <v>1037</v>
      </c>
      <c r="D14" s="246">
        <v>2110.0207000000005</v>
      </c>
      <c r="E14" s="218">
        <v>134733.34771262671</v>
      </c>
      <c r="F14" s="247">
        <v>63.854040727006456</v>
      </c>
      <c r="G14" s="232"/>
      <c r="I14" s="245"/>
      <c r="J14" s="245"/>
      <c r="K14" s="245"/>
      <c r="L14" s="245"/>
    </row>
    <row r="15" spans="1:12" ht="12.6" customHeight="1" x14ac:dyDescent="0.15">
      <c r="A15" s="216" t="s">
        <v>11</v>
      </c>
      <c r="B15" s="236" t="s">
        <v>261</v>
      </c>
      <c r="C15" s="200">
        <v>207</v>
      </c>
      <c r="D15" s="246">
        <v>203.96189999999999</v>
      </c>
      <c r="E15" s="218">
        <v>4666.1027744899984</v>
      </c>
      <c r="F15" s="247">
        <v>22.877325493094538</v>
      </c>
      <c r="G15" s="232"/>
      <c r="I15" s="245"/>
      <c r="J15" s="245"/>
      <c r="K15" s="245"/>
      <c r="L15" s="245"/>
    </row>
    <row r="16" spans="1:12" ht="12.6" customHeight="1" x14ac:dyDescent="0.15">
      <c r="A16" s="216" t="s">
        <v>12</v>
      </c>
      <c r="B16" s="236" t="s">
        <v>262</v>
      </c>
      <c r="C16" s="200">
        <v>73</v>
      </c>
      <c r="D16" s="246">
        <v>373.38079999999997</v>
      </c>
      <c r="E16" s="218">
        <v>1072.1273030000002</v>
      </c>
      <c r="F16" s="247">
        <v>2.8714044830371575</v>
      </c>
      <c r="G16" s="232"/>
      <c r="I16" s="245"/>
      <c r="J16" s="245"/>
      <c r="K16" s="245"/>
      <c r="L16" s="245"/>
    </row>
    <row r="17" spans="1:12" ht="12.6" customHeight="1" x14ac:dyDescent="0.15">
      <c r="A17" s="216" t="s">
        <v>13</v>
      </c>
      <c r="B17" s="236" t="s">
        <v>263</v>
      </c>
      <c r="C17" s="200">
        <v>9</v>
      </c>
      <c r="D17" s="246">
        <v>6.4631999999999996</v>
      </c>
      <c r="E17" s="218">
        <v>2.19665</v>
      </c>
      <c r="F17" s="247">
        <v>0.33987034286421591</v>
      </c>
      <c r="G17" s="232"/>
      <c r="I17" s="245"/>
      <c r="J17" s="245"/>
      <c r="K17" s="245"/>
      <c r="L17" s="245"/>
    </row>
    <row r="18" spans="1:12" ht="12.6" customHeight="1" x14ac:dyDescent="0.15">
      <c r="A18" s="216" t="s">
        <v>14</v>
      </c>
      <c r="B18" s="236" t="s">
        <v>264</v>
      </c>
      <c r="C18" s="200">
        <v>6</v>
      </c>
      <c r="D18" s="246">
        <v>0.22</v>
      </c>
      <c r="E18" s="218">
        <v>0</v>
      </c>
      <c r="F18" s="247">
        <v>0</v>
      </c>
      <c r="G18" s="232"/>
      <c r="I18" s="245"/>
      <c r="J18" s="245"/>
      <c r="K18" s="245"/>
      <c r="L18" s="245"/>
    </row>
    <row r="19" spans="1:12" ht="12.6" customHeight="1" x14ac:dyDescent="0.15">
      <c r="A19" s="216" t="s">
        <v>15</v>
      </c>
      <c r="B19" s="236" t="s">
        <v>265</v>
      </c>
      <c r="C19" s="200">
        <v>87</v>
      </c>
      <c r="D19" s="246">
        <v>1727.924</v>
      </c>
      <c r="E19" s="218">
        <v>57385.093257000008</v>
      </c>
      <c r="F19" s="247">
        <v>33.210426648972991</v>
      </c>
      <c r="G19" s="232"/>
      <c r="I19" s="245"/>
      <c r="J19" s="245"/>
      <c r="K19" s="245"/>
      <c r="L19" s="245"/>
    </row>
    <row r="20" spans="1:12" ht="12.6" customHeight="1" x14ac:dyDescent="0.15">
      <c r="A20" s="216" t="s">
        <v>16</v>
      </c>
      <c r="B20" s="236" t="s">
        <v>266</v>
      </c>
      <c r="C20" s="200">
        <v>18</v>
      </c>
      <c r="D20" s="246">
        <v>8.0286000000000008</v>
      </c>
      <c r="E20" s="218">
        <v>72.68048970000001</v>
      </c>
      <c r="F20" s="247">
        <v>9.0526978178013611</v>
      </c>
      <c r="G20" s="232"/>
      <c r="I20" s="245"/>
      <c r="J20" s="245"/>
      <c r="K20" s="245"/>
      <c r="L20" s="245"/>
    </row>
    <row r="21" spans="1:12" ht="12.6" customHeight="1" x14ac:dyDescent="0.15">
      <c r="A21" s="216" t="s">
        <v>17</v>
      </c>
      <c r="B21" s="236" t="s">
        <v>267</v>
      </c>
      <c r="C21" s="200">
        <v>420</v>
      </c>
      <c r="D21" s="246">
        <v>5993.2728749999997</v>
      </c>
      <c r="E21" s="218">
        <v>17977.369103950001</v>
      </c>
      <c r="F21" s="247">
        <v>2.9995912882491607</v>
      </c>
      <c r="G21" s="232"/>
      <c r="I21" s="245"/>
      <c r="J21" s="245"/>
      <c r="K21" s="245"/>
      <c r="L21" s="245"/>
    </row>
    <row r="22" spans="1:12" ht="12.6" customHeight="1" x14ac:dyDescent="0.15">
      <c r="A22" s="216" t="s">
        <v>18</v>
      </c>
      <c r="B22" s="236" t="s">
        <v>268</v>
      </c>
      <c r="C22" s="200">
        <v>11</v>
      </c>
      <c r="D22" s="246">
        <v>874.50099999999998</v>
      </c>
      <c r="E22" s="218">
        <v>6.1500280000000007</v>
      </c>
      <c r="F22" s="247">
        <v>7.0326140278856178E-3</v>
      </c>
      <c r="G22" s="232"/>
      <c r="I22" s="245"/>
      <c r="J22" s="245"/>
      <c r="K22" s="245"/>
      <c r="L22" s="245"/>
    </row>
    <row r="23" spans="1:12" ht="12.6" customHeight="1" x14ac:dyDescent="0.15">
      <c r="A23" s="216" t="s">
        <v>19</v>
      </c>
      <c r="B23" s="236" t="s">
        <v>269</v>
      </c>
      <c r="C23" s="200">
        <v>40</v>
      </c>
      <c r="D23" s="246">
        <v>118.9058</v>
      </c>
      <c r="E23" s="218">
        <v>1372.288939</v>
      </c>
      <c r="F23" s="247">
        <v>11.54097562103783</v>
      </c>
      <c r="G23" s="232"/>
      <c r="I23" s="245"/>
      <c r="J23" s="245"/>
      <c r="K23" s="245"/>
      <c r="L23" s="245"/>
    </row>
    <row r="24" spans="1:12" ht="12.6" customHeight="1" x14ac:dyDescent="0.15">
      <c r="A24" s="216" t="s">
        <v>20</v>
      </c>
      <c r="B24" s="236" t="s">
        <v>270</v>
      </c>
      <c r="C24" s="200">
        <v>60</v>
      </c>
      <c r="D24" s="246">
        <v>32.184040000000003</v>
      </c>
      <c r="E24" s="218">
        <v>892.80179711599988</v>
      </c>
      <c r="F24" s="247">
        <v>27.740513531427371</v>
      </c>
      <c r="G24" s="232"/>
      <c r="I24" s="245"/>
      <c r="J24" s="245"/>
      <c r="K24" s="245"/>
      <c r="L24" s="245"/>
    </row>
    <row r="25" spans="1:12" ht="12.6" customHeight="1" x14ac:dyDescent="0.15">
      <c r="A25" s="216" t="s">
        <v>21</v>
      </c>
      <c r="B25" s="236" t="s">
        <v>271</v>
      </c>
      <c r="C25" s="200">
        <v>5</v>
      </c>
      <c r="D25" s="246">
        <v>0.39800000000000002</v>
      </c>
      <c r="E25" s="218">
        <v>6.5391999999999992E-2</v>
      </c>
      <c r="F25" s="247">
        <v>0.16430150753768841</v>
      </c>
      <c r="G25" s="232"/>
      <c r="I25" s="245"/>
      <c r="J25" s="245"/>
      <c r="K25" s="245"/>
      <c r="L25" s="245"/>
    </row>
    <row r="26" spans="1:12" ht="12.6" customHeight="1" x14ac:dyDescent="0.15">
      <c r="A26" s="216" t="s">
        <v>22</v>
      </c>
      <c r="B26" s="236" t="s">
        <v>272</v>
      </c>
      <c r="C26" s="200">
        <v>82</v>
      </c>
      <c r="D26" s="246">
        <v>415.16090000000003</v>
      </c>
      <c r="E26" s="218">
        <v>974.26368790000026</v>
      </c>
      <c r="F26" s="247">
        <v>2.3467134980678579</v>
      </c>
      <c r="G26" s="232"/>
      <c r="I26" s="245"/>
      <c r="J26" s="245"/>
      <c r="K26" s="245"/>
      <c r="L26" s="245"/>
    </row>
    <row r="27" spans="1:12" ht="12.6" customHeight="1" x14ac:dyDescent="0.15">
      <c r="A27" s="216" t="s">
        <v>23</v>
      </c>
      <c r="B27" s="236" t="s">
        <v>273</v>
      </c>
      <c r="C27" s="200">
        <v>74</v>
      </c>
      <c r="D27" s="246">
        <v>4911.3049499999997</v>
      </c>
      <c r="E27" s="218">
        <v>3355.7886713100006</v>
      </c>
      <c r="F27" s="247">
        <v>0.68327841693275448</v>
      </c>
      <c r="G27" s="232"/>
      <c r="I27" s="245"/>
      <c r="J27" s="245"/>
      <c r="K27" s="245"/>
      <c r="L27" s="245"/>
    </row>
    <row r="28" spans="1:12" ht="12.6" customHeight="1" x14ac:dyDescent="0.15">
      <c r="A28" s="216" t="s">
        <v>24</v>
      </c>
      <c r="B28" s="236" t="s">
        <v>274</v>
      </c>
      <c r="C28" s="200">
        <v>88</v>
      </c>
      <c r="D28" s="246">
        <v>421.08904999999999</v>
      </c>
      <c r="E28" s="218">
        <v>850.48671429999979</v>
      </c>
      <c r="F28" s="247">
        <v>2.0197312523324933</v>
      </c>
      <c r="G28" s="232"/>
      <c r="I28" s="245"/>
      <c r="J28" s="245"/>
      <c r="K28" s="245"/>
      <c r="L28" s="245"/>
    </row>
    <row r="29" spans="1:12" ht="12.6" customHeight="1" x14ac:dyDescent="0.15">
      <c r="A29" s="216" t="s">
        <v>25</v>
      </c>
      <c r="B29" s="236" t="s">
        <v>275</v>
      </c>
      <c r="C29" s="200">
        <v>203</v>
      </c>
      <c r="D29" s="246">
        <v>108.76737</v>
      </c>
      <c r="E29" s="218">
        <v>1915.3989683999998</v>
      </c>
      <c r="F29" s="247">
        <v>17.610051326974254</v>
      </c>
      <c r="G29" s="232"/>
      <c r="I29" s="245"/>
      <c r="J29" s="245"/>
      <c r="K29" s="245"/>
      <c r="L29" s="245"/>
    </row>
    <row r="30" spans="1:12" ht="12.6" customHeight="1" x14ac:dyDescent="0.15">
      <c r="A30" s="216" t="s">
        <v>26</v>
      </c>
      <c r="B30" s="236" t="s">
        <v>276</v>
      </c>
      <c r="C30" s="200">
        <v>36</v>
      </c>
      <c r="D30" s="246">
        <v>19.428699999999999</v>
      </c>
      <c r="E30" s="218">
        <v>329.86736630400009</v>
      </c>
      <c r="F30" s="247">
        <v>16.978355026532917</v>
      </c>
      <c r="G30" s="232"/>
      <c r="I30" s="245"/>
      <c r="J30" s="245"/>
      <c r="K30" s="245"/>
      <c r="L30" s="245"/>
    </row>
    <row r="31" spans="1:12" ht="12.6" customHeight="1" x14ac:dyDescent="0.15">
      <c r="A31" s="216" t="s">
        <v>27</v>
      </c>
      <c r="B31" s="236" t="s">
        <v>277</v>
      </c>
      <c r="C31" s="200">
        <v>47</v>
      </c>
      <c r="D31" s="246">
        <v>15.90394</v>
      </c>
      <c r="E31" s="218">
        <v>108.62505727999999</v>
      </c>
      <c r="F31" s="247">
        <v>6.8300721255236114</v>
      </c>
      <c r="G31" s="232"/>
      <c r="I31" s="245"/>
      <c r="J31" s="245"/>
      <c r="K31" s="245"/>
      <c r="L31" s="245"/>
    </row>
    <row r="32" spans="1:12" ht="12.6" customHeight="1" x14ac:dyDescent="0.15">
      <c r="A32" s="216" t="s">
        <v>28</v>
      </c>
      <c r="B32" s="236" t="s">
        <v>278</v>
      </c>
      <c r="C32" s="200">
        <v>31</v>
      </c>
      <c r="D32" s="246">
        <v>13.090400000000001</v>
      </c>
      <c r="E32" s="218">
        <v>79.751119000000003</v>
      </c>
      <c r="F32" s="247">
        <v>6.0923362922446982</v>
      </c>
      <c r="G32" s="232"/>
      <c r="I32" s="245"/>
      <c r="J32" s="245"/>
      <c r="K32" s="245"/>
      <c r="L32" s="245"/>
    </row>
    <row r="33" spans="1:12" ht="12.6" customHeight="1" x14ac:dyDescent="0.15">
      <c r="A33" s="216" t="s">
        <v>29</v>
      </c>
      <c r="B33" s="236" t="s">
        <v>279</v>
      </c>
      <c r="C33" s="200">
        <v>135</v>
      </c>
      <c r="D33" s="246">
        <v>141.38788000000002</v>
      </c>
      <c r="E33" s="218">
        <v>565.3082892299999</v>
      </c>
      <c r="F33" s="247">
        <v>3.9982796915124537</v>
      </c>
      <c r="G33" s="232"/>
      <c r="I33" s="245"/>
      <c r="J33" s="245"/>
      <c r="K33" s="245"/>
      <c r="L33" s="245"/>
    </row>
    <row r="34" spans="1:12" ht="12.6" customHeight="1" x14ac:dyDescent="0.15">
      <c r="A34" s="216" t="s">
        <v>30</v>
      </c>
      <c r="B34" s="236" t="s">
        <v>280</v>
      </c>
      <c r="C34" s="200">
        <v>108</v>
      </c>
      <c r="D34" s="246">
        <v>947.98120200000005</v>
      </c>
      <c r="E34" s="218">
        <v>364.85248319599998</v>
      </c>
      <c r="F34" s="247">
        <v>0.38487312029632414</v>
      </c>
      <c r="G34" s="232"/>
      <c r="I34" s="245"/>
      <c r="J34" s="245"/>
      <c r="K34" s="245"/>
      <c r="L34" s="245"/>
    </row>
    <row r="35" spans="1:12" ht="12.6" customHeight="1" x14ac:dyDescent="0.15">
      <c r="A35" s="216" t="s">
        <v>31</v>
      </c>
      <c r="B35" s="236" t="s">
        <v>281</v>
      </c>
      <c r="C35" s="200">
        <v>7</v>
      </c>
      <c r="D35" s="246">
        <v>3.8438000000000003</v>
      </c>
      <c r="E35" s="218">
        <v>14.435589</v>
      </c>
      <c r="F35" s="247">
        <v>3.7555515375409749</v>
      </c>
      <c r="G35" s="232"/>
      <c r="I35" s="245"/>
      <c r="J35" s="245"/>
      <c r="K35" s="245"/>
      <c r="L35" s="245"/>
    </row>
    <row r="36" spans="1:12" ht="12.6" customHeight="1" x14ac:dyDescent="0.15">
      <c r="A36" s="216" t="s">
        <v>32</v>
      </c>
      <c r="B36" s="236" t="s">
        <v>282</v>
      </c>
      <c r="C36" s="200">
        <v>268</v>
      </c>
      <c r="D36" s="246">
        <v>211.62553000000005</v>
      </c>
      <c r="E36" s="218">
        <v>1454.8356810100008</v>
      </c>
      <c r="F36" s="247">
        <v>6.8745754872297331</v>
      </c>
      <c r="G36" s="232"/>
      <c r="I36" s="245"/>
      <c r="J36" s="245"/>
      <c r="K36" s="245"/>
      <c r="L36" s="245"/>
    </row>
    <row r="37" spans="1:12" ht="12.6" customHeight="1" x14ac:dyDescent="0.15">
      <c r="A37" s="216" t="s">
        <v>33</v>
      </c>
      <c r="B37" s="236" t="s">
        <v>283</v>
      </c>
      <c r="C37" s="200">
        <v>70</v>
      </c>
      <c r="D37" s="246">
        <v>296.80784999999997</v>
      </c>
      <c r="E37" s="218">
        <v>80.648391399999994</v>
      </c>
      <c r="F37" s="247">
        <v>0.27171919947535078</v>
      </c>
      <c r="G37" s="232"/>
      <c r="I37" s="245"/>
      <c r="J37" s="245"/>
      <c r="K37" s="245"/>
      <c r="L37" s="245"/>
    </row>
    <row r="38" spans="1:12" ht="12.6" customHeight="1" x14ac:dyDescent="0.15">
      <c r="A38" s="216" t="s">
        <v>34</v>
      </c>
      <c r="B38" s="236" t="s">
        <v>284</v>
      </c>
      <c r="C38" s="200">
        <v>35</v>
      </c>
      <c r="D38" s="246">
        <v>123128.8701</v>
      </c>
      <c r="E38" s="218">
        <v>400276.03734991903</v>
      </c>
      <c r="F38" s="247">
        <v>3.2508707098898251</v>
      </c>
      <c r="G38" s="232"/>
      <c r="I38" s="245"/>
      <c r="J38" s="245"/>
      <c r="K38" s="245"/>
      <c r="L38" s="245"/>
    </row>
    <row r="39" spans="1:12" ht="12.6" customHeight="1" x14ac:dyDescent="0.15">
      <c r="A39" s="216" t="s">
        <v>35</v>
      </c>
      <c r="B39" s="236" t="s">
        <v>285</v>
      </c>
      <c r="C39" s="200">
        <v>2</v>
      </c>
      <c r="D39" s="246">
        <v>157.114</v>
      </c>
      <c r="E39" s="218">
        <v>8.937087</v>
      </c>
      <c r="F39" s="247">
        <v>5.6882817571954118E-2</v>
      </c>
      <c r="G39" s="232"/>
      <c r="I39" s="245"/>
      <c r="J39" s="245"/>
      <c r="K39" s="245"/>
      <c r="L39" s="245"/>
    </row>
    <row r="40" spans="1:12" ht="12.6" customHeight="1" x14ac:dyDescent="0.15">
      <c r="A40" s="216" t="s">
        <v>36</v>
      </c>
      <c r="B40" s="236" t="s">
        <v>286</v>
      </c>
      <c r="C40" s="200">
        <v>4</v>
      </c>
      <c r="D40" s="246">
        <v>1038.8520000000001</v>
      </c>
      <c r="E40" s="218">
        <v>0.25750149999999999</v>
      </c>
      <c r="F40" s="247">
        <v>2.4787120783326209E-4</v>
      </c>
      <c r="G40" s="232"/>
      <c r="I40" s="245"/>
      <c r="J40" s="245"/>
      <c r="K40" s="245"/>
      <c r="L40" s="245"/>
    </row>
    <row r="41" spans="1:12" ht="12.6" customHeight="1" x14ac:dyDescent="0.15">
      <c r="A41" s="216" t="s">
        <v>37</v>
      </c>
      <c r="B41" s="236" t="s">
        <v>287</v>
      </c>
      <c r="C41" s="200">
        <v>2231</v>
      </c>
      <c r="D41" s="246">
        <v>17072.75806</v>
      </c>
      <c r="E41" s="218">
        <v>29949.399155547977</v>
      </c>
      <c r="F41" s="247">
        <v>1.7542214942831549</v>
      </c>
      <c r="G41" s="232"/>
      <c r="I41" s="245"/>
      <c r="J41" s="245"/>
      <c r="K41" s="245"/>
      <c r="L41" s="245"/>
    </row>
    <row r="42" spans="1:12" ht="12.6" customHeight="1" x14ac:dyDescent="0.15">
      <c r="A42" s="216" t="s">
        <v>38</v>
      </c>
      <c r="B42" s="236" t="s">
        <v>288</v>
      </c>
      <c r="C42" s="200">
        <v>0</v>
      </c>
      <c r="D42" s="246">
        <v>0</v>
      </c>
      <c r="E42" s="218">
        <v>0</v>
      </c>
      <c r="F42" s="247" t="s">
        <v>71</v>
      </c>
      <c r="G42" s="232"/>
      <c r="I42" s="245"/>
      <c r="J42" s="245"/>
      <c r="K42" s="245"/>
      <c r="L42" s="245"/>
    </row>
    <row r="43" spans="1:12" ht="12.6" customHeight="1" x14ac:dyDescent="0.15">
      <c r="A43" s="216" t="s">
        <v>39</v>
      </c>
      <c r="B43" s="236" t="s">
        <v>289</v>
      </c>
      <c r="C43" s="200">
        <v>0</v>
      </c>
      <c r="D43" s="246">
        <v>0</v>
      </c>
      <c r="E43" s="218">
        <v>0</v>
      </c>
      <c r="F43" s="247" t="s">
        <v>71</v>
      </c>
      <c r="G43" s="232"/>
      <c r="I43" s="245"/>
      <c r="J43" s="245"/>
      <c r="K43" s="245"/>
      <c r="L43" s="245"/>
    </row>
    <row r="44" spans="1:12" ht="12.6" customHeight="1" x14ac:dyDescent="0.15">
      <c r="A44" s="216" t="s">
        <v>40</v>
      </c>
      <c r="B44" s="236" t="s">
        <v>290</v>
      </c>
      <c r="C44" s="200">
        <v>2</v>
      </c>
      <c r="D44" s="246">
        <v>0.55600000000000005</v>
      </c>
      <c r="E44" s="218">
        <v>7.7999999999999999E-4</v>
      </c>
      <c r="F44" s="247">
        <v>1.4028776978417265E-3</v>
      </c>
      <c r="G44" s="232"/>
      <c r="I44" s="245"/>
      <c r="J44" s="245"/>
      <c r="K44" s="245"/>
      <c r="L44" s="245"/>
    </row>
    <row r="45" spans="1:12" ht="12.6" customHeight="1" x14ac:dyDescent="0.15">
      <c r="A45" s="216" t="s">
        <v>41</v>
      </c>
      <c r="B45" s="236" t="s">
        <v>291</v>
      </c>
      <c r="C45" s="200">
        <v>0</v>
      </c>
      <c r="D45" s="246">
        <v>0</v>
      </c>
      <c r="E45" s="218">
        <v>0</v>
      </c>
      <c r="F45" s="247" t="s">
        <v>71</v>
      </c>
      <c r="G45" s="232"/>
      <c r="I45" s="245"/>
      <c r="J45" s="245"/>
      <c r="K45" s="245"/>
      <c r="L45" s="245"/>
    </row>
    <row r="46" spans="1:12" ht="12.6" customHeight="1" x14ac:dyDescent="0.15">
      <c r="A46" s="216" t="s">
        <v>42</v>
      </c>
      <c r="B46" s="236" t="s">
        <v>292</v>
      </c>
      <c r="C46" s="200">
        <v>0</v>
      </c>
      <c r="D46" s="246">
        <v>0</v>
      </c>
      <c r="E46" s="218">
        <v>0</v>
      </c>
      <c r="F46" s="247" t="s">
        <v>71</v>
      </c>
      <c r="G46" s="232"/>
      <c r="I46" s="245"/>
      <c r="J46" s="245"/>
      <c r="K46" s="245"/>
      <c r="L46" s="245"/>
    </row>
    <row r="47" spans="1:12" ht="12.6" customHeight="1" x14ac:dyDescent="0.15">
      <c r="A47" s="216" t="s">
        <v>43</v>
      </c>
      <c r="B47" s="236" t="s">
        <v>293</v>
      </c>
      <c r="C47" s="200">
        <v>18</v>
      </c>
      <c r="D47" s="246">
        <v>2.5760000000000001</v>
      </c>
      <c r="E47" s="218">
        <v>14.402788000000001</v>
      </c>
      <c r="F47" s="247">
        <v>5.5911444099378889</v>
      </c>
      <c r="G47" s="232"/>
      <c r="I47" s="245"/>
      <c r="J47" s="245"/>
      <c r="K47" s="245"/>
      <c r="L47" s="245"/>
    </row>
    <row r="48" spans="1:12" ht="12.6" customHeight="1" x14ac:dyDescent="0.15">
      <c r="A48" s="216" t="s">
        <v>44</v>
      </c>
      <c r="B48" s="236" t="s">
        <v>294</v>
      </c>
      <c r="C48" s="200">
        <v>2</v>
      </c>
      <c r="D48" s="246">
        <v>6.409999999999999E-2</v>
      </c>
      <c r="E48" s="218">
        <v>1.9229999999999998E-3</v>
      </c>
      <c r="F48" s="247">
        <v>3.0000000000000002E-2</v>
      </c>
      <c r="G48" s="232"/>
      <c r="I48" s="245"/>
      <c r="J48" s="245"/>
      <c r="K48" s="245"/>
      <c r="L48" s="245"/>
    </row>
    <row r="49" spans="1:12" ht="12.6" customHeight="1" x14ac:dyDescent="0.15">
      <c r="A49" s="216" t="s">
        <v>45</v>
      </c>
      <c r="B49" s="236" t="s">
        <v>295</v>
      </c>
      <c r="C49" s="200">
        <v>6</v>
      </c>
      <c r="D49" s="246">
        <v>0.18562000000000001</v>
      </c>
      <c r="E49" s="218">
        <v>1.0999999999999999E-2</v>
      </c>
      <c r="F49" s="247">
        <v>5.9260855511259557E-2</v>
      </c>
      <c r="G49" s="232"/>
      <c r="I49" s="245"/>
      <c r="J49" s="245"/>
      <c r="K49" s="245"/>
      <c r="L49" s="245"/>
    </row>
    <row r="50" spans="1:12" ht="12.6" customHeight="1" x14ac:dyDescent="0.15">
      <c r="A50" s="216" t="s">
        <v>46</v>
      </c>
      <c r="B50" s="236" t="s">
        <v>296</v>
      </c>
      <c r="C50" s="200">
        <v>2</v>
      </c>
      <c r="D50" s="246">
        <v>0</v>
      </c>
      <c r="E50" s="218">
        <v>0</v>
      </c>
      <c r="F50" s="247" t="s">
        <v>71</v>
      </c>
      <c r="G50" s="232"/>
      <c r="I50" s="245"/>
      <c r="J50" s="245"/>
      <c r="K50" s="245"/>
      <c r="L50" s="245"/>
    </row>
    <row r="51" spans="1:12" ht="12.6" customHeight="1" x14ac:dyDescent="0.15">
      <c r="A51" s="216" t="s">
        <v>47</v>
      </c>
      <c r="B51" s="236" t="s">
        <v>297</v>
      </c>
      <c r="C51" s="200">
        <v>3</v>
      </c>
      <c r="D51" s="246">
        <v>1.3080000000000001</v>
      </c>
      <c r="E51" s="218">
        <v>0</v>
      </c>
      <c r="F51" s="247">
        <v>0</v>
      </c>
      <c r="G51" s="232"/>
      <c r="I51" s="245"/>
      <c r="J51" s="245"/>
      <c r="K51" s="245"/>
      <c r="L51" s="245"/>
    </row>
    <row r="52" spans="1:12" ht="12.6" customHeight="1" x14ac:dyDescent="0.15">
      <c r="A52" s="216" t="s">
        <v>48</v>
      </c>
      <c r="B52" s="236" t="s">
        <v>298</v>
      </c>
      <c r="C52" s="200">
        <v>9</v>
      </c>
      <c r="D52" s="246">
        <v>0.2288</v>
      </c>
      <c r="E52" s="218">
        <v>4.8600000000000004E-2</v>
      </c>
      <c r="F52" s="247">
        <v>0.21241258741258742</v>
      </c>
      <c r="G52" s="232"/>
      <c r="I52" s="245"/>
      <c r="J52" s="245"/>
      <c r="K52" s="245"/>
      <c r="L52" s="245"/>
    </row>
    <row r="53" spans="1:12" ht="12.6" customHeight="1" x14ac:dyDescent="0.15">
      <c r="A53" s="216" t="s">
        <v>51</v>
      </c>
      <c r="B53" s="236" t="s">
        <v>299</v>
      </c>
      <c r="C53" s="200">
        <v>65</v>
      </c>
      <c r="D53" s="246">
        <v>1.0420700000000003</v>
      </c>
      <c r="E53" s="218">
        <v>64.34114000000001</v>
      </c>
      <c r="F53" s="247">
        <v>61.743587283004011</v>
      </c>
      <c r="G53" s="232"/>
      <c r="I53" s="245"/>
      <c r="J53" s="245"/>
      <c r="K53" s="245"/>
      <c r="L53" s="245"/>
    </row>
    <row r="54" spans="1:12" ht="12.6" customHeight="1" x14ac:dyDescent="0.15">
      <c r="A54" s="216" t="s">
        <v>129</v>
      </c>
      <c r="B54" s="236" t="s">
        <v>300</v>
      </c>
      <c r="C54" s="200">
        <v>0</v>
      </c>
      <c r="D54" s="246">
        <v>0</v>
      </c>
      <c r="E54" s="218">
        <v>0</v>
      </c>
      <c r="F54" s="247" t="s">
        <v>71</v>
      </c>
      <c r="G54" s="232"/>
      <c r="I54" s="245"/>
      <c r="J54" s="245"/>
      <c r="K54" s="245"/>
      <c r="L54" s="245"/>
    </row>
    <row r="55" spans="1:12" ht="12.6" customHeight="1" x14ac:dyDescent="0.15">
      <c r="A55" s="216" t="s">
        <v>137</v>
      </c>
      <c r="B55" s="236" t="s">
        <v>301</v>
      </c>
      <c r="C55" s="200">
        <v>5</v>
      </c>
      <c r="D55" s="246">
        <v>1.802</v>
      </c>
      <c r="E55" s="218">
        <v>2.7640000000000004E-3</v>
      </c>
      <c r="F55" s="247">
        <v>1.5338512763596007E-3</v>
      </c>
      <c r="G55" s="232"/>
      <c r="I55" s="245"/>
      <c r="J55" s="245"/>
      <c r="K55" s="245"/>
      <c r="L55" s="245"/>
    </row>
    <row r="56" spans="1:12" ht="12.6" customHeight="1" x14ac:dyDescent="0.15">
      <c r="A56" s="216" t="s">
        <v>52</v>
      </c>
      <c r="B56" s="236" t="s">
        <v>302</v>
      </c>
      <c r="C56" s="200">
        <v>1</v>
      </c>
      <c r="D56" s="246">
        <v>0</v>
      </c>
      <c r="E56" s="218">
        <v>0</v>
      </c>
      <c r="F56" s="247" t="s">
        <v>71</v>
      </c>
      <c r="G56" s="232"/>
      <c r="I56" s="245"/>
      <c r="J56" s="245"/>
      <c r="K56" s="245"/>
      <c r="L56" s="245"/>
    </row>
    <row r="57" spans="1:12" ht="12.6" customHeight="1" x14ac:dyDescent="0.15">
      <c r="A57" s="216" t="s">
        <v>79</v>
      </c>
      <c r="B57" s="236" t="s">
        <v>303</v>
      </c>
      <c r="C57" s="200">
        <v>11</v>
      </c>
      <c r="D57" s="246">
        <v>0.33260000000000001</v>
      </c>
      <c r="E57" s="218">
        <v>1.08E-3</v>
      </c>
      <c r="F57" s="247">
        <v>3.2471437161755864E-3</v>
      </c>
      <c r="G57" s="232"/>
      <c r="I57" s="245"/>
      <c r="J57" s="245"/>
      <c r="K57" s="245"/>
      <c r="L57" s="245"/>
    </row>
    <row r="58" spans="1:12" ht="12.6" customHeight="1" x14ac:dyDescent="0.15">
      <c r="A58" s="216" t="s">
        <v>53</v>
      </c>
      <c r="B58" s="236" t="s">
        <v>304</v>
      </c>
      <c r="C58" s="200">
        <v>1</v>
      </c>
      <c r="D58" s="246">
        <v>0</v>
      </c>
      <c r="E58" s="218">
        <v>0</v>
      </c>
      <c r="F58" s="247" t="s">
        <v>71</v>
      </c>
      <c r="G58" s="232"/>
      <c r="I58" s="245"/>
      <c r="J58" s="245"/>
      <c r="K58" s="245"/>
      <c r="L58" s="245"/>
    </row>
    <row r="59" spans="1:12" ht="12.6" customHeight="1" x14ac:dyDescent="0.15">
      <c r="A59" s="216" t="s">
        <v>54</v>
      </c>
      <c r="B59" s="236" t="s">
        <v>305</v>
      </c>
      <c r="C59" s="200">
        <v>2</v>
      </c>
      <c r="D59" s="246">
        <v>0.08</v>
      </c>
      <c r="E59" s="218">
        <v>2.4</v>
      </c>
      <c r="F59" s="247">
        <v>30</v>
      </c>
      <c r="G59" s="232"/>
      <c r="I59" s="245"/>
      <c r="J59" s="245"/>
      <c r="K59" s="245"/>
      <c r="L59" s="245"/>
    </row>
    <row r="60" spans="1:12" ht="12.6" customHeight="1" x14ac:dyDescent="0.15">
      <c r="A60" s="216" t="s">
        <v>55</v>
      </c>
      <c r="B60" s="236" t="s">
        <v>306</v>
      </c>
      <c r="C60" s="200">
        <v>3</v>
      </c>
      <c r="D60" s="246">
        <v>0.111</v>
      </c>
      <c r="E60" s="218">
        <v>1.3499999999999999E-3</v>
      </c>
      <c r="F60" s="247">
        <v>1.2162162162162161E-2</v>
      </c>
      <c r="G60" s="232"/>
      <c r="I60" s="245"/>
      <c r="J60" s="245"/>
      <c r="K60" s="245"/>
      <c r="L60" s="245"/>
    </row>
    <row r="61" spans="1:12" ht="12.6" customHeight="1" x14ac:dyDescent="0.15">
      <c r="A61" s="216" t="s">
        <v>138</v>
      </c>
      <c r="B61" s="236" t="s">
        <v>307</v>
      </c>
      <c r="C61" s="200">
        <v>170</v>
      </c>
      <c r="D61" s="246">
        <v>27.88804</v>
      </c>
      <c r="E61" s="218">
        <v>133.33020490000001</v>
      </c>
      <c r="F61" s="247">
        <v>4.7809098416382083</v>
      </c>
      <c r="G61" s="232"/>
      <c r="I61" s="245"/>
      <c r="J61" s="245"/>
      <c r="K61" s="245"/>
      <c r="L61" s="245"/>
    </row>
    <row r="62" spans="1:12" ht="12.6" customHeight="1" x14ac:dyDescent="0.15">
      <c r="A62" s="216" t="s">
        <v>72</v>
      </c>
      <c r="B62" s="236" t="s">
        <v>308</v>
      </c>
      <c r="C62" s="200">
        <v>2</v>
      </c>
      <c r="D62" s="246">
        <v>3.1899999999999998E-2</v>
      </c>
      <c r="E62" s="218">
        <v>0.3896</v>
      </c>
      <c r="F62" s="247">
        <v>12.213166144200628</v>
      </c>
      <c r="G62" s="232"/>
      <c r="I62" s="245"/>
      <c r="J62" s="245"/>
      <c r="K62" s="245"/>
      <c r="L62" s="245"/>
    </row>
    <row r="63" spans="1:12" ht="12.6" customHeight="1" x14ac:dyDescent="0.15">
      <c r="A63" s="216" t="s">
        <v>75</v>
      </c>
      <c r="B63" s="236" t="s">
        <v>309</v>
      </c>
      <c r="C63" s="200">
        <v>34</v>
      </c>
      <c r="D63" s="246">
        <v>0.52779999999999994</v>
      </c>
      <c r="E63" s="218">
        <v>22.18994</v>
      </c>
      <c r="F63" s="247">
        <v>42.042326638878372</v>
      </c>
      <c r="G63" s="232"/>
      <c r="I63" s="245"/>
      <c r="J63" s="245"/>
      <c r="K63" s="245"/>
      <c r="L63" s="245"/>
    </row>
    <row r="64" spans="1:12" ht="12.6" customHeight="1" x14ac:dyDescent="0.15">
      <c r="A64" s="216" t="s">
        <v>56</v>
      </c>
      <c r="B64" s="236" t="s">
        <v>310</v>
      </c>
      <c r="C64" s="200">
        <v>0</v>
      </c>
      <c r="D64" s="246">
        <v>0</v>
      </c>
      <c r="E64" s="218">
        <v>0</v>
      </c>
      <c r="F64" s="247" t="s">
        <v>71</v>
      </c>
      <c r="G64" s="232"/>
      <c r="I64" s="245"/>
      <c r="J64" s="245"/>
      <c r="K64" s="245"/>
      <c r="L64" s="245"/>
    </row>
    <row r="65" spans="1:12" ht="12.6" customHeight="1" x14ac:dyDescent="0.15">
      <c r="A65" s="216" t="s">
        <v>57</v>
      </c>
      <c r="B65" s="236" t="s">
        <v>311</v>
      </c>
      <c r="C65" s="200">
        <v>15</v>
      </c>
      <c r="D65" s="246">
        <v>0.221</v>
      </c>
      <c r="E65" s="218">
        <v>15.1964761</v>
      </c>
      <c r="F65" s="247">
        <v>68.762335294117648</v>
      </c>
      <c r="G65" s="232"/>
      <c r="I65" s="245"/>
      <c r="J65" s="245"/>
      <c r="K65" s="245"/>
      <c r="L65" s="245"/>
    </row>
    <row r="66" spans="1:12" ht="12.6" customHeight="1" x14ac:dyDescent="0.15">
      <c r="A66" s="216" t="s">
        <v>69</v>
      </c>
      <c r="B66" s="236" t="s">
        <v>312</v>
      </c>
      <c r="C66" s="200">
        <v>0</v>
      </c>
      <c r="D66" s="246">
        <v>0</v>
      </c>
      <c r="E66" s="218">
        <v>0</v>
      </c>
      <c r="F66" s="247" t="s">
        <v>71</v>
      </c>
      <c r="G66" s="232"/>
      <c r="I66" s="245"/>
      <c r="J66" s="245"/>
      <c r="K66" s="245"/>
      <c r="L66" s="245"/>
    </row>
    <row r="67" spans="1:12" ht="12.6" customHeight="1" x14ac:dyDescent="0.15">
      <c r="A67" s="216" t="s">
        <v>73</v>
      </c>
      <c r="B67" s="236" t="s">
        <v>313</v>
      </c>
      <c r="C67" s="200">
        <v>0</v>
      </c>
      <c r="D67" s="246">
        <v>0</v>
      </c>
      <c r="E67" s="218">
        <v>0</v>
      </c>
      <c r="F67" s="247" t="s">
        <v>71</v>
      </c>
      <c r="G67" s="232"/>
      <c r="I67" s="245"/>
      <c r="J67" s="245"/>
      <c r="K67" s="245"/>
      <c r="L67" s="245"/>
    </row>
    <row r="68" spans="1:12" ht="12.6" customHeight="1" x14ac:dyDescent="0.15">
      <c r="A68" s="216" t="s">
        <v>58</v>
      </c>
      <c r="B68" s="236" t="s">
        <v>314</v>
      </c>
      <c r="C68" s="200">
        <v>1</v>
      </c>
      <c r="D68" s="246">
        <v>8.0000000000000002E-3</v>
      </c>
      <c r="E68" s="218">
        <v>0</v>
      </c>
      <c r="F68" s="247">
        <v>0</v>
      </c>
      <c r="G68" s="232"/>
      <c r="I68" s="245"/>
      <c r="J68" s="245"/>
      <c r="K68" s="245"/>
      <c r="L68" s="245"/>
    </row>
    <row r="69" spans="1:12" ht="12.6" customHeight="1" x14ac:dyDescent="0.15">
      <c r="A69" s="216" t="s">
        <v>70</v>
      </c>
      <c r="B69" s="236" t="s">
        <v>315</v>
      </c>
      <c r="C69" s="200">
        <v>0</v>
      </c>
      <c r="D69" s="246">
        <v>0</v>
      </c>
      <c r="E69" s="218">
        <v>0</v>
      </c>
      <c r="F69" s="247" t="s">
        <v>71</v>
      </c>
      <c r="G69" s="232"/>
      <c r="I69" s="245"/>
      <c r="J69" s="245"/>
      <c r="K69" s="245"/>
      <c r="L69" s="245"/>
    </row>
    <row r="70" spans="1:12" ht="12.6" customHeight="1" x14ac:dyDescent="0.15">
      <c r="A70" s="216" t="s">
        <v>59</v>
      </c>
      <c r="B70" s="236" t="s">
        <v>316</v>
      </c>
      <c r="C70" s="200">
        <v>0</v>
      </c>
      <c r="D70" s="246">
        <v>0</v>
      </c>
      <c r="E70" s="218">
        <v>0</v>
      </c>
      <c r="F70" s="247" t="s">
        <v>71</v>
      </c>
      <c r="G70" s="232"/>
      <c r="I70" s="245"/>
      <c r="J70" s="245"/>
      <c r="K70" s="245"/>
      <c r="L70" s="245"/>
    </row>
    <row r="71" spans="1:12" ht="12.6" customHeight="1" x14ac:dyDescent="0.15">
      <c r="A71" s="216" t="s">
        <v>60</v>
      </c>
      <c r="B71" s="236" t="s">
        <v>317</v>
      </c>
      <c r="C71" s="200">
        <v>0</v>
      </c>
      <c r="D71" s="246">
        <v>0</v>
      </c>
      <c r="E71" s="218">
        <v>0</v>
      </c>
      <c r="F71" s="247" t="s">
        <v>71</v>
      </c>
      <c r="G71" s="232"/>
      <c r="I71" s="245"/>
      <c r="J71" s="245"/>
      <c r="K71" s="245"/>
      <c r="L71" s="245"/>
    </row>
    <row r="72" spans="1:12" ht="12.6" customHeight="1" x14ac:dyDescent="0.15">
      <c r="A72" s="216" t="s">
        <v>62</v>
      </c>
      <c r="B72" s="236" t="s">
        <v>318</v>
      </c>
      <c r="C72" s="200">
        <v>0</v>
      </c>
      <c r="D72" s="246">
        <v>0</v>
      </c>
      <c r="E72" s="218">
        <v>0</v>
      </c>
      <c r="F72" s="247" t="s">
        <v>71</v>
      </c>
      <c r="G72" s="232"/>
      <c r="I72" s="245"/>
      <c r="J72" s="245"/>
      <c r="K72" s="245"/>
      <c r="L72" s="245"/>
    </row>
    <row r="73" spans="1:12" ht="12.6" customHeight="1" x14ac:dyDescent="0.15">
      <c r="A73" s="216" t="s">
        <v>80</v>
      </c>
      <c r="B73" s="236" t="s">
        <v>319</v>
      </c>
      <c r="C73" s="200">
        <v>8</v>
      </c>
      <c r="D73" s="246">
        <v>7.1999999999999995E-2</v>
      </c>
      <c r="E73" s="218">
        <v>0</v>
      </c>
      <c r="F73" s="247">
        <v>0</v>
      </c>
      <c r="G73" s="232"/>
      <c r="I73" s="245"/>
      <c r="J73" s="245"/>
      <c r="K73" s="245"/>
      <c r="L73" s="245"/>
    </row>
    <row r="74" spans="1:12" ht="12.6" customHeight="1" x14ac:dyDescent="0.15">
      <c r="A74" s="216" t="s">
        <v>63</v>
      </c>
      <c r="B74" s="236" t="s">
        <v>320</v>
      </c>
      <c r="C74" s="200">
        <v>61</v>
      </c>
      <c r="D74" s="246">
        <v>3.6023180000000004</v>
      </c>
      <c r="E74" s="218">
        <v>102.43212474000001</v>
      </c>
      <c r="F74" s="247">
        <v>28.435058964810992</v>
      </c>
      <c r="G74" s="232"/>
      <c r="I74" s="245"/>
      <c r="J74" s="245"/>
      <c r="K74" s="245"/>
      <c r="L74" s="245"/>
    </row>
    <row r="75" spans="1:12" ht="12.6" customHeight="1" x14ac:dyDescent="0.15">
      <c r="A75" s="216" t="s">
        <v>76</v>
      </c>
      <c r="B75" s="236" t="s">
        <v>321</v>
      </c>
      <c r="C75" s="200">
        <v>1</v>
      </c>
      <c r="D75" s="246">
        <v>0</v>
      </c>
      <c r="E75" s="218">
        <v>0</v>
      </c>
      <c r="F75" s="247" t="s">
        <v>71</v>
      </c>
      <c r="G75" s="232"/>
      <c r="I75" s="245"/>
      <c r="J75" s="245"/>
      <c r="K75" s="245"/>
      <c r="L75" s="245"/>
    </row>
    <row r="76" spans="1:12" ht="12.6" customHeight="1" x14ac:dyDescent="0.15">
      <c r="A76" s="216" t="s">
        <v>64</v>
      </c>
      <c r="B76" s="236" t="s">
        <v>322</v>
      </c>
      <c r="C76" s="200">
        <v>135</v>
      </c>
      <c r="D76" s="246">
        <v>2376.1247200000003</v>
      </c>
      <c r="E76" s="218">
        <v>2118.7157484999998</v>
      </c>
      <c r="F76" s="247">
        <v>0.89166857727064075</v>
      </c>
      <c r="G76" s="232"/>
      <c r="I76" s="245"/>
      <c r="J76" s="245"/>
      <c r="K76" s="245"/>
      <c r="L76" s="245"/>
    </row>
    <row r="77" spans="1:12" ht="12.6" customHeight="1" x14ac:dyDescent="0.15">
      <c r="A77" s="216" t="s">
        <v>65</v>
      </c>
      <c r="B77" s="236" t="s">
        <v>323</v>
      </c>
      <c r="C77" s="200">
        <v>8</v>
      </c>
      <c r="D77" s="246">
        <v>2.7000000000000001E-3</v>
      </c>
      <c r="E77" s="218">
        <v>9.7200000000000009E-2</v>
      </c>
      <c r="F77" s="247">
        <v>36</v>
      </c>
      <c r="G77" s="232"/>
      <c r="I77" s="245"/>
      <c r="J77" s="245"/>
      <c r="K77" s="245"/>
      <c r="L77" s="245"/>
    </row>
    <row r="78" spans="1:12" ht="12.6" customHeight="1" x14ac:dyDescent="0.15">
      <c r="A78" s="216" t="s">
        <v>67</v>
      </c>
      <c r="B78" s="236" t="s">
        <v>324</v>
      </c>
      <c r="C78" s="200">
        <v>0</v>
      </c>
      <c r="D78" s="246">
        <v>0</v>
      </c>
      <c r="E78" s="218">
        <v>0</v>
      </c>
      <c r="F78" s="247" t="s">
        <v>71</v>
      </c>
      <c r="G78" s="232"/>
      <c r="I78" s="245"/>
      <c r="J78" s="245"/>
      <c r="K78" s="245"/>
      <c r="L78" s="245"/>
    </row>
    <row r="79" spans="1:12" ht="12.6" customHeight="1" x14ac:dyDescent="0.15">
      <c r="A79" s="216" t="s">
        <v>68</v>
      </c>
      <c r="B79" s="236" t="s">
        <v>325</v>
      </c>
      <c r="C79" s="200">
        <v>55</v>
      </c>
      <c r="D79" s="246">
        <v>3.3658799999999998</v>
      </c>
      <c r="E79" s="218">
        <v>74.989527640000006</v>
      </c>
      <c r="F79" s="247">
        <v>22.279322982399851</v>
      </c>
      <c r="G79" s="232"/>
      <c r="I79" s="245"/>
      <c r="J79" s="245"/>
      <c r="K79" s="245"/>
      <c r="L79" s="245"/>
    </row>
    <row r="80" spans="1:12" ht="12.6" customHeight="1" x14ac:dyDescent="0.15">
      <c r="A80" s="216" t="s">
        <v>326</v>
      </c>
      <c r="B80" s="236" t="s">
        <v>327</v>
      </c>
      <c r="C80" s="200">
        <v>511</v>
      </c>
      <c r="D80" s="246">
        <v>2857.77025</v>
      </c>
      <c r="E80" s="218">
        <v>471180.46799925994</v>
      </c>
      <c r="F80" s="247">
        <v>164.87695888053281</v>
      </c>
      <c r="G80" s="232"/>
      <c r="I80" s="245"/>
      <c r="J80" s="245"/>
      <c r="K80" s="245"/>
      <c r="L80" s="245"/>
    </row>
    <row r="81" spans="1:12" ht="12.6" customHeight="1" x14ac:dyDescent="0.15">
      <c r="A81" s="216" t="s">
        <v>328</v>
      </c>
      <c r="B81" s="236" t="s">
        <v>329</v>
      </c>
      <c r="C81" s="200">
        <v>43</v>
      </c>
      <c r="D81" s="246">
        <v>116.56689999999999</v>
      </c>
      <c r="E81" s="218">
        <v>6.2617299999999991</v>
      </c>
      <c r="F81" s="247">
        <v>5.3717907913824588E-2</v>
      </c>
      <c r="G81" s="232"/>
      <c r="I81" s="245"/>
      <c r="J81" s="245"/>
      <c r="K81" s="245"/>
      <c r="L81" s="245"/>
    </row>
    <row r="82" spans="1:12" ht="12.6" customHeight="1" x14ac:dyDescent="0.15">
      <c r="A82" s="216" t="s">
        <v>330</v>
      </c>
      <c r="B82" s="236" t="s">
        <v>331</v>
      </c>
      <c r="C82" s="200">
        <v>54</v>
      </c>
      <c r="D82" s="246">
        <v>15.522950000000002</v>
      </c>
      <c r="E82" s="218">
        <v>61.640582999999992</v>
      </c>
      <c r="F82" s="247">
        <v>3.9709322648079124</v>
      </c>
      <c r="G82" s="232"/>
      <c r="I82" s="245"/>
      <c r="J82" s="245"/>
      <c r="K82" s="245"/>
      <c r="L82" s="245"/>
    </row>
    <row r="83" spans="1:12" ht="12.6" customHeight="1" x14ac:dyDescent="0.15">
      <c r="A83" s="216" t="s">
        <v>332</v>
      </c>
      <c r="B83" s="236" t="s">
        <v>333</v>
      </c>
      <c r="C83" s="200">
        <v>190</v>
      </c>
      <c r="D83" s="246">
        <v>236.59596999999999</v>
      </c>
      <c r="E83" s="218">
        <v>1241.1976589999997</v>
      </c>
      <c r="F83" s="247">
        <v>5.2460642461492464</v>
      </c>
      <c r="G83" s="232"/>
      <c r="I83" s="245"/>
      <c r="J83" s="245"/>
      <c r="K83" s="245"/>
      <c r="L83" s="245"/>
    </row>
    <row r="84" spans="1:12" ht="12.6" customHeight="1" x14ac:dyDescent="0.15">
      <c r="A84" s="216" t="s">
        <v>334</v>
      </c>
      <c r="B84" s="236" t="s">
        <v>335</v>
      </c>
      <c r="C84" s="200">
        <v>13</v>
      </c>
      <c r="D84" s="246">
        <v>9.5000000000000001E-2</v>
      </c>
      <c r="E84" s="218">
        <v>0</v>
      </c>
      <c r="F84" s="247">
        <v>0</v>
      </c>
      <c r="G84" s="232"/>
      <c r="I84" s="245"/>
      <c r="J84" s="245"/>
      <c r="K84" s="245"/>
      <c r="L84" s="245"/>
    </row>
    <row r="85" spans="1:12" ht="12.6" customHeight="1" x14ac:dyDescent="0.15">
      <c r="A85" s="216" t="s">
        <v>336</v>
      </c>
      <c r="B85" s="236" t="s">
        <v>337</v>
      </c>
      <c r="C85" s="200">
        <v>317</v>
      </c>
      <c r="D85" s="246">
        <v>36.687519999999999</v>
      </c>
      <c r="E85" s="218">
        <v>615.96233080000025</v>
      </c>
      <c r="F85" s="247">
        <v>16.789424054828462</v>
      </c>
      <c r="G85" s="232"/>
      <c r="I85" s="245"/>
      <c r="J85" s="245"/>
      <c r="K85" s="245"/>
      <c r="L85" s="245"/>
    </row>
    <row r="86" spans="1:12" ht="12.6" customHeight="1" x14ac:dyDescent="0.15">
      <c r="A86" s="216" t="s">
        <v>77</v>
      </c>
      <c r="B86" s="236" t="s">
        <v>338</v>
      </c>
      <c r="C86" s="200">
        <v>206</v>
      </c>
      <c r="D86" s="246">
        <v>13.752190000000001</v>
      </c>
      <c r="E86" s="218">
        <v>97.402507549999982</v>
      </c>
      <c r="F86" s="247">
        <v>7.0826906514526033</v>
      </c>
      <c r="G86" s="232"/>
      <c r="I86" s="245"/>
      <c r="J86" s="245"/>
      <c r="K86" s="245"/>
      <c r="L86" s="245"/>
    </row>
    <row r="87" spans="1:12" ht="12.6" customHeight="1" x14ac:dyDescent="0.15">
      <c r="A87" s="216" t="s">
        <v>339</v>
      </c>
      <c r="B87" s="236" t="s">
        <v>340</v>
      </c>
      <c r="C87" s="200">
        <v>57</v>
      </c>
      <c r="D87" s="246">
        <v>14.282899999999998</v>
      </c>
      <c r="E87" s="218">
        <v>8.7900852000000018</v>
      </c>
      <c r="F87" s="247">
        <v>0.61542720315902255</v>
      </c>
      <c r="G87" s="232"/>
      <c r="I87" s="245"/>
      <c r="J87" s="245"/>
      <c r="K87" s="245"/>
      <c r="L87" s="245"/>
    </row>
    <row r="88" spans="1:12" ht="12.6" customHeight="1" x14ac:dyDescent="0.15">
      <c r="A88" s="216" t="s">
        <v>341</v>
      </c>
      <c r="B88" s="236" t="s">
        <v>342</v>
      </c>
      <c r="C88" s="200">
        <v>516</v>
      </c>
      <c r="D88" s="246">
        <v>95.492000000000019</v>
      </c>
      <c r="E88" s="218">
        <v>2535.2824044099998</v>
      </c>
      <c r="F88" s="247">
        <v>26.549683789322657</v>
      </c>
      <c r="G88" s="232"/>
      <c r="I88" s="245"/>
      <c r="J88" s="245"/>
      <c r="K88" s="245"/>
      <c r="L88" s="245"/>
    </row>
    <row r="89" spans="1:12" ht="12.6" customHeight="1" x14ac:dyDescent="0.15">
      <c r="A89" s="216" t="s">
        <v>343</v>
      </c>
      <c r="B89" s="236" t="s">
        <v>344</v>
      </c>
      <c r="C89" s="200">
        <v>13</v>
      </c>
      <c r="D89" s="246">
        <v>0.93580000000000008</v>
      </c>
      <c r="E89" s="218">
        <v>23.525400000000001</v>
      </c>
      <c r="F89" s="247">
        <v>25.139346014105577</v>
      </c>
      <c r="G89" s="232"/>
      <c r="I89" s="245"/>
      <c r="J89" s="245"/>
      <c r="K89" s="245"/>
      <c r="L89" s="245"/>
    </row>
    <row r="90" spans="1:12" ht="12.6" customHeight="1" x14ac:dyDescent="0.15">
      <c r="A90" s="216" t="s">
        <v>345</v>
      </c>
      <c r="B90" s="236" t="s">
        <v>346</v>
      </c>
      <c r="C90" s="200">
        <v>113</v>
      </c>
      <c r="D90" s="246">
        <v>5.1494</v>
      </c>
      <c r="E90" s="218">
        <v>120.52237410000001</v>
      </c>
      <c r="F90" s="247">
        <v>23.405129549073681</v>
      </c>
      <c r="G90" s="232"/>
    </row>
    <row r="91" spans="1:12" ht="12.6" customHeight="1" x14ac:dyDescent="0.15">
      <c r="A91" s="216" t="s">
        <v>347</v>
      </c>
      <c r="B91" s="236" t="s">
        <v>348</v>
      </c>
      <c r="C91" s="200">
        <v>0</v>
      </c>
      <c r="D91" s="246">
        <v>0</v>
      </c>
      <c r="E91" s="218">
        <v>0</v>
      </c>
      <c r="F91" s="247" t="s">
        <v>71</v>
      </c>
      <c r="G91" s="232"/>
    </row>
    <row r="92" spans="1:12" ht="12.6" customHeight="1" x14ac:dyDescent="0.15">
      <c r="A92" s="216" t="s">
        <v>349</v>
      </c>
      <c r="B92" s="236" t="s">
        <v>350</v>
      </c>
      <c r="C92" s="200">
        <v>31</v>
      </c>
      <c r="D92" s="246">
        <v>4.9580000000000002</v>
      </c>
      <c r="E92" s="218">
        <v>31.927289999999999</v>
      </c>
      <c r="F92" s="247">
        <v>6.4395502218636542</v>
      </c>
      <c r="G92" s="232"/>
    </row>
    <row r="93" spans="1:12" ht="12.6" customHeight="1" x14ac:dyDescent="0.15">
      <c r="A93" s="216" t="s">
        <v>351</v>
      </c>
      <c r="B93" s="236" t="s">
        <v>352</v>
      </c>
      <c r="C93" s="200">
        <v>1622</v>
      </c>
      <c r="D93" s="246">
        <v>504.51593400000002</v>
      </c>
      <c r="E93" s="218">
        <v>3674.3000880960003</v>
      </c>
      <c r="F93" s="247">
        <v>7.2828226830512754</v>
      </c>
      <c r="G93" s="232"/>
    </row>
    <row r="94" spans="1:12" ht="12.6" customHeight="1" x14ac:dyDescent="0.15">
      <c r="A94" s="216" t="s">
        <v>353</v>
      </c>
      <c r="B94" s="236" t="s">
        <v>354</v>
      </c>
      <c r="C94" s="200">
        <v>1</v>
      </c>
      <c r="D94" s="246">
        <v>6.5000000000000002E-2</v>
      </c>
      <c r="E94" s="218">
        <v>1.9499999999999999E-3</v>
      </c>
      <c r="F94" s="247">
        <v>0.03</v>
      </c>
      <c r="G94" s="232"/>
    </row>
    <row r="95" spans="1:12" ht="12.6" customHeight="1" x14ac:dyDescent="0.15">
      <c r="A95" s="216" t="s">
        <v>355</v>
      </c>
      <c r="B95" s="236" t="s">
        <v>356</v>
      </c>
      <c r="C95" s="200">
        <v>2</v>
      </c>
      <c r="D95" s="246">
        <v>0</v>
      </c>
      <c r="E95" s="218">
        <v>0</v>
      </c>
      <c r="F95" s="247" t="s">
        <v>71</v>
      </c>
      <c r="G95" s="232"/>
    </row>
    <row r="96" spans="1:12" ht="12.6" customHeight="1" x14ac:dyDescent="0.15">
      <c r="A96" s="216" t="s">
        <v>78</v>
      </c>
      <c r="B96" s="236" t="s">
        <v>357</v>
      </c>
      <c r="C96" s="200">
        <v>0</v>
      </c>
      <c r="D96" s="246">
        <v>0</v>
      </c>
      <c r="E96" s="218">
        <v>0</v>
      </c>
      <c r="F96" s="247" t="s">
        <v>71</v>
      </c>
      <c r="G96" s="232"/>
    </row>
    <row r="97" spans="1:7" ht="12.6" customHeight="1" x14ac:dyDescent="0.15">
      <c r="A97" s="216" t="s">
        <v>74</v>
      </c>
      <c r="B97" s="236" t="s">
        <v>358</v>
      </c>
      <c r="C97" s="200">
        <v>29</v>
      </c>
      <c r="D97" s="246">
        <v>18.587199999999996</v>
      </c>
      <c r="E97" s="218">
        <v>2.1165560000000001</v>
      </c>
      <c r="F97" s="247">
        <v>0.1138716966514591</v>
      </c>
      <c r="G97" s="232"/>
    </row>
    <row r="98" spans="1:7" ht="12.6" customHeight="1" x14ac:dyDescent="0.15">
      <c r="A98" s="216" t="s">
        <v>359</v>
      </c>
      <c r="B98" s="236" t="s">
        <v>360</v>
      </c>
      <c r="C98" s="200">
        <v>5</v>
      </c>
      <c r="D98" s="246">
        <v>2.8438000000000003</v>
      </c>
      <c r="E98" s="218">
        <v>73.189859999999996</v>
      </c>
      <c r="F98" s="247">
        <v>25.736641114002389</v>
      </c>
      <c r="G98" s="232"/>
    </row>
    <row r="99" spans="1:7" ht="12.6" customHeight="1" x14ac:dyDescent="0.15">
      <c r="A99" s="216" t="s">
        <v>361</v>
      </c>
      <c r="B99" s="236" t="s">
        <v>362</v>
      </c>
      <c r="C99" s="200">
        <v>0</v>
      </c>
      <c r="D99" s="246">
        <v>0</v>
      </c>
      <c r="E99" s="218">
        <v>0</v>
      </c>
      <c r="F99" s="247" t="s">
        <v>71</v>
      </c>
      <c r="G99" s="232"/>
    </row>
    <row r="100" spans="1:7" ht="12.6" customHeight="1" x14ac:dyDescent="0.15">
      <c r="A100" s="216" t="s">
        <v>363</v>
      </c>
      <c r="B100" s="236" t="s">
        <v>364</v>
      </c>
      <c r="C100" s="200">
        <v>0</v>
      </c>
      <c r="D100" s="246">
        <v>0</v>
      </c>
      <c r="E100" s="218">
        <v>0</v>
      </c>
      <c r="F100" s="247" t="s">
        <v>71</v>
      </c>
      <c r="G100" s="232"/>
    </row>
    <row r="101" spans="1:7" ht="12.6" customHeight="1" x14ac:dyDescent="0.15">
      <c r="A101" s="216" t="s">
        <v>365</v>
      </c>
      <c r="B101" s="236" t="s">
        <v>366</v>
      </c>
      <c r="C101" s="200">
        <v>0</v>
      </c>
      <c r="D101" s="246">
        <v>0</v>
      </c>
      <c r="E101" s="218">
        <v>0</v>
      </c>
      <c r="F101" s="247" t="s">
        <v>71</v>
      </c>
      <c r="G101" s="232"/>
    </row>
    <row r="102" spans="1:7" ht="12.6" customHeight="1" x14ac:dyDescent="0.15">
      <c r="A102" s="216" t="s">
        <v>367</v>
      </c>
      <c r="B102" s="236" t="s">
        <v>368</v>
      </c>
      <c r="C102" s="200">
        <v>0</v>
      </c>
      <c r="D102" s="246">
        <v>0</v>
      </c>
      <c r="E102" s="218">
        <v>0</v>
      </c>
      <c r="F102" s="247" t="s">
        <v>71</v>
      </c>
      <c r="G102" s="232"/>
    </row>
    <row r="103" spans="1:7" ht="12.6" customHeight="1" x14ac:dyDescent="0.15">
      <c r="A103" s="216" t="s">
        <v>369</v>
      </c>
      <c r="B103" s="236" t="s">
        <v>370</v>
      </c>
      <c r="C103" s="200">
        <v>0</v>
      </c>
      <c r="D103" s="246">
        <v>0</v>
      </c>
      <c r="E103" s="218">
        <v>0</v>
      </c>
      <c r="F103" s="247" t="s">
        <v>71</v>
      </c>
      <c r="G103" s="232"/>
    </row>
    <row r="104" spans="1:7" ht="12.6" customHeight="1" x14ac:dyDescent="0.15">
      <c r="A104" s="216" t="s">
        <v>371</v>
      </c>
      <c r="B104" s="236" t="s">
        <v>372</v>
      </c>
      <c r="C104" s="200">
        <v>0</v>
      </c>
      <c r="D104" s="246">
        <v>0</v>
      </c>
      <c r="E104" s="218">
        <v>0</v>
      </c>
      <c r="F104" s="247" t="s">
        <v>71</v>
      </c>
      <c r="G104" s="232"/>
    </row>
    <row r="105" spans="1:7" ht="12.6" customHeight="1" x14ac:dyDescent="0.15">
      <c r="A105" s="216" t="s">
        <v>460</v>
      </c>
      <c r="B105" s="236" t="s">
        <v>1139</v>
      </c>
      <c r="C105" s="200">
        <v>13</v>
      </c>
      <c r="D105" s="246">
        <v>1.2699999999999999E-2</v>
      </c>
      <c r="E105" s="218">
        <v>0.38100000000000001</v>
      </c>
      <c r="F105" s="247">
        <v>30</v>
      </c>
      <c r="G105" s="232"/>
    </row>
    <row r="106" spans="1:7" ht="12.6" customHeight="1" x14ac:dyDescent="0.15">
      <c r="A106" s="216"/>
      <c r="B106" s="182" t="s">
        <v>795</v>
      </c>
      <c r="C106" s="248">
        <v>9959</v>
      </c>
      <c r="D106" s="249">
        <v>167229.644829</v>
      </c>
      <c r="E106" s="249">
        <v>1152621.5737881754</v>
      </c>
      <c r="F106" s="247">
        <v>6.8924476576314202</v>
      </c>
      <c r="G106" s="232"/>
    </row>
    <row r="107" spans="1:7" x14ac:dyDescent="0.15">
      <c r="A107" s="219"/>
      <c r="B107" s="223"/>
      <c r="C107" s="239"/>
      <c r="D107" s="240"/>
      <c r="E107" s="240"/>
      <c r="F107" s="239"/>
      <c r="G107" s="232"/>
    </row>
    <row r="108" spans="1:7" x14ac:dyDescent="0.15">
      <c r="A108" s="219"/>
      <c r="B108" s="223"/>
      <c r="C108" s="239"/>
      <c r="D108" s="240"/>
      <c r="E108" s="240"/>
      <c r="F108" s="239"/>
      <c r="G108" s="232"/>
    </row>
    <row r="109" spans="1:7" x14ac:dyDescent="0.15">
      <c r="A109" s="219"/>
      <c r="B109" s="223"/>
      <c r="C109" s="237"/>
      <c r="D109" s="240"/>
      <c r="E109" s="240"/>
      <c r="F109" s="239"/>
      <c r="G109" s="232"/>
    </row>
    <row r="110" spans="1:7" x14ac:dyDescent="0.15">
      <c r="A110" s="219"/>
      <c r="B110" s="223"/>
      <c r="C110" s="239"/>
      <c r="D110" s="240"/>
      <c r="E110" s="240"/>
      <c r="F110" s="239"/>
      <c r="G110" s="232"/>
    </row>
    <row r="111" spans="1:7" x14ac:dyDescent="0.15">
      <c r="A111" s="250"/>
      <c r="B111" s="232"/>
      <c r="C111" s="239"/>
      <c r="D111" s="240"/>
      <c r="E111" s="240"/>
      <c r="F111" s="239"/>
    </row>
    <row r="112" spans="1:7" x14ac:dyDescent="0.15">
      <c r="A112" s="250"/>
      <c r="B112" s="232"/>
      <c r="C112" s="239"/>
      <c r="D112" s="240"/>
      <c r="E112" s="240"/>
      <c r="F112" s="239"/>
    </row>
    <row r="113" spans="1:6" x14ac:dyDescent="0.15">
      <c r="A113" s="250"/>
      <c r="B113" s="232"/>
      <c r="C113" s="232"/>
      <c r="D113" s="242"/>
      <c r="E113" s="242"/>
      <c r="F113" s="232"/>
    </row>
    <row r="114" spans="1:6" x14ac:dyDescent="0.15">
      <c r="A114" s="251"/>
      <c r="D114" s="243"/>
      <c r="E114" s="243"/>
    </row>
    <row r="115" spans="1:6" x14ac:dyDescent="0.15">
      <c r="A115" s="251"/>
      <c r="D115" s="243"/>
      <c r="E115" s="243"/>
    </row>
    <row r="116" spans="1:6" x14ac:dyDescent="0.15">
      <c r="A116" s="251"/>
      <c r="D116" s="243"/>
      <c r="E116" s="243"/>
    </row>
    <row r="117" spans="1:6" x14ac:dyDescent="0.15">
      <c r="A117" s="251"/>
      <c r="D117" s="243"/>
      <c r="E117" s="243"/>
    </row>
    <row r="118" spans="1:6" x14ac:dyDescent="0.15">
      <c r="A118" s="251"/>
    </row>
    <row r="119" spans="1:6" x14ac:dyDescent="0.15">
      <c r="C119" s="244"/>
      <c r="D119" s="244"/>
      <c r="E119" s="244"/>
    </row>
  </sheetData>
  <mergeCells count="1">
    <mergeCell ref="A5:B5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>
    <oddFooter>&amp;C&amp;"ＭＳ ゴシック,標準"&amp;14&amp;P</oddFooter>
  </headerFooter>
  <rowBreaks count="1" manualBreakCount="1">
    <brk id="62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E5CE9-77F1-42B6-889C-5543A855FA4B}">
  <sheetPr>
    <tabColor rgb="FFC00000"/>
  </sheetPr>
  <dimension ref="A1:L119"/>
  <sheetViews>
    <sheetView showGridLines="0" view="pageBreakPreview" topLeftCell="A3" zoomScaleNormal="100" zoomScaleSheetLayoutView="100" workbookViewId="0">
      <selection activeCell="C3" sqref="C3"/>
    </sheetView>
  </sheetViews>
  <sheetFormatPr defaultRowHeight="13.5" x14ac:dyDescent="0.15"/>
  <cols>
    <col min="1" max="1" width="5.125" style="231" customWidth="1"/>
    <col min="2" max="2" width="32.75" style="231" customWidth="1"/>
    <col min="3" max="3" width="9" style="231"/>
    <col min="4" max="4" width="11.75" style="231" bestFit="1" customWidth="1"/>
    <col min="5" max="5" width="9.875" style="231" bestFit="1" customWidth="1"/>
    <col min="6" max="6" width="10.5" style="231" bestFit="1" customWidth="1"/>
    <col min="7" max="7" width="3.125" style="231" customWidth="1"/>
    <col min="8" max="16384" width="9" style="231"/>
  </cols>
  <sheetData>
    <row r="1" spans="1:12" ht="14.25" hidden="1" x14ac:dyDescent="0.15">
      <c r="B1" s="174"/>
      <c r="C1">
        <v>2</v>
      </c>
      <c r="D1" s="116">
        <v>3</v>
      </c>
      <c r="E1" s="116">
        <v>4</v>
      </c>
      <c r="F1" s="232"/>
      <c r="G1" s="232"/>
    </row>
    <row r="2" spans="1:12" hidden="1" x14ac:dyDescent="0.15">
      <c r="A2" s="233"/>
      <c r="B2" s="174"/>
      <c r="C2" s="232"/>
      <c r="D2" s="232"/>
      <c r="E2" s="232"/>
      <c r="F2" s="232"/>
      <c r="G2" s="232"/>
    </row>
    <row r="3" spans="1:12" x14ac:dyDescent="0.15">
      <c r="A3" s="234" t="s">
        <v>1143</v>
      </c>
      <c r="B3" s="223"/>
      <c r="D3" s="232"/>
      <c r="E3" s="232"/>
      <c r="F3" s="235"/>
      <c r="G3" s="232"/>
    </row>
    <row r="4" spans="1:12" x14ac:dyDescent="0.15">
      <c r="A4" s="234"/>
      <c r="B4" s="174"/>
      <c r="D4" s="232"/>
      <c r="E4" s="232"/>
      <c r="F4" s="235" t="s">
        <v>1137</v>
      </c>
      <c r="G4" s="232"/>
    </row>
    <row r="5" spans="1:12" ht="12.6" customHeight="1" x14ac:dyDescent="0.15">
      <c r="A5" s="179" t="s">
        <v>456</v>
      </c>
      <c r="B5" s="180"/>
      <c r="C5" s="181" t="s">
        <v>1117</v>
      </c>
      <c r="D5" s="181" t="s">
        <v>1118</v>
      </c>
      <c r="E5" s="181" t="s">
        <v>1119</v>
      </c>
      <c r="F5" s="181" t="s">
        <v>1120</v>
      </c>
      <c r="G5" s="232"/>
      <c r="I5" s="245"/>
      <c r="J5" s="245"/>
      <c r="K5" s="245"/>
      <c r="L5" s="245"/>
    </row>
    <row r="6" spans="1:12" ht="12.6" customHeight="1" x14ac:dyDescent="0.15">
      <c r="A6" s="216" t="s">
        <v>2</v>
      </c>
      <c r="B6" s="236" t="s">
        <v>252</v>
      </c>
      <c r="C6" s="200">
        <v>139</v>
      </c>
      <c r="D6" s="246">
        <v>411.20009999999996</v>
      </c>
      <c r="E6" s="218">
        <v>27338.169750000005</v>
      </c>
      <c r="F6" s="247">
        <v>66.483859682913518</v>
      </c>
      <c r="G6" s="232"/>
      <c r="I6" s="245"/>
      <c r="J6" s="245"/>
      <c r="K6" s="245"/>
      <c r="L6" s="245"/>
    </row>
    <row r="7" spans="1:12" ht="12.6" customHeight="1" x14ac:dyDescent="0.15">
      <c r="A7" s="216" t="s">
        <v>3</v>
      </c>
      <c r="B7" s="236" t="s">
        <v>253</v>
      </c>
      <c r="C7" s="200">
        <v>0</v>
      </c>
      <c r="D7" s="246">
        <v>0</v>
      </c>
      <c r="E7" s="218">
        <v>0</v>
      </c>
      <c r="F7" s="247" t="s">
        <v>71</v>
      </c>
      <c r="G7" s="232"/>
      <c r="I7" s="245"/>
      <c r="J7" s="245"/>
      <c r="K7" s="245"/>
      <c r="L7" s="245"/>
    </row>
    <row r="8" spans="1:12" ht="12.6" customHeight="1" x14ac:dyDescent="0.15">
      <c r="A8" s="216" t="s">
        <v>4</v>
      </c>
      <c r="B8" s="236" t="s">
        <v>254</v>
      </c>
      <c r="C8" s="200">
        <v>1</v>
      </c>
      <c r="D8" s="246">
        <v>0.3</v>
      </c>
      <c r="E8" s="218">
        <v>1.38</v>
      </c>
      <c r="F8" s="247">
        <v>4.5999999999999996</v>
      </c>
      <c r="G8" s="232"/>
      <c r="I8" s="245"/>
      <c r="J8" s="245"/>
      <c r="K8" s="245"/>
      <c r="L8" s="245"/>
    </row>
    <row r="9" spans="1:12" ht="12.6" customHeight="1" x14ac:dyDescent="0.15">
      <c r="A9" s="216" t="s">
        <v>5</v>
      </c>
      <c r="B9" s="236" t="s">
        <v>255</v>
      </c>
      <c r="C9" s="200">
        <v>3</v>
      </c>
      <c r="D9" s="246">
        <v>0</v>
      </c>
      <c r="E9" s="218">
        <v>0</v>
      </c>
      <c r="F9" s="247" t="s">
        <v>71</v>
      </c>
      <c r="G9" s="232"/>
      <c r="I9" s="245"/>
      <c r="J9" s="245"/>
      <c r="K9" s="245"/>
      <c r="L9" s="245"/>
    </row>
    <row r="10" spans="1:12" ht="12.6" customHeight="1" x14ac:dyDescent="0.15">
      <c r="A10" s="216" t="s">
        <v>6</v>
      </c>
      <c r="B10" s="236" t="s">
        <v>256</v>
      </c>
      <c r="C10" s="200">
        <v>26</v>
      </c>
      <c r="D10" s="246">
        <v>11.391</v>
      </c>
      <c r="E10" s="218">
        <v>13.66652</v>
      </c>
      <c r="F10" s="247">
        <v>1.1997647265384954</v>
      </c>
      <c r="G10" s="232"/>
      <c r="I10" s="245"/>
      <c r="J10" s="245"/>
      <c r="K10" s="245"/>
      <c r="L10" s="245"/>
    </row>
    <row r="11" spans="1:12" ht="12.6" customHeight="1" x14ac:dyDescent="0.15">
      <c r="A11" s="216" t="s">
        <v>7</v>
      </c>
      <c r="B11" s="236" t="s">
        <v>257</v>
      </c>
      <c r="C11" s="200">
        <v>46</v>
      </c>
      <c r="D11" s="246">
        <v>70.135600000000011</v>
      </c>
      <c r="E11" s="218">
        <v>47.30396600000001</v>
      </c>
      <c r="F11" s="247">
        <v>0.67446440894495807</v>
      </c>
      <c r="G11" s="232"/>
      <c r="I11" s="245"/>
      <c r="J11" s="245"/>
      <c r="K11" s="245"/>
      <c r="L11" s="245"/>
    </row>
    <row r="12" spans="1:12" ht="12.6" customHeight="1" x14ac:dyDescent="0.15">
      <c r="A12" s="216" t="s">
        <v>8</v>
      </c>
      <c r="B12" s="236" t="s">
        <v>258</v>
      </c>
      <c r="C12" s="200">
        <v>0</v>
      </c>
      <c r="D12" s="246">
        <v>0</v>
      </c>
      <c r="E12" s="218">
        <v>0</v>
      </c>
      <c r="F12" s="247" t="s">
        <v>71</v>
      </c>
      <c r="G12" s="232"/>
      <c r="I12" s="245"/>
      <c r="J12" s="245"/>
      <c r="K12" s="245"/>
      <c r="L12" s="245"/>
    </row>
    <row r="13" spans="1:12" ht="12.6" customHeight="1" x14ac:dyDescent="0.15">
      <c r="A13" s="216" t="s">
        <v>9</v>
      </c>
      <c r="B13" s="236" t="s">
        <v>259</v>
      </c>
      <c r="C13" s="200">
        <v>5</v>
      </c>
      <c r="D13" s="246">
        <v>1.7999999999999999E-2</v>
      </c>
      <c r="E13" s="218">
        <v>0.12929999999999997</v>
      </c>
      <c r="F13" s="247">
        <v>7.1833333333333318</v>
      </c>
      <c r="G13" s="232"/>
      <c r="I13" s="245"/>
      <c r="J13" s="245"/>
      <c r="K13" s="245"/>
      <c r="L13" s="245"/>
    </row>
    <row r="14" spans="1:12" ht="12.6" customHeight="1" x14ac:dyDescent="0.15">
      <c r="A14" s="216" t="s">
        <v>10</v>
      </c>
      <c r="B14" s="236" t="s">
        <v>260</v>
      </c>
      <c r="C14" s="200">
        <v>1101</v>
      </c>
      <c r="D14" s="246">
        <v>1763.8223000000003</v>
      </c>
      <c r="E14" s="218">
        <v>9088.7950610000007</v>
      </c>
      <c r="F14" s="247">
        <v>5.1528972397049291</v>
      </c>
      <c r="G14" s="232"/>
      <c r="I14" s="245"/>
      <c r="J14" s="245"/>
      <c r="K14" s="245"/>
      <c r="L14" s="245"/>
    </row>
    <row r="15" spans="1:12" ht="12.6" customHeight="1" x14ac:dyDescent="0.15">
      <c r="A15" s="216" t="s">
        <v>11</v>
      </c>
      <c r="B15" s="236" t="s">
        <v>261</v>
      </c>
      <c r="C15" s="200">
        <v>217</v>
      </c>
      <c r="D15" s="246">
        <v>226.73319999999995</v>
      </c>
      <c r="E15" s="218">
        <v>978.51087500000017</v>
      </c>
      <c r="F15" s="247">
        <v>4.3156929598312042</v>
      </c>
      <c r="G15" s="232"/>
      <c r="I15" s="245"/>
      <c r="J15" s="245"/>
      <c r="K15" s="245"/>
      <c r="L15" s="245"/>
    </row>
    <row r="16" spans="1:12" ht="12.6" customHeight="1" x14ac:dyDescent="0.15">
      <c r="A16" s="216" t="s">
        <v>12</v>
      </c>
      <c r="B16" s="236" t="s">
        <v>262</v>
      </c>
      <c r="C16" s="200">
        <v>180</v>
      </c>
      <c r="D16" s="246">
        <v>669.33969999999999</v>
      </c>
      <c r="E16" s="218">
        <v>1995.4865700000003</v>
      </c>
      <c r="F16" s="247">
        <v>2.9812762786967517</v>
      </c>
      <c r="G16" s="232"/>
      <c r="I16" s="245"/>
      <c r="J16" s="245"/>
      <c r="K16" s="245"/>
      <c r="L16" s="245"/>
    </row>
    <row r="17" spans="1:12" ht="12.6" customHeight="1" x14ac:dyDescent="0.15">
      <c r="A17" s="216" t="s">
        <v>13</v>
      </c>
      <c r="B17" s="236" t="s">
        <v>263</v>
      </c>
      <c r="C17" s="200">
        <v>14</v>
      </c>
      <c r="D17" s="246">
        <v>9.4992000000000001</v>
      </c>
      <c r="E17" s="218">
        <v>34.100460000000005</v>
      </c>
      <c r="F17" s="247">
        <v>3.5898244062657914</v>
      </c>
      <c r="G17" s="232"/>
      <c r="I17" s="245"/>
      <c r="J17" s="245"/>
      <c r="K17" s="245"/>
      <c r="L17" s="245"/>
    </row>
    <row r="18" spans="1:12" ht="12.6" customHeight="1" x14ac:dyDescent="0.15">
      <c r="A18" s="216" t="s">
        <v>14</v>
      </c>
      <c r="B18" s="236" t="s">
        <v>264</v>
      </c>
      <c r="C18" s="200">
        <v>13</v>
      </c>
      <c r="D18" s="246">
        <v>1.3791</v>
      </c>
      <c r="E18" s="218">
        <v>6.9636100000000001</v>
      </c>
      <c r="F18" s="247">
        <v>5.0493872815604384</v>
      </c>
      <c r="G18" s="232"/>
      <c r="I18" s="245"/>
      <c r="J18" s="245"/>
      <c r="K18" s="245"/>
      <c r="L18" s="245"/>
    </row>
    <row r="19" spans="1:12" ht="12.6" customHeight="1" x14ac:dyDescent="0.15">
      <c r="A19" s="216" t="s">
        <v>15</v>
      </c>
      <c r="B19" s="236" t="s">
        <v>265</v>
      </c>
      <c r="C19" s="200">
        <v>135</v>
      </c>
      <c r="D19" s="246">
        <v>1978.0574999999999</v>
      </c>
      <c r="E19" s="218">
        <v>3998.3318220000006</v>
      </c>
      <c r="F19" s="247">
        <v>2.0213425656230926</v>
      </c>
      <c r="G19" s="232"/>
      <c r="I19" s="245"/>
      <c r="J19" s="245"/>
      <c r="K19" s="245"/>
      <c r="L19" s="245"/>
    </row>
    <row r="20" spans="1:12" ht="12.6" customHeight="1" x14ac:dyDescent="0.15">
      <c r="A20" s="216" t="s">
        <v>16</v>
      </c>
      <c r="B20" s="236" t="s">
        <v>266</v>
      </c>
      <c r="C20" s="200">
        <v>22</v>
      </c>
      <c r="D20" s="246">
        <v>4.170700000000001</v>
      </c>
      <c r="E20" s="218">
        <v>20.515949999999997</v>
      </c>
      <c r="F20" s="247">
        <v>4.9190663437792201</v>
      </c>
      <c r="G20" s="232"/>
      <c r="I20" s="245"/>
      <c r="J20" s="245"/>
      <c r="K20" s="245"/>
      <c r="L20" s="245"/>
    </row>
    <row r="21" spans="1:12" ht="12.6" customHeight="1" x14ac:dyDescent="0.15">
      <c r="A21" s="216" t="s">
        <v>17</v>
      </c>
      <c r="B21" s="236" t="s">
        <v>267</v>
      </c>
      <c r="C21" s="200">
        <v>718</v>
      </c>
      <c r="D21" s="246">
        <v>16056.524971999999</v>
      </c>
      <c r="E21" s="218">
        <v>45545.604177699977</v>
      </c>
      <c r="F21" s="247">
        <v>2.8365791637433504</v>
      </c>
      <c r="G21" s="232"/>
      <c r="I21" s="245"/>
      <c r="J21" s="245"/>
      <c r="K21" s="245"/>
      <c r="L21" s="245"/>
    </row>
    <row r="22" spans="1:12" ht="12.6" customHeight="1" x14ac:dyDescent="0.15">
      <c r="A22" s="216" t="s">
        <v>18</v>
      </c>
      <c r="B22" s="236" t="s">
        <v>268</v>
      </c>
      <c r="C22" s="200">
        <v>31</v>
      </c>
      <c r="D22" s="246">
        <v>4175.0550000000003</v>
      </c>
      <c r="E22" s="218">
        <v>11616.096719999996</v>
      </c>
      <c r="F22" s="247">
        <v>2.782261963016055</v>
      </c>
      <c r="G22" s="232"/>
      <c r="I22" s="245"/>
      <c r="J22" s="245"/>
      <c r="K22" s="245"/>
      <c r="L22" s="245"/>
    </row>
    <row r="23" spans="1:12" ht="12.6" customHeight="1" x14ac:dyDescent="0.15">
      <c r="A23" s="216" t="s">
        <v>19</v>
      </c>
      <c r="B23" s="236" t="s">
        <v>269</v>
      </c>
      <c r="C23" s="200">
        <v>66</v>
      </c>
      <c r="D23" s="246">
        <v>281.06385999999998</v>
      </c>
      <c r="E23" s="218">
        <v>457.238112</v>
      </c>
      <c r="F23" s="247">
        <v>1.6268121842488039</v>
      </c>
      <c r="G23" s="232"/>
      <c r="I23" s="245"/>
      <c r="J23" s="245"/>
      <c r="K23" s="245"/>
      <c r="L23" s="245"/>
    </row>
    <row r="24" spans="1:12" ht="12.6" customHeight="1" x14ac:dyDescent="0.15">
      <c r="A24" s="216" t="s">
        <v>20</v>
      </c>
      <c r="B24" s="236" t="s">
        <v>270</v>
      </c>
      <c r="C24" s="200">
        <v>72</v>
      </c>
      <c r="D24" s="246">
        <v>41.000010000000003</v>
      </c>
      <c r="E24" s="218">
        <v>81.335990499999994</v>
      </c>
      <c r="F24" s="247">
        <v>1.9838041624867893</v>
      </c>
      <c r="G24" s="232"/>
      <c r="I24" s="245"/>
      <c r="J24" s="245"/>
      <c r="K24" s="245"/>
      <c r="L24" s="245"/>
    </row>
    <row r="25" spans="1:12" ht="12.6" customHeight="1" x14ac:dyDescent="0.15">
      <c r="A25" s="216" t="s">
        <v>21</v>
      </c>
      <c r="B25" s="236" t="s">
        <v>271</v>
      </c>
      <c r="C25" s="200">
        <v>4</v>
      </c>
      <c r="D25" s="246">
        <v>0.57999999999999996</v>
      </c>
      <c r="E25" s="218">
        <v>2.121</v>
      </c>
      <c r="F25" s="247">
        <v>3.6568965517241381</v>
      </c>
      <c r="G25" s="232"/>
      <c r="I25" s="245"/>
      <c r="J25" s="245"/>
      <c r="K25" s="245"/>
      <c r="L25" s="245"/>
    </row>
    <row r="26" spans="1:12" ht="12.6" customHeight="1" x14ac:dyDescent="0.15">
      <c r="A26" s="216" t="s">
        <v>22</v>
      </c>
      <c r="B26" s="236" t="s">
        <v>272</v>
      </c>
      <c r="C26" s="200">
        <v>146</v>
      </c>
      <c r="D26" s="246">
        <v>562.08759999999995</v>
      </c>
      <c r="E26" s="218">
        <v>2311.1876870000001</v>
      </c>
      <c r="F26" s="247">
        <v>4.1117926938790328</v>
      </c>
      <c r="G26" s="232"/>
      <c r="I26" s="245"/>
      <c r="J26" s="245"/>
      <c r="K26" s="245"/>
      <c r="L26" s="245"/>
    </row>
    <row r="27" spans="1:12" ht="12.6" customHeight="1" x14ac:dyDescent="0.15">
      <c r="A27" s="216" t="s">
        <v>23</v>
      </c>
      <c r="B27" s="236" t="s">
        <v>273</v>
      </c>
      <c r="C27" s="200">
        <v>139</v>
      </c>
      <c r="D27" s="246">
        <v>18112.82504</v>
      </c>
      <c r="E27" s="218">
        <v>46862.165048000003</v>
      </c>
      <c r="F27" s="247">
        <v>2.5872366648775404</v>
      </c>
      <c r="G27" s="232"/>
      <c r="I27" s="245"/>
      <c r="J27" s="245"/>
      <c r="K27" s="245"/>
      <c r="L27" s="245"/>
    </row>
    <row r="28" spans="1:12" ht="12.6" customHeight="1" x14ac:dyDescent="0.15">
      <c r="A28" s="216" t="s">
        <v>24</v>
      </c>
      <c r="B28" s="236" t="s">
        <v>274</v>
      </c>
      <c r="C28" s="200">
        <v>148</v>
      </c>
      <c r="D28" s="246">
        <v>1158.1141699999998</v>
      </c>
      <c r="E28" s="218">
        <v>1962.5545593999989</v>
      </c>
      <c r="F28" s="247">
        <v>1.6946123363640384</v>
      </c>
      <c r="G28" s="232"/>
      <c r="I28" s="245"/>
      <c r="J28" s="245"/>
      <c r="K28" s="245"/>
      <c r="L28" s="245"/>
    </row>
    <row r="29" spans="1:12" ht="12.6" customHeight="1" x14ac:dyDescent="0.15">
      <c r="A29" s="216" t="s">
        <v>25</v>
      </c>
      <c r="B29" s="236" t="s">
        <v>275</v>
      </c>
      <c r="C29" s="200">
        <v>524</v>
      </c>
      <c r="D29" s="246">
        <v>557.69112000000007</v>
      </c>
      <c r="E29" s="218">
        <v>1723.2990316999994</v>
      </c>
      <c r="F29" s="247">
        <v>3.0900600169140207</v>
      </c>
      <c r="G29" s="232"/>
      <c r="I29" s="245"/>
      <c r="J29" s="245"/>
      <c r="K29" s="245"/>
      <c r="L29" s="245"/>
    </row>
    <row r="30" spans="1:12" ht="12.6" customHeight="1" x14ac:dyDescent="0.15">
      <c r="A30" s="216" t="s">
        <v>26</v>
      </c>
      <c r="B30" s="236" t="s">
        <v>276</v>
      </c>
      <c r="C30" s="200">
        <v>56</v>
      </c>
      <c r="D30" s="246">
        <v>24.1206</v>
      </c>
      <c r="E30" s="218">
        <v>86.258920999999972</v>
      </c>
      <c r="F30" s="247">
        <v>3.5761515468106091</v>
      </c>
      <c r="G30" s="232"/>
      <c r="I30" s="245"/>
      <c r="J30" s="245"/>
      <c r="K30" s="245"/>
      <c r="L30" s="245"/>
    </row>
    <row r="31" spans="1:12" ht="12.6" customHeight="1" x14ac:dyDescent="0.15">
      <c r="A31" s="216" t="s">
        <v>27</v>
      </c>
      <c r="B31" s="236" t="s">
        <v>277</v>
      </c>
      <c r="C31" s="200">
        <v>70</v>
      </c>
      <c r="D31" s="246">
        <v>147.58632</v>
      </c>
      <c r="E31" s="218">
        <v>260.02094099999999</v>
      </c>
      <c r="F31" s="247">
        <v>1.7618227827619795</v>
      </c>
      <c r="G31" s="232"/>
      <c r="I31" s="245"/>
      <c r="J31" s="245"/>
      <c r="K31" s="245"/>
      <c r="L31" s="245"/>
    </row>
    <row r="32" spans="1:12" ht="12.6" customHeight="1" x14ac:dyDescent="0.15">
      <c r="A32" s="216" t="s">
        <v>28</v>
      </c>
      <c r="B32" s="236" t="s">
        <v>278</v>
      </c>
      <c r="C32" s="200">
        <v>38</v>
      </c>
      <c r="D32" s="246">
        <v>12.41442</v>
      </c>
      <c r="E32" s="218">
        <v>163.68446559999995</v>
      </c>
      <c r="F32" s="247">
        <v>13.185027218347692</v>
      </c>
      <c r="G32" s="232"/>
      <c r="I32" s="245"/>
      <c r="J32" s="245"/>
      <c r="K32" s="245"/>
      <c r="L32" s="245"/>
    </row>
    <row r="33" spans="1:12" ht="12.6" customHeight="1" x14ac:dyDescent="0.15">
      <c r="A33" s="216" t="s">
        <v>29</v>
      </c>
      <c r="B33" s="236" t="s">
        <v>279</v>
      </c>
      <c r="C33" s="200">
        <v>193</v>
      </c>
      <c r="D33" s="246">
        <v>511.59388000000001</v>
      </c>
      <c r="E33" s="218">
        <v>2589.9291715999998</v>
      </c>
      <c r="F33" s="247">
        <v>5.062470981083667</v>
      </c>
      <c r="G33" s="232"/>
      <c r="I33" s="245"/>
      <c r="J33" s="245"/>
      <c r="K33" s="245"/>
      <c r="L33" s="245"/>
    </row>
    <row r="34" spans="1:12" ht="12.6" customHeight="1" x14ac:dyDescent="0.15">
      <c r="A34" s="216" t="s">
        <v>30</v>
      </c>
      <c r="B34" s="236" t="s">
        <v>280</v>
      </c>
      <c r="C34" s="200">
        <v>143</v>
      </c>
      <c r="D34" s="246">
        <v>1249.418662</v>
      </c>
      <c r="E34" s="218">
        <v>3578.3110859999992</v>
      </c>
      <c r="F34" s="247">
        <v>2.8639808215062494</v>
      </c>
      <c r="G34" s="232"/>
      <c r="I34" s="245"/>
      <c r="J34" s="245"/>
      <c r="K34" s="245"/>
      <c r="L34" s="245"/>
    </row>
    <row r="35" spans="1:12" ht="12.6" customHeight="1" x14ac:dyDescent="0.15">
      <c r="A35" s="216" t="s">
        <v>31</v>
      </c>
      <c r="B35" s="236" t="s">
        <v>281</v>
      </c>
      <c r="C35" s="200">
        <v>6</v>
      </c>
      <c r="D35" s="246">
        <v>0.60780000000000001</v>
      </c>
      <c r="E35" s="218">
        <v>6.808679999999999</v>
      </c>
      <c r="F35" s="247">
        <v>11.202171767028625</v>
      </c>
      <c r="G35" s="232"/>
      <c r="I35" s="245"/>
      <c r="J35" s="245"/>
      <c r="K35" s="245"/>
      <c r="L35" s="245"/>
    </row>
    <row r="36" spans="1:12" ht="12.6" customHeight="1" x14ac:dyDescent="0.15">
      <c r="A36" s="216" t="s">
        <v>32</v>
      </c>
      <c r="B36" s="236" t="s">
        <v>282</v>
      </c>
      <c r="C36" s="200">
        <v>372</v>
      </c>
      <c r="D36" s="246">
        <v>477.30041000000006</v>
      </c>
      <c r="E36" s="218">
        <v>4388.6110381199996</v>
      </c>
      <c r="F36" s="247">
        <v>9.1946517249377582</v>
      </c>
      <c r="G36" s="232"/>
      <c r="I36" s="245"/>
      <c r="J36" s="245"/>
      <c r="K36" s="245"/>
      <c r="L36" s="245"/>
    </row>
    <row r="37" spans="1:12" ht="12.6" customHeight="1" x14ac:dyDescent="0.15">
      <c r="A37" s="216" t="s">
        <v>33</v>
      </c>
      <c r="B37" s="236" t="s">
        <v>283</v>
      </c>
      <c r="C37" s="200">
        <v>96</v>
      </c>
      <c r="D37" s="246">
        <v>443.58009999999996</v>
      </c>
      <c r="E37" s="218">
        <v>3507.752300000001</v>
      </c>
      <c r="F37" s="247">
        <v>7.907821608769197</v>
      </c>
      <c r="G37" s="232"/>
      <c r="I37" s="245"/>
      <c r="J37" s="245"/>
      <c r="K37" s="245"/>
      <c r="L37" s="245"/>
    </row>
    <row r="38" spans="1:12" ht="12.6" customHeight="1" x14ac:dyDescent="0.15">
      <c r="A38" s="216" t="s">
        <v>34</v>
      </c>
      <c r="B38" s="236" t="s">
        <v>284</v>
      </c>
      <c r="C38" s="200">
        <v>49</v>
      </c>
      <c r="D38" s="246">
        <v>181930.65299999999</v>
      </c>
      <c r="E38" s="218">
        <v>726199.00200599979</v>
      </c>
      <c r="F38" s="247">
        <v>3.9916253255354381</v>
      </c>
      <c r="G38" s="232"/>
      <c r="I38" s="245"/>
      <c r="J38" s="245"/>
      <c r="K38" s="245"/>
      <c r="L38" s="245"/>
    </row>
    <row r="39" spans="1:12" ht="12.6" customHeight="1" x14ac:dyDescent="0.15">
      <c r="A39" s="216" t="s">
        <v>35</v>
      </c>
      <c r="B39" s="236" t="s">
        <v>285</v>
      </c>
      <c r="C39" s="200">
        <v>6</v>
      </c>
      <c r="D39" s="246">
        <v>691.88091000000009</v>
      </c>
      <c r="E39" s="218">
        <v>801.57565209999984</v>
      </c>
      <c r="F39" s="247">
        <v>1.1585456984208449</v>
      </c>
      <c r="G39" s="232"/>
      <c r="I39" s="245"/>
      <c r="J39" s="245"/>
      <c r="K39" s="245"/>
      <c r="L39" s="245"/>
    </row>
    <row r="40" spans="1:12" ht="12.6" customHeight="1" x14ac:dyDescent="0.15">
      <c r="A40" s="216" t="s">
        <v>36</v>
      </c>
      <c r="B40" s="236" t="s">
        <v>286</v>
      </c>
      <c r="C40" s="200">
        <v>6</v>
      </c>
      <c r="D40" s="246">
        <v>1038.8520000000001</v>
      </c>
      <c r="E40" s="218">
        <v>427.16224000000005</v>
      </c>
      <c r="F40" s="247">
        <v>0.41118681005571539</v>
      </c>
      <c r="G40" s="232"/>
      <c r="I40" s="245"/>
      <c r="J40" s="245"/>
      <c r="K40" s="245"/>
      <c r="L40" s="245"/>
    </row>
    <row r="41" spans="1:12" ht="12.6" customHeight="1" x14ac:dyDescent="0.15">
      <c r="A41" s="216" t="s">
        <v>37</v>
      </c>
      <c r="B41" s="236" t="s">
        <v>287</v>
      </c>
      <c r="C41" s="200">
        <v>2511</v>
      </c>
      <c r="D41" s="246">
        <v>17474.29576786</v>
      </c>
      <c r="E41" s="218">
        <v>183178.23942129995</v>
      </c>
      <c r="F41" s="247">
        <v>10.482725132661125</v>
      </c>
      <c r="G41" s="232"/>
      <c r="I41" s="245"/>
      <c r="J41" s="245"/>
      <c r="K41" s="245"/>
      <c r="L41" s="245"/>
    </row>
    <row r="42" spans="1:12" ht="12.6" customHeight="1" x14ac:dyDescent="0.15">
      <c r="A42" s="216" t="s">
        <v>38</v>
      </c>
      <c r="B42" s="236" t="s">
        <v>288</v>
      </c>
      <c r="C42" s="200">
        <v>0</v>
      </c>
      <c r="D42" s="246">
        <v>0</v>
      </c>
      <c r="E42" s="218">
        <v>0</v>
      </c>
      <c r="F42" s="247" t="s">
        <v>71</v>
      </c>
      <c r="G42" s="232"/>
      <c r="I42" s="245"/>
      <c r="J42" s="245"/>
      <c r="K42" s="245"/>
      <c r="L42" s="245"/>
    </row>
    <row r="43" spans="1:12" ht="12.6" customHeight="1" x14ac:dyDescent="0.15">
      <c r="A43" s="216" t="s">
        <v>39</v>
      </c>
      <c r="B43" s="236" t="s">
        <v>289</v>
      </c>
      <c r="C43" s="200">
        <v>0</v>
      </c>
      <c r="D43" s="246">
        <v>0</v>
      </c>
      <c r="E43" s="218">
        <v>0</v>
      </c>
      <c r="F43" s="247" t="s">
        <v>71</v>
      </c>
      <c r="G43" s="232"/>
      <c r="I43" s="245"/>
      <c r="J43" s="245"/>
      <c r="K43" s="245"/>
      <c r="L43" s="245"/>
    </row>
    <row r="44" spans="1:12" ht="12.6" customHeight="1" x14ac:dyDescent="0.15">
      <c r="A44" s="216" t="s">
        <v>40</v>
      </c>
      <c r="B44" s="236" t="s">
        <v>290</v>
      </c>
      <c r="C44" s="200">
        <v>2</v>
      </c>
      <c r="D44" s="246">
        <v>0.55600000000000005</v>
      </c>
      <c r="E44" s="218">
        <v>4.5665600000000008</v>
      </c>
      <c r="F44" s="247">
        <v>8.2132374100719439</v>
      </c>
      <c r="G44" s="232"/>
      <c r="I44" s="245"/>
      <c r="J44" s="245"/>
      <c r="K44" s="245"/>
      <c r="L44" s="245"/>
    </row>
    <row r="45" spans="1:12" ht="12.6" customHeight="1" x14ac:dyDescent="0.15">
      <c r="A45" s="216" t="s">
        <v>41</v>
      </c>
      <c r="B45" s="236" t="s">
        <v>291</v>
      </c>
      <c r="C45" s="200">
        <v>0</v>
      </c>
      <c r="D45" s="246">
        <v>0</v>
      </c>
      <c r="E45" s="218">
        <v>0</v>
      </c>
      <c r="F45" s="247" t="s">
        <v>71</v>
      </c>
      <c r="G45" s="232"/>
      <c r="I45" s="245"/>
      <c r="J45" s="245"/>
      <c r="K45" s="245"/>
      <c r="L45" s="245"/>
    </row>
    <row r="46" spans="1:12" ht="12.6" customHeight="1" x14ac:dyDescent="0.15">
      <c r="A46" s="216" t="s">
        <v>42</v>
      </c>
      <c r="B46" s="236" t="s">
        <v>292</v>
      </c>
      <c r="C46" s="200">
        <v>0</v>
      </c>
      <c r="D46" s="246">
        <v>0</v>
      </c>
      <c r="E46" s="218">
        <v>0</v>
      </c>
      <c r="F46" s="247" t="s">
        <v>71</v>
      </c>
      <c r="G46" s="232"/>
      <c r="I46" s="245"/>
      <c r="J46" s="245"/>
      <c r="K46" s="245"/>
      <c r="L46" s="245"/>
    </row>
    <row r="47" spans="1:12" ht="12.6" customHeight="1" x14ac:dyDescent="0.15">
      <c r="A47" s="216" t="s">
        <v>43</v>
      </c>
      <c r="B47" s="236" t="s">
        <v>293</v>
      </c>
      <c r="C47" s="200">
        <v>21</v>
      </c>
      <c r="D47" s="246">
        <v>0.91100000000000003</v>
      </c>
      <c r="E47" s="218">
        <v>3.6755100000000001</v>
      </c>
      <c r="F47" s="247">
        <v>4.0345883644346872</v>
      </c>
      <c r="G47" s="232"/>
      <c r="I47" s="245"/>
      <c r="J47" s="245"/>
      <c r="K47" s="245"/>
      <c r="L47" s="245"/>
    </row>
    <row r="48" spans="1:12" ht="12.6" customHeight="1" x14ac:dyDescent="0.15">
      <c r="A48" s="216" t="s">
        <v>44</v>
      </c>
      <c r="B48" s="236" t="s">
        <v>294</v>
      </c>
      <c r="C48" s="200">
        <v>3</v>
      </c>
      <c r="D48" s="246">
        <v>6.409999999999999E-2</v>
      </c>
      <c r="E48" s="218">
        <v>5.6407999999999993E-2</v>
      </c>
      <c r="F48" s="247">
        <v>0.88</v>
      </c>
      <c r="G48" s="232"/>
      <c r="I48" s="245"/>
      <c r="J48" s="245"/>
      <c r="K48" s="245"/>
      <c r="L48" s="245"/>
    </row>
    <row r="49" spans="1:12" ht="12.6" customHeight="1" x14ac:dyDescent="0.15">
      <c r="A49" s="216" t="s">
        <v>45</v>
      </c>
      <c r="B49" s="236" t="s">
        <v>295</v>
      </c>
      <c r="C49" s="200">
        <v>6</v>
      </c>
      <c r="D49" s="246">
        <v>0.17151999999999998</v>
      </c>
      <c r="E49" s="218">
        <v>2.2534300000000003</v>
      </c>
      <c r="F49" s="247">
        <v>13.138001399253735</v>
      </c>
      <c r="G49" s="232"/>
      <c r="I49" s="245"/>
      <c r="J49" s="245"/>
      <c r="K49" s="245"/>
      <c r="L49" s="245"/>
    </row>
    <row r="50" spans="1:12" ht="12.6" customHeight="1" x14ac:dyDescent="0.15">
      <c r="A50" s="216" t="s">
        <v>46</v>
      </c>
      <c r="B50" s="236" t="s">
        <v>296</v>
      </c>
      <c r="C50" s="200">
        <v>3</v>
      </c>
      <c r="D50" s="246">
        <v>0.33900000000000002</v>
      </c>
      <c r="E50" s="218">
        <v>0.50849999999999995</v>
      </c>
      <c r="F50" s="247">
        <v>1.4999999999999998</v>
      </c>
      <c r="G50" s="232"/>
      <c r="I50" s="245"/>
      <c r="J50" s="245"/>
      <c r="K50" s="245"/>
      <c r="L50" s="245"/>
    </row>
    <row r="51" spans="1:12" ht="12.6" customHeight="1" x14ac:dyDescent="0.15">
      <c r="A51" s="216" t="s">
        <v>47</v>
      </c>
      <c r="B51" s="236" t="s">
        <v>297</v>
      </c>
      <c r="C51" s="200">
        <v>3</v>
      </c>
      <c r="D51" s="246">
        <v>1.3080000000000001</v>
      </c>
      <c r="E51" s="218">
        <v>6.5138400000000001</v>
      </c>
      <c r="F51" s="247">
        <v>4.9799999999999995</v>
      </c>
      <c r="G51" s="232"/>
      <c r="I51" s="245"/>
      <c r="J51" s="245"/>
      <c r="K51" s="245"/>
      <c r="L51" s="245"/>
    </row>
    <row r="52" spans="1:12" ht="12.6" customHeight="1" x14ac:dyDescent="0.15">
      <c r="A52" s="216" t="s">
        <v>48</v>
      </c>
      <c r="B52" s="236" t="s">
        <v>298</v>
      </c>
      <c r="C52" s="200">
        <v>11</v>
      </c>
      <c r="D52" s="246">
        <v>4.0348000000000006</v>
      </c>
      <c r="E52" s="218">
        <v>24.111560000000001</v>
      </c>
      <c r="F52" s="247">
        <v>5.9758996728462375</v>
      </c>
      <c r="G52" s="232"/>
      <c r="I52" s="245"/>
      <c r="J52" s="245"/>
      <c r="K52" s="245"/>
      <c r="L52" s="245"/>
    </row>
    <row r="53" spans="1:12" ht="12.6" customHeight="1" x14ac:dyDescent="0.15">
      <c r="A53" s="216" t="s">
        <v>51</v>
      </c>
      <c r="B53" s="236" t="s">
        <v>299</v>
      </c>
      <c r="C53" s="200">
        <v>58</v>
      </c>
      <c r="D53" s="246">
        <v>36.205100000000009</v>
      </c>
      <c r="E53" s="218">
        <v>401.41779099999997</v>
      </c>
      <c r="F53" s="247">
        <v>11.087327227379564</v>
      </c>
      <c r="G53" s="232"/>
      <c r="I53" s="245"/>
      <c r="J53" s="245"/>
      <c r="K53" s="245"/>
      <c r="L53" s="245"/>
    </row>
    <row r="54" spans="1:12" ht="12.6" customHeight="1" x14ac:dyDescent="0.15">
      <c r="A54" s="216" t="s">
        <v>129</v>
      </c>
      <c r="B54" s="236" t="s">
        <v>300</v>
      </c>
      <c r="C54" s="200">
        <v>0</v>
      </c>
      <c r="D54" s="246">
        <v>0</v>
      </c>
      <c r="E54" s="218">
        <v>0</v>
      </c>
      <c r="F54" s="247" t="s">
        <v>71</v>
      </c>
      <c r="G54" s="232"/>
      <c r="I54" s="245"/>
      <c r="J54" s="245"/>
      <c r="K54" s="245"/>
      <c r="L54" s="245"/>
    </row>
    <row r="55" spans="1:12" ht="12.6" customHeight="1" x14ac:dyDescent="0.15">
      <c r="A55" s="216" t="s">
        <v>137</v>
      </c>
      <c r="B55" s="236" t="s">
        <v>301</v>
      </c>
      <c r="C55" s="200">
        <v>5</v>
      </c>
      <c r="D55" s="246">
        <v>1.802</v>
      </c>
      <c r="E55" s="218">
        <v>9.5992000000000015</v>
      </c>
      <c r="F55" s="247">
        <v>5.3269700332963383</v>
      </c>
      <c r="G55" s="232"/>
      <c r="I55" s="245"/>
      <c r="J55" s="245"/>
      <c r="K55" s="245"/>
      <c r="L55" s="245"/>
    </row>
    <row r="56" spans="1:12" ht="12.6" customHeight="1" x14ac:dyDescent="0.15">
      <c r="A56" s="216" t="s">
        <v>52</v>
      </c>
      <c r="B56" s="236" t="s">
        <v>302</v>
      </c>
      <c r="C56" s="200">
        <v>2</v>
      </c>
      <c r="D56" s="246">
        <v>0</v>
      </c>
      <c r="E56" s="218">
        <v>0</v>
      </c>
      <c r="F56" s="247" t="s">
        <v>71</v>
      </c>
      <c r="G56" s="232"/>
      <c r="I56" s="245"/>
      <c r="J56" s="245"/>
      <c r="K56" s="245"/>
      <c r="L56" s="245"/>
    </row>
    <row r="57" spans="1:12" ht="12.6" customHeight="1" x14ac:dyDescent="0.15">
      <c r="A57" s="216" t="s">
        <v>79</v>
      </c>
      <c r="B57" s="236" t="s">
        <v>303</v>
      </c>
      <c r="C57" s="200">
        <v>10</v>
      </c>
      <c r="D57" s="246">
        <v>0.33260000000000001</v>
      </c>
      <c r="E57" s="218">
        <v>2.1397000000000004</v>
      </c>
      <c r="F57" s="247">
        <v>6.4332531569452804</v>
      </c>
      <c r="G57" s="232"/>
      <c r="I57" s="245"/>
      <c r="J57" s="245"/>
      <c r="K57" s="245"/>
      <c r="L57" s="245"/>
    </row>
    <row r="58" spans="1:12" ht="12.6" customHeight="1" x14ac:dyDescent="0.15">
      <c r="A58" s="216" t="s">
        <v>53</v>
      </c>
      <c r="B58" s="236" t="s">
        <v>304</v>
      </c>
      <c r="C58" s="200">
        <v>1</v>
      </c>
      <c r="D58" s="246">
        <v>0</v>
      </c>
      <c r="E58" s="218">
        <v>0</v>
      </c>
      <c r="F58" s="247" t="s">
        <v>71</v>
      </c>
      <c r="G58" s="232"/>
      <c r="I58" s="245"/>
      <c r="J58" s="245"/>
      <c r="K58" s="245"/>
      <c r="L58" s="245"/>
    </row>
    <row r="59" spans="1:12" ht="12.6" customHeight="1" x14ac:dyDescent="0.15">
      <c r="A59" s="216" t="s">
        <v>54</v>
      </c>
      <c r="B59" s="236" t="s">
        <v>305</v>
      </c>
      <c r="C59" s="200">
        <v>3</v>
      </c>
      <c r="D59" s="246">
        <v>0.1085</v>
      </c>
      <c r="E59" s="218">
        <v>1.4487999999999999</v>
      </c>
      <c r="F59" s="247">
        <v>13.352995391705068</v>
      </c>
      <c r="G59" s="232"/>
      <c r="I59" s="245"/>
      <c r="J59" s="245"/>
      <c r="K59" s="245"/>
      <c r="L59" s="245"/>
    </row>
    <row r="60" spans="1:12" ht="12.6" customHeight="1" x14ac:dyDescent="0.15">
      <c r="A60" s="216" t="s">
        <v>55</v>
      </c>
      <c r="B60" s="236" t="s">
        <v>306</v>
      </c>
      <c r="C60" s="200">
        <v>2</v>
      </c>
      <c r="D60" s="246">
        <v>5.0999999999999995E-3</v>
      </c>
      <c r="E60" s="218">
        <v>1.3259999999999999E-2</v>
      </c>
      <c r="F60" s="247">
        <v>2.6</v>
      </c>
      <c r="G60" s="232"/>
      <c r="I60" s="245"/>
      <c r="J60" s="245"/>
      <c r="K60" s="245"/>
      <c r="L60" s="245"/>
    </row>
    <row r="61" spans="1:12" ht="12.6" customHeight="1" x14ac:dyDescent="0.15">
      <c r="A61" s="216" t="s">
        <v>138</v>
      </c>
      <c r="B61" s="236" t="s">
        <v>307</v>
      </c>
      <c r="C61" s="200">
        <v>163</v>
      </c>
      <c r="D61" s="246">
        <v>5.2190400000000006</v>
      </c>
      <c r="E61" s="218">
        <v>44.74083559999999</v>
      </c>
      <c r="F61" s="247">
        <v>8.5726178760844878</v>
      </c>
      <c r="G61" s="232"/>
      <c r="I61" s="245"/>
      <c r="J61" s="245"/>
      <c r="K61" s="245"/>
      <c r="L61" s="245"/>
    </row>
    <row r="62" spans="1:12" ht="12.6" customHeight="1" x14ac:dyDescent="0.15">
      <c r="A62" s="216" t="s">
        <v>72</v>
      </c>
      <c r="B62" s="236" t="s">
        <v>308</v>
      </c>
      <c r="C62" s="200">
        <v>2</v>
      </c>
      <c r="D62" s="246">
        <v>3.1899999999999998E-2</v>
      </c>
      <c r="E62" s="218">
        <v>0.48349000000000003</v>
      </c>
      <c r="F62" s="247">
        <v>15.156426332288403</v>
      </c>
      <c r="G62" s="232"/>
      <c r="I62" s="245"/>
      <c r="J62" s="245"/>
      <c r="K62" s="245"/>
      <c r="L62" s="245"/>
    </row>
    <row r="63" spans="1:12" ht="12.6" customHeight="1" x14ac:dyDescent="0.15">
      <c r="A63" s="216" t="s">
        <v>75</v>
      </c>
      <c r="B63" s="236" t="s">
        <v>309</v>
      </c>
      <c r="C63" s="200">
        <v>32</v>
      </c>
      <c r="D63" s="246">
        <v>38.476700000000001</v>
      </c>
      <c r="E63" s="218">
        <v>114120.6125</v>
      </c>
      <c r="F63" s="247">
        <v>2965.9667409107328</v>
      </c>
      <c r="G63" s="232"/>
      <c r="I63" s="245"/>
      <c r="J63" s="245"/>
      <c r="K63" s="245"/>
      <c r="L63" s="245"/>
    </row>
    <row r="64" spans="1:12" ht="12.6" customHeight="1" x14ac:dyDescent="0.15">
      <c r="A64" s="216" t="s">
        <v>56</v>
      </c>
      <c r="B64" s="236" t="s">
        <v>310</v>
      </c>
      <c r="C64" s="200">
        <v>0</v>
      </c>
      <c r="D64" s="246">
        <v>0</v>
      </c>
      <c r="E64" s="218">
        <v>0</v>
      </c>
      <c r="F64" s="247" t="s">
        <v>71</v>
      </c>
      <c r="G64" s="232"/>
      <c r="I64" s="245"/>
      <c r="J64" s="245"/>
      <c r="K64" s="245"/>
      <c r="L64" s="245"/>
    </row>
    <row r="65" spans="1:12" ht="12.6" customHeight="1" x14ac:dyDescent="0.15">
      <c r="A65" s="216" t="s">
        <v>57</v>
      </c>
      <c r="B65" s="236" t="s">
        <v>311</v>
      </c>
      <c r="C65" s="200">
        <v>13</v>
      </c>
      <c r="D65" s="246">
        <v>0.25800000000000001</v>
      </c>
      <c r="E65" s="218">
        <v>4.3089900000000005</v>
      </c>
      <c r="F65" s="247">
        <v>16.701511627906978</v>
      </c>
      <c r="G65" s="232"/>
      <c r="I65" s="245"/>
      <c r="J65" s="245"/>
      <c r="K65" s="245"/>
      <c r="L65" s="245"/>
    </row>
    <row r="66" spans="1:12" ht="12.6" customHeight="1" x14ac:dyDescent="0.15">
      <c r="A66" s="216" t="s">
        <v>69</v>
      </c>
      <c r="B66" s="236" t="s">
        <v>312</v>
      </c>
      <c r="C66" s="200">
        <v>1</v>
      </c>
      <c r="D66" s="246">
        <v>0</v>
      </c>
      <c r="E66" s="218">
        <v>0</v>
      </c>
      <c r="F66" s="247" t="s">
        <v>71</v>
      </c>
      <c r="G66" s="232"/>
      <c r="I66" s="245"/>
      <c r="J66" s="245"/>
      <c r="K66" s="245"/>
      <c r="L66" s="245"/>
    </row>
    <row r="67" spans="1:12" ht="12.6" customHeight="1" x14ac:dyDescent="0.15">
      <c r="A67" s="216" t="s">
        <v>73</v>
      </c>
      <c r="B67" s="236" t="s">
        <v>313</v>
      </c>
      <c r="C67" s="200">
        <v>0</v>
      </c>
      <c r="D67" s="246">
        <v>0</v>
      </c>
      <c r="E67" s="218">
        <v>0</v>
      </c>
      <c r="F67" s="247" t="s">
        <v>71</v>
      </c>
      <c r="G67" s="232"/>
      <c r="I67" s="245"/>
      <c r="J67" s="245"/>
      <c r="K67" s="245"/>
      <c r="L67" s="245"/>
    </row>
    <row r="68" spans="1:12" ht="12.6" customHeight="1" x14ac:dyDescent="0.15">
      <c r="A68" s="216" t="s">
        <v>58</v>
      </c>
      <c r="B68" s="236" t="s">
        <v>314</v>
      </c>
      <c r="C68" s="200">
        <v>1</v>
      </c>
      <c r="D68" s="246">
        <v>8.0000000000000002E-3</v>
      </c>
      <c r="E68" s="218">
        <v>0.22640000000000002</v>
      </c>
      <c r="F68" s="247">
        <v>28.3</v>
      </c>
      <c r="G68" s="232"/>
      <c r="I68" s="245"/>
      <c r="J68" s="245"/>
      <c r="K68" s="245"/>
      <c r="L68" s="245"/>
    </row>
    <row r="69" spans="1:12" ht="12.6" customHeight="1" x14ac:dyDescent="0.15">
      <c r="A69" s="216" t="s">
        <v>70</v>
      </c>
      <c r="B69" s="236" t="s">
        <v>315</v>
      </c>
      <c r="C69" s="200">
        <v>0</v>
      </c>
      <c r="D69" s="246">
        <v>0</v>
      </c>
      <c r="E69" s="218">
        <v>0</v>
      </c>
      <c r="F69" s="247" t="s">
        <v>71</v>
      </c>
      <c r="G69" s="232"/>
      <c r="I69" s="245"/>
      <c r="J69" s="245"/>
      <c r="K69" s="245"/>
      <c r="L69" s="245"/>
    </row>
    <row r="70" spans="1:12" ht="12.6" customHeight="1" x14ac:dyDescent="0.15">
      <c r="A70" s="216" t="s">
        <v>59</v>
      </c>
      <c r="B70" s="236" t="s">
        <v>316</v>
      </c>
      <c r="C70" s="200">
        <v>0</v>
      </c>
      <c r="D70" s="246">
        <v>0</v>
      </c>
      <c r="E70" s="218">
        <v>0</v>
      </c>
      <c r="F70" s="247" t="s">
        <v>71</v>
      </c>
      <c r="G70" s="232"/>
      <c r="I70" s="245"/>
      <c r="J70" s="245"/>
      <c r="K70" s="245"/>
      <c r="L70" s="245"/>
    </row>
    <row r="71" spans="1:12" ht="12.6" customHeight="1" x14ac:dyDescent="0.15">
      <c r="A71" s="216" t="s">
        <v>60</v>
      </c>
      <c r="B71" s="236" t="s">
        <v>317</v>
      </c>
      <c r="C71" s="200">
        <v>0</v>
      </c>
      <c r="D71" s="246">
        <v>0</v>
      </c>
      <c r="E71" s="218">
        <v>0</v>
      </c>
      <c r="F71" s="247" t="s">
        <v>71</v>
      </c>
      <c r="G71" s="232"/>
      <c r="I71" s="245"/>
      <c r="J71" s="245"/>
      <c r="K71" s="245"/>
      <c r="L71" s="245"/>
    </row>
    <row r="72" spans="1:12" ht="12.6" customHeight="1" x14ac:dyDescent="0.15">
      <c r="A72" s="216" t="s">
        <v>62</v>
      </c>
      <c r="B72" s="236" t="s">
        <v>318</v>
      </c>
      <c r="C72" s="200">
        <v>0</v>
      </c>
      <c r="D72" s="246">
        <v>0</v>
      </c>
      <c r="E72" s="218">
        <v>0</v>
      </c>
      <c r="F72" s="247" t="s">
        <v>71</v>
      </c>
      <c r="G72" s="232"/>
      <c r="I72" s="245"/>
      <c r="J72" s="245"/>
      <c r="K72" s="245"/>
      <c r="L72" s="245"/>
    </row>
    <row r="73" spans="1:12" ht="12.6" customHeight="1" x14ac:dyDescent="0.15">
      <c r="A73" s="216" t="s">
        <v>80</v>
      </c>
      <c r="B73" s="236" t="s">
        <v>319</v>
      </c>
      <c r="C73" s="200">
        <v>4</v>
      </c>
      <c r="D73" s="246">
        <v>7.1999999999999995E-2</v>
      </c>
      <c r="E73" s="218">
        <v>4.104E-2</v>
      </c>
      <c r="F73" s="247">
        <v>0.57000000000000006</v>
      </c>
      <c r="G73" s="232"/>
      <c r="I73" s="245"/>
      <c r="J73" s="245"/>
      <c r="K73" s="245"/>
      <c r="L73" s="245"/>
    </row>
    <row r="74" spans="1:12" ht="12.6" customHeight="1" x14ac:dyDescent="0.15">
      <c r="A74" s="216" t="s">
        <v>63</v>
      </c>
      <c r="B74" s="236" t="s">
        <v>320</v>
      </c>
      <c r="C74" s="200">
        <v>44</v>
      </c>
      <c r="D74" s="246">
        <v>2.3862400000000004</v>
      </c>
      <c r="E74" s="218">
        <v>23.104487999999996</v>
      </c>
      <c r="F74" s="247">
        <v>9.6823823253319006</v>
      </c>
      <c r="G74" s="232"/>
      <c r="I74" s="245"/>
      <c r="J74" s="245"/>
      <c r="K74" s="245"/>
      <c r="L74" s="245"/>
    </row>
    <row r="75" spans="1:12" ht="12.6" customHeight="1" x14ac:dyDescent="0.15">
      <c r="A75" s="216" t="s">
        <v>76</v>
      </c>
      <c r="B75" s="236" t="s">
        <v>321</v>
      </c>
      <c r="C75" s="200">
        <v>3</v>
      </c>
      <c r="D75" s="246">
        <v>0.06</v>
      </c>
      <c r="E75" s="218">
        <v>0.84</v>
      </c>
      <c r="F75" s="247">
        <v>14</v>
      </c>
      <c r="G75" s="232"/>
      <c r="I75" s="245"/>
      <c r="J75" s="245"/>
      <c r="K75" s="245"/>
      <c r="L75" s="245"/>
    </row>
    <row r="76" spans="1:12" ht="12.6" customHeight="1" x14ac:dyDescent="0.15">
      <c r="A76" s="216" t="s">
        <v>64</v>
      </c>
      <c r="B76" s="236" t="s">
        <v>322</v>
      </c>
      <c r="C76" s="200">
        <v>151</v>
      </c>
      <c r="D76" s="246">
        <v>2377.2402589999997</v>
      </c>
      <c r="E76" s="218">
        <v>272.21323825000007</v>
      </c>
      <c r="F76" s="247">
        <v>0.11450808862058738</v>
      </c>
      <c r="G76" s="232"/>
      <c r="I76" s="245"/>
      <c r="J76" s="245"/>
      <c r="K76" s="245"/>
      <c r="L76" s="245"/>
    </row>
    <row r="77" spans="1:12" ht="12.6" customHeight="1" x14ac:dyDescent="0.15">
      <c r="A77" s="216" t="s">
        <v>65</v>
      </c>
      <c r="B77" s="236" t="s">
        <v>323</v>
      </c>
      <c r="C77" s="200">
        <v>10</v>
      </c>
      <c r="D77" s="246">
        <v>182.6867</v>
      </c>
      <c r="E77" s="218">
        <v>1370.1383700000001</v>
      </c>
      <c r="F77" s="247">
        <v>7.4999349706355201</v>
      </c>
      <c r="G77" s="232"/>
      <c r="I77" s="245"/>
      <c r="J77" s="245"/>
      <c r="K77" s="245"/>
      <c r="L77" s="245"/>
    </row>
    <row r="78" spans="1:12" ht="12.6" customHeight="1" x14ac:dyDescent="0.15">
      <c r="A78" s="216" t="s">
        <v>67</v>
      </c>
      <c r="B78" s="236" t="s">
        <v>324</v>
      </c>
      <c r="C78" s="200">
        <v>0</v>
      </c>
      <c r="D78" s="246">
        <v>0</v>
      </c>
      <c r="E78" s="218">
        <v>0</v>
      </c>
      <c r="F78" s="247" t="s">
        <v>71</v>
      </c>
      <c r="G78" s="232"/>
      <c r="I78" s="245"/>
      <c r="J78" s="245"/>
      <c r="K78" s="245"/>
      <c r="L78" s="245"/>
    </row>
    <row r="79" spans="1:12" ht="12.6" customHeight="1" x14ac:dyDescent="0.15">
      <c r="A79" s="216" t="s">
        <v>68</v>
      </c>
      <c r="B79" s="236" t="s">
        <v>325</v>
      </c>
      <c r="C79" s="200">
        <v>79</v>
      </c>
      <c r="D79" s="246">
        <v>3.4380199999999994</v>
      </c>
      <c r="E79" s="218">
        <v>16.859772399999997</v>
      </c>
      <c r="F79" s="247">
        <v>4.9039192325815444</v>
      </c>
      <c r="G79" s="232"/>
      <c r="I79" s="245"/>
      <c r="J79" s="245"/>
      <c r="K79" s="245"/>
      <c r="L79" s="245"/>
    </row>
    <row r="80" spans="1:12" ht="12.6" customHeight="1" x14ac:dyDescent="0.15">
      <c r="A80" s="216" t="s">
        <v>326</v>
      </c>
      <c r="B80" s="236" t="s">
        <v>327</v>
      </c>
      <c r="C80" s="200">
        <v>329</v>
      </c>
      <c r="D80" s="246">
        <v>200.52601000000001</v>
      </c>
      <c r="E80" s="218">
        <v>390.47985800000009</v>
      </c>
      <c r="F80" s="247">
        <v>1.9472778518856484</v>
      </c>
      <c r="G80" s="232"/>
      <c r="I80" s="245"/>
      <c r="J80" s="245"/>
      <c r="K80" s="245"/>
      <c r="L80" s="245"/>
    </row>
    <row r="81" spans="1:12" ht="12.6" customHeight="1" x14ac:dyDescent="0.15">
      <c r="A81" s="216" t="s">
        <v>328</v>
      </c>
      <c r="B81" s="236" t="s">
        <v>329</v>
      </c>
      <c r="C81" s="200">
        <v>33</v>
      </c>
      <c r="D81" s="246">
        <v>0.67300000000000004</v>
      </c>
      <c r="E81" s="218">
        <v>5.8416900000000007</v>
      </c>
      <c r="F81" s="247">
        <v>8.6800742942050526</v>
      </c>
      <c r="G81" s="232"/>
      <c r="I81" s="245"/>
      <c r="J81" s="245"/>
      <c r="K81" s="245"/>
      <c r="L81" s="245"/>
    </row>
    <row r="82" spans="1:12" ht="12.6" customHeight="1" x14ac:dyDescent="0.15">
      <c r="A82" s="216" t="s">
        <v>330</v>
      </c>
      <c r="B82" s="236" t="s">
        <v>331</v>
      </c>
      <c r="C82" s="200">
        <v>41</v>
      </c>
      <c r="D82" s="246">
        <v>15.160200000000001</v>
      </c>
      <c r="E82" s="218">
        <v>17.639475999999998</v>
      </c>
      <c r="F82" s="247">
        <v>1.1635384757457023</v>
      </c>
      <c r="G82" s="232"/>
      <c r="I82" s="245"/>
      <c r="J82" s="245"/>
      <c r="K82" s="245"/>
      <c r="L82" s="245"/>
    </row>
    <row r="83" spans="1:12" ht="12.6" customHeight="1" x14ac:dyDescent="0.15">
      <c r="A83" s="216" t="s">
        <v>332</v>
      </c>
      <c r="B83" s="236" t="s">
        <v>333</v>
      </c>
      <c r="C83" s="200">
        <v>200</v>
      </c>
      <c r="D83" s="246">
        <v>294.32417000000004</v>
      </c>
      <c r="E83" s="218">
        <v>2297.665219999998</v>
      </c>
      <c r="F83" s="247">
        <v>7.8065801391710297</v>
      </c>
      <c r="G83" s="232"/>
      <c r="I83" s="245"/>
      <c r="J83" s="245"/>
      <c r="K83" s="245"/>
      <c r="L83" s="245"/>
    </row>
    <row r="84" spans="1:12" ht="12.6" customHeight="1" x14ac:dyDescent="0.15">
      <c r="A84" s="216" t="s">
        <v>334</v>
      </c>
      <c r="B84" s="236" t="s">
        <v>335</v>
      </c>
      <c r="C84" s="200">
        <v>10</v>
      </c>
      <c r="D84" s="246">
        <v>0.27300000000000002</v>
      </c>
      <c r="E84" s="218">
        <v>1.704</v>
      </c>
      <c r="F84" s="247">
        <v>6.2417582417582409</v>
      </c>
      <c r="G84" s="232"/>
      <c r="I84" s="245"/>
      <c r="J84" s="245"/>
      <c r="K84" s="245"/>
      <c r="L84" s="245"/>
    </row>
    <row r="85" spans="1:12" ht="12.6" customHeight="1" x14ac:dyDescent="0.15">
      <c r="A85" s="216" t="s">
        <v>336</v>
      </c>
      <c r="B85" s="236" t="s">
        <v>337</v>
      </c>
      <c r="C85" s="200">
        <v>317</v>
      </c>
      <c r="D85" s="246">
        <v>24.776959999999999</v>
      </c>
      <c r="E85" s="218">
        <v>357.01588060000006</v>
      </c>
      <c r="F85" s="247">
        <v>14.409188237782201</v>
      </c>
      <c r="G85" s="232"/>
      <c r="I85" s="245"/>
      <c r="J85" s="245"/>
      <c r="K85" s="245"/>
      <c r="L85" s="245"/>
    </row>
    <row r="86" spans="1:12" ht="12.6" customHeight="1" x14ac:dyDescent="0.15">
      <c r="A86" s="216" t="s">
        <v>77</v>
      </c>
      <c r="B86" s="236" t="s">
        <v>338</v>
      </c>
      <c r="C86" s="200">
        <v>219</v>
      </c>
      <c r="D86" s="246">
        <v>11.99117</v>
      </c>
      <c r="E86" s="218">
        <v>245.89525279999995</v>
      </c>
      <c r="F86" s="247">
        <v>20.506360330142925</v>
      </c>
      <c r="G86" s="232"/>
      <c r="I86" s="245"/>
      <c r="J86" s="245"/>
      <c r="K86" s="245"/>
      <c r="L86" s="245"/>
    </row>
    <row r="87" spans="1:12" ht="12.6" customHeight="1" x14ac:dyDescent="0.15">
      <c r="A87" s="216" t="s">
        <v>339</v>
      </c>
      <c r="B87" s="236" t="s">
        <v>340</v>
      </c>
      <c r="C87" s="200">
        <v>59</v>
      </c>
      <c r="D87" s="246">
        <v>17.260069999999999</v>
      </c>
      <c r="E87" s="218">
        <v>79.732201999999987</v>
      </c>
      <c r="F87" s="247">
        <v>4.6194599442528324</v>
      </c>
      <c r="G87" s="232"/>
      <c r="I87" s="245"/>
      <c r="J87" s="245"/>
      <c r="K87" s="245"/>
      <c r="L87" s="245"/>
    </row>
    <row r="88" spans="1:12" ht="12.6" customHeight="1" x14ac:dyDescent="0.15">
      <c r="A88" s="216" t="s">
        <v>341</v>
      </c>
      <c r="B88" s="236" t="s">
        <v>342</v>
      </c>
      <c r="C88" s="200">
        <v>499</v>
      </c>
      <c r="D88" s="246">
        <v>160.04263999999998</v>
      </c>
      <c r="E88" s="218">
        <v>5448.6272429000028</v>
      </c>
      <c r="F88" s="247">
        <v>34.044847316315227</v>
      </c>
      <c r="G88" s="232"/>
      <c r="I88" s="245"/>
      <c r="J88" s="245"/>
      <c r="K88" s="245"/>
      <c r="L88" s="245"/>
    </row>
    <row r="89" spans="1:12" ht="12.6" customHeight="1" x14ac:dyDescent="0.15">
      <c r="A89" s="216" t="s">
        <v>343</v>
      </c>
      <c r="B89" s="236" t="s">
        <v>344</v>
      </c>
      <c r="C89" s="200">
        <v>16</v>
      </c>
      <c r="D89" s="246">
        <v>1.07701</v>
      </c>
      <c r="E89" s="218">
        <v>10.957266000000001</v>
      </c>
      <c r="F89" s="247">
        <v>10.173782973231447</v>
      </c>
      <c r="G89" s="232"/>
      <c r="I89" s="245"/>
      <c r="J89" s="245"/>
      <c r="K89" s="245"/>
      <c r="L89" s="245"/>
    </row>
    <row r="90" spans="1:12" ht="12.6" customHeight="1" x14ac:dyDescent="0.15">
      <c r="A90" s="216" t="s">
        <v>345</v>
      </c>
      <c r="B90" s="236" t="s">
        <v>346</v>
      </c>
      <c r="C90" s="200">
        <v>145</v>
      </c>
      <c r="D90" s="246">
        <v>5.4061069999999996</v>
      </c>
      <c r="E90" s="218">
        <v>43.586164543999999</v>
      </c>
      <c r="F90" s="247">
        <v>8.062393982213079</v>
      </c>
      <c r="G90" s="232"/>
    </row>
    <row r="91" spans="1:12" ht="12.6" customHeight="1" x14ac:dyDescent="0.15">
      <c r="A91" s="216" t="s">
        <v>347</v>
      </c>
      <c r="B91" s="236" t="s">
        <v>348</v>
      </c>
      <c r="C91" s="200">
        <v>0</v>
      </c>
      <c r="D91" s="246">
        <v>0</v>
      </c>
      <c r="E91" s="218">
        <v>0</v>
      </c>
      <c r="F91" s="247" t="s">
        <v>71</v>
      </c>
      <c r="G91" s="232"/>
    </row>
    <row r="92" spans="1:12" ht="12.6" customHeight="1" x14ac:dyDescent="0.15">
      <c r="A92" s="216" t="s">
        <v>349</v>
      </c>
      <c r="B92" s="236" t="s">
        <v>350</v>
      </c>
      <c r="C92" s="200">
        <v>22</v>
      </c>
      <c r="D92" s="246">
        <v>2.8690000000000002</v>
      </c>
      <c r="E92" s="218">
        <v>74.062899999999999</v>
      </c>
      <c r="F92" s="247">
        <v>25.814883234576506</v>
      </c>
      <c r="G92" s="232"/>
    </row>
    <row r="93" spans="1:12" ht="12.6" customHeight="1" x14ac:dyDescent="0.15">
      <c r="A93" s="216" t="s">
        <v>351</v>
      </c>
      <c r="B93" s="236" t="s">
        <v>352</v>
      </c>
      <c r="C93" s="200">
        <v>1783</v>
      </c>
      <c r="D93" s="246">
        <v>553.13782400000014</v>
      </c>
      <c r="E93" s="218">
        <v>3498.9125225999974</v>
      </c>
      <c r="F93" s="247">
        <v>6.3255708989447026</v>
      </c>
      <c r="G93" s="232"/>
    </row>
    <row r="94" spans="1:12" ht="12.6" customHeight="1" x14ac:dyDescent="0.15">
      <c r="A94" s="216" t="s">
        <v>353</v>
      </c>
      <c r="B94" s="236" t="s">
        <v>354</v>
      </c>
      <c r="C94" s="200">
        <v>3</v>
      </c>
      <c r="D94" s="246">
        <v>9.8000000000000004E-2</v>
      </c>
      <c r="E94" s="218">
        <v>0.90360000000000007</v>
      </c>
      <c r="F94" s="247">
        <v>9.2204081632653061</v>
      </c>
      <c r="G94" s="232"/>
    </row>
    <row r="95" spans="1:12" ht="12.6" customHeight="1" x14ac:dyDescent="0.15">
      <c r="A95" s="216" t="s">
        <v>355</v>
      </c>
      <c r="B95" s="236" t="s">
        <v>356</v>
      </c>
      <c r="C95" s="200">
        <v>1</v>
      </c>
      <c r="D95" s="246">
        <v>0</v>
      </c>
      <c r="E95" s="218">
        <v>0</v>
      </c>
      <c r="F95" s="247" t="s">
        <v>71</v>
      </c>
      <c r="G95" s="232"/>
    </row>
    <row r="96" spans="1:12" ht="12.6" customHeight="1" x14ac:dyDescent="0.15">
      <c r="A96" s="216" t="s">
        <v>78</v>
      </c>
      <c r="B96" s="236" t="s">
        <v>357</v>
      </c>
      <c r="C96" s="200">
        <v>0</v>
      </c>
      <c r="D96" s="246">
        <v>0</v>
      </c>
      <c r="E96" s="218">
        <v>0</v>
      </c>
      <c r="F96" s="247" t="s">
        <v>71</v>
      </c>
      <c r="G96" s="232"/>
    </row>
    <row r="97" spans="1:7" ht="12.6" customHeight="1" x14ac:dyDescent="0.15">
      <c r="A97" s="216" t="s">
        <v>74</v>
      </c>
      <c r="B97" s="236" t="s">
        <v>358</v>
      </c>
      <c r="C97" s="200">
        <v>33</v>
      </c>
      <c r="D97" s="246">
        <v>18.220809999999997</v>
      </c>
      <c r="E97" s="218">
        <v>209.82416499999997</v>
      </c>
      <c r="F97" s="247">
        <v>11.515633223769964</v>
      </c>
      <c r="G97" s="232"/>
    </row>
    <row r="98" spans="1:7" ht="12.6" customHeight="1" x14ac:dyDescent="0.15">
      <c r="A98" s="216" t="s">
        <v>359</v>
      </c>
      <c r="B98" s="236" t="s">
        <v>360</v>
      </c>
      <c r="C98" s="200">
        <v>5</v>
      </c>
      <c r="D98" s="246">
        <v>2.8438000000000003</v>
      </c>
      <c r="E98" s="218">
        <v>83.015940000000001</v>
      </c>
      <c r="F98" s="247">
        <v>29.191905197271254</v>
      </c>
      <c r="G98" s="232"/>
    </row>
    <row r="99" spans="1:7" ht="12.6" customHeight="1" x14ac:dyDescent="0.15">
      <c r="A99" s="216" t="s">
        <v>361</v>
      </c>
      <c r="B99" s="236" t="s">
        <v>362</v>
      </c>
      <c r="C99" s="200">
        <v>18</v>
      </c>
      <c r="D99" s="246">
        <v>0.27150000000000002</v>
      </c>
      <c r="E99" s="218">
        <v>2.5742000000000003</v>
      </c>
      <c r="F99" s="247">
        <v>9.4813996316758757</v>
      </c>
      <c r="G99" s="232"/>
    </row>
    <row r="100" spans="1:7" ht="12.6" customHeight="1" x14ac:dyDescent="0.15">
      <c r="A100" s="216" t="s">
        <v>363</v>
      </c>
      <c r="B100" s="236" t="s">
        <v>364</v>
      </c>
      <c r="C100" s="200">
        <v>0</v>
      </c>
      <c r="D100" s="246">
        <v>0</v>
      </c>
      <c r="E100" s="218">
        <v>0</v>
      </c>
      <c r="F100" s="247" t="s">
        <v>71</v>
      </c>
      <c r="G100" s="232"/>
    </row>
    <row r="101" spans="1:7" ht="12.6" customHeight="1" x14ac:dyDescent="0.15">
      <c r="A101" s="216" t="s">
        <v>365</v>
      </c>
      <c r="B101" s="236" t="s">
        <v>366</v>
      </c>
      <c r="C101" s="200">
        <v>0</v>
      </c>
      <c r="D101" s="246">
        <v>0</v>
      </c>
      <c r="E101" s="218">
        <v>0</v>
      </c>
      <c r="F101" s="247" t="s">
        <v>71</v>
      </c>
      <c r="G101" s="232"/>
    </row>
    <row r="102" spans="1:7" ht="12.6" customHeight="1" x14ac:dyDescent="0.15">
      <c r="A102" s="216" t="s">
        <v>367</v>
      </c>
      <c r="B102" s="236" t="s">
        <v>368</v>
      </c>
      <c r="C102" s="200">
        <v>0</v>
      </c>
      <c r="D102" s="246">
        <v>0</v>
      </c>
      <c r="E102" s="218">
        <v>0</v>
      </c>
      <c r="F102" s="247" t="s">
        <v>71</v>
      </c>
      <c r="G102" s="232"/>
    </row>
    <row r="103" spans="1:7" ht="12.6" customHeight="1" x14ac:dyDescent="0.15">
      <c r="A103" s="216" t="s">
        <v>369</v>
      </c>
      <c r="B103" s="236" t="s">
        <v>370</v>
      </c>
      <c r="C103" s="200">
        <v>0</v>
      </c>
      <c r="D103" s="246">
        <v>0</v>
      </c>
      <c r="E103" s="218">
        <v>0</v>
      </c>
      <c r="F103" s="247" t="s">
        <v>71</v>
      </c>
      <c r="G103" s="232"/>
    </row>
    <row r="104" spans="1:7" ht="12.6" customHeight="1" x14ac:dyDescent="0.15">
      <c r="A104" s="216" t="s">
        <v>371</v>
      </c>
      <c r="B104" s="236" t="s">
        <v>372</v>
      </c>
      <c r="C104" s="200">
        <v>0</v>
      </c>
      <c r="D104" s="246">
        <v>0</v>
      </c>
      <c r="E104" s="218">
        <v>0</v>
      </c>
      <c r="F104" s="247" t="s">
        <v>71</v>
      </c>
      <c r="G104" s="232"/>
    </row>
    <row r="105" spans="1:7" ht="12.6" customHeight="1" x14ac:dyDescent="0.15">
      <c r="A105" s="216" t="s">
        <v>460</v>
      </c>
      <c r="B105" s="236" t="s">
        <v>1139</v>
      </c>
      <c r="C105" s="200">
        <v>16</v>
      </c>
      <c r="D105" s="246">
        <v>0.15369999999999998</v>
      </c>
      <c r="E105" s="218">
        <v>2.4152699999999996</v>
      </c>
      <c r="F105" s="247">
        <v>15.714183474300585</v>
      </c>
      <c r="G105" s="232"/>
    </row>
    <row r="106" spans="1:7" ht="12.6" customHeight="1" x14ac:dyDescent="0.15">
      <c r="A106" s="216"/>
      <c r="B106" s="182" t="s">
        <v>795</v>
      </c>
      <c r="C106" s="248">
        <v>11678</v>
      </c>
      <c r="D106" s="249">
        <v>254058.11159185998</v>
      </c>
      <c r="E106" s="249">
        <v>1208353.0386667147</v>
      </c>
      <c r="F106" s="247">
        <v>4.7562072751603903</v>
      </c>
      <c r="G106" s="232"/>
    </row>
    <row r="107" spans="1:7" x14ac:dyDescent="0.15">
      <c r="A107" s="219"/>
      <c r="B107" s="223"/>
      <c r="C107" s="239"/>
      <c r="D107" s="240"/>
      <c r="E107" s="240"/>
      <c r="F107" s="239"/>
      <c r="G107" s="232"/>
    </row>
    <row r="108" spans="1:7" x14ac:dyDescent="0.15">
      <c r="A108" s="219"/>
      <c r="B108" s="223"/>
      <c r="C108" s="239"/>
      <c r="D108" s="240"/>
      <c r="E108" s="240"/>
      <c r="F108" s="239"/>
      <c r="G108" s="232"/>
    </row>
    <row r="109" spans="1:7" x14ac:dyDescent="0.15">
      <c r="A109" s="219"/>
      <c r="B109" s="223"/>
      <c r="C109" s="237"/>
      <c r="D109" s="240"/>
      <c r="E109" s="240"/>
      <c r="F109" s="239"/>
      <c r="G109" s="232"/>
    </row>
    <row r="110" spans="1:7" x14ac:dyDescent="0.15">
      <c r="A110" s="219"/>
      <c r="B110" s="223"/>
      <c r="C110" s="239"/>
      <c r="D110" s="240"/>
      <c r="E110" s="240"/>
      <c r="F110" s="239"/>
      <c r="G110" s="232"/>
    </row>
    <row r="111" spans="1:7" x14ac:dyDescent="0.15">
      <c r="A111" s="250"/>
      <c r="B111" s="232"/>
      <c r="C111" s="239"/>
      <c r="D111" s="240"/>
      <c r="E111" s="240"/>
      <c r="F111" s="239"/>
    </row>
    <row r="112" spans="1:7" x14ac:dyDescent="0.15">
      <c r="A112" s="250"/>
      <c r="B112" s="232"/>
      <c r="C112" s="239"/>
      <c r="D112" s="240"/>
      <c r="E112" s="240"/>
      <c r="F112" s="239"/>
    </row>
    <row r="113" spans="1:6" x14ac:dyDescent="0.15">
      <c r="A113" s="250"/>
      <c r="B113" s="232"/>
      <c r="C113" s="232"/>
      <c r="D113" s="242"/>
      <c r="E113" s="242"/>
      <c r="F113" s="232"/>
    </row>
    <row r="114" spans="1:6" x14ac:dyDescent="0.15">
      <c r="A114" s="251"/>
      <c r="D114" s="243"/>
      <c r="E114" s="243"/>
    </row>
    <row r="115" spans="1:6" x14ac:dyDescent="0.15">
      <c r="A115" s="251"/>
      <c r="D115" s="243"/>
      <c r="E115" s="243"/>
    </row>
    <row r="116" spans="1:6" x14ac:dyDescent="0.15">
      <c r="A116" s="251"/>
      <c r="D116" s="243"/>
      <c r="E116" s="243"/>
    </row>
    <row r="117" spans="1:6" x14ac:dyDescent="0.15">
      <c r="A117" s="251"/>
      <c r="D117" s="243"/>
      <c r="E117" s="243"/>
    </row>
    <row r="118" spans="1:6" x14ac:dyDescent="0.15">
      <c r="A118" s="251"/>
    </row>
    <row r="119" spans="1:6" x14ac:dyDescent="0.15">
      <c r="C119" s="244"/>
      <c r="D119" s="244"/>
      <c r="E119" s="244"/>
    </row>
  </sheetData>
  <mergeCells count="1">
    <mergeCell ref="A5:B5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>
    <oddFooter>&amp;C&amp;"ＭＳ ゴシック,標準"&amp;14&amp;P</oddFooter>
  </headerFooter>
  <rowBreaks count="1" manualBreakCount="1">
    <brk id="62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ED7BE-9FB5-44D2-92A6-AD2A35EC9B86}">
  <dimension ref="A1:P118"/>
  <sheetViews>
    <sheetView showGridLines="0" view="pageBreakPreview" topLeftCell="A2" zoomScaleNormal="100" zoomScaleSheetLayoutView="100" workbookViewId="0">
      <selection activeCell="K12" sqref="K12"/>
    </sheetView>
  </sheetViews>
  <sheetFormatPr defaultRowHeight="13.5" x14ac:dyDescent="0.15"/>
  <cols>
    <col min="1" max="1" width="5.125" style="231" customWidth="1"/>
    <col min="2" max="2" width="37.5" style="231" bestFit="1" customWidth="1"/>
    <col min="3" max="8" width="6.625" style="231" customWidth="1"/>
    <col min="9" max="16384" width="9" style="231"/>
  </cols>
  <sheetData>
    <row r="1" spans="1:16" ht="14.25" hidden="1" x14ac:dyDescent="0.15">
      <c r="B1" s="174"/>
      <c r="C1" s="116" t="s">
        <v>139</v>
      </c>
      <c r="D1" s="116" t="s">
        <v>1144</v>
      </c>
      <c r="E1" s="116" t="str">
        <f>""</f>
        <v/>
      </c>
      <c r="F1" s="116" t="s">
        <v>139</v>
      </c>
      <c r="G1" s="116" t="s">
        <v>1144</v>
      </c>
      <c r="H1" s="232" t="str">
        <f>""</f>
        <v/>
      </c>
    </row>
    <row r="2" spans="1:16" x14ac:dyDescent="0.15">
      <c r="A2" s="233"/>
      <c r="B2" s="174"/>
      <c r="C2" s="232"/>
      <c r="D2" s="232"/>
      <c r="E2" s="232"/>
      <c r="F2" s="232"/>
      <c r="G2" s="232"/>
      <c r="H2" s="232"/>
    </row>
    <row r="3" spans="1:16" x14ac:dyDescent="0.15">
      <c r="A3" s="234" t="s">
        <v>1145</v>
      </c>
      <c r="B3" s="174"/>
      <c r="C3" s="232"/>
      <c r="D3" s="232"/>
      <c r="E3" s="232"/>
      <c r="F3" s="232"/>
      <c r="H3" s="252"/>
    </row>
    <row r="4" spans="1:16" x14ac:dyDescent="0.15">
      <c r="A4" s="234"/>
      <c r="B4" s="174"/>
      <c r="C4" s="232"/>
      <c r="D4" s="232"/>
      <c r="E4" s="232"/>
      <c r="F4" s="232"/>
      <c r="G4" s="253" t="s">
        <v>1146</v>
      </c>
      <c r="H4" s="254">
        <v>6742</v>
      </c>
    </row>
    <row r="5" spans="1:16" ht="12.6" customHeight="1" x14ac:dyDescent="0.15">
      <c r="A5" s="255" t="s">
        <v>1147</v>
      </c>
      <c r="B5" s="255"/>
      <c r="C5" s="255" t="s">
        <v>1148</v>
      </c>
      <c r="D5" s="255"/>
      <c r="E5" s="255"/>
      <c r="F5" s="255" t="s">
        <v>1149</v>
      </c>
      <c r="G5" s="255"/>
      <c r="H5" s="255"/>
    </row>
    <row r="6" spans="1:16" ht="12.6" customHeight="1" x14ac:dyDescent="0.15">
      <c r="A6" s="255"/>
      <c r="B6" s="255"/>
      <c r="C6" s="256" t="s">
        <v>1150</v>
      </c>
      <c r="D6" s="256" t="s">
        <v>1151</v>
      </c>
      <c r="E6" s="256" t="s">
        <v>794</v>
      </c>
      <c r="F6" s="256" t="s">
        <v>1150</v>
      </c>
      <c r="G6" s="256" t="s">
        <v>1151</v>
      </c>
      <c r="H6" s="256" t="s">
        <v>794</v>
      </c>
    </row>
    <row r="7" spans="1:16" ht="12.6" customHeight="1" x14ac:dyDescent="0.15">
      <c r="A7" s="257">
        <v>1</v>
      </c>
      <c r="B7" s="253" t="s">
        <v>1152</v>
      </c>
      <c r="C7" s="254">
        <v>426</v>
      </c>
      <c r="D7" s="254">
        <v>3267</v>
      </c>
      <c r="E7" s="254">
        <v>3049</v>
      </c>
      <c r="F7" s="254">
        <v>14</v>
      </c>
      <c r="G7" s="254">
        <v>3653</v>
      </c>
      <c r="H7" s="254">
        <v>3075</v>
      </c>
      <c r="I7" s="244"/>
      <c r="N7"/>
      <c r="O7" s="116"/>
      <c r="P7"/>
    </row>
    <row r="8" spans="1:16" ht="12.6" customHeight="1" x14ac:dyDescent="0.15">
      <c r="A8" s="257">
        <v>2</v>
      </c>
      <c r="B8" s="253" t="s">
        <v>1153</v>
      </c>
      <c r="C8" s="254">
        <v>772</v>
      </c>
      <c r="D8" s="254">
        <v>2951</v>
      </c>
      <c r="E8" s="254">
        <v>3019</v>
      </c>
      <c r="F8" s="254">
        <v>10</v>
      </c>
      <c r="G8" s="254">
        <v>3672</v>
      </c>
      <c r="H8" s="254">
        <v>3060</v>
      </c>
      <c r="I8" s="244"/>
      <c r="N8"/>
      <c r="O8" s="116"/>
      <c r="P8"/>
    </row>
    <row r="9" spans="1:16" ht="12.6" customHeight="1" x14ac:dyDescent="0.15">
      <c r="A9" s="257">
        <v>3</v>
      </c>
      <c r="B9" s="253" t="s">
        <v>1154</v>
      </c>
      <c r="C9" s="254">
        <v>196</v>
      </c>
      <c r="D9" s="254">
        <v>3483</v>
      </c>
      <c r="E9" s="254">
        <v>3063</v>
      </c>
      <c r="F9" s="254">
        <v>1</v>
      </c>
      <c r="G9" s="254">
        <v>3654</v>
      </c>
      <c r="H9" s="254">
        <v>3087</v>
      </c>
      <c r="I9" s="244"/>
      <c r="N9"/>
      <c r="O9" s="116"/>
      <c r="P9"/>
    </row>
    <row r="10" spans="1:16" ht="12.6" customHeight="1" x14ac:dyDescent="0.15">
      <c r="A10" s="257">
        <v>4</v>
      </c>
      <c r="B10" s="253" t="s">
        <v>1155</v>
      </c>
      <c r="C10" s="254">
        <v>762</v>
      </c>
      <c r="D10" s="254">
        <v>2960</v>
      </c>
      <c r="E10" s="254">
        <v>3020</v>
      </c>
      <c r="F10" s="254">
        <v>56</v>
      </c>
      <c r="G10" s="254">
        <v>3636</v>
      </c>
      <c r="H10" s="254">
        <v>3050</v>
      </c>
      <c r="I10" s="244"/>
      <c r="J10" s="258"/>
      <c r="K10" s="258"/>
      <c r="N10"/>
      <c r="O10" s="116"/>
      <c r="P10"/>
    </row>
    <row r="11" spans="1:16" ht="12.6" customHeight="1" x14ac:dyDescent="0.15">
      <c r="A11" s="257">
        <v>5</v>
      </c>
      <c r="B11" s="253" t="s">
        <v>1156</v>
      </c>
      <c r="C11" s="254">
        <v>846</v>
      </c>
      <c r="D11" s="254">
        <v>2904</v>
      </c>
      <c r="E11" s="254">
        <v>2992</v>
      </c>
      <c r="F11" s="254">
        <v>29</v>
      </c>
      <c r="G11" s="254">
        <v>3669</v>
      </c>
      <c r="H11" s="254">
        <v>3044</v>
      </c>
      <c r="I11" s="244"/>
      <c r="N11"/>
      <c r="O11" s="116"/>
      <c r="P11"/>
    </row>
    <row r="12" spans="1:16" ht="12.6" customHeight="1" x14ac:dyDescent="0.15">
      <c r="A12" s="257">
        <v>6</v>
      </c>
      <c r="B12" s="253" t="s">
        <v>1157</v>
      </c>
      <c r="C12" s="254">
        <v>434</v>
      </c>
      <c r="D12" s="254">
        <v>3249</v>
      </c>
      <c r="E12" s="254">
        <v>3059</v>
      </c>
      <c r="F12" s="254">
        <v>19</v>
      </c>
      <c r="G12" s="254">
        <v>3640</v>
      </c>
      <c r="H12" s="254">
        <v>3083</v>
      </c>
      <c r="I12" s="244"/>
      <c r="N12"/>
      <c r="O12" s="116"/>
      <c r="P12"/>
    </row>
    <row r="13" spans="1:16" ht="12.6" customHeight="1" x14ac:dyDescent="0.15">
      <c r="A13" s="257">
        <v>7</v>
      </c>
      <c r="B13" s="253" t="s">
        <v>1158</v>
      </c>
      <c r="C13" s="254">
        <v>358</v>
      </c>
      <c r="D13" s="254">
        <v>3322</v>
      </c>
      <c r="E13" s="254">
        <v>3062</v>
      </c>
      <c r="F13" s="254">
        <v>10</v>
      </c>
      <c r="G13" s="254">
        <v>3649</v>
      </c>
      <c r="H13" s="254">
        <v>3083</v>
      </c>
      <c r="I13" s="244"/>
      <c r="N13"/>
      <c r="O13" s="116"/>
      <c r="P13"/>
    </row>
    <row r="14" spans="1:16" ht="12.6" customHeight="1" x14ac:dyDescent="0.15">
      <c r="A14" s="257">
        <v>8</v>
      </c>
      <c r="B14" s="253" t="s">
        <v>1159</v>
      </c>
      <c r="C14" s="254">
        <v>145</v>
      </c>
      <c r="D14" s="254">
        <v>3551</v>
      </c>
      <c r="E14" s="254">
        <v>3046</v>
      </c>
      <c r="F14" s="254">
        <v>2</v>
      </c>
      <c r="G14" s="254">
        <v>3672</v>
      </c>
      <c r="H14" s="254">
        <v>3068</v>
      </c>
      <c r="I14" s="244"/>
      <c r="N14"/>
      <c r="O14" s="116"/>
      <c r="P14"/>
    </row>
    <row r="15" spans="1:16" ht="12.6" customHeight="1" x14ac:dyDescent="0.15">
      <c r="A15" s="257">
        <v>9</v>
      </c>
      <c r="B15" s="253" t="s">
        <v>1160</v>
      </c>
      <c r="C15" s="254">
        <v>142</v>
      </c>
      <c r="D15" s="254">
        <v>3555</v>
      </c>
      <c r="E15" s="254">
        <v>3045</v>
      </c>
      <c r="F15" s="254">
        <v>1</v>
      </c>
      <c r="G15" s="254">
        <v>3674</v>
      </c>
      <c r="H15" s="254">
        <v>3067</v>
      </c>
      <c r="I15" s="244"/>
      <c r="N15"/>
      <c r="O15" s="116"/>
      <c r="P15"/>
    </row>
    <row r="16" spans="1:16" ht="12.6" customHeight="1" x14ac:dyDescent="0.15">
      <c r="A16" s="257">
        <v>10</v>
      </c>
      <c r="B16" s="253" t="s">
        <v>1161</v>
      </c>
      <c r="C16" s="254">
        <v>430</v>
      </c>
      <c r="D16" s="254">
        <v>3329</v>
      </c>
      <c r="E16" s="254">
        <v>2983</v>
      </c>
      <c r="F16" s="254">
        <v>12</v>
      </c>
      <c r="G16" s="254">
        <v>3716</v>
      </c>
      <c r="H16" s="254">
        <v>3014</v>
      </c>
      <c r="I16" s="244"/>
      <c r="N16"/>
      <c r="O16" s="116"/>
      <c r="P16"/>
    </row>
    <row r="17" spans="1:16" ht="12.6" customHeight="1" x14ac:dyDescent="0.15">
      <c r="A17" s="257">
        <v>11</v>
      </c>
      <c r="B17" s="253" t="s">
        <v>1162</v>
      </c>
      <c r="C17" s="254">
        <v>309</v>
      </c>
      <c r="D17" s="254">
        <v>3428</v>
      </c>
      <c r="E17" s="254">
        <v>3005</v>
      </c>
      <c r="F17" s="254">
        <v>10</v>
      </c>
      <c r="G17" s="254">
        <v>3693</v>
      </c>
      <c r="H17" s="254">
        <v>3039</v>
      </c>
      <c r="I17" s="244"/>
      <c r="N17"/>
      <c r="O17" s="116"/>
      <c r="P17"/>
    </row>
    <row r="18" spans="1:16" ht="12.6" customHeight="1" x14ac:dyDescent="0.15">
      <c r="A18" s="257">
        <v>12</v>
      </c>
      <c r="B18" s="253" t="s">
        <v>1163</v>
      </c>
      <c r="C18" s="254">
        <v>624</v>
      </c>
      <c r="D18" s="254">
        <v>3117</v>
      </c>
      <c r="E18" s="254">
        <v>3001</v>
      </c>
      <c r="F18" s="254">
        <v>18</v>
      </c>
      <c r="G18" s="254">
        <v>3696</v>
      </c>
      <c r="H18" s="254">
        <v>3028</v>
      </c>
      <c r="I18" s="244"/>
      <c r="N18"/>
      <c r="O18" s="116"/>
      <c r="P18"/>
    </row>
    <row r="19" spans="1:16" ht="12.6" customHeight="1" x14ac:dyDescent="0.15">
      <c r="A19" s="257">
        <v>13</v>
      </c>
      <c r="B19" s="253" t="s">
        <v>1164</v>
      </c>
      <c r="C19" s="254">
        <v>243</v>
      </c>
      <c r="D19" s="254">
        <v>3456</v>
      </c>
      <c r="E19" s="254">
        <v>3043</v>
      </c>
      <c r="F19" s="254">
        <v>6</v>
      </c>
      <c r="G19" s="254">
        <v>3672</v>
      </c>
      <c r="H19" s="254">
        <v>3064</v>
      </c>
      <c r="I19" s="244"/>
      <c r="N19"/>
      <c r="O19" s="116"/>
      <c r="P19"/>
    </row>
    <row r="20" spans="1:16" ht="12.6" customHeight="1" x14ac:dyDescent="0.15">
      <c r="A20" s="257">
        <v>14</v>
      </c>
      <c r="B20" s="253" t="s">
        <v>1165</v>
      </c>
      <c r="C20" s="254">
        <v>276</v>
      </c>
      <c r="D20" s="254">
        <v>3424</v>
      </c>
      <c r="E20" s="254">
        <v>3042</v>
      </c>
      <c r="F20" s="254">
        <v>11</v>
      </c>
      <c r="G20" s="254">
        <v>3669</v>
      </c>
      <c r="H20" s="254">
        <v>3062</v>
      </c>
      <c r="I20" s="244"/>
      <c r="N20"/>
      <c r="O20" s="116"/>
      <c r="P20"/>
    </row>
    <row r="21" spans="1:16" ht="12.6" customHeight="1" x14ac:dyDescent="0.15">
      <c r="A21" s="257">
        <v>15</v>
      </c>
      <c r="B21" s="253" t="s">
        <v>1166</v>
      </c>
      <c r="C21" s="254">
        <v>188</v>
      </c>
      <c r="D21" s="254">
        <v>3514</v>
      </c>
      <c r="E21" s="254">
        <v>3040</v>
      </c>
      <c r="F21" s="254">
        <v>6</v>
      </c>
      <c r="G21" s="254">
        <v>3677</v>
      </c>
      <c r="H21" s="254">
        <v>3059</v>
      </c>
      <c r="I21" s="244"/>
      <c r="N21"/>
      <c r="O21" s="116"/>
      <c r="P21"/>
    </row>
    <row r="22" spans="1:16" ht="12.6" customHeight="1" x14ac:dyDescent="0.15">
      <c r="A22" s="257">
        <v>16</v>
      </c>
      <c r="B22" s="253" t="s">
        <v>1167</v>
      </c>
      <c r="C22" s="254">
        <v>179</v>
      </c>
      <c r="D22" s="254">
        <v>3522</v>
      </c>
      <c r="E22" s="254">
        <v>3041</v>
      </c>
      <c r="F22" s="254">
        <v>2</v>
      </c>
      <c r="G22" s="254">
        <v>3679</v>
      </c>
      <c r="H22" s="254">
        <v>3061</v>
      </c>
      <c r="I22" s="244"/>
      <c r="N22"/>
      <c r="O22" s="116"/>
      <c r="P22"/>
    </row>
    <row r="23" spans="1:16" ht="12.6" customHeight="1" x14ac:dyDescent="0.15">
      <c r="A23" s="257">
        <v>17</v>
      </c>
      <c r="B23" s="253" t="s">
        <v>1168</v>
      </c>
      <c r="C23" s="254">
        <v>190</v>
      </c>
      <c r="D23" s="254">
        <v>3512</v>
      </c>
      <c r="E23" s="254">
        <v>3040</v>
      </c>
      <c r="F23" s="254">
        <v>1</v>
      </c>
      <c r="G23" s="254">
        <v>3680</v>
      </c>
      <c r="H23" s="254">
        <v>3061</v>
      </c>
      <c r="I23" s="244"/>
      <c r="N23"/>
      <c r="O23" s="116"/>
      <c r="P23"/>
    </row>
    <row r="24" spans="1:16" ht="12.6" customHeight="1" x14ac:dyDescent="0.15">
      <c r="A24" s="257">
        <v>18</v>
      </c>
      <c r="B24" s="253" t="s">
        <v>1169</v>
      </c>
      <c r="C24" s="254">
        <v>182</v>
      </c>
      <c r="D24" s="254">
        <v>3516</v>
      </c>
      <c r="E24" s="254">
        <v>3044</v>
      </c>
      <c r="F24" s="254">
        <v>6</v>
      </c>
      <c r="G24" s="254">
        <v>3672</v>
      </c>
      <c r="H24" s="254">
        <v>3064</v>
      </c>
      <c r="I24" s="244"/>
      <c r="N24"/>
      <c r="O24" s="116"/>
      <c r="P24"/>
    </row>
    <row r="25" spans="1:16" ht="12.6" customHeight="1" x14ac:dyDescent="0.15">
      <c r="A25" s="257">
        <v>19</v>
      </c>
      <c r="B25" s="253" t="s">
        <v>1170</v>
      </c>
      <c r="C25" s="254">
        <v>173</v>
      </c>
      <c r="D25" s="254">
        <v>3523</v>
      </c>
      <c r="E25" s="254">
        <v>3046</v>
      </c>
      <c r="F25" s="254">
        <v>4</v>
      </c>
      <c r="G25" s="254">
        <v>3672</v>
      </c>
      <c r="H25" s="254">
        <v>3066</v>
      </c>
      <c r="I25" s="244"/>
      <c r="N25"/>
      <c r="O25" s="116"/>
      <c r="P25"/>
    </row>
    <row r="26" spans="1:16" ht="12.6" customHeight="1" x14ac:dyDescent="0.15">
      <c r="A26" s="257">
        <v>20</v>
      </c>
      <c r="B26" s="253" t="s">
        <v>1171</v>
      </c>
      <c r="C26" s="254">
        <v>176</v>
      </c>
      <c r="D26" s="254">
        <v>3520</v>
      </c>
      <c r="E26" s="254">
        <v>3046</v>
      </c>
      <c r="F26" s="254">
        <v>6</v>
      </c>
      <c r="G26" s="254">
        <v>3669</v>
      </c>
      <c r="H26" s="254">
        <v>3067</v>
      </c>
      <c r="I26" s="244"/>
      <c r="N26"/>
      <c r="O26" s="116"/>
      <c r="P26"/>
    </row>
    <row r="27" spans="1:16" ht="12.6" customHeight="1" x14ac:dyDescent="0.15">
      <c r="A27" s="257">
        <v>21</v>
      </c>
      <c r="B27" s="253" t="s">
        <v>1172</v>
      </c>
      <c r="C27" s="254">
        <v>143</v>
      </c>
      <c r="D27" s="254">
        <v>3552</v>
      </c>
      <c r="E27" s="254">
        <v>3047</v>
      </c>
      <c r="F27" s="254">
        <v>2</v>
      </c>
      <c r="G27" s="254">
        <v>3672</v>
      </c>
      <c r="H27" s="254">
        <v>3068</v>
      </c>
      <c r="I27" s="244"/>
      <c r="N27"/>
      <c r="O27" s="116"/>
      <c r="P27"/>
    </row>
    <row r="28" spans="1:16" ht="12.6" customHeight="1" x14ac:dyDescent="0.15">
      <c r="A28" s="257">
        <v>22</v>
      </c>
      <c r="B28" s="253" t="s">
        <v>1173</v>
      </c>
      <c r="C28" s="254">
        <v>140</v>
      </c>
      <c r="D28" s="254">
        <v>3554</v>
      </c>
      <c r="E28" s="254">
        <v>3048</v>
      </c>
      <c r="F28" s="254">
        <v>2</v>
      </c>
      <c r="G28" s="254">
        <v>3671</v>
      </c>
      <c r="H28" s="254">
        <v>3069</v>
      </c>
      <c r="I28" s="244"/>
      <c r="N28"/>
      <c r="O28" s="116"/>
      <c r="P28"/>
    </row>
    <row r="29" spans="1:16" ht="12.6" customHeight="1" x14ac:dyDescent="0.15">
      <c r="A29" s="257">
        <v>23</v>
      </c>
      <c r="B29" s="253" t="s">
        <v>1174</v>
      </c>
      <c r="C29" s="254">
        <v>387</v>
      </c>
      <c r="D29" s="254">
        <v>3318</v>
      </c>
      <c r="E29" s="254">
        <v>3037</v>
      </c>
      <c r="F29" s="254">
        <v>26</v>
      </c>
      <c r="G29" s="254">
        <v>3656</v>
      </c>
      <c r="H29" s="254">
        <v>3060</v>
      </c>
      <c r="I29" s="244"/>
      <c r="N29"/>
      <c r="O29" s="116"/>
      <c r="P29"/>
    </row>
    <row r="30" spans="1:16" ht="12.6" customHeight="1" x14ac:dyDescent="0.15">
      <c r="A30" s="257">
        <v>24</v>
      </c>
      <c r="B30" s="253" t="s">
        <v>1175</v>
      </c>
      <c r="C30" s="254">
        <v>325</v>
      </c>
      <c r="D30" s="254">
        <v>3377</v>
      </c>
      <c r="E30" s="254">
        <v>3040</v>
      </c>
      <c r="F30" s="254">
        <v>12</v>
      </c>
      <c r="G30" s="254">
        <v>3668</v>
      </c>
      <c r="H30" s="254">
        <v>3062</v>
      </c>
      <c r="I30" s="244"/>
      <c r="N30"/>
      <c r="O30" s="116"/>
      <c r="P30"/>
    </row>
    <row r="31" spans="1:16" ht="12.6" customHeight="1" x14ac:dyDescent="0.15">
      <c r="A31" s="257">
        <v>25</v>
      </c>
      <c r="B31" s="253" t="s">
        <v>1176</v>
      </c>
      <c r="C31" s="254">
        <v>1368</v>
      </c>
      <c r="D31" s="254">
        <v>2402</v>
      </c>
      <c r="E31" s="254">
        <v>2972</v>
      </c>
      <c r="F31" s="254">
        <v>62</v>
      </c>
      <c r="G31" s="254">
        <v>3654</v>
      </c>
      <c r="H31" s="254">
        <v>3026</v>
      </c>
      <c r="I31" s="244"/>
      <c r="N31"/>
      <c r="O31" s="116"/>
      <c r="P31"/>
    </row>
    <row r="32" spans="1:16" ht="12.6" customHeight="1" x14ac:dyDescent="0.15">
      <c r="A32" s="257">
        <v>26</v>
      </c>
      <c r="B32" s="253" t="s">
        <v>1177</v>
      </c>
      <c r="C32" s="254">
        <v>1601</v>
      </c>
      <c r="D32" s="254">
        <v>2194</v>
      </c>
      <c r="E32" s="254">
        <v>2947</v>
      </c>
      <c r="F32" s="254">
        <v>84</v>
      </c>
      <c r="G32" s="254">
        <v>3659</v>
      </c>
      <c r="H32" s="254">
        <v>2999</v>
      </c>
      <c r="I32" s="244"/>
      <c r="N32"/>
      <c r="O32" s="116"/>
      <c r="P32"/>
    </row>
    <row r="33" spans="1:16" ht="12.6" customHeight="1" x14ac:dyDescent="0.15">
      <c r="A33" s="257">
        <v>27</v>
      </c>
      <c r="B33" s="253" t="s">
        <v>1178</v>
      </c>
      <c r="C33" s="254">
        <v>1990</v>
      </c>
      <c r="D33" s="254">
        <v>1808</v>
      </c>
      <c r="E33" s="254">
        <v>2944</v>
      </c>
      <c r="F33" s="254">
        <v>122</v>
      </c>
      <c r="G33" s="254">
        <v>3623</v>
      </c>
      <c r="H33" s="254">
        <v>2997</v>
      </c>
      <c r="I33" s="244"/>
      <c r="N33"/>
      <c r="O33" s="116"/>
      <c r="P33"/>
    </row>
    <row r="34" spans="1:16" ht="12.6" customHeight="1" x14ac:dyDescent="0.15">
      <c r="A34" s="257">
        <v>28</v>
      </c>
      <c r="B34" s="253" t="s">
        <v>1179</v>
      </c>
      <c r="C34" s="254">
        <v>349</v>
      </c>
      <c r="D34" s="254">
        <v>3351</v>
      </c>
      <c r="E34" s="254">
        <v>3042</v>
      </c>
      <c r="F34" s="254">
        <v>19</v>
      </c>
      <c r="G34" s="254">
        <v>3660</v>
      </c>
      <c r="H34" s="254">
        <v>3063</v>
      </c>
      <c r="I34" s="244"/>
      <c r="N34"/>
      <c r="O34" s="116"/>
      <c r="P34"/>
    </row>
    <row r="35" spans="1:16" x14ac:dyDescent="0.15">
      <c r="A35" s="219"/>
      <c r="B35" s="232"/>
      <c r="C35" s="220"/>
      <c r="D35" s="221"/>
      <c r="E35" s="221"/>
      <c r="F35" s="221"/>
      <c r="G35" s="221"/>
      <c r="H35" s="232"/>
    </row>
    <row r="36" spans="1:16" x14ac:dyDescent="0.15">
      <c r="A36" s="219"/>
      <c r="B36" s="232"/>
      <c r="C36" s="220"/>
      <c r="D36" s="221"/>
      <c r="E36" s="221"/>
      <c r="F36" s="221"/>
      <c r="G36" s="221"/>
      <c r="H36" s="232"/>
    </row>
    <row r="37" spans="1:16" x14ac:dyDescent="0.15">
      <c r="A37" s="219"/>
      <c r="B37" s="232"/>
      <c r="C37" s="220"/>
      <c r="D37" s="221"/>
      <c r="E37" s="221"/>
      <c r="F37" s="221"/>
      <c r="G37" s="221"/>
      <c r="H37" s="232"/>
    </row>
    <row r="38" spans="1:16" x14ac:dyDescent="0.15">
      <c r="A38" s="219"/>
      <c r="B38" s="232"/>
      <c r="C38" s="220"/>
      <c r="D38" s="221"/>
      <c r="E38" s="221"/>
      <c r="F38" s="221"/>
      <c r="G38" s="221"/>
      <c r="H38" s="232"/>
    </row>
    <row r="39" spans="1:16" x14ac:dyDescent="0.15">
      <c r="A39" s="219"/>
      <c r="B39" s="232"/>
      <c r="C39" s="220"/>
      <c r="D39" s="221"/>
      <c r="E39" s="221"/>
      <c r="F39" s="221"/>
      <c r="G39" s="221"/>
      <c r="H39" s="232"/>
    </row>
    <row r="40" spans="1:16" x14ac:dyDescent="0.15">
      <c r="A40" s="219"/>
      <c r="B40" s="232"/>
      <c r="C40" s="220"/>
      <c r="D40" s="221"/>
      <c r="E40" s="221"/>
      <c r="F40" s="221"/>
      <c r="G40" s="221"/>
      <c r="H40" s="232"/>
    </row>
    <row r="41" spans="1:16" x14ac:dyDescent="0.15">
      <c r="A41" s="219"/>
      <c r="B41" s="232"/>
      <c r="C41" s="220"/>
      <c r="D41" s="221"/>
      <c r="E41" s="221"/>
      <c r="F41" s="221"/>
      <c r="G41" s="221"/>
      <c r="H41" s="232"/>
    </row>
    <row r="42" spans="1:16" x14ac:dyDescent="0.15">
      <c r="A42" s="219"/>
      <c r="B42" s="232"/>
      <c r="C42" s="220"/>
      <c r="D42" s="221"/>
      <c r="E42" s="221"/>
      <c r="F42" s="221"/>
      <c r="G42" s="221"/>
      <c r="H42" s="232"/>
    </row>
    <row r="43" spans="1:16" x14ac:dyDescent="0.15">
      <c r="A43" s="219"/>
      <c r="B43" s="232"/>
      <c r="C43" s="220"/>
      <c r="D43" s="221"/>
      <c r="E43" s="221"/>
      <c r="F43" s="221"/>
      <c r="G43" s="221"/>
      <c r="H43" s="232"/>
    </row>
    <row r="44" spans="1:16" x14ac:dyDescent="0.15">
      <c r="A44" s="219"/>
      <c r="B44" s="232"/>
      <c r="C44" s="220"/>
      <c r="D44" s="221"/>
      <c r="E44" s="221"/>
      <c r="F44" s="221"/>
      <c r="G44" s="221"/>
      <c r="H44" s="232"/>
    </row>
    <row r="45" spans="1:16" x14ac:dyDescent="0.15">
      <c r="A45" s="219"/>
      <c r="B45" s="232"/>
      <c r="C45" s="220"/>
      <c r="D45" s="221"/>
      <c r="E45" s="221"/>
      <c r="F45" s="221"/>
      <c r="G45" s="221"/>
      <c r="H45" s="232"/>
    </row>
    <row r="46" spans="1:16" x14ac:dyDescent="0.15">
      <c r="A46" s="219"/>
      <c r="B46" s="232"/>
      <c r="C46" s="220"/>
      <c r="D46" s="221"/>
      <c r="E46" s="221"/>
      <c r="F46" s="221"/>
      <c r="G46" s="221"/>
      <c r="H46" s="232"/>
    </row>
    <row r="47" spans="1:16" x14ac:dyDescent="0.15">
      <c r="A47" s="219"/>
      <c r="B47" s="232"/>
      <c r="C47" s="220"/>
      <c r="D47" s="221"/>
      <c r="E47" s="221"/>
      <c r="F47" s="221"/>
      <c r="G47" s="221"/>
      <c r="H47" s="232"/>
    </row>
    <row r="48" spans="1:16" x14ac:dyDescent="0.15">
      <c r="A48" s="219"/>
      <c r="B48" s="232"/>
      <c r="C48" s="220"/>
      <c r="D48" s="221"/>
      <c r="E48" s="221"/>
      <c r="F48" s="221"/>
      <c r="G48" s="221"/>
      <c r="H48" s="232"/>
    </row>
    <row r="49" spans="1:8" x14ac:dyDescent="0.15">
      <c r="A49" s="219"/>
      <c r="B49" s="232"/>
      <c r="C49" s="220"/>
      <c r="D49" s="221"/>
      <c r="E49" s="221"/>
      <c r="F49" s="221"/>
      <c r="G49" s="221"/>
      <c r="H49" s="232"/>
    </row>
    <row r="50" spans="1:8" x14ac:dyDescent="0.15">
      <c r="A50" s="219"/>
      <c r="B50" s="232"/>
      <c r="C50" s="220"/>
      <c r="D50" s="221"/>
      <c r="E50" s="221"/>
      <c r="F50" s="221"/>
      <c r="G50" s="221"/>
      <c r="H50" s="232"/>
    </row>
    <row r="51" spans="1:8" x14ac:dyDescent="0.15">
      <c r="A51" s="219"/>
      <c r="B51" s="232"/>
      <c r="C51" s="220"/>
      <c r="D51" s="221"/>
      <c r="E51" s="221"/>
      <c r="F51" s="221"/>
      <c r="G51" s="221"/>
      <c r="H51" s="232"/>
    </row>
    <row r="52" spans="1:8" x14ac:dyDescent="0.15">
      <c r="A52" s="219"/>
      <c r="B52" s="232"/>
      <c r="C52" s="220"/>
      <c r="D52" s="221"/>
      <c r="E52" s="221"/>
      <c r="F52" s="221"/>
      <c r="G52" s="221"/>
      <c r="H52" s="232"/>
    </row>
    <row r="53" spans="1:8" x14ac:dyDescent="0.15">
      <c r="A53" s="219"/>
      <c r="B53" s="232"/>
      <c r="C53" s="220"/>
      <c r="D53" s="221"/>
      <c r="E53" s="221"/>
      <c r="F53" s="221"/>
      <c r="G53" s="221"/>
      <c r="H53" s="232"/>
    </row>
    <row r="54" spans="1:8" x14ac:dyDescent="0.15">
      <c r="A54" s="219"/>
      <c r="B54" s="232"/>
      <c r="C54" s="220"/>
      <c r="D54" s="221"/>
      <c r="E54" s="221"/>
      <c r="F54" s="221"/>
      <c r="G54" s="221"/>
      <c r="H54" s="232"/>
    </row>
    <row r="55" spans="1:8" x14ac:dyDescent="0.15">
      <c r="A55" s="219"/>
      <c r="B55" s="232"/>
      <c r="C55" s="220"/>
      <c r="D55" s="221"/>
      <c r="E55" s="221"/>
      <c r="F55" s="221"/>
      <c r="G55" s="221"/>
      <c r="H55" s="232"/>
    </row>
    <row r="56" spans="1:8" x14ac:dyDescent="0.15">
      <c r="A56" s="219"/>
      <c r="B56" s="232"/>
      <c r="C56" s="220"/>
      <c r="D56" s="221"/>
      <c r="E56" s="221"/>
      <c r="F56" s="221"/>
      <c r="G56" s="221"/>
      <c r="H56" s="232"/>
    </row>
    <row r="57" spans="1:8" x14ac:dyDescent="0.15">
      <c r="A57" s="219"/>
      <c r="B57" s="232"/>
      <c r="C57" s="220"/>
      <c r="D57" s="221"/>
      <c r="E57" s="221"/>
      <c r="F57" s="221"/>
      <c r="G57" s="221"/>
      <c r="H57" s="232"/>
    </row>
    <row r="58" spans="1:8" x14ac:dyDescent="0.15">
      <c r="A58" s="219"/>
      <c r="B58" s="232"/>
      <c r="C58" s="220"/>
      <c r="D58" s="221"/>
      <c r="E58" s="221"/>
      <c r="F58" s="221"/>
      <c r="G58" s="221"/>
      <c r="H58" s="232"/>
    </row>
    <row r="59" spans="1:8" x14ac:dyDescent="0.15">
      <c r="A59" s="219"/>
      <c r="B59" s="232"/>
      <c r="C59" s="220"/>
      <c r="D59" s="221"/>
      <c r="E59" s="221"/>
      <c r="F59" s="221"/>
      <c r="G59" s="221"/>
      <c r="H59" s="232"/>
    </row>
    <row r="60" spans="1:8" x14ac:dyDescent="0.15">
      <c r="A60" s="219"/>
      <c r="B60" s="232"/>
      <c r="C60" s="220"/>
      <c r="D60" s="221"/>
      <c r="E60" s="221"/>
      <c r="F60" s="221"/>
      <c r="G60" s="221"/>
      <c r="H60" s="232"/>
    </row>
    <row r="61" spans="1:8" x14ac:dyDescent="0.15">
      <c r="A61" s="219"/>
      <c r="B61" s="232"/>
      <c r="C61" s="220"/>
      <c r="D61" s="221"/>
      <c r="E61" s="221"/>
      <c r="F61" s="221"/>
      <c r="G61" s="221"/>
      <c r="H61" s="232"/>
    </row>
    <row r="62" spans="1:8" x14ac:dyDescent="0.15">
      <c r="A62" s="219"/>
      <c r="B62" s="232"/>
      <c r="C62" s="220"/>
      <c r="D62" s="221"/>
      <c r="E62" s="221"/>
      <c r="F62" s="221"/>
      <c r="G62" s="221"/>
      <c r="H62" s="232"/>
    </row>
    <row r="63" spans="1:8" x14ac:dyDescent="0.15">
      <c r="A63" s="219"/>
      <c r="B63" s="232"/>
      <c r="C63" s="220"/>
      <c r="D63" s="221"/>
      <c r="E63" s="221"/>
      <c r="F63" s="221"/>
      <c r="G63" s="221"/>
      <c r="H63" s="232"/>
    </row>
    <row r="64" spans="1:8" x14ac:dyDescent="0.15">
      <c r="A64" s="219"/>
      <c r="B64" s="232"/>
      <c r="C64" s="220"/>
      <c r="D64" s="221"/>
      <c r="E64" s="221"/>
      <c r="F64" s="221"/>
      <c r="G64" s="221"/>
      <c r="H64" s="232"/>
    </row>
    <row r="65" spans="1:8" x14ac:dyDescent="0.15">
      <c r="A65" s="219"/>
      <c r="B65" s="232"/>
      <c r="C65" s="220"/>
      <c r="D65" s="221"/>
      <c r="E65" s="221"/>
      <c r="F65" s="221"/>
      <c r="G65" s="221"/>
      <c r="H65" s="232"/>
    </row>
    <row r="66" spans="1:8" x14ac:dyDescent="0.15">
      <c r="A66" s="219"/>
      <c r="B66" s="232"/>
      <c r="C66" s="220"/>
      <c r="D66" s="221"/>
      <c r="E66" s="221"/>
      <c r="F66" s="221"/>
      <c r="G66" s="221"/>
      <c r="H66" s="232"/>
    </row>
    <row r="67" spans="1:8" x14ac:dyDescent="0.15">
      <c r="A67" s="219"/>
      <c r="B67" s="232"/>
      <c r="C67" s="220"/>
      <c r="D67" s="221"/>
      <c r="E67" s="221"/>
      <c r="F67" s="221"/>
      <c r="G67" s="221"/>
      <c r="H67" s="232"/>
    </row>
    <row r="68" spans="1:8" x14ac:dyDescent="0.15">
      <c r="A68" s="219"/>
      <c r="B68" s="232"/>
      <c r="C68" s="220"/>
      <c r="D68" s="221"/>
      <c r="E68" s="221"/>
      <c r="F68" s="221"/>
      <c r="G68" s="221"/>
      <c r="H68" s="232"/>
    </row>
    <row r="69" spans="1:8" x14ac:dyDescent="0.15">
      <c r="A69" s="219"/>
      <c r="B69" s="232"/>
      <c r="C69" s="220"/>
      <c r="D69" s="221"/>
      <c r="E69" s="221"/>
      <c r="F69" s="221"/>
      <c r="G69" s="221"/>
      <c r="H69" s="232"/>
    </row>
    <row r="70" spans="1:8" x14ac:dyDescent="0.15">
      <c r="A70" s="219"/>
      <c r="B70" s="232"/>
      <c r="C70" s="220"/>
      <c r="D70" s="221"/>
      <c r="E70" s="221"/>
      <c r="F70" s="221"/>
      <c r="G70" s="221"/>
      <c r="H70" s="232"/>
    </row>
    <row r="71" spans="1:8" x14ac:dyDescent="0.15">
      <c r="A71" s="219"/>
      <c r="B71" s="232"/>
      <c r="C71" s="220"/>
      <c r="D71" s="221"/>
      <c r="E71" s="221"/>
      <c r="F71" s="221"/>
      <c r="G71" s="221"/>
      <c r="H71" s="232"/>
    </row>
    <row r="72" spans="1:8" x14ac:dyDescent="0.15">
      <c r="A72" s="219"/>
      <c r="B72" s="232"/>
      <c r="C72" s="220"/>
      <c r="D72" s="221"/>
      <c r="E72" s="221"/>
      <c r="F72" s="221"/>
      <c r="G72" s="221"/>
      <c r="H72" s="232"/>
    </row>
    <row r="73" spans="1:8" x14ac:dyDescent="0.15">
      <c r="A73" s="219"/>
      <c r="B73" s="232"/>
      <c r="C73" s="220"/>
      <c r="D73" s="221"/>
      <c r="E73" s="221"/>
      <c r="F73" s="221"/>
      <c r="G73" s="221"/>
      <c r="H73" s="232"/>
    </row>
    <row r="74" spans="1:8" x14ac:dyDescent="0.15">
      <c r="A74" s="219"/>
      <c r="B74" s="232"/>
      <c r="C74" s="220"/>
      <c r="D74" s="221"/>
      <c r="E74" s="221"/>
      <c r="F74" s="221"/>
      <c r="G74" s="221"/>
      <c r="H74" s="232"/>
    </row>
    <row r="75" spans="1:8" x14ac:dyDescent="0.15">
      <c r="A75" s="219"/>
      <c r="B75" s="232"/>
      <c r="C75" s="220"/>
      <c r="D75" s="221"/>
      <c r="E75" s="221"/>
      <c r="F75" s="221"/>
      <c r="G75" s="221"/>
      <c r="H75" s="232"/>
    </row>
    <row r="76" spans="1:8" x14ac:dyDescent="0.15">
      <c r="A76" s="219"/>
      <c r="B76" s="232"/>
      <c r="C76" s="220"/>
      <c r="D76" s="221"/>
      <c r="E76" s="221"/>
      <c r="F76" s="221"/>
      <c r="G76" s="221"/>
      <c r="H76" s="232"/>
    </row>
    <row r="77" spans="1:8" x14ac:dyDescent="0.15">
      <c r="A77" s="219"/>
      <c r="B77" s="232"/>
      <c r="C77" s="220"/>
      <c r="D77" s="221"/>
      <c r="E77" s="221"/>
      <c r="F77" s="221"/>
      <c r="G77" s="221"/>
      <c r="H77" s="232"/>
    </row>
    <row r="78" spans="1:8" x14ac:dyDescent="0.15">
      <c r="A78" s="219"/>
      <c r="B78" s="232"/>
      <c r="C78" s="220"/>
      <c r="D78" s="221"/>
      <c r="E78" s="221"/>
      <c r="F78" s="221"/>
      <c r="G78" s="221"/>
      <c r="H78" s="232"/>
    </row>
    <row r="79" spans="1:8" x14ac:dyDescent="0.15">
      <c r="A79" s="219"/>
      <c r="B79" s="232"/>
      <c r="C79" s="220"/>
      <c r="D79" s="221"/>
      <c r="E79" s="221"/>
      <c r="F79" s="221"/>
      <c r="G79" s="221"/>
      <c r="H79" s="232"/>
    </row>
    <row r="80" spans="1:8" x14ac:dyDescent="0.15">
      <c r="A80" s="219"/>
      <c r="B80" s="232"/>
      <c r="C80" s="220"/>
      <c r="D80" s="221"/>
      <c r="E80" s="221"/>
      <c r="F80" s="221"/>
      <c r="G80" s="221"/>
      <c r="H80" s="232"/>
    </row>
    <row r="81" spans="1:8" x14ac:dyDescent="0.15">
      <c r="A81" s="219"/>
      <c r="B81" s="232"/>
      <c r="C81" s="220"/>
      <c r="D81" s="221"/>
      <c r="E81" s="221"/>
      <c r="F81" s="221"/>
      <c r="G81" s="221"/>
      <c r="H81" s="232"/>
    </row>
    <row r="82" spans="1:8" x14ac:dyDescent="0.15">
      <c r="A82" s="219"/>
      <c r="B82" s="232"/>
      <c r="C82" s="220"/>
      <c r="D82" s="221"/>
      <c r="E82" s="221"/>
      <c r="F82" s="221"/>
      <c r="G82" s="221"/>
      <c r="H82" s="232"/>
    </row>
    <row r="83" spans="1:8" x14ac:dyDescent="0.15">
      <c r="A83" s="219"/>
      <c r="B83" s="232"/>
      <c r="C83" s="220"/>
      <c r="D83" s="221"/>
      <c r="E83" s="221"/>
      <c r="F83" s="221"/>
      <c r="G83" s="221"/>
      <c r="H83" s="232"/>
    </row>
    <row r="84" spans="1:8" x14ac:dyDescent="0.15">
      <c r="A84" s="219"/>
      <c r="B84" s="232"/>
      <c r="C84" s="220"/>
      <c r="D84" s="221"/>
      <c r="E84" s="221"/>
      <c r="F84" s="221"/>
      <c r="G84" s="221"/>
      <c r="H84" s="232"/>
    </row>
    <row r="85" spans="1:8" x14ac:dyDescent="0.15">
      <c r="A85" s="219"/>
      <c r="B85" s="232"/>
      <c r="C85" s="220"/>
      <c r="D85" s="221"/>
      <c r="E85" s="221"/>
      <c r="F85" s="221"/>
      <c r="G85" s="221"/>
      <c r="H85" s="232"/>
    </row>
    <row r="86" spans="1:8" x14ac:dyDescent="0.15">
      <c r="A86" s="219"/>
      <c r="B86" s="232"/>
      <c r="C86" s="220"/>
      <c r="D86" s="221"/>
      <c r="E86" s="221"/>
      <c r="F86" s="221"/>
      <c r="G86" s="221"/>
      <c r="H86" s="232"/>
    </row>
    <row r="87" spans="1:8" x14ac:dyDescent="0.15">
      <c r="A87" s="219"/>
      <c r="B87" s="232"/>
      <c r="C87" s="220"/>
      <c r="D87" s="221"/>
      <c r="E87" s="221"/>
      <c r="F87" s="221"/>
      <c r="G87" s="221"/>
      <c r="H87" s="232"/>
    </row>
    <row r="88" spans="1:8" x14ac:dyDescent="0.15">
      <c r="A88" s="219"/>
      <c r="B88" s="232"/>
      <c r="C88" s="220"/>
      <c r="D88" s="221"/>
      <c r="E88" s="221"/>
      <c r="F88" s="221"/>
      <c r="G88" s="221"/>
      <c r="H88" s="232"/>
    </row>
    <row r="89" spans="1:8" x14ac:dyDescent="0.15">
      <c r="A89" s="219"/>
      <c r="B89" s="232"/>
      <c r="C89" s="220"/>
      <c r="D89" s="221"/>
      <c r="E89" s="221"/>
      <c r="F89" s="221"/>
      <c r="G89" s="221"/>
      <c r="H89" s="232"/>
    </row>
    <row r="90" spans="1:8" x14ac:dyDescent="0.15">
      <c r="A90" s="219"/>
      <c r="B90" s="232"/>
      <c r="C90" s="220"/>
      <c r="D90" s="221"/>
      <c r="E90" s="221"/>
      <c r="F90" s="221"/>
      <c r="G90" s="221"/>
      <c r="H90" s="232"/>
    </row>
    <row r="91" spans="1:8" x14ac:dyDescent="0.15">
      <c r="A91" s="219"/>
      <c r="B91" s="232"/>
      <c r="C91" s="220"/>
      <c r="D91" s="221"/>
      <c r="E91" s="221"/>
      <c r="F91" s="221"/>
      <c r="G91" s="221"/>
      <c r="H91" s="232"/>
    </row>
    <row r="92" spans="1:8" x14ac:dyDescent="0.15">
      <c r="A92" s="219"/>
      <c r="B92" s="232"/>
      <c r="C92" s="220"/>
      <c r="D92" s="221"/>
      <c r="E92" s="221"/>
      <c r="F92" s="221"/>
      <c r="G92" s="221"/>
      <c r="H92" s="232"/>
    </row>
    <row r="93" spans="1:8" x14ac:dyDescent="0.15">
      <c r="A93" s="219"/>
      <c r="B93" s="232"/>
      <c r="C93" s="220"/>
      <c r="D93" s="221"/>
      <c r="E93" s="221"/>
      <c r="F93" s="221"/>
      <c r="G93" s="221"/>
      <c r="H93" s="232"/>
    </row>
    <row r="94" spans="1:8" x14ac:dyDescent="0.15">
      <c r="A94" s="219"/>
      <c r="B94" s="232"/>
      <c r="C94" s="220"/>
      <c r="D94" s="221"/>
      <c r="E94" s="221"/>
      <c r="F94" s="221"/>
      <c r="G94" s="221"/>
      <c r="H94" s="232"/>
    </row>
    <row r="95" spans="1:8" x14ac:dyDescent="0.15">
      <c r="A95" s="219"/>
      <c r="B95" s="232"/>
      <c r="C95" s="220"/>
      <c r="D95" s="221"/>
      <c r="E95" s="221"/>
      <c r="F95" s="221"/>
      <c r="G95" s="221"/>
      <c r="H95" s="232"/>
    </row>
    <row r="96" spans="1:8" x14ac:dyDescent="0.15">
      <c r="A96" s="219"/>
      <c r="B96" s="232"/>
      <c r="C96" s="220"/>
      <c r="D96" s="221"/>
      <c r="E96" s="221"/>
      <c r="F96" s="221"/>
      <c r="G96" s="221"/>
      <c r="H96" s="232"/>
    </row>
    <row r="97" spans="1:8" x14ac:dyDescent="0.15">
      <c r="A97" s="219"/>
      <c r="B97" s="232"/>
      <c r="C97" s="220"/>
      <c r="D97" s="221"/>
      <c r="E97" s="221"/>
      <c r="F97" s="221"/>
      <c r="G97" s="221"/>
      <c r="H97" s="232"/>
    </row>
    <row r="98" spans="1:8" x14ac:dyDescent="0.15">
      <c r="A98" s="219"/>
      <c r="B98" s="232"/>
      <c r="C98" s="220"/>
      <c r="D98" s="221"/>
      <c r="E98" s="221"/>
      <c r="F98" s="221"/>
      <c r="G98" s="221"/>
      <c r="H98" s="232"/>
    </row>
    <row r="99" spans="1:8" x14ac:dyDescent="0.15">
      <c r="A99" s="219"/>
      <c r="B99" s="232"/>
      <c r="C99" s="220"/>
      <c r="D99" s="221"/>
      <c r="E99" s="221"/>
      <c r="F99" s="221"/>
      <c r="G99" s="221"/>
      <c r="H99" s="232"/>
    </row>
    <row r="100" spans="1:8" x14ac:dyDescent="0.15">
      <c r="A100" s="219"/>
      <c r="B100" s="232"/>
      <c r="C100" s="220"/>
      <c r="D100" s="221"/>
      <c r="E100" s="221"/>
      <c r="F100" s="221"/>
      <c r="G100" s="221"/>
      <c r="H100" s="232"/>
    </row>
    <row r="101" spans="1:8" x14ac:dyDescent="0.15">
      <c r="A101" s="219"/>
      <c r="B101" s="232"/>
      <c r="C101" s="220"/>
      <c r="D101" s="221"/>
      <c r="E101" s="221"/>
      <c r="F101" s="221"/>
      <c r="G101" s="221"/>
      <c r="H101" s="232"/>
    </row>
    <row r="102" spans="1:8" x14ac:dyDescent="0.15">
      <c r="A102" s="219"/>
      <c r="B102" s="232"/>
      <c r="C102" s="220"/>
      <c r="D102" s="221"/>
      <c r="E102" s="221"/>
      <c r="F102" s="221"/>
      <c r="G102" s="221"/>
      <c r="H102" s="232"/>
    </row>
    <row r="103" spans="1:8" x14ac:dyDescent="0.15">
      <c r="A103" s="219"/>
      <c r="B103" s="232"/>
      <c r="C103" s="220"/>
      <c r="D103" s="221"/>
      <c r="E103" s="221"/>
      <c r="F103" s="221"/>
      <c r="G103" s="221"/>
      <c r="H103" s="232"/>
    </row>
    <row r="104" spans="1:8" x14ac:dyDescent="0.15">
      <c r="A104" s="219"/>
      <c r="B104" s="232"/>
      <c r="C104" s="220"/>
      <c r="D104" s="221"/>
      <c r="E104" s="221"/>
      <c r="F104" s="221"/>
      <c r="G104" s="221"/>
      <c r="H104" s="232"/>
    </row>
    <row r="105" spans="1:8" x14ac:dyDescent="0.15">
      <c r="A105" s="219"/>
      <c r="B105" s="223"/>
      <c r="C105" s="237"/>
      <c r="D105" s="238"/>
      <c r="E105" s="238"/>
      <c r="F105" s="238"/>
      <c r="G105" s="238"/>
      <c r="H105" s="232"/>
    </row>
    <row r="106" spans="1:8" x14ac:dyDescent="0.15">
      <c r="A106" s="219"/>
      <c r="B106" s="223"/>
      <c r="C106" s="239"/>
      <c r="D106" s="240"/>
      <c r="E106" s="240"/>
      <c r="F106" s="239"/>
      <c r="G106" s="239"/>
      <c r="H106" s="232"/>
    </row>
    <row r="107" spans="1:8" x14ac:dyDescent="0.15">
      <c r="A107" s="219"/>
      <c r="B107" s="223"/>
      <c r="C107" s="237"/>
      <c r="D107" s="240"/>
      <c r="E107" s="240"/>
      <c r="F107" s="239"/>
      <c r="G107" s="239"/>
      <c r="H107" s="232"/>
    </row>
    <row r="108" spans="1:8" x14ac:dyDescent="0.15">
      <c r="A108" s="219"/>
      <c r="B108" s="223"/>
      <c r="C108" s="237"/>
      <c r="D108" s="240"/>
      <c r="E108" s="240"/>
      <c r="F108" s="239"/>
      <c r="G108" s="239"/>
      <c r="H108" s="232"/>
    </row>
    <row r="109" spans="1:8" x14ac:dyDescent="0.15">
      <c r="A109" s="219"/>
      <c r="B109" s="223"/>
      <c r="C109" s="239"/>
      <c r="D109" s="240"/>
      <c r="E109" s="240"/>
      <c r="F109" s="239"/>
      <c r="G109" s="239"/>
      <c r="H109" s="232"/>
    </row>
    <row r="110" spans="1:8" x14ac:dyDescent="0.15">
      <c r="A110" s="250"/>
      <c r="B110" s="232"/>
      <c r="C110" s="239"/>
      <c r="D110" s="240"/>
      <c r="E110" s="240"/>
      <c r="F110" s="239"/>
      <c r="G110" s="239"/>
    </row>
    <row r="111" spans="1:8" x14ac:dyDescent="0.15">
      <c r="A111" s="250"/>
      <c r="B111" s="232"/>
      <c r="C111" s="239"/>
      <c r="D111" s="240"/>
      <c r="E111" s="240"/>
      <c r="F111" s="239"/>
      <c r="G111" s="239"/>
    </row>
    <row r="112" spans="1:8" x14ac:dyDescent="0.15">
      <c r="A112" s="250"/>
      <c r="B112" s="232"/>
      <c r="C112" s="232"/>
      <c r="D112" s="242"/>
      <c r="E112" s="242"/>
      <c r="F112" s="232"/>
      <c r="G112" s="232"/>
    </row>
    <row r="113" spans="1:5" x14ac:dyDescent="0.15">
      <c r="A113" s="251"/>
      <c r="D113" s="243"/>
      <c r="E113" s="243"/>
    </row>
    <row r="114" spans="1:5" x14ac:dyDescent="0.15">
      <c r="A114" s="251"/>
      <c r="D114" s="243"/>
      <c r="E114" s="243"/>
    </row>
    <row r="115" spans="1:5" x14ac:dyDescent="0.15">
      <c r="A115" s="251"/>
      <c r="D115" s="243"/>
      <c r="E115" s="243"/>
    </row>
    <row r="116" spans="1:5" x14ac:dyDescent="0.15">
      <c r="A116" s="251"/>
      <c r="D116" s="243"/>
      <c r="E116" s="243"/>
    </row>
    <row r="117" spans="1:5" x14ac:dyDescent="0.15">
      <c r="A117" s="251"/>
    </row>
    <row r="118" spans="1:5" x14ac:dyDescent="0.15">
      <c r="C118" s="244"/>
      <c r="D118" s="244"/>
      <c r="E118" s="244"/>
    </row>
  </sheetData>
  <mergeCells count="3">
    <mergeCell ref="A5:B6"/>
    <mergeCell ref="C5:E5"/>
    <mergeCell ref="F5:H5"/>
  </mergeCells>
  <phoneticPr fontId="4"/>
  <printOptions horizontalCentered="1"/>
  <pageMargins left="0.78740157480314965" right="0.78740157480314965" top="0.74803149606299213" bottom="0.98425196850393704" header="0.51181102362204722" footer="0.51181102362204722"/>
  <pageSetup paperSize="9" scale="90" firstPageNumber="192" fitToHeight="0" orientation="portrait" useFirstPageNumber="1" horizontalDpi="300" verticalDpi="300" r:id="rId1"/>
  <headerFooter scaleWithDoc="0" alignWithMargins="0">
    <oddFooter>&amp;C&amp;"ＭＳ ゴシック,標準"&amp;14&amp;P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A8003-E5A4-42DD-9F45-ECF3AD06F9E1}">
  <sheetPr>
    <tabColor theme="5" tint="-0.249977111117893"/>
    <pageSetUpPr fitToPage="1"/>
  </sheetPr>
  <dimension ref="B1:O106"/>
  <sheetViews>
    <sheetView showGridLines="0" view="pageBreakPreview" zoomScale="70" zoomScaleNormal="70" zoomScaleSheetLayoutView="70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5" x14ac:dyDescent="0.15">
      <c r="F1" s="116"/>
      <c r="G1" s="116"/>
      <c r="I1" s="116"/>
      <c r="J1" s="116"/>
      <c r="N1" s="259"/>
    </row>
    <row r="2" spans="2:15" ht="18.75" x14ac:dyDescent="0.2">
      <c r="C2" s="260" t="s">
        <v>1180</v>
      </c>
    </row>
    <row r="3" spans="2:15" ht="21" customHeight="1" x14ac:dyDescent="0.15">
      <c r="K3" s="261" t="s">
        <v>1152</v>
      </c>
    </row>
    <row r="4" spans="2:15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5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5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1</v>
      </c>
      <c r="G6" s="272">
        <v>3</v>
      </c>
      <c r="H6" s="272">
        <v>5</v>
      </c>
      <c r="I6" s="272">
        <v>0</v>
      </c>
      <c r="J6" s="272">
        <v>4</v>
      </c>
      <c r="K6" s="272">
        <v>5</v>
      </c>
      <c r="O6" s="273"/>
    </row>
    <row r="7" spans="2:15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  <c r="O7" s="273"/>
    </row>
    <row r="8" spans="2:15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  <c r="O8" s="273"/>
    </row>
    <row r="9" spans="2:15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  <c r="O9" s="273"/>
    </row>
    <row r="10" spans="2:15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3</v>
      </c>
      <c r="G10" s="272">
        <v>6</v>
      </c>
      <c r="H10" s="272">
        <v>16</v>
      </c>
      <c r="I10" s="272">
        <v>0</v>
      </c>
      <c r="J10" s="272">
        <v>9</v>
      </c>
      <c r="K10" s="272">
        <v>16</v>
      </c>
      <c r="O10" s="273"/>
    </row>
    <row r="11" spans="2:15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  <c r="O11" s="273"/>
    </row>
    <row r="12" spans="2:15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  <c r="O12" s="273"/>
    </row>
    <row r="13" spans="2:15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  <c r="O13" s="273"/>
    </row>
    <row r="14" spans="2:15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0</v>
      </c>
      <c r="G14" s="272">
        <v>40</v>
      </c>
      <c r="H14" s="272">
        <v>65</v>
      </c>
      <c r="I14" s="272">
        <v>0</v>
      </c>
      <c r="J14" s="272">
        <v>40</v>
      </c>
      <c r="K14" s="272">
        <v>65</v>
      </c>
      <c r="O14" s="273"/>
    </row>
    <row r="15" spans="2:15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1</v>
      </c>
      <c r="G15" s="272">
        <v>25</v>
      </c>
      <c r="H15" s="272">
        <v>39</v>
      </c>
      <c r="I15" s="272">
        <v>0</v>
      </c>
      <c r="J15" s="272">
        <v>25</v>
      </c>
      <c r="K15" s="272">
        <v>40</v>
      </c>
      <c r="O15" s="273"/>
    </row>
    <row r="16" spans="2:15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2</v>
      </c>
      <c r="G16" s="272">
        <v>47</v>
      </c>
      <c r="H16" s="272">
        <v>48</v>
      </c>
      <c r="I16" s="272">
        <v>0</v>
      </c>
      <c r="J16" s="272">
        <v>49</v>
      </c>
      <c r="K16" s="272">
        <v>48</v>
      </c>
      <c r="O16" s="273"/>
    </row>
    <row r="17" spans="2:15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  <c r="O17" s="273"/>
    </row>
    <row r="18" spans="2:15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  <c r="O18" s="273"/>
    </row>
    <row r="19" spans="2:15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1</v>
      </c>
      <c r="G19" s="272">
        <v>18</v>
      </c>
      <c r="H19" s="272">
        <v>26</v>
      </c>
      <c r="I19" s="272">
        <v>0</v>
      </c>
      <c r="J19" s="272">
        <v>19</v>
      </c>
      <c r="K19" s="272">
        <v>26</v>
      </c>
      <c r="O19" s="273"/>
    </row>
    <row r="20" spans="2:15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0</v>
      </c>
      <c r="G20" s="272">
        <v>36</v>
      </c>
      <c r="H20" s="272">
        <v>45</v>
      </c>
      <c r="I20" s="272">
        <v>0</v>
      </c>
      <c r="J20" s="272">
        <v>35</v>
      </c>
      <c r="K20" s="272">
        <v>46</v>
      </c>
      <c r="O20" s="273"/>
    </row>
    <row r="21" spans="2:15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36</v>
      </c>
      <c r="G21" s="272">
        <v>500</v>
      </c>
      <c r="H21" s="272">
        <v>185</v>
      </c>
      <c r="I21" s="272">
        <v>5</v>
      </c>
      <c r="J21" s="272">
        <v>530</v>
      </c>
      <c r="K21" s="272">
        <v>186</v>
      </c>
      <c r="O21" s="273"/>
    </row>
    <row r="22" spans="2:15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2</v>
      </c>
      <c r="G22" s="272">
        <v>19</v>
      </c>
      <c r="H22" s="272">
        <v>4</v>
      </c>
      <c r="I22" s="272">
        <v>1</v>
      </c>
      <c r="J22" s="272">
        <v>20</v>
      </c>
      <c r="K22" s="272">
        <v>4</v>
      </c>
      <c r="O22" s="273"/>
    </row>
    <row r="23" spans="2:15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1</v>
      </c>
      <c r="G23" s="272">
        <v>31</v>
      </c>
      <c r="H23" s="272">
        <v>15</v>
      </c>
      <c r="I23" s="272">
        <v>0</v>
      </c>
      <c r="J23" s="272">
        <v>32</v>
      </c>
      <c r="K23" s="272">
        <v>15</v>
      </c>
      <c r="O23" s="273"/>
    </row>
    <row r="24" spans="2:15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1</v>
      </c>
      <c r="G24" s="272">
        <v>40</v>
      </c>
      <c r="H24" s="272">
        <v>26</v>
      </c>
      <c r="I24" s="272">
        <v>0</v>
      </c>
      <c r="J24" s="272">
        <v>41</v>
      </c>
      <c r="K24" s="272">
        <v>26</v>
      </c>
      <c r="O24" s="273"/>
    </row>
    <row r="25" spans="2:15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  <c r="O25" s="273"/>
    </row>
    <row r="26" spans="2:15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8</v>
      </c>
      <c r="G26" s="272">
        <v>107</v>
      </c>
      <c r="H26" s="272">
        <v>68</v>
      </c>
      <c r="I26" s="272">
        <v>0</v>
      </c>
      <c r="J26" s="272">
        <v>115</v>
      </c>
      <c r="K26" s="272">
        <v>68</v>
      </c>
      <c r="O26" s="273"/>
    </row>
    <row r="27" spans="2:15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4</v>
      </c>
      <c r="G27" s="272">
        <v>92</v>
      </c>
      <c r="H27" s="272">
        <v>37</v>
      </c>
      <c r="I27" s="272">
        <v>0</v>
      </c>
      <c r="J27" s="272">
        <v>96</v>
      </c>
      <c r="K27" s="272">
        <v>37</v>
      </c>
      <c r="O27" s="273"/>
    </row>
    <row r="28" spans="2:15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21</v>
      </c>
      <c r="G28" s="272">
        <v>139</v>
      </c>
      <c r="H28" s="272">
        <v>59</v>
      </c>
      <c r="I28" s="272">
        <v>2</v>
      </c>
      <c r="J28" s="272">
        <v>157</v>
      </c>
      <c r="K28" s="272">
        <v>60</v>
      </c>
      <c r="O28" s="273"/>
    </row>
    <row r="29" spans="2:15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32</v>
      </c>
      <c r="G29" s="272">
        <v>709</v>
      </c>
      <c r="H29" s="272">
        <v>575</v>
      </c>
      <c r="I29" s="272">
        <v>1</v>
      </c>
      <c r="J29" s="272">
        <v>732</v>
      </c>
      <c r="K29" s="272">
        <v>583</v>
      </c>
      <c r="O29" s="273"/>
    </row>
    <row r="30" spans="2:15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4</v>
      </c>
      <c r="G30" s="272">
        <v>59</v>
      </c>
      <c r="H30" s="272">
        <v>27</v>
      </c>
      <c r="I30" s="272">
        <v>0</v>
      </c>
      <c r="J30" s="272">
        <v>63</v>
      </c>
      <c r="K30" s="272">
        <v>27</v>
      </c>
      <c r="O30" s="273"/>
    </row>
    <row r="31" spans="2:15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0</v>
      </c>
      <c r="G31" s="272">
        <v>50</v>
      </c>
      <c r="H31" s="272">
        <v>61</v>
      </c>
      <c r="I31" s="272">
        <v>0</v>
      </c>
      <c r="J31" s="272">
        <v>50</v>
      </c>
      <c r="K31" s="272">
        <v>61</v>
      </c>
      <c r="O31" s="273"/>
    </row>
    <row r="32" spans="2:15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6</v>
      </c>
      <c r="G32" s="274">
        <v>59</v>
      </c>
      <c r="H32" s="272">
        <v>56</v>
      </c>
      <c r="I32" s="274">
        <v>0</v>
      </c>
      <c r="J32" s="274">
        <v>65</v>
      </c>
      <c r="K32" s="272">
        <v>56</v>
      </c>
      <c r="O32" s="273"/>
    </row>
    <row r="33" spans="2:15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7</v>
      </c>
      <c r="G33" s="274">
        <v>212</v>
      </c>
      <c r="H33" s="272">
        <v>89</v>
      </c>
      <c r="I33" s="274">
        <v>0</v>
      </c>
      <c r="J33" s="274">
        <v>219</v>
      </c>
      <c r="K33" s="272">
        <v>89</v>
      </c>
      <c r="O33" s="273"/>
    </row>
    <row r="34" spans="2:15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15</v>
      </c>
      <c r="G34" s="274">
        <v>146</v>
      </c>
      <c r="H34" s="272">
        <v>78</v>
      </c>
      <c r="I34" s="274">
        <v>0</v>
      </c>
      <c r="J34" s="274">
        <v>161</v>
      </c>
      <c r="K34" s="272">
        <v>78</v>
      </c>
      <c r="O34" s="273"/>
    </row>
    <row r="35" spans="2:15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0</v>
      </c>
      <c r="G35" s="274">
        <v>8</v>
      </c>
      <c r="H35" s="272">
        <v>4</v>
      </c>
      <c r="I35" s="274">
        <v>0</v>
      </c>
      <c r="J35" s="274">
        <v>8</v>
      </c>
      <c r="K35" s="272">
        <v>4</v>
      </c>
      <c r="O35" s="273"/>
    </row>
    <row r="36" spans="2:15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11</v>
      </c>
      <c r="G36" s="274">
        <v>255</v>
      </c>
      <c r="H36" s="272">
        <v>151</v>
      </c>
      <c r="I36" s="274">
        <v>1</v>
      </c>
      <c r="J36" s="274">
        <v>263</v>
      </c>
      <c r="K36" s="272">
        <v>153</v>
      </c>
      <c r="O36" s="273"/>
    </row>
    <row r="37" spans="2:15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7</v>
      </c>
      <c r="G37" s="274">
        <v>104</v>
      </c>
      <c r="H37" s="272">
        <v>99</v>
      </c>
      <c r="I37" s="274">
        <v>0</v>
      </c>
      <c r="J37" s="274">
        <v>109</v>
      </c>
      <c r="K37" s="272">
        <v>101</v>
      </c>
      <c r="O37" s="273"/>
    </row>
    <row r="38" spans="2:15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4</v>
      </c>
      <c r="G38" s="274">
        <v>14</v>
      </c>
      <c r="H38" s="272">
        <v>7</v>
      </c>
      <c r="I38" s="274">
        <v>0</v>
      </c>
      <c r="J38" s="274">
        <v>18</v>
      </c>
      <c r="K38" s="272">
        <v>7</v>
      </c>
      <c r="O38" s="273"/>
    </row>
    <row r="39" spans="2:15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  <c r="O39" s="273"/>
    </row>
    <row r="40" spans="2:15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0</v>
      </c>
      <c r="G40" s="274">
        <v>2</v>
      </c>
      <c r="H40" s="272">
        <v>0</v>
      </c>
      <c r="I40" s="274">
        <v>0</v>
      </c>
      <c r="J40" s="274">
        <v>2</v>
      </c>
      <c r="K40" s="272">
        <v>0</v>
      </c>
      <c r="O40" s="273"/>
    </row>
    <row r="41" spans="2:15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33</v>
      </c>
      <c r="G41" s="274">
        <v>36</v>
      </c>
      <c r="H41" s="272">
        <v>120</v>
      </c>
      <c r="I41" s="274">
        <v>1</v>
      </c>
      <c r="J41" s="274">
        <v>68</v>
      </c>
      <c r="K41" s="272">
        <v>120</v>
      </c>
      <c r="O41" s="273"/>
    </row>
    <row r="42" spans="2:15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  <c r="O42" s="273"/>
    </row>
    <row r="43" spans="2:15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  <c r="O43" s="273"/>
    </row>
    <row r="44" spans="2:15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  <c r="O44" s="273"/>
    </row>
    <row r="45" spans="2:15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  <c r="O45" s="273"/>
    </row>
    <row r="46" spans="2:15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  <c r="O46" s="273"/>
    </row>
    <row r="47" spans="2:15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  <c r="O47" s="273"/>
    </row>
    <row r="48" spans="2:15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  <c r="O48" s="273"/>
    </row>
    <row r="49" spans="2:15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  <c r="O49" s="273"/>
    </row>
    <row r="50" spans="2:15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  <c r="O50" s="273"/>
    </row>
    <row r="51" spans="2:15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1</v>
      </c>
      <c r="G51" s="274">
        <v>1</v>
      </c>
      <c r="H51" s="272">
        <v>0</v>
      </c>
      <c r="I51" s="274">
        <v>0</v>
      </c>
      <c r="J51" s="274">
        <v>2</v>
      </c>
      <c r="K51" s="272">
        <v>0</v>
      </c>
      <c r="O51" s="273"/>
    </row>
    <row r="52" spans="2:15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  <c r="O52" s="273"/>
    </row>
    <row r="53" spans="2:15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  <c r="O53" s="273"/>
    </row>
    <row r="54" spans="2:15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  <c r="O54" s="273"/>
    </row>
    <row r="55" spans="2:15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  <c r="O55" s="273"/>
    </row>
    <row r="56" spans="2:15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  <c r="O56" s="273"/>
    </row>
    <row r="57" spans="2:15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1</v>
      </c>
      <c r="G57" s="274">
        <v>0</v>
      </c>
      <c r="H57" s="272">
        <v>1</v>
      </c>
      <c r="I57" s="274">
        <v>0</v>
      </c>
      <c r="J57" s="274">
        <v>1</v>
      </c>
      <c r="K57" s="272">
        <v>1</v>
      </c>
      <c r="O57" s="273"/>
    </row>
    <row r="58" spans="2:15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  <c r="O58" s="273"/>
    </row>
    <row r="59" spans="2:15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  <c r="O59" s="273"/>
    </row>
    <row r="60" spans="2:15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  <c r="O60" s="273"/>
    </row>
    <row r="61" spans="2:15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  <c r="O61" s="273"/>
    </row>
    <row r="62" spans="2:15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  <c r="O62" s="273"/>
    </row>
    <row r="63" spans="2:15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  <c r="O63" s="273"/>
    </row>
    <row r="64" spans="2:15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  <c r="O64" s="273"/>
    </row>
    <row r="65" spans="2:15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  <c r="O65" s="273"/>
    </row>
    <row r="66" spans="2:15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  <c r="O66" s="273"/>
    </row>
    <row r="67" spans="2:15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  <c r="O67" s="273"/>
    </row>
    <row r="68" spans="2:15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  <c r="O68" s="273"/>
    </row>
    <row r="69" spans="2:15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  <c r="O69" s="273"/>
    </row>
    <row r="70" spans="2:15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  <c r="O70" s="273"/>
    </row>
    <row r="71" spans="2:15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  <c r="O71" s="273"/>
    </row>
    <row r="72" spans="2:15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  <c r="O72" s="273"/>
    </row>
    <row r="73" spans="2:15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  <c r="O73" s="273"/>
    </row>
    <row r="74" spans="2:15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  <c r="O74" s="273"/>
    </row>
    <row r="75" spans="2:15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  <c r="O75" s="273"/>
    </row>
    <row r="76" spans="2:15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68</v>
      </c>
      <c r="G76" s="274">
        <v>161</v>
      </c>
      <c r="H76" s="272">
        <v>178</v>
      </c>
      <c r="I76" s="274">
        <v>0</v>
      </c>
      <c r="J76" s="274">
        <v>226</v>
      </c>
      <c r="K76" s="272">
        <v>181</v>
      </c>
      <c r="O76" s="273"/>
    </row>
    <row r="77" spans="2:15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  <c r="O77" s="273"/>
    </row>
    <row r="78" spans="2:15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  <c r="O78" s="273"/>
    </row>
    <row r="79" spans="2:15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77</v>
      </c>
      <c r="G79" s="274">
        <v>45</v>
      </c>
      <c r="H79" s="272">
        <v>111</v>
      </c>
      <c r="I79" s="274">
        <v>0</v>
      </c>
      <c r="J79" s="274">
        <v>121</v>
      </c>
      <c r="K79" s="272">
        <v>112</v>
      </c>
      <c r="O79" s="273"/>
    </row>
    <row r="80" spans="2:15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1</v>
      </c>
      <c r="G80" s="274">
        <v>3</v>
      </c>
      <c r="H80" s="272">
        <v>6</v>
      </c>
      <c r="I80" s="274">
        <v>0</v>
      </c>
      <c r="J80" s="274">
        <v>4</v>
      </c>
      <c r="K80" s="272">
        <v>6</v>
      </c>
      <c r="O80" s="273"/>
    </row>
    <row r="81" spans="2:15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  <c r="O81" s="273"/>
    </row>
    <row r="82" spans="2:15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  <c r="O82" s="273"/>
    </row>
    <row r="83" spans="2:15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1</v>
      </c>
      <c r="G83" s="274">
        <v>37</v>
      </c>
      <c r="H83" s="272">
        <v>183</v>
      </c>
      <c r="I83" s="274">
        <v>1</v>
      </c>
      <c r="J83" s="274">
        <v>34</v>
      </c>
      <c r="K83" s="272">
        <v>186</v>
      </c>
      <c r="O83" s="273"/>
    </row>
    <row r="84" spans="2:15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  <c r="O84" s="273"/>
    </row>
    <row r="85" spans="2:15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  <c r="O85" s="273"/>
    </row>
    <row r="86" spans="2:15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34</v>
      </c>
      <c r="G86" s="274">
        <v>70</v>
      </c>
      <c r="H86" s="272">
        <v>140</v>
      </c>
      <c r="I86" s="274">
        <v>1</v>
      </c>
      <c r="J86" s="274">
        <v>102</v>
      </c>
      <c r="K86" s="272">
        <v>141</v>
      </c>
      <c r="O86" s="273"/>
    </row>
    <row r="87" spans="2:15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  <c r="O87" s="273"/>
    </row>
    <row r="88" spans="2:15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2</v>
      </c>
      <c r="G88" s="274">
        <v>24</v>
      </c>
      <c r="H88" s="272">
        <v>81</v>
      </c>
      <c r="I88" s="274">
        <v>0</v>
      </c>
      <c r="J88" s="274">
        <v>24</v>
      </c>
      <c r="K88" s="272">
        <v>83</v>
      </c>
      <c r="O88" s="273"/>
    </row>
    <row r="89" spans="2:15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3</v>
      </c>
      <c r="G89" s="274">
        <v>16</v>
      </c>
      <c r="H89" s="272">
        <v>30</v>
      </c>
      <c r="I89" s="274">
        <v>0</v>
      </c>
      <c r="J89" s="274">
        <v>18</v>
      </c>
      <c r="K89" s="272">
        <v>31</v>
      </c>
      <c r="O89" s="273"/>
    </row>
    <row r="90" spans="2:15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1</v>
      </c>
      <c r="G90" s="274">
        <v>1</v>
      </c>
      <c r="H90" s="272">
        <v>2</v>
      </c>
      <c r="I90" s="274">
        <v>0</v>
      </c>
      <c r="J90" s="274">
        <v>2</v>
      </c>
      <c r="K90" s="272">
        <v>2</v>
      </c>
      <c r="O90" s="273"/>
    </row>
    <row r="91" spans="2:15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  <c r="O91" s="273"/>
    </row>
    <row r="92" spans="2:15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1</v>
      </c>
      <c r="G92" s="274">
        <v>4</v>
      </c>
      <c r="H92" s="272">
        <v>7</v>
      </c>
      <c r="I92" s="274">
        <v>0</v>
      </c>
      <c r="J92" s="274">
        <v>5</v>
      </c>
      <c r="K92" s="272">
        <v>7</v>
      </c>
      <c r="O92" s="273"/>
    </row>
    <row r="93" spans="2:15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12</v>
      </c>
      <c r="G93" s="274">
        <v>45</v>
      </c>
      <c r="H93" s="272">
        <v>72</v>
      </c>
      <c r="I93" s="274">
        <v>1</v>
      </c>
      <c r="J93" s="274">
        <v>55</v>
      </c>
      <c r="K93" s="272">
        <v>73</v>
      </c>
      <c r="O93" s="273"/>
    </row>
    <row r="94" spans="2:15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  <c r="O94" s="273"/>
    </row>
    <row r="95" spans="2:15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  <c r="O95" s="273"/>
    </row>
    <row r="96" spans="2:15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  <c r="O96" s="273"/>
    </row>
    <row r="97" spans="2:15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  <c r="O97" s="273"/>
    </row>
    <row r="98" spans="2:15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0</v>
      </c>
      <c r="G98" s="274">
        <v>2</v>
      </c>
      <c r="H98" s="272">
        <v>2</v>
      </c>
      <c r="I98" s="274">
        <v>0</v>
      </c>
      <c r="J98" s="274">
        <v>2</v>
      </c>
      <c r="K98" s="272">
        <v>2</v>
      </c>
      <c r="O98" s="273"/>
    </row>
    <row r="99" spans="2:15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  <c r="O99" s="273"/>
    </row>
    <row r="100" spans="2:15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2</v>
      </c>
      <c r="G100" s="274">
        <v>9</v>
      </c>
      <c r="H100" s="272">
        <v>24</v>
      </c>
      <c r="I100" s="274">
        <v>0</v>
      </c>
      <c r="J100" s="274">
        <v>11</v>
      </c>
      <c r="K100" s="272">
        <v>24</v>
      </c>
      <c r="O100" s="273"/>
    </row>
    <row r="101" spans="2:15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  <c r="O101" s="273"/>
    </row>
    <row r="102" spans="2:15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1</v>
      </c>
      <c r="G102" s="275">
        <v>5</v>
      </c>
      <c r="H102" s="272">
        <v>5</v>
      </c>
      <c r="I102" s="275">
        <v>0</v>
      </c>
      <c r="J102" s="275">
        <v>6</v>
      </c>
      <c r="K102" s="272">
        <v>5</v>
      </c>
      <c r="O102" s="273"/>
    </row>
    <row r="103" spans="2:15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14</v>
      </c>
      <c r="G103" s="275">
        <v>35</v>
      </c>
      <c r="H103" s="272">
        <v>79</v>
      </c>
      <c r="I103" s="275">
        <v>0</v>
      </c>
      <c r="J103" s="275">
        <v>49</v>
      </c>
      <c r="K103" s="272">
        <v>79</v>
      </c>
      <c r="O103" s="273"/>
    </row>
    <row r="104" spans="2:15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1</v>
      </c>
      <c r="G104" s="275">
        <v>8</v>
      </c>
      <c r="H104" s="272">
        <v>16</v>
      </c>
      <c r="I104" s="275">
        <v>0</v>
      </c>
      <c r="J104" s="275">
        <v>9</v>
      </c>
      <c r="K104" s="272">
        <v>16</v>
      </c>
      <c r="O104" s="273"/>
    </row>
    <row r="105" spans="2:15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  <c r="O105" s="273"/>
    </row>
    <row r="106" spans="2:15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426</v>
      </c>
      <c r="G106" s="275">
        <v>3267</v>
      </c>
      <c r="H106" s="275">
        <v>3049</v>
      </c>
      <c r="I106" s="275">
        <v>14</v>
      </c>
      <c r="J106" s="275">
        <v>3653</v>
      </c>
      <c r="K106" s="275">
        <v>3075</v>
      </c>
      <c r="O106" s="273"/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73765-DE53-4E25-88DD-31D3559B675A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1181</v>
      </c>
    </row>
    <row r="3" spans="2:14" ht="21" customHeight="1" x14ac:dyDescent="0.15">
      <c r="K3" s="261" t="s">
        <v>1182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1</v>
      </c>
      <c r="G6" s="272">
        <v>3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1</v>
      </c>
      <c r="G10" s="272">
        <v>7</v>
      </c>
      <c r="H10" s="272">
        <v>17</v>
      </c>
      <c r="I10" s="272">
        <v>0</v>
      </c>
      <c r="J10" s="272">
        <v>8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4</v>
      </c>
      <c r="G14" s="272">
        <v>36</v>
      </c>
      <c r="H14" s="272">
        <v>65</v>
      </c>
      <c r="I14" s="272">
        <v>0</v>
      </c>
      <c r="J14" s="272">
        <v>40</v>
      </c>
      <c r="K14" s="272">
        <v>65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1</v>
      </c>
      <c r="G15" s="272">
        <v>25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5</v>
      </c>
      <c r="G16" s="272">
        <v>44</v>
      </c>
      <c r="H16" s="272">
        <v>48</v>
      </c>
      <c r="I16" s="272">
        <v>0</v>
      </c>
      <c r="J16" s="272">
        <v>49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1</v>
      </c>
      <c r="G19" s="272">
        <v>18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1</v>
      </c>
      <c r="G20" s="272">
        <v>35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103</v>
      </c>
      <c r="G21" s="272">
        <v>431</v>
      </c>
      <c r="H21" s="272">
        <v>187</v>
      </c>
      <c r="I21" s="272">
        <v>3</v>
      </c>
      <c r="J21" s="272">
        <v>530</v>
      </c>
      <c r="K21" s="272">
        <v>188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2</v>
      </c>
      <c r="G22" s="272">
        <v>19</v>
      </c>
      <c r="H22" s="272">
        <v>4</v>
      </c>
      <c r="I22" s="272">
        <v>0</v>
      </c>
      <c r="J22" s="272">
        <v>21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4</v>
      </c>
      <c r="G23" s="272">
        <v>28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0</v>
      </c>
      <c r="G24" s="272">
        <v>41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4</v>
      </c>
      <c r="G26" s="272">
        <v>112</v>
      </c>
      <c r="H26" s="272">
        <v>67</v>
      </c>
      <c r="I26" s="272">
        <v>0</v>
      </c>
      <c r="J26" s="272">
        <v>115</v>
      </c>
      <c r="K26" s="272">
        <v>68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6</v>
      </c>
      <c r="G27" s="272">
        <v>89</v>
      </c>
      <c r="H27" s="272">
        <v>38</v>
      </c>
      <c r="I27" s="272">
        <v>0</v>
      </c>
      <c r="J27" s="272">
        <v>95</v>
      </c>
      <c r="K27" s="272">
        <v>38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22</v>
      </c>
      <c r="G28" s="272">
        <v>139</v>
      </c>
      <c r="H28" s="272">
        <v>58</v>
      </c>
      <c r="I28" s="272">
        <v>2</v>
      </c>
      <c r="J28" s="272">
        <v>158</v>
      </c>
      <c r="K28" s="272">
        <v>59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177</v>
      </c>
      <c r="G29" s="272">
        <v>586</v>
      </c>
      <c r="H29" s="272">
        <v>553</v>
      </c>
      <c r="I29" s="272">
        <v>1</v>
      </c>
      <c r="J29" s="272">
        <v>744</v>
      </c>
      <c r="K29" s="272">
        <v>571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5</v>
      </c>
      <c r="G30" s="272">
        <v>58</v>
      </c>
      <c r="H30" s="272">
        <v>27</v>
      </c>
      <c r="I30" s="272">
        <v>0</v>
      </c>
      <c r="J30" s="272">
        <v>63</v>
      </c>
      <c r="K30" s="272">
        <v>27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2</v>
      </c>
      <c r="G31" s="272">
        <v>48</v>
      </c>
      <c r="H31" s="272">
        <v>61</v>
      </c>
      <c r="I31" s="272">
        <v>0</v>
      </c>
      <c r="J31" s="272">
        <v>50</v>
      </c>
      <c r="K31" s="272">
        <v>61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8</v>
      </c>
      <c r="G32" s="274">
        <v>55</v>
      </c>
      <c r="H32" s="272">
        <v>58</v>
      </c>
      <c r="I32" s="274">
        <v>0</v>
      </c>
      <c r="J32" s="274">
        <v>63</v>
      </c>
      <c r="K32" s="272">
        <v>58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61</v>
      </c>
      <c r="G33" s="274">
        <v>159</v>
      </c>
      <c r="H33" s="272">
        <v>88</v>
      </c>
      <c r="I33" s="274">
        <v>0</v>
      </c>
      <c r="J33" s="274">
        <v>220</v>
      </c>
      <c r="K33" s="272">
        <v>88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28</v>
      </c>
      <c r="G34" s="274">
        <v>134</v>
      </c>
      <c r="H34" s="272">
        <v>77</v>
      </c>
      <c r="I34" s="274">
        <v>0</v>
      </c>
      <c r="J34" s="274">
        <v>162</v>
      </c>
      <c r="K34" s="272">
        <v>77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2</v>
      </c>
      <c r="G35" s="274">
        <v>6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20</v>
      </c>
      <c r="G36" s="274">
        <v>248</v>
      </c>
      <c r="H36" s="272">
        <v>149</v>
      </c>
      <c r="I36" s="274">
        <v>0</v>
      </c>
      <c r="J36" s="274">
        <v>265</v>
      </c>
      <c r="K36" s="272">
        <v>152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26</v>
      </c>
      <c r="G37" s="274">
        <v>89</v>
      </c>
      <c r="H37" s="272">
        <v>95</v>
      </c>
      <c r="I37" s="274">
        <v>1</v>
      </c>
      <c r="J37" s="274">
        <v>112</v>
      </c>
      <c r="K37" s="272">
        <v>97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2</v>
      </c>
      <c r="G38" s="274">
        <v>16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0</v>
      </c>
      <c r="G40" s="274">
        <v>2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29</v>
      </c>
      <c r="G41" s="274">
        <v>40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0</v>
      </c>
      <c r="G57" s="274">
        <v>1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76</v>
      </c>
      <c r="G76" s="274">
        <v>156</v>
      </c>
      <c r="H76" s="272">
        <v>175</v>
      </c>
      <c r="I76" s="274">
        <v>2</v>
      </c>
      <c r="J76" s="274">
        <v>224</v>
      </c>
      <c r="K76" s="272">
        <v>181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3</v>
      </c>
      <c r="G77" s="274">
        <v>2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79</v>
      </c>
      <c r="G79" s="274">
        <v>42</v>
      </c>
      <c r="H79" s="272">
        <v>112</v>
      </c>
      <c r="I79" s="274">
        <v>0</v>
      </c>
      <c r="J79" s="274">
        <v>120</v>
      </c>
      <c r="K79" s="272">
        <v>113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0</v>
      </c>
      <c r="G80" s="274">
        <v>4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0</v>
      </c>
      <c r="G83" s="274">
        <v>38</v>
      </c>
      <c r="H83" s="272">
        <v>183</v>
      </c>
      <c r="I83" s="274">
        <v>0</v>
      </c>
      <c r="J83" s="274">
        <v>35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39</v>
      </c>
      <c r="G86" s="274">
        <v>65</v>
      </c>
      <c r="H86" s="272">
        <v>140</v>
      </c>
      <c r="I86" s="274">
        <v>0</v>
      </c>
      <c r="J86" s="274">
        <v>103</v>
      </c>
      <c r="K86" s="272">
        <v>141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11</v>
      </c>
      <c r="G88" s="274">
        <v>17</v>
      </c>
      <c r="H88" s="272">
        <v>79</v>
      </c>
      <c r="I88" s="274">
        <v>0</v>
      </c>
      <c r="J88" s="274">
        <v>26</v>
      </c>
      <c r="K88" s="272">
        <v>81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6</v>
      </c>
      <c r="G89" s="274">
        <v>13</v>
      </c>
      <c r="H89" s="272">
        <v>30</v>
      </c>
      <c r="I89" s="274">
        <v>0</v>
      </c>
      <c r="J89" s="274">
        <v>18</v>
      </c>
      <c r="K89" s="272">
        <v>31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1</v>
      </c>
      <c r="G90" s="274">
        <v>1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3</v>
      </c>
      <c r="G92" s="274">
        <v>2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10</v>
      </c>
      <c r="G93" s="274">
        <v>47</v>
      </c>
      <c r="H93" s="272">
        <v>72</v>
      </c>
      <c r="I93" s="274">
        <v>0</v>
      </c>
      <c r="J93" s="274">
        <v>56</v>
      </c>
      <c r="K93" s="272">
        <v>73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4</v>
      </c>
      <c r="G97" s="274">
        <v>6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0</v>
      </c>
      <c r="G98" s="274">
        <v>2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3</v>
      </c>
      <c r="G100" s="274">
        <v>8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1</v>
      </c>
      <c r="G102" s="275">
        <v>5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18</v>
      </c>
      <c r="G103" s="275">
        <v>32</v>
      </c>
      <c r="H103" s="272">
        <v>78</v>
      </c>
      <c r="I103" s="275">
        <v>0</v>
      </c>
      <c r="J103" s="275">
        <v>50</v>
      </c>
      <c r="K103" s="272">
        <v>78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2</v>
      </c>
      <c r="G104" s="275">
        <v>7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772</v>
      </c>
      <c r="G106" s="275">
        <v>2951</v>
      </c>
      <c r="H106" s="275">
        <v>3019</v>
      </c>
      <c r="I106" s="275">
        <v>10</v>
      </c>
      <c r="J106" s="275">
        <v>3672</v>
      </c>
      <c r="K106" s="275">
        <v>3060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75AD5-C49C-4114-81CE-96BF7031034A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21.62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1183</v>
      </c>
    </row>
    <row r="3" spans="2:14" ht="21" customHeight="1" x14ac:dyDescent="0.15">
      <c r="K3" s="261" t="s">
        <v>1184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1</v>
      </c>
      <c r="G6" s="272">
        <v>3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0</v>
      </c>
      <c r="G10" s="272">
        <v>8</v>
      </c>
      <c r="H10" s="272">
        <v>17</v>
      </c>
      <c r="I10" s="272">
        <v>0</v>
      </c>
      <c r="J10" s="272">
        <v>8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0</v>
      </c>
      <c r="G14" s="272">
        <v>40</v>
      </c>
      <c r="H14" s="272">
        <v>65</v>
      </c>
      <c r="I14" s="272">
        <v>0</v>
      </c>
      <c r="J14" s="272">
        <v>40</v>
      </c>
      <c r="K14" s="272">
        <v>65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0</v>
      </c>
      <c r="G15" s="272">
        <v>26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1</v>
      </c>
      <c r="G16" s="272">
        <v>48</v>
      </c>
      <c r="H16" s="272">
        <v>48</v>
      </c>
      <c r="I16" s="272">
        <v>0</v>
      </c>
      <c r="J16" s="272">
        <v>49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1</v>
      </c>
      <c r="G19" s="272">
        <v>18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0</v>
      </c>
      <c r="G20" s="272">
        <v>36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17</v>
      </c>
      <c r="G21" s="272">
        <v>517</v>
      </c>
      <c r="H21" s="272">
        <v>187</v>
      </c>
      <c r="I21" s="272">
        <v>0</v>
      </c>
      <c r="J21" s="272">
        <v>533</v>
      </c>
      <c r="K21" s="272">
        <v>188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0</v>
      </c>
      <c r="G22" s="272">
        <v>21</v>
      </c>
      <c r="H22" s="272">
        <v>4</v>
      </c>
      <c r="I22" s="272">
        <v>0</v>
      </c>
      <c r="J22" s="272">
        <v>21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0</v>
      </c>
      <c r="G23" s="272">
        <v>32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0</v>
      </c>
      <c r="G24" s="272">
        <v>41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0</v>
      </c>
      <c r="G26" s="272">
        <v>115</v>
      </c>
      <c r="H26" s="272">
        <v>68</v>
      </c>
      <c r="I26" s="272">
        <v>0</v>
      </c>
      <c r="J26" s="272">
        <v>115</v>
      </c>
      <c r="K26" s="272">
        <v>68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0</v>
      </c>
      <c r="G27" s="272">
        <v>94</v>
      </c>
      <c r="H27" s="272">
        <v>39</v>
      </c>
      <c r="I27" s="272">
        <v>0</v>
      </c>
      <c r="J27" s="272">
        <v>94</v>
      </c>
      <c r="K27" s="272">
        <v>39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1</v>
      </c>
      <c r="G28" s="272">
        <v>159</v>
      </c>
      <c r="H28" s="272">
        <v>59</v>
      </c>
      <c r="I28" s="272">
        <v>0</v>
      </c>
      <c r="J28" s="272">
        <v>159</v>
      </c>
      <c r="K28" s="272">
        <v>60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10</v>
      </c>
      <c r="G29" s="272">
        <v>728</v>
      </c>
      <c r="H29" s="272">
        <v>578</v>
      </c>
      <c r="I29" s="272">
        <v>0</v>
      </c>
      <c r="J29" s="272">
        <v>732</v>
      </c>
      <c r="K29" s="272">
        <v>584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0</v>
      </c>
      <c r="G30" s="272">
        <v>63</v>
      </c>
      <c r="H30" s="272">
        <v>27</v>
      </c>
      <c r="I30" s="272">
        <v>0</v>
      </c>
      <c r="J30" s="272">
        <v>63</v>
      </c>
      <c r="K30" s="272">
        <v>27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0</v>
      </c>
      <c r="G31" s="272">
        <v>50</v>
      </c>
      <c r="H31" s="272">
        <v>61</v>
      </c>
      <c r="I31" s="272">
        <v>0</v>
      </c>
      <c r="J31" s="272">
        <v>50</v>
      </c>
      <c r="K31" s="272">
        <v>61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0</v>
      </c>
      <c r="G32" s="274">
        <v>63</v>
      </c>
      <c r="H32" s="272">
        <v>58</v>
      </c>
      <c r="I32" s="274">
        <v>0</v>
      </c>
      <c r="J32" s="274">
        <v>63</v>
      </c>
      <c r="K32" s="272">
        <v>58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4</v>
      </c>
      <c r="G33" s="274">
        <v>215</v>
      </c>
      <c r="H33" s="272">
        <v>89</v>
      </c>
      <c r="I33" s="274">
        <v>0</v>
      </c>
      <c r="J33" s="274">
        <v>219</v>
      </c>
      <c r="K33" s="272">
        <v>89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3</v>
      </c>
      <c r="G34" s="274">
        <v>158</v>
      </c>
      <c r="H34" s="272">
        <v>78</v>
      </c>
      <c r="I34" s="274">
        <v>0</v>
      </c>
      <c r="J34" s="274">
        <v>161</v>
      </c>
      <c r="K34" s="272">
        <v>78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0</v>
      </c>
      <c r="G35" s="274">
        <v>8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3</v>
      </c>
      <c r="G36" s="274">
        <v>263</v>
      </c>
      <c r="H36" s="272">
        <v>151</v>
      </c>
      <c r="I36" s="274">
        <v>0</v>
      </c>
      <c r="J36" s="274">
        <v>264</v>
      </c>
      <c r="K36" s="272">
        <v>153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4</v>
      </c>
      <c r="G37" s="274">
        <v>107</v>
      </c>
      <c r="H37" s="272">
        <v>99</v>
      </c>
      <c r="I37" s="274">
        <v>0</v>
      </c>
      <c r="J37" s="274">
        <v>109</v>
      </c>
      <c r="K37" s="272">
        <v>101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0</v>
      </c>
      <c r="G38" s="274">
        <v>18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0</v>
      </c>
      <c r="G40" s="274">
        <v>2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22</v>
      </c>
      <c r="G41" s="274">
        <v>47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1</v>
      </c>
      <c r="G57" s="274">
        <v>0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29</v>
      </c>
      <c r="G76" s="274">
        <v>199</v>
      </c>
      <c r="H76" s="272">
        <v>179</v>
      </c>
      <c r="I76" s="274">
        <v>0</v>
      </c>
      <c r="J76" s="274">
        <v>225</v>
      </c>
      <c r="K76" s="272">
        <v>182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58</v>
      </c>
      <c r="G79" s="274">
        <v>63</v>
      </c>
      <c r="H79" s="272">
        <v>112</v>
      </c>
      <c r="I79" s="274">
        <v>0</v>
      </c>
      <c r="J79" s="274">
        <v>120</v>
      </c>
      <c r="K79" s="272">
        <v>113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0</v>
      </c>
      <c r="G80" s="274">
        <v>4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0</v>
      </c>
      <c r="G83" s="274">
        <v>38</v>
      </c>
      <c r="H83" s="272">
        <v>183</v>
      </c>
      <c r="I83" s="274">
        <v>0</v>
      </c>
      <c r="J83" s="274">
        <v>35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13</v>
      </c>
      <c r="G86" s="274">
        <v>90</v>
      </c>
      <c r="H86" s="272">
        <v>141</v>
      </c>
      <c r="I86" s="274">
        <v>0</v>
      </c>
      <c r="J86" s="274">
        <v>102</v>
      </c>
      <c r="K86" s="272">
        <v>142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2</v>
      </c>
      <c r="G88" s="274">
        <v>24</v>
      </c>
      <c r="H88" s="272">
        <v>81</v>
      </c>
      <c r="I88" s="274">
        <v>0</v>
      </c>
      <c r="J88" s="274">
        <v>24</v>
      </c>
      <c r="K88" s="272">
        <v>83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3</v>
      </c>
      <c r="G89" s="274">
        <v>16</v>
      </c>
      <c r="H89" s="272">
        <v>30</v>
      </c>
      <c r="I89" s="274">
        <v>0</v>
      </c>
      <c r="J89" s="274">
        <v>18</v>
      </c>
      <c r="K89" s="272">
        <v>31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1</v>
      </c>
      <c r="G90" s="274">
        <v>1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0</v>
      </c>
      <c r="G92" s="274">
        <v>5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2</v>
      </c>
      <c r="G93" s="274">
        <v>55</v>
      </c>
      <c r="H93" s="272">
        <v>72</v>
      </c>
      <c r="I93" s="274">
        <v>0</v>
      </c>
      <c r="J93" s="274">
        <v>56</v>
      </c>
      <c r="K93" s="272">
        <v>73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0</v>
      </c>
      <c r="G98" s="274">
        <v>2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2</v>
      </c>
      <c r="G100" s="274">
        <v>9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1</v>
      </c>
      <c r="G102" s="275">
        <v>5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10</v>
      </c>
      <c r="G103" s="275">
        <v>39</v>
      </c>
      <c r="H103" s="272">
        <v>79</v>
      </c>
      <c r="I103" s="275">
        <v>0</v>
      </c>
      <c r="J103" s="275">
        <v>49</v>
      </c>
      <c r="K103" s="272">
        <v>79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1</v>
      </c>
      <c r="G104" s="275">
        <v>8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196</v>
      </c>
      <c r="G106" s="275">
        <v>3483</v>
      </c>
      <c r="H106" s="275">
        <v>3063</v>
      </c>
      <c r="I106" s="275">
        <v>1</v>
      </c>
      <c r="J106" s="275">
        <v>3654</v>
      </c>
      <c r="K106" s="275">
        <v>3087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9B5A6-3DEF-40F5-A8CD-6EDD3613887B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1185</v>
      </c>
    </row>
    <row r="3" spans="2:14" ht="21" customHeight="1" x14ac:dyDescent="0.15">
      <c r="K3" s="261" t="s">
        <v>1186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1</v>
      </c>
      <c r="G6" s="272">
        <v>3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4</v>
      </c>
      <c r="G10" s="272">
        <v>5</v>
      </c>
      <c r="H10" s="272">
        <v>16</v>
      </c>
      <c r="I10" s="272">
        <v>2</v>
      </c>
      <c r="J10" s="272">
        <v>7</v>
      </c>
      <c r="K10" s="272">
        <v>16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2</v>
      </c>
      <c r="G14" s="272">
        <v>38</v>
      </c>
      <c r="H14" s="272">
        <v>65</v>
      </c>
      <c r="I14" s="272">
        <v>0</v>
      </c>
      <c r="J14" s="272">
        <v>40</v>
      </c>
      <c r="K14" s="272">
        <v>65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0</v>
      </c>
      <c r="G15" s="272">
        <v>26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3</v>
      </c>
      <c r="G16" s="272">
        <v>46</v>
      </c>
      <c r="H16" s="272">
        <v>48</v>
      </c>
      <c r="I16" s="272">
        <v>0</v>
      </c>
      <c r="J16" s="272">
        <v>49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2</v>
      </c>
      <c r="G19" s="272">
        <v>17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2</v>
      </c>
      <c r="G20" s="272">
        <v>34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77</v>
      </c>
      <c r="G21" s="272">
        <v>458</v>
      </c>
      <c r="H21" s="272">
        <v>186</v>
      </c>
      <c r="I21" s="272">
        <v>14</v>
      </c>
      <c r="J21" s="272">
        <v>520</v>
      </c>
      <c r="K21" s="272">
        <v>187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2</v>
      </c>
      <c r="G22" s="272">
        <v>19</v>
      </c>
      <c r="H22" s="272">
        <v>4</v>
      </c>
      <c r="I22" s="272">
        <v>0</v>
      </c>
      <c r="J22" s="272">
        <v>21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2</v>
      </c>
      <c r="G23" s="272">
        <v>30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6</v>
      </c>
      <c r="G24" s="272">
        <v>35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19</v>
      </c>
      <c r="G26" s="272">
        <v>98</v>
      </c>
      <c r="H26" s="272">
        <v>66</v>
      </c>
      <c r="I26" s="272">
        <v>3</v>
      </c>
      <c r="J26" s="272">
        <v>113</v>
      </c>
      <c r="K26" s="272">
        <v>67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16</v>
      </c>
      <c r="G27" s="272">
        <v>81</v>
      </c>
      <c r="H27" s="272">
        <v>36</v>
      </c>
      <c r="I27" s="272">
        <v>0</v>
      </c>
      <c r="J27" s="272">
        <v>97</v>
      </c>
      <c r="K27" s="272">
        <v>36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48</v>
      </c>
      <c r="G28" s="272">
        <v>115</v>
      </c>
      <c r="H28" s="272">
        <v>56</v>
      </c>
      <c r="I28" s="272">
        <v>15</v>
      </c>
      <c r="J28" s="272">
        <v>148</v>
      </c>
      <c r="K28" s="272">
        <v>56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102</v>
      </c>
      <c r="G29" s="272">
        <v>645</v>
      </c>
      <c r="H29" s="272">
        <v>569</v>
      </c>
      <c r="I29" s="272">
        <v>5</v>
      </c>
      <c r="J29" s="272">
        <v>733</v>
      </c>
      <c r="K29" s="272">
        <v>578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13</v>
      </c>
      <c r="G30" s="272">
        <v>51</v>
      </c>
      <c r="H30" s="272">
        <v>26</v>
      </c>
      <c r="I30" s="272">
        <v>1</v>
      </c>
      <c r="J30" s="272">
        <v>62</v>
      </c>
      <c r="K30" s="272">
        <v>27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2</v>
      </c>
      <c r="G31" s="272">
        <v>48</v>
      </c>
      <c r="H31" s="272">
        <v>61</v>
      </c>
      <c r="I31" s="272">
        <v>0</v>
      </c>
      <c r="J31" s="272">
        <v>50</v>
      </c>
      <c r="K31" s="272">
        <v>61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22</v>
      </c>
      <c r="G32" s="274">
        <v>45</v>
      </c>
      <c r="H32" s="272">
        <v>54</v>
      </c>
      <c r="I32" s="274">
        <v>1</v>
      </c>
      <c r="J32" s="274">
        <v>66</v>
      </c>
      <c r="K32" s="272">
        <v>54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57</v>
      </c>
      <c r="G33" s="274">
        <v>165</v>
      </c>
      <c r="H33" s="272">
        <v>86</v>
      </c>
      <c r="I33" s="274">
        <v>3</v>
      </c>
      <c r="J33" s="274">
        <v>218</v>
      </c>
      <c r="K33" s="272">
        <v>87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40</v>
      </c>
      <c r="G34" s="274">
        <v>125</v>
      </c>
      <c r="H34" s="272">
        <v>74</v>
      </c>
      <c r="I34" s="274">
        <v>3</v>
      </c>
      <c r="J34" s="274">
        <v>162</v>
      </c>
      <c r="K34" s="272">
        <v>74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2</v>
      </c>
      <c r="G35" s="274">
        <v>6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34</v>
      </c>
      <c r="G36" s="274">
        <v>233</v>
      </c>
      <c r="H36" s="272">
        <v>150</v>
      </c>
      <c r="I36" s="274">
        <v>3</v>
      </c>
      <c r="J36" s="274">
        <v>262</v>
      </c>
      <c r="K36" s="272">
        <v>152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24</v>
      </c>
      <c r="G37" s="274">
        <v>92</v>
      </c>
      <c r="H37" s="272">
        <v>94</v>
      </c>
      <c r="I37" s="274">
        <v>1</v>
      </c>
      <c r="J37" s="274">
        <v>112</v>
      </c>
      <c r="K37" s="272">
        <v>97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4</v>
      </c>
      <c r="G38" s="274">
        <v>14</v>
      </c>
      <c r="H38" s="272">
        <v>7</v>
      </c>
      <c r="I38" s="274">
        <v>1</v>
      </c>
      <c r="J38" s="274">
        <v>17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1</v>
      </c>
      <c r="G40" s="274">
        <v>1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32</v>
      </c>
      <c r="G41" s="274">
        <v>37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1</v>
      </c>
      <c r="G42" s="274">
        <v>0</v>
      </c>
      <c r="H42" s="272">
        <v>0</v>
      </c>
      <c r="I42" s="274">
        <v>0</v>
      </c>
      <c r="J42" s="274">
        <v>1</v>
      </c>
      <c r="K42" s="272">
        <v>0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1</v>
      </c>
      <c r="G57" s="274">
        <v>0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68</v>
      </c>
      <c r="G76" s="274">
        <v>162</v>
      </c>
      <c r="H76" s="272">
        <v>177</v>
      </c>
      <c r="I76" s="274">
        <v>0</v>
      </c>
      <c r="J76" s="274">
        <v>228</v>
      </c>
      <c r="K76" s="272">
        <v>179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77</v>
      </c>
      <c r="G79" s="274">
        <v>46</v>
      </c>
      <c r="H79" s="272">
        <v>110</v>
      </c>
      <c r="I79" s="274">
        <v>1</v>
      </c>
      <c r="J79" s="274">
        <v>120</v>
      </c>
      <c r="K79" s="272">
        <v>112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1</v>
      </c>
      <c r="G80" s="274">
        <v>3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2</v>
      </c>
      <c r="G83" s="274">
        <v>36</v>
      </c>
      <c r="H83" s="272">
        <v>183</v>
      </c>
      <c r="I83" s="274">
        <v>1</v>
      </c>
      <c r="J83" s="274">
        <v>34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51</v>
      </c>
      <c r="G86" s="274">
        <v>53</v>
      </c>
      <c r="H86" s="272">
        <v>140</v>
      </c>
      <c r="I86" s="274">
        <v>1</v>
      </c>
      <c r="J86" s="274">
        <v>102</v>
      </c>
      <c r="K86" s="272">
        <v>141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3</v>
      </c>
      <c r="G88" s="274">
        <v>23</v>
      </c>
      <c r="H88" s="272">
        <v>81</v>
      </c>
      <c r="I88" s="274">
        <v>0</v>
      </c>
      <c r="J88" s="274">
        <v>24</v>
      </c>
      <c r="K88" s="272">
        <v>83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4</v>
      </c>
      <c r="G89" s="274">
        <v>15</v>
      </c>
      <c r="H89" s="272">
        <v>30</v>
      </c>
      <c r="I89" s="274">
        <v>0</v>
      </c>
      <c r="J89" s="274">
        <v>18</v>
      </c>
      <c r="K89" s="272">
        <v>31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1</v>
      </c>
      <c r="G90" s="274">
        <v>1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1</v>
      </c>
      <c r="G92" s="274">
        <v>4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11</v>
      </c>
      <c r="G93" s="274">
        <v>46</v>
      </c>
      <c r="H93" s="272">
        <v>72</v>
      </c>
      <c r="I93" s="274">
        <v>0</v>
      </c>
      <c r="J93" s="274">
        <v>56</v>
      </c>
      <c r="K93" s="272">
        <v>73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1</v>
      </c>
      <c r="G95" s="274">
        <v>0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1</v>
      </c>
      <c r="G98" s="274">
        <v>1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3</v>
      </c>
      <c r="G100" s="274">
        <v>8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1</v>
      </c>
      <c r="G102" s="275">
        <v>5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10</v>
      </c>
      <c r="G103" s="275">
        <v>39</v>
      </c>
      <c r="H103" s="272">
        <v>79</v>
      </c>
      <c r="I103" s="275">
        <v>0</v>
      </c>
      <c r="J103" s="275">
        <v>49</v>
      </c>
      <c r="K103" s="272">
        <v>79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2</v>
      </c>
      <c r="G104" s="275">
        <v>7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762</v>
      </c>
      <c r="G106" s="275">
        <v>2960</v>
      </c>
      <c r="H106" s="275">
        <v>3020</v>
      </c>
      <c r="I106" s="275">
        <v>56</v>
      </c>
      <c r="J106" s="275">
        <v>3636</v>
      </c>
      <c r="K106" s="275">
        <v>3050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9479C-6C04-41C0-ADFB-0A6CC44D6B44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1187</v>
      </c>
    </row>
    <row r="3" spans="2:14" ht="21" customHeight="1" x14ac:dyDescent="0.15">
      <c r="K3" s="261" t="s">
        <v>1188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1</v>
      </c>
      <c r="G6" s="272">
        <v>3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0</v>
      </c>
      <c r="G10" s="272">
        <v>8</v>
      </c>
      <c r="H10" s="272">
        <v>17</v>
      </c>
      <c r="I10" s="272">
        <v>0</v>
      </c>
      <c r="J10" s="272">
        <v>8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4</v>
      </c>
      <c r="G14" s="272">
        <v>36</v>
      </c>
      <c r="H14" s="272">
        <v>65</v>
      </c>
      <c r="I14" s="272">
        <v>0</v>
      </c>
      <c r="J14" s="272">
        <v>40</v>
      </c>
      <c r="K14" s="272">
        <v>65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3</v>
      </c>
      <c r="G15" s="272">
        <v>23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10</v>
      </c>
      <c r="G16" s="272">
        <v>41</v>
      </c>
      <c r="H16" s="272">
        <v>46</v>
      </c>
      <c r="I16" s="272">
        <v>0</v>
      </c>
      <c r="J16" s="272">
        <v>50</v>
      </c>
      <c r="K16" s="272">
        <v>47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1</v>
      </c>
      <c r="G18" s="272">
        <v>5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3</v>
      </c>
      <c r="G19" s="272">
        <v>16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20</v>
      </c>
      <c r="G20" s="272">
        <v>16</v>
      </c>
      <c r="H20" s="272">
        <v>45</v>
      </c>
      <c r="I20" s="272">
        <v>1</v>
      </c>
      <c r="J20" s="272">
        <v>35</v>
      </c>
      <c r="K20" s="272">
        <v>45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60</v>
      </c>
      <c r="G21" s="272">
        <v>476</v>
      </c>
      <c r="H21" s="272">
        <v>185</v>
      </c>
      <c r="I21" s="272">
        <v>6</v>
      </c>
      <c r="J21" s="272">
        <v>529</v>
      </c>
      <c r="K21" s="272">
        <v>186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0</v>
      </c>
      <c r="G22" s="272">
        <v>21</v>
      </c>
      <c r="H22" s="272">
        <v>4</v>
      </c>
      <c r="I22" s="272">
        <v>0</v>
      </c>
      <c r="J22" s="272">
        <v>21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1</v>
      </c>
      <c r="G23" s="272">
        <v>31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3</v>
      </c>
      <c r="G24" s="272">
        <v>38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8</v>
      </c>
      <c r="G26" s="272">
        <v>109</v>
      </c>
      <c r="H26" s="272">
        <v>66</v>
      </c>
      <c r="I26" s="272">
        <v>1</v>
      </c>
      <c r="J26" s="272">
        <v>116</v>
      </c>
      <c r="K26" s="272">
        <v>66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26</v>
      </c>
      <c r="G27" s="272">
        <v>70</v>
      </c>
      <c r="H27" s="272">
        <v>37</v>
      </c>
      <c r="I27" s="272">
        <v>2</v>
      </c>
      <c r="J27" s="272">
        <v>94</v>
      </c>
      <c r="K27" s="272">
        <v>37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19</v>
      </c>
      <c r="G28" s="272">
        <v>141</v>
      </c>
      <c r="H28" s="272">
        <v>59</v>
      </c>
      <c r="I28" s="272">
        <v>2</v>
      </c>
      <c r="J28" s="272">
        <v>157</v>
      </c>
      <c r="K28" s="272">
        <v>60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267</v>
      </c>
      <c r="G29" s="272">
        <v>514</v>
      </c>
      <c r="H29" s="272">
        <v>535</v>
      </c>
      <c r="I29" s="272">
        <v>9</v>
      </c>
      <c r="J29" s="272">
        <v>741</v>
      </c>
      <c r="K29" s="272">
        <v>566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16</v>
      </c>
      <c r="G30" s="272">
        <v>50</v>
      </c>
      <c r="H30" s="272">
        <v>24</v>
      </c>
      <c r="I30" s="272">
        <v>3</v>
      </c>
      <c r="J30" s="272">
        <v>63</v>
      </c>
      <c r="K30" s="272">
        <v>24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4</v>
      </c>
      <c r="G31" s="272">
        <v>46</v>
      </c>
      <c r="H31" s="272">
        <v>61</v>
      </c>
      <c r="I31" s="272">
        <v>0</v>
      </c>
      <c r="J31" s="272">
        <v>50</v>
      </c>
      <c r="K31" s="272">
        <v>61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10</v>
      </c>
      <c r="G32" s="274">
        <v>54</v>
      </c>
      <c r="H32" s="272">
        <v>57</v>
      </c>
      <c r="I32" s="274">
        <v>0</v>
      </c>
      <c r="J32" s="274">
        <v>64</v>
      </c>
      <c r="K32" s="272">
        <v>57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16</v>
      </c>
      <c r="G33" s="274">
        <v>203</v>
      </c>
      <c r="H33" s="272">
        <v>89</v>
      </c>
      <c r="I33" s="274">
        <v>0</v>
      </c>
      <c r="J33" s="274">
        <v>219</v>
      </c>
      <c r="K33" s="272">
        <v>89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20</v>
      </c>
      <c r="G34" s="274">
        <v>142</v>
      </c>
      <c r="H34" s="272">
        <v>77</v>
      </c>
      <c r="I34" s="274">
        <v>0</v>
      </c>
      <c r="J34" s="274">
        <v>162</v>
      </c>
      <c r="K34" s="272">
        <v>77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1</v>
      </c>
      <c r="G35" s="274">
        <v>7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44</v>
      </c>
      <c r="G36" s="274">
        <v>225</v>
      </c>
      <c r="H36" s="272">
        <v>148</v>
      </c>
      <c r="I36" s="274">
        <v>1</v>
      </c>
      <c r="J36" s="274">
        <v>265</v>
      </c>
      <c r="K36" s="272">
        <v>151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26</v>
      </c>
      <c r="G37" s="274">
        <v>89</v>
      </c>
      <c r="H37" s="272">
        <v>95</v>
      </c>
      <c r="I37" s="274">
        <v>0</v>
      </c>
      <c r="J37" s="274">
        <v>113</v>
      </c>
      <c r="K37" s="272">
        <v>97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2</v>
      </c>
      <c r="G38" s="274">
        <v>16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1</v>
      </c>
      <c r="G40" s="274">
        <v>1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28</v>
      </c>
      <c r="G41" s="274">
        <v>41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1</v>
      </c>
      <c r="G51" s="274">
        <v>1</v>
      </c>
      <c r="H51" s="272">
        <v>0</v>
      </c>
      <c r="I51" s="274">
        <v>0</v>
      </c>
      <c r="J51" s="274">
        <v>2</v>
      </c>
      <c r="K51" s="272">
        <v>0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0</v>
      </c>
      <c r="G57" s="274">
        <v>1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72</v>
      </c>
      <c r="G76" s="274">
        <v>157</v>
      </c>
      <c r="H76" s="272">
        <v>178</v>
      </c>
      <c r="I76" s="274">
        <v>0</v>
      </c>
      <c r="J76" s="274">
        <v>227</v>
      </c>
      <c r="K76" s="272">
        <v>180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3</v>
      </c>
      <c r="G77" s="274">
        <v>2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79</v>
      </c>
      <c r="G79" s="274">
        <v>44</v>
      </c>
      <c r="H79" s="272">
        <v>110</v>
      </c>
      <c r="I79" s="274">
        <v>1</v>
      </c>
      <c r="J79" s="274">
        <v>120</v>
      </c>
      <c r="K79" s="272">
        <v>112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1</v>
      </c>
      <c r="G80" s="274">
        <v>3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1</v>
      </c>
      <c r="G83" s="274">
        <v>37</v>
      </c>
      <c r="H83" s="272">
        <v>183</v>
      </c>
      <c r="I83" s="274">
        <v>1</v>
      </c>
      <c r="J83" s="274">
        <v>34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34</v>
      </c>
      <c r="G86" s="274">
        <v>69</v>
      </c>
      <c r="H86" s="272">
        <v>141</v>
      </c>
      <c r="I86" s="274">
        <v>1</v>
      </c>
      <c r="J86" s="274">
        <v>101</v>
      </c>
      <c r="K86" s="272">
        <v>142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7</v>
      </c>
      <c r="G88" s="274">
        <v>20</v>
      </c>
      <c r="H88" s="272">
        <v>80</v>
      </c>
      <c r="I88" s="274">
        <v>0</v>
      </c>
      <c r="J88" s="274">
        <v>25</v>
      </c>
      <c r="K88" s="272">
        <v>82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5</v>
      </c>
      <c r="G89" s="274">
        <v>14</v>
      </c>
      <c r="H89" s="272">
        <v>30</v>
      </c>
      <c r="I89" s="274">
        <v>0</v>
      </c>
      <c r="J89" s="274">
        <v>18</v>
      </c>
      <c r="K89" s="272">
        <v>31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1</v>
      </c>
      <c r="G90" s="274">
        <v>1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2</v>
      </c>
      <c r="G92" s="274">
        <v>3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12</v>
      </c>
      <c r="G93" s="274">
        <v>46</v>
      </c>
      <c r="H93" s="272">
        <v>71</v>
      </c>
      <c r="I93" s="274">
        <v>0</v>
      </c>
      <c r="J93" s="274">
        <v>56</v>
      </c>
      <c r="K93" s="272">
        <v>73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4</v>
      </c>
      <c r="G97" s="274">
        <v>6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2</v>
      </c>
      <c r="G98" s="274">
        <v>0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5</v>
      </c>
      <c r="G100" s="274">
        <v>6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1</v>
      </c>
      <c r="G102" s="275">
        <v>5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15</v>
      </c>
      <c r="G103" s="275">
        <v>35</v>
      </c>
      <c r="H103" s="272">
        <v>78</v>
      </c>
      <c r="I103" s="275">
        <v>0</v>
      </c>
      <c r="J103" s="275">
        <v>50</v>
      </c>
      <c r="K103" s="272">
        <v>78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6</v>
      </c>
      <c r="G104" s="275">
        <v>4</v>
      </c>
      <c r="H104" s="272">
        <v>15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846</v>
      </c>
      <c r="G106" s="275">
        <v>2904</v>
      </c>
      <c r="H106" s="275">
        <v>2992</v>
      </c>
      <c r="I106" s="275">
        <v>29</v>
      </c>
      <c r="J106" s="275">
        <v>3669</v>
      </c>
      <c r="K106" s="275">
        <v>3044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C4388-8861-4D96-AE9D-B099E3E79163}">
  <sheetPr>
    <tabColor rgb="FF00B0F0"/>
  </sheetPr>
  <dimension ref="A1:Q47"/>
  <sheetViews>
    <sheetView showGridLines="0" view="pageBreakPreview" zoomScale="70" zoomScaleNormal="70" zoomScaleSheetLayoutView="70" workbookViewId="0">
      <selection activeCell="N17" sqref="N17"/>
    </sheetView>
  </sheetViews>
  <sheetFormatPr defaultRowHeight="14.25" x14ac:dyDescent="0.15"/>
  <cols>
    <col min="1" max="1" width="3.25" customWidth="1"/>
    <col min="2" max="2" width="1.125" customWidth="1"/>
    <col min="3" max="3" width="7.5" customWidth="1"/>
    <col min="4" max="4" width="4.25" bestFit="1" customWidth="1"/>
    <col min="5" max="5" width="7.5" bestFit="1" customWidth="1"/>
    <col min="6" max="6" width="12.625" bestFit="1" customWidth="1"/>
    <col min="7" max="7" width="12.625" customWidth="1"/>
    <col min="8" max="10" width="11.5" customWidth="1"/>
    <col min="11" max="12" width="1.75" customWidth="1"/>
    <col min="13" max="13" width="17.5" customWidth="1"/>
    <col min="14" max="16" width="12.625" customWidth="1"/>
    <col min="17" max="17" width="3.125" customWidth="1"/>
  </cols>
  <sheetData>
    <row r="1" spans="1:17" x14ac:dyDescent="0.15">
      <c r="H1" s="2" t="s">
        <v>139</v>
      </c>
      <c r="I1" s="2" t="s">
        <v>49</v>
      </c>
      <c r="J1" s="2" t="s">
        <v>50</v>
      </c>
      <c r="O1" s="2" t="s">
        <v>139</v>
      </c>
      <c r="P1" s="2" t="s">
        <v>49</v>
      </c>
      <c r="Q1" s="2" t="s">
        <v>50</v>
      </c>
    </row>
    <row r="2" spans="1:17" ht="17.25" x14ac:dyDescent="0.15">
      <c r="C2" s="12" t="s">
        <v>776</v>
      </c>
      <c r="D2" s="92"/>
      <c r="E2" s="92"/>
      <c r="F2" s="92"/>
    </row>
    <row r="4" spans="1:17" ht="20.100000000000001" customHeight="1" x14ac:dyDescent="0.15">
      <c r="C4" s="79" t="s">
        <v>777</v>
      </c>
      <c r="D4" s="79"/>
      <c r="E4" s="79"/>
      <c r="F4" s="79"/>
      <c r="G4" s="83" t="s">
        <v>389</v>
      </c>
      <c r="H4" s="86" t="s">
        <v>390</v>
      </c>
      <c r="I4" s="87"/>
      <c r="J4" s="88"/>
    </row>
    <row r="5" spans="1:17" ht="20.100000000000001" customHeight="1" x14ac:dyDescent="0.15">
      <c r="C5" s="79"/>
      <c r="D5" s="79"/>
      <c r="E5" s="79"/>
      <c r="F5" s="79"/>
      <c r="G5" s="85"/>
      <c r="H5" s="7" t="s">
        <v>391</v>
      </c>
      <c r="I5" s="7" t="s">
        <v>392</v>
      </c>
      <c r="J5" s="7" t="s">
        <v>393</v>
      </c>
    </row>
    <row r="6" spans="1:17" ht="20.100000000000001" customHeight="1" x14ac:dyDescent="0.15">
      <c r="A6">
        <v>1</v>
      </c>
      <c r="B6" s="3" t="s">
        <v>778</v>
      </c>
      <c r="C6" s="93"/>
      <c r="D6" s="94"/>
      <c r="E6" s="95">
        <v>10</v>
      </c>
      <c r="F6" s="96" t="s">
        <v>779</v>
      </c>
      <c r="G6" s="97">
        <v>3483</v>
      </c>
      <c r="H6" s="9">
        <v>2403</v>
      </c>
      <c r="I6" s="9">
        <v>124</v>
      </c>
      <c r="J6" s="9">
        <v>956</v>
      </c>
    </row>
    <row r="7" spans="1:17" ht="20.100000000000001" customHeight="1" x14ac:dyDescent="0.15">
      <c r="A7">
        <v>2</v>
      </c>
      <c r="B7" s="3" t="s">
        <v>780</v>
      </c>
      <c r="C7" s="93">
        <v>10</v>
      </c>
      <c r="D7" s="98" t="s">
        <v>781</v>
      </c>
      <c r="E7" s="95">
        <v>30</v>
      </c>
      <c r="F7" s="99" t="s">
        <v>782</v>
      </c>
      <c r="G7" s="97">
        <v>1638</v>
      </c>
      <c r="H7" s="9">
        <v>996</v>
      </c>
      <c r="I7" s="9">
        <v>77</v>
      </c>
      <c r="J7" s="9">
        <v>565</v>
      </c>
    </row>
    <row r="8" spans="1:17" ht="20.100000000000001" customHeight="1" x14ac:dyDescent="0.15">
      <c r="A8">
        <v>3</v>
      </c>
      <c r="B8" s="3" t="s">
        <v>783</v>
      </c>
      <c r="C8" s="93">
        <v>30</v>
      </c>
      <c r="D8" s="98" t="s">
        <v>781</v>
      </c>
      <c r="E8" s="95">
        <v>50</v>
      </c>
      <c r="F8" s="99" t="s">
        <v>784</v>
      </c>
      <c r="G8" s="97">
        <v>1392</v>
      </c>
      <c r="H8" s="9">
        <v>979</v>
      </c>
      <c r="I8" s="9">
        <v>106</v>
      </c>
      <c r="J8" s="9">
        <v>307</v>
      </c>
    </row>
    <row r="9" spans="1:17" ht="20.100000000000001" customHeight="1" x14ac:dyDescent="0.15">
      <c r="A9">
        <v>4</v>
      </c>
      <c r="B9" s="3" t="s">
        <v>785</v>
      </c>
      <c r="C9" s="93">
        <v>50</v>
      </c>
      <c r="D9" s="98" t="s">
        <v>781</v>
      </c>
      <c r="E9" s="95">
        <v>100</v>
      </c>
      <c r="F9" s="99" t="s">
        <v>784</v>
      </c>
      <c r="G9" s="97">
        <v>2296</v>
      </c>
      <c r="H9" s="9">
        <v>1835</v>
      </c>
      <c r="I9" s="9">
        <v>275</v>
      </c>
      <c r="J9" s="9">
        <v>186</v>
      </c>
    </row>
    <row r="10" spans="1:17" ht="20.100000000000001" customHeight="1" x14ac:dyDescent="0.15">
      <c r="A10">
        <v>5</v>
      </c>
      <c r="B10" s="3" t="s">
        <v>786</v>
      </c>
      <c r="C10" s="93">
        <v>100</v>
      </c>
      <c r="D10" s="98" t="s">
        <v>781</v>
      </c>
      <c r="E10" s="95">
        <v>200</v>
      </c>
      <c r="F10" s="99" t="s">
        <v>784</v>
      </c>
      <c r="G10" s="97">
        <v>2253</v>
      </c>
      <c r="H10" s="9">
        <v>1809</v>
      </c>
      <c r="I10" s="9">
        <v>354</v>
      </c>
      <c r="J10" s="9">
        <v>90</v>
      </c>
    </row>
    <row r="11" spans="1:17" ht="20.100000000000001" customHeight="1" x14ac:dyDescent="0.15">
      <c r="A11">
        <v>6</v>
      </c>
      <c r="B11" s="3" t="s">
        <v>787</v>
      </c>
      <c r="C11" s="93">
        <v>200</v>
      </c>
      <c r="D11" s="98" t="s">
        <v>781</v>
      </c>
      <c r="E11" s="95">
        <v>500</v>
      </c>
      <c r="F11" s="99" t="s">
        <v>784</v>
      </c>
      <c r="G11" s="97">
        <v>2330</v>
      </c>
      <c r="H11" s="9">
        <v>1774</v>
      </c>
      <c r="I11" s="9">
        <v>500</v>
      </c>
      <c r="J11" s="9">
        <v>56</v>
      </c>
    </row>
    <row r="12" spans="1:17" ht="20.100000000000001" customHeight="1" x14ac:dyDescent="0.15">
      <c r="A12">
        <v>7</v>
      </c>
      <c r="B12" s="3" t="s">
        <v>788</v>
      </c>
      <c r="C12" s="93">
        <v>500</v>
      </c>
      <c r="D12" s="98" t="s">
        <v>781</v>
      </c>
      <c r="E12" s="95">
        <v>1000</v>
      </c>
      <c r="F12" s="99" t="s">
        <v>784</v>
      </c>
      <c r="G12" s="97">
        <v>1143</v>
      </c>
      <c r="H12" s="9">
        <v>817</v>
      </c>
      <c r="I12" s="9">
        <v>293</v>
      </c>
      <c r="J12" s="9">
        <v>33</v>
      </c>
    </row>
    <row r="13" spans="1:17" ht="20.100000000000001" customHeight="1" x14ac:dyDescent="0.15">
      <c r="A13">
        <v>8</v>
      </c>
      <c r="B13" s="3" t="s">
        <v>789</v>
      </c>
      <c r="C13" s="93">
        <v>1000</v>
      </c>
      <c r="D13" s="98" t="s">
        <v>781</v>
      </c>
      <c r="E13" s="95">
        <v>2000</v>
      </c>
      <c r="F13" s="99" t="s">
        <v>784</v>
      </c>
      <c r="G13" s="97">
        <v>742</v>
      </c>
      <c r="H13" s="9">
        <v>474</v>
      </c>
      <c r="I13" s="9">
        <v>258</v>
      </c>
      <c r="J13" s="9">
        <v>10</v>
      </c>
    </row>
    <row r="14" spans="1:17" ht="20.100000000000001" customHeight="1" x14ac:dyDescent="0.15">
      <c r="A14">
        <v>9</v>
      </c>
      <c r="B14" s="3" t="s">
        <v>790</v>
      </c>
      <c r="C14" s="93">
        <v>2000</v>
      </c>
      <c r="D14" s="98" t="s">
        <v>781</v>
      </c>
      <c r="E14" s="95">
        <v>5000</v>
      </c>
      <c r="F14" s="99" t="s">
        <v>784</v>
      </c>
      <c r="G14" s="97">
        <v>674</v>
      </c>
      <c r="H14" s="9">
        <v>393</v>
      </c>
      <c r="I14" s="9">
        <v>263</v>
      </c>
      <c r="J14" s="9">
        <v>18</v>
      </c>
    </row>
    <row r="15" spans="1:17" ht="20.100000000000001" customHeight="1" x14ac:dyDescent="0.15">
      <c r="A15">
        <v>10</v>
      </c>
      <c r="B15" s="3" t="s">
        <v>791</v>
      </c>
      <c r="C15" s="93">
        <v>5000</v>
      </c>
      <c r="D15" s="100" t="s">
        <v>792</v>
      </c>
      <c r="E15" s="100"/>
      <c r="F15" s="101"/>
      <c r="G15" s="97">
        <v>1177</v>
      </c>
      <c r="H15" s="9">
        <v>714</v>
      </c>
      <c r="I15" s="9">
        <v>440</v>
      </c>
      <c r="J15" s="9">
        <v>23</v>
      </c>
    </row>
    <row r="16" spans="1:17" ht="20.100000000000001" customHeight="1" x14ac:dyDescent="0.15">
      <c r="A16" t="s">
        <v>793</v>
      </c>
      <c r="B16" s="3"/>
      <c r="C16" s="102" t="s">
        <v>794</v>
      </c>
      <c r="D16" s="103"/>
      <c r="E16" s="103"/>
      <c r="F16" s="104"/>
      <c r="G16" s="97">
        <v>7025</v>
      </c>
      <c r="H16" s="9">
        <v>5213</v>
      </c>
      <c r="I16" s="9">
        <v>253</v>
      </c>
      <c r="J16" s="9">
        <v>1559</v>
      </c>
    </row>
    <row r="17" spans="2:10" ht="20.100000000000001" customHeight="1" x14ac:dyDescent="0.15">
      <c r="C17" s="79" t="s">
        <v>795</v>
      </c>
      <c r="D17" s="79"/>
      <c r="E17" s="79"/>
      <c r="F17" s="79"/>
      <c r="G17" s="97">
        <v>24153</v>
      </c>
      <c r="H17" s="9">
        <v>17407</v>
      </c>
      <c r="I17" s="9">
        <v>2943</v>
      </c>
      <c r="J17" s="9">
        <v>3803</v>
      </c>
    </row>
    <row r="22" spans="2:10" ht="20.100000000000001" customHeight="1" x14ac:dyDescent="0.15"/>
    <row r="23" spans="2:10" ht="20.100000000000001" customHeight="1" x14ac:dyDescent="0.15"/>
    <row r="24" spans="2:10" ht="20.100000000000001" customHeight="1" x14ac:dyDescent="0.15">
      <c r="B24" s="1"/>
    </row>
    <row r="25" spans="2:10" ht="20.100000000000001" customHeight="1" x14ac:dyDescent="0.15">
      <c r="B25" s="1"/>
    </row>
    <row r="26" spans="2:10" ht="20.100000000000001" customHeight="1" x14ac:dyDescent="0.15">
      <c r="B26" s="1"/>
    </row>
    <row r="27" spans="2:10" ht="20.100000000000001" customHeight="1" x14ac:dyDescent="0.15">
      <c r="B27" s="1"/>
    </row>
    <row r="28" spans="2:10" ht="20.100000000000001" customHeight="1" x14ac:dyDescent="0.15">
      <c r="B28" s="1"/>
    </row>
    <row r="29" spans="2:10" ht="20.100000000000001" customHeight="1" x14ac:dyDescent="0.15">
      <c r="B29" s="1"/>
    </row>
    <row r="30" spans="2:10" ht="20.100000000000001" customHeight="1" x14ac:dyDescent="0.15">
      <c r="B30" s="1"/>
    </row>
    <row r="31" spans="2:10" ht="20.100000000000001" customHeight="1" x14ac:dyDescent="0.15">
      <c r="B31" s="1"/>
    </row>
    <row r="32" spans="2:10" ht="20.100000000000001" customHeight="1" x14ac:dyDescent="0.15">
      <c r="B32" s="1"/>
    </row>
    <row r="33" spans="2:2" ht="20.100000000000001" customHeight="1" x14ac:dyDescent="0.15">
      <c r="B33" s="1"/>
    </row>
    <row r="34" spans="2:2" ht="20.100000000000001" customHeight="1" x14ac:dyDescent="0.15">
      <c r="B34" s="1"/>
    </row>
    <row r="35" spans="2:2" ht="20.100000000000001" customHeight="1" x14ac:dyDescent="0.15">
      <c r="B35" s="1"/>
    </row>
    <row r="36" spans="2:2" ht="20.100000000000001" customHeight="1" x14ac:dyDescent="0.15">
      <c r="B36" s="1"/>
    </row>
    <row r="37" spans="2:2" ht="20.100000000000001" customHeight="1" x14ac:dyDescent="0.15">
      <c r="B37" s="1"/>
    </row>
    <row r="38" spans="2:2" ht="20.100000000000001" customHeight="1" x14ac:dyDescent="0.15">
      <c r="B38" s="1"/>
    </row>
    <row r="39" spans="2:2" ht="20.100000000000001" customHeight="1" x14ac:dyDescent="0.15">
      <c r="B39" s="1"/>
    </row>
    <row r="40" spans="2:2" ht="20.100000000000001" customHeight="1" x14ac:dyDescent="0.15">
      <c r="B40" s="1"/>
    </row>
    <row r="41" spans="2:2" ht="20.100000000000001" customHeight="1" x14ac:dyDescent="0.15">
      <c r="B41" s="1"/>
    </row>
    <row r="42" spans="2:2" ht="20.100000000000001" customHeight="1" x14ac:dyDescent="0.15">
      <c r="B42" s="1"/>
    </row>
    <row r="43" spans="2:2" ht="20.100000000000001" customHeight="1" x14ac:dyDescent="0.15">
      <c r="B43" s="1"/>
    </row>
    <row r="44" spans="2:2" ht="20.100000000000001" customHeight="1" x14ac:dyDescent="0.15">
      <c r="B44" s="1"/>
    </row>
    <row r="45" spans="2:2" ht="20.100000000000001" customHeight="1" x14ac:dyDescent="0.15">
      <c r="B45" s="1"/>
    </row>
    <row r="46" spans="2:2" ht="20.100000000000001" customHeight="1" x14ac:dyDescent="0.15">
      <c r="B46" s="1"/>
    </row>
    <row r="47" spans="2:2" ht="20.100000000000001" customHeight="1" x14ac:dyDescent="0.15">
      <c r="B47" s="1"/>
    </row>
  </sheetData>
  <mergeCells count="6">
    <mergeCell ref="C4:F5"/>
    <mergeCell ref="G4:G5"/>
    <mergeCell ref="H4:J4"/>
    <mergeCell ref="D15:F15"/>
    <mergeCell ref="C16:F16"/>
    <mergeCell ref="C17:F17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15" orientation="portrait" useFirstPageNumber="1" r:id="rId1"/>
  <headerFooter scaleWithDoc="0">
    <oddFooter>&amp;C&amp;"ＭＳ ゴシック,標準"&amp;14&amp;P</oddFooter>
  </headerFooter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AD70C-A8FC-4EAA-82D6-3E2755120E52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1189</v>
      </c>
    </row>
    <row r="3" spans="2:14" ht="21" customHeight="1" x14ac:dyDescent="0.15">
      <c r="K3" s="261" t="s">
        <v>1190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1</v>
      </c>
      <c r="G6" s="272">
        <v>3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4</v>
      </c>
      <c r="G10" s="272">
        <v>5</v>
      </c>
      <c r="H10" s="272">
        <v>16</v>
      </c>
      <c r="I10" s="272">
        <v>2</v>
      </c>
      <c r="J10" s="272">
        <v>7</v>
      </c>
      <c r="K10" s="272">
        <v>16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1</v>
      </c>
      <c r="G14" s="272">
        <v>39</v>
      </c>
      <c r="H14" s="272">
        <v>65</v>
      </c>
      <c r="I14" s="272">
        <v>0</v>
      </c>
      <c r="J14" s="272">
        <v>40</v>
      </c>
      <c r="K14" s="272">
        <v>65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0</v>
      </c>
      <c r="G15" s="272">
        <v>26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3</v>
      </c>
      <c r="G16" s="272">
        <v>46</v>
      </c>
      <c r="H16" s="272">
        <v>48</v>
      </c>
      <c r="I16" s="272">
        <v>0</v>
      </c>
      <c r="J16" s="272">
        <v>49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1</v>
      </c>
      <c r="G19" s="272">
        <v>18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0</v>
      </c>
      <c r="G20" s="272">
        <v>36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58</v>
      </c>
      <c r="G21" s="272">
        <v>476</v>
      </c>
      <c r="H21" s="272">
        <v>187</v>
      </c>
      <c r="I21" s="272">
        <v>5</v>
      </c>
      <c r="J21" s="272">
        <v>528</v>
      </c>
      <c r="K21" s="272">
        <v>188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1</v>
      </c>
      <c r="G22" s="272">
        <v>20</v>
      </c>
      <c r="H22" s="272">
        <v>4</v>
      </c>
      <c r="I22" s="272">
        <v>0</v>
      </c>
      <c r="J22" s="272">
        <v>21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3</v>
      </c>
      <c r="G23" s="272">
        <v>29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1</v>
      </c>
      <c r="G24" s="272">
        <v>40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9</v>
      </c>
      <c r="G26" s="272">
        <v>107</v>
      </c>
      <c r="H26" s="272">
        <v>67</v>
      </c>
      <c r="I26" s="272">
        <v>1</v>
      </c>
      <c r="J26" s="272">
        <v>114</v>
      </c>
      <c r="K26" s="272">
        <v>68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2</v>
      </c>
      <c r="G27" s="272">
        <v>93</v>
      </c>
      <c r="H27" s="272">
        <v>38</v>
      </c>
      <c r="I27" s="272">
        <v>0</v>
      </c>
      <c r="J27" s="272">
        <v>94</v>
      </c>
      <c r="K27" s="272">
        <v>39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25</v>
      </c>
      <c r="G28" s="272">
        <v>135</v>
      </c>
      <c r="H28" s="272">
        <v>59</v>
      </c>
      <c r="I28" s="272">
        <v>4</v>
      </c>
      <c r="J28" s="272">
        <v>155</v>
      </c>
      <c r="K28" s="272">
        <v>60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9</v>
      </c>
      <c r="G29" s="272">
        <v>728</v>
      </c>
      <c r="H29" s="272">
        <v>579</v>
      </c>
      <c r="I29" s="272">
        <v>0</v>
      </c>
      <c r="J29" s="272">
        <v>732</v>
      </c>
      <c r="K29" s="272">
        <v>584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3</v>
      </c>
      <c r="G30" s="272">
        <v>60</v>
      </c>
      <c r="H30" s="272">
        <v>27</v>
      </c>
      <c r="I30" s="272">
        <v>0</v>
      </c>
      <c r="J30" s="272">
        <v>63</v>
      </c>
      <c r="K30" s="272">
        <v>27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0</v>
      </c>
      <c r="G31" s="272">
        <v>50</v>
      </c>
      <c r="H31" s="272">
        <v>61</v>
      </c>
      <c r="I31" s="272">
        <v>0</v>
      </c>
      <c r="J31" s="272">
        <v>50</v>
      </c>
      <c r="K31" s="272">
        <v>61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7</v>
      </c>
      <c r="G32" s="274">
        <v>56</v>
      </c>
      <c r="H32" s="272">
        <v>58</v>
      </c>
      <c r="I32" s="274">
        <v>1</v>
      </c>
      <c r="J32" s="274">
        <v>62</v>
      </c>
      <c r="K32" s="272">
        <v>58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38</v>
      </c>
      <c r="G33" s="274">
        <v>181</v>
      </c>
      <c r="H33" s="272">
        <v>89</v>
      </c>
      <c r="I33" s="274">
        <v>3</v>
      </c>
      <c r="J33" s="274">
        <v>216</v>
      </c>
      <c r="K33" s="272">
        <v>89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17</v>
      </c>
      <c r="G34" s="274">
        <v>144</v>
      </c>
      <c r="H34" s="272">
        <v>78</v>
      </c>
      <c r="I34" s="274">
        <v>0</v>
      </c>
      <c r="J34" s="274">
        <v>161</v>
      </c>
      <c r="K34" s="272">
        <v>78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0</v>
      </c>
      <c r="G35" s="274">
        <v>8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1</v>
      </c>
      <c r="G36" s="274">
        <v>265</v>
      </c>
      <c r="H36" s="272">
        <v>151</v>
      </c>
      <c r="I36" s="274">
        <v>0</v>
      </c>
      <c r="J36" s="274">
        <v>264</v>
      </c>
      <c r="K36" s="272">
        <v>153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6</v>
      </c>
      <c r="G37" s="274">
        <v>105</v>
      </c>
      <c r="H37" s="272">
        <v>99</v>
      </c>
      <c r="I37" s="274">
        <v>1</v>
      </c>
      <c r="J37" s="274">
        <v>109</v>
      </c>
      <c r="K37" s="272">
        <v>100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3</v>
      </c>
      <c r="G38" s="274">
        <v>15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1</v>
      </c>
      <c r="G40" s="274">
        <v>1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32</v>
      </c>
      <c r="G41" s="274">
        <v>37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0</v>
      </c>
      <c r="G57" s="274">
        <v>1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58</v>
      </c>
      <c r="G76" s="274">
        <v>171</v>
      </c>
      <c r="H76" s="272">
        <v>178</v>
      </c>
      <c r="I76" s="274">
        <v>0</v>
      </c>
      <c r="J76" s="274">
        <v>226</v>
      </c>
      <c r="K76" s="272">
        <v>181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77</v>
      </c>
      <c r="G79" s="274">
        <v>45</v>
      </c>
      <c r="H79" s="272">
        <v>111</v>
      </c>
      <c r="I79" s="274">
        <v>0</v>
      </c>
      <c r="J79" s="274">
        <v>120</v>
      </c>
      <c r="K79" s="272">
        <v>113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1</v>
      </c>
      <c r="G80" s="274">
        <v>3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2</v>
      </c>
      <c r="G83" s="274">
        <v>36</v>
      </c>
      <c r="H83" s="272">
        <v>183</v>
      </c>
      <c r="I83" s="274">
        <v>1</v>
      </c>
      <c r="J83" s="274">
        <v>34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28</v>
      </c>
      <c r="G86" s="274">
        <v>74</v>
      </c>
      <c r="H86" s="272">
        <v>142</v>
      </c>
      <c r="I86" s="274">
        <v>0</v>
      </c>
      <c r="J86" s="274">
        <v>102</v>
      </c>
      <c r="K86" s="272">
        <v>142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5</v>
      </c>
      <c r="G88" s="274">
        <v>21</v>
      </c>
      <c r="H88" s="272">
        <v>81</v>
      </c>
      <c r="I88" s="274">
        <v>0</v>
      </c>
      <c r="J88" s="274">
        <v>24</v>
      </c>
      <c r="K88" s="272">
        <v>83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3</v>
      </c>
      <c r="G89" s="274">
        <v>16</v>
      </c>
      <c r="H89" s="272">
        <v>30</v>
      </c>
      <c r="I89" s="274">
        <v>0</v>
      </c>
      <c r="J89" s="274">
        <v>18</v>
      </c>
      <c r="K89" s="272">
        <v>31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1</v>
      </c>
      <c r="G90" s="274">
        <v>1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0</v>
      </c>
      <c r="G92" s="274">
        <v>5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11</v>
      </c>
      <c r="G93" s="274">
        <v>46</v>
      </c>
      <c r="H93" s="272">
        <v>72</v>
      </c>
      <c r="I93" s="274">
        <v>0</v>
      </c>
      <c r="J93" s="274">
        <v>56</v>
      </c>
      <c r="K93" s="272">
        <v>73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1</v>
      </c>
      <c r="G98" s="274">
        <v>1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3</v>
      </c>
      <c r="G100" s="274">
        <v>8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1</v>
      </c>
      <c r="G102" s="275">
        <v>5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10</v>
      </c>
      <c r="G103" s="275">
        <v>40</v>
      </c>
      <c r="H103" s="272">
        <v>78</v>
      </c>
      <c r="I103" s="275">
        <v>0</v>
      </c>
      <c r="J103" s="275">
        <v>50</v>
      </c>
      <c r="K103" s="272">
        <v>78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1</v>
      </c>
      <c r="G104" s="275">
        <v>8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434</v>
      </c>
      <c r="G106" s="275">
        <v>3249</v>
      </c>
      <c r="H106" s="275">
        <v>3059</v>
      </c>
      <c r="I106" s="275">
        <v>19</v>
      </c>
      <c r="J106" s="275">
        <v>3640</v>
      </c>
      <c r="K106" s="275">
        <v>3083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79C96-1BA3-4CEA-8791-AF1542E31DDC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1191</v>
      </c>
    </row>
    <row r="3" spans="2:14" ht="21" customHeight="1" x14ac:dyDescent="0.15">
      <c r="K3" s="261" t="s">
        <v>1158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1</v>
      </c>
      <c r="G6" s="272">
        <v>3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0</v>
      </c>
      <c r="G10" s="272">
        <v>8</v>
      </c>
      <c r="H10" s="272">
        <v>17</v>
      </c>
      <c r="I10" s="272">
        <v>0</v>
      </c>
      <c r="J10" s="272">
        <v>8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1</v>
      </c>
      <c r="G14" s="272">
        <v>39</v>
      </c>
      <c r="H14" s="272">
        <v>65</v>
      </c>
      <c r="I14" s="272">
        <v>0</v>
      </c>
      <c r="J14" s="272">
        <v>40</v>
      </c>
      <c r="K14" s="272">
        <v>65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2</v>
      </c>
      <c r="G15" s="272">
        <v>24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3</v>
      </c>
      <c r="G16" s="272">
        <v>46</v>
      </c>
      <c r="H16" s="272">
        <v>48</v>
      </c>
      <c r="I16" s="272">
        <v>0</v>
      </c>
      <c r="J16" s="272">
        <v>49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1</v>
      </c>
      <c r="G19" s="272">
        <v>18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0</v>
      </c>
      <c r="G20" s="272">
        <v>36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37</v>
      </c>
      <c r="G21" s="272">
        <v>497</v>
      </c>
      <c r="H21" s="272">
        <v>187</v>
      </c>
      <c r="I21" s="272">
        <v>3</v>
      </c>
      <c r="J21" s="272">
        <v>530</v>
      </c>
      <c r="K21" s="272">
        <v>188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1</v>
      </c>
      <c r="G22" s="272">
        <v>20</v>
      </c>
      <c r="H22" s="272">
        <v>4</v>
      </c>
      <c r="I22" s="272">
        <v>0</v>
      </c>
      <c r="J22" s="272">
        <v>21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1</v>
      </c>
      <c r="G23" s="272">
        <v>31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0</v>
      </c>
      <c r="G24" s="272">
        <v>41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0</v>
      </c>
      <c r="G26" s="272">
        <v>115</v>
      </c>
      <c r="H26" s="272">
        <v>68</v>
      </c>
      <c r="I26" s="272">
        <v>0</v>
      </c>
      <c r="J26" s="272">
        <v>115</v>
      </c>
      <c r="K26" s="272">
        <v>68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2</v>
      </c>
      <c r="G27" s="272">
        <v>92</v>
      </c>
      <c r="H27" s="272">
        <v>39</v>
      </c>
      <c r="I27" s="272">
        <v>0</v>
      </c>
      <c r="J27" s="272">
        <v>94</v>
      </c>
      <c r="K27" s="272">
        <v>39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10</v>
      </c>
      <c r="G28" s="272">
        <v>150</v>
      </c>
      <c r="H28" s="272">
        <v>59</v>
      </c>
      <c r="I28" s="272">
        <v>3</v>
      </c>
      <c r="J28" s="272">
        <v>156</v>
      </c>
      <c r="K28" s="272">
        <v>60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4</v>
      </c>
      <c r="G29" s="272">
        <v>732</v>
      </c>
      <c r="H29" s="272">
        <v>580</v>
      </c>
      <c r="I29" s="272">
        <v>0</v>
      </c>
      <c r="J29" s="272">
        <v>731</v>
      </c>
      <c r="K29" s="272">
        <v>585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3</v>
      </c>
      <c r="G30" s="272">
        <v>60</v>
      </c>
      <c r="H30" s="272">
        <v>27</v>
      </c>
      <c r="I30" s="272">
        <v>0</v>
      </c>
      <c r="J30" s="272">
        <v>63</v>
      </c>
      <c r="K30" s="272">
        <v>27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0</v>
      </c>
      <c r="G31" s="272">
        <v>50</v>
      </c>
      <c r="H31" s="272">
        <v>61</v>
      </c>
      <c r="I31" s="272">
        <v>0</v>
      </c>
      <c r="J31" s="272">
        <v>50</v>
      </c>
      <c r="K31" s="272">
        <v>61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2</v>
      </c>
      <c r="G32" s="274">
        <v>61</v>
      </c>
      <c r="H32" s="272">
        <v>58</v>
      </c>
      <c r="I32" s="274">
        <v>0</v>
      </c>
      <c r="J32" s="274">
        <v>63</v>
      </c>
      <c r="K32" s="272">
        <v>58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9</v>
      </c>
      <c r="G33" s="274">
        <v>210</v>
      </c>
      <c r="H33" s="272">
        <v>89</v>
      </c>
      <c r="I33" s="274">
        <v>0</v>
      </c>
      <c r="J33" s="274">
        <v>219</v>
      </c>
      <c r="K33" s="272">
        <v>89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12</v>
      </c>
      <c r="G34" s="274">
        <v>150</v>
      </c>
      <c r="H34" s="272">
        <v>77</v>
      </c>
      <c r="I34" s="274">
        <v>1</v>
      </c>
      <c r="J34" s="274">
        <v>161</v>
      </c>
      <c r="K34" s="272">
        <v>77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0</v>
      </c>
      <c r="G35" s="274">
        <v>8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2</v>
      </c>
      <c r="G36" s="274">
        <v>264</v>
      </c>
      <c r="H36" s="272">
        <v>151</v>
      </c>
      <c r="I36" s="274">
        <v>0</v>
      </c>
      <c r="J36" s="274">
        <v>264</v>
      </c>
      <c r="K36" s="272">
        <v>153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3</v>
      </c>
      <c r="G37" s="274">
        <v>108</v>
      </c>
      <c r="H37" s="272">
        <v>99</v>
      </c>
      <c r="I37" s="274">
        <v>0</v>
      </c>
      <c r="J37" s="274">
        <v>109</v>
      </c>
      <c r="K37" s="272">
        <v>101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4</v>
      </c>
      <c r="G38" s="274">
        <v>14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0</v>
      </c>
      <c r="G40" s="274">
        <v>2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32</v>
      </c>
      <c r="G41" s="274">
        <v>37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0</v>
      </c>
      <c r="G57" s="274">
        <v>1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67</v>
      </c>
      <c r="G76" s="274">
        <v>162</v>
      </c>
      <c r="H76" s="272">
        <v>178</v>
      </c>
      <c r="I76" s="274">
        <v>0</v>
      </c>
      <c r="J76" s="274">
        <v>227</v>
      </c>
      <c r="K76" s="272">
        <v>180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77</v>
      </c>
      <c r="G79" s="274">
        <v>45</v>
      </c>
      <c r="H79" s="272">
        <v>111</v>
      </c>
      <c r="I79" s="274">
        <v>1</v>
      </c>
      <c r="J79" s="274">
        <v>120</v>
      </c>
      <c r="K79" s="272">
        <v>112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0</v>
      </c>
      <c r="G80" s="274">
        <v>4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1</v>
      </c>
      <c r="G83" s="274">
        <v>37</v>
      </c>
      <c r="H83" s="272">
        <v>183</v>
      </c>
      <c r="I83" s="274">
        <v>0</v>
      </c>
      <c r="J83" s="274">
        <v>35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39</v>
      </c>
      <c r="G86" s="274">
        <v>64</v>
      </c>
      <c r="H86" s="272">
        <v>141</v>
      </c>
      <c r="I86" s="274">
        <v>1</v>
      </c>
      <c r="J86" s="274">
        <v>102</v>
      </c>
      <c r="K86" s="272">
        <v>141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5</v>
      </c>
      <c r="G88" s="274">
        <v>21</v>
      </c>
      <c r="H88" s="272">
        <v>81</v>
      </c>
      <c r="I88" s="274">
        <v>0</v>
      </c>
      <c r="J88" s="274">
        <v>24</v>
      </c>
      <c r="K88" s="272">
        <v>83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4</v>
      </c>
      <c r="G89" s="274">
        <v>15</v>
      </c>
      <c r="H89" s="272">
        <v>30</v>
      </c>
      <c r="I89" s="274">
        <v>0</v>
      </c>
      <c r="J89" s="274">
        <v>18</v>
      </c>
      <c r="K89" s="272">
        <v>31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1</v>
      </c>
      <c r="G90" s="274">
        <v>1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1</v>
      </c>
      <c r="G92" s="274">
        <v>4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8</v>
      </c>
      <c r="G93" s="274">
        <v>49</v>
      </c>
      <c r="H93" s="272">
        <v>72</v>
      </c>
      <c r="I93" s="274">
        <v>0</v>
      </c>
      <c r="J93" s="274">
        <v>56</v>
      </c>
      <c r="K93" s="272">
        <v>73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0</v>
      </c>
      <c r="G98" s="274">
        <v>2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4</v>
      </c>
      <c r="G100" s="274">
        <v>7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2</v>
      </c>
      <c r="G102" s="275">
        <v>4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12</v>
      </c>
      <c r="G103" s="275">
        <v>37</v>
      </c>
      <c r="H103" s="272">
        <v>79</v>
      </c>
      <c r="I103" s="275">
        <v>0</v>
      </c>
      <c r="J103" s="275">
        <v>49</v>
      </c>
      <c r="K103" s="272">
        <v>79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1</v>
      </c>
      <c r="G104" s="275">
        <v>8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358</v>
      </c>
      <c r="G106" s="275">
        <v>3322</v>
      </c>
      <c r="H106" s="275">
        <v>3062</v>
      </c>
      <c r="I106" s="275">
        <v>10</v>
      </c>
      <c r="J106" s="275">
        <v>3649</v>
      </c>
      <c r="K106" s="275">
        <v>3083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6441C-8282-4F13-8BD4-931608AD9D7B}">
  <sheetPr>
    <tabColor theme="5" tint="-0.249977111117893"/>
    <pageSetUpPr fitToPage="1"/>
  </sheetPr>
  <dimension ref="B1:N106"/>
  <sheetViews>
    <sheetView showGridLines="0" view="pageBreakPreview" topLeftCell="A6" zoomScale="70" zoomScaleNormal="70" zoomScaleSheetLayoutView="70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K1" t="str">
        <f>""</f>
        <v/>
      </c>
      <c r="N1" s="259"/>
    </row>
    <row r="2" spans="2:14" ht="18.75" x14ac:dyDescent="0.2">
      <c r="C2" s="260" t="s">
        <v>1192</v>
      </c>
    </row>
    <row r="3" spans="2:14" ht="21" customHeight="1" x14ac:dyDescent="0.15">
      <c r="K3" s="261" t="s">
        <v>1159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0</v>
      </c>
      <c r="G6" s="272">
        <v>4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0</v>
      </c>
      <c r="G10" s="272">
        <v>8</v>
      </c>
      <c r="H10" s="272">
        <v>17</v>
      </c>
      <c r="I10" s="272">
        <v>0</v>
      </c>
      <c r="J10" s="272">
        <v>8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0</v>
      </c>
      <c r="G14" s="272">
        <v>41</v>
      </c>
      <c r="H14" s="272">
        <v>64</v>
      </c>
      <c r="I14" s="272">
        <v>0</v>
      </c>
      <c r="J14" s="272">
        <v>41</v>
      </c>
      <c r="K14" s="272">
        <v>64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0</v>
      </c>
      <c r="G15" s="272">
        <v>26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0</v>
      </c>
      <c r="G16" s="272">
        <v>49</v>
      </c>
      <c r="H16" s="272">
        <v>48</v>
      </c>
      <c r="I16" s="272">
        <v>0</v>
      </c>
      <c r="J16" s="272">
        <v>49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1</v>
      </c>
      <c r="G19" s="272">
        <v>18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0</v>
      </c>
      <c r="G20" s="272">
        <v>36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11</v>
      </c>
      <c r="G21" s="272">
        <v>525</v>
      </c>
      <c r="H21" s="272">
        <v>185</v>
      </c>
      <c r="I21" s="272">
        <v>1</v>
      </c>
      <c r="J21" s="272">
        <v>535</v>
      </c>
      <c r="K21" s="272">
        <v>185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0</v>
      </c>
      <c r="G22" s="272">
        <v>21</v>
      </c>
      <c r="H22" s="272">
        <v>4</v>
      </c>
      <c r="I22" s="272">
        <v>0</v>
      </c>
      <c r="J22" s="272">
        <v>21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1</v>
      </c>
      <c r="G23" s="272">
        <v>31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0</v>
      </c>
      <c r="G24" s="272">
        <v>41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1</v>
      </c>
      <c r="G26" s="272">
        <v>114</v>
      </c>
      <c r="H26" s="272">
        <v>68</v>
      </c>
      <c r="I26" s="272">
        <v>0</v>
      </c>
      <c r="J26" s="272">
        <v>115</v>
      </c>
      <c r="K26" s="272">
        <v>68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2</v>
      </c>
      <c r="G27" s="272">
        <v>93</v>
      </c>
      <c r="H27" s="272">
        <v>38</v>
      </c>
      <c r="I27" s="272">
        <v>0</v>
      </c>
      <c r="J27" s="272">
        <v>95</v>
      </c>
      <c r="K27" s="272">
        <v>38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0</v>
      </c>
      <c r="G28" s="272">
        <v>160</v>
      </c>
      <c r="H28" s="272">
        <v>59</v>
      </c>
      <c r="I28" s="272">
        <v>0</v>
      </c>
      <c r="J28" s="272">
        <v>160</v>
      </c>
      <c r="K28" s="272">
        <v>59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3</v>
      </c>
      <c r="G29" s="272">
        <v>737</v>
      </c>
      <c r="H29" s="272">
        <v>576</v>
      </c>
      <c r="I29" s="272">
        <v>0</v>
      </c>
      <c r="J29" s="272">
        <v>733</v>
      </c>
      <c r="K29" s="272">
        <v>583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1</v>
      </c>
      <c r="G30" s="272">
        <v>63</v>
      </c>
      <c r="H30" s="272">
        <v>26</v>
      </c>
      <c r="I30" s="272">
        <v>0</v>
      </c>
      <c r="J30" s="272">
        <v>64</v>
      </c>
      <c r="K30" s="272">
        <v>26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0</v>
      </c>
      <c r="G31" s="272">
        <v>51</v>
      </c>
      <c r="H31" s="272">
        <v>60</v>
      </c>
      <c r="I31" s="272">
        <v>0</v>
      </c>
      <c r="J31" s="272">
        <v>51</v>
      </c>
      <c r="K31" s="272">
        <v>60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0</v>
      </c>
      <c r="G32" s="274">
        <v>64</v>
      </c>
      <c r="H32" s="272">
        <v>57</v>
      </c>
      <c r="I32" s="274">
        <v>0</v>
      </c>
      <c r="J32" s="274">
        <v>64</v>
      </c>
      <c r="K32" s="272">
        <v>57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1</v>
      </c>
      <c r="G33" s="274">
        <v>218</v>
      </c>
      <c r="H33" s="272">
        <v>89</v>
      </c>
      <c r="I33" s="274">
        <v>0</v>
      </c>
      <c r="J33" s="274">
        <v>219</v>
      </c>
      <c r="K33" s="272">
        <v>89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2</v>
      </c>
      <c r="G34" s="274">
        <v>161</v>
      </c>
      <c r="H34" s="272">
        <v>76</v>
      </c>
      <c r="I34" s="274">
        <v>0</v>
      </c>
      <c r="J34" s="274">
        <v>163</v>
      </c>
      <c r="K34" s="272">
        <v>76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0</v>
      </c>
      <c r="G35" s="274">
        <v>8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0</v>
      </c>
      <c r="G36" s="274">
        <v>270</v>
      </c>
      <c r="H36" s="272">
        <v>147</v>
      </c>
      <c r="I36" s="274">
        <v>0</v>
      </c>
      <c r="J36" s="274">
        <v>268</v>
      </c>
      <c r="K36" s="272">
        <v>149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1</v>
      </c>
      <c r="G37" s="274">
        <v>112</v>
      </c>
      <c r="H37" s="272">
        <v>97</v>
      </c>
      <c r="I37" s="274">
        <v>0</v>
      </c>
      <c r="J37" s="274">
        <v>111</v>
      </c>
      <c r="K37" s="272">
        <v>99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0</v>
      </c>
      <c r="G38" s="274">
        <v>18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0</v>
      </c>
      <c r="G40" s="274">
        <v>2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18</v>
      </c>
      <c r="G41" s="274">
        <v>51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0</v>
      </c>
      <c r="G57" s="274">
        <v>1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0</v>
      </c>
      <c r="G60" s="274">
        <v>1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18</v>
      </c>
      <c r="G76" s="274">
        <v>210</v>
      </c>
      <c r="H76" s="272">
        <v>179</v>
      </c>
      <c r="I76" s="274">
        <v>0</v>
      </c>
      <c r="J76" s="274">
        <v>226</v>
      </c>
      <c r="K76" s="272">
        <v>181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55</v>
      </c>
      <c r="G79" s="274">
        <v>65</v>
      </c>
      <c r="H79" s="272">
        <v>113</v>
      </c>
      <c r="I79" s="274">
        <v>0</v>
      </c>
      <c r="J79" s="274">
        <v>119</v>
      </c>
      <c r="K79" s="272">
        <v>114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0</v>
      </c>
      <c r="G80" s="274">
        <v>4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0</v>
      </c>
      <c r="G83" s="274">
        <v>38</v>
      </c>
      <c r="H83" s="272">
        <v>183</v>
      </c>
      <c r="I83" s="274">
        <v>0</v>
      </c>
      <c r="J83" s="274">
        <v>35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7</v>
      </c>
      <c r="G86" s="274">
        <v>96</v>
      </c>
      <c r="H86" s="272">
        <v>141</v>
      </c>
      <c r="I86" s="274">
        <v>0</v>
      </c>
      <c r="J86" s="274">
        <v>102</v>
      </c>
      <c r="K86" s="272">
        <v>142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2</v>
      </c>
      <c r="G88" s="274">
        <v>25</v>
      </c>
      <c r="H88" s="272">
        <v>80</v>
      </c>
      <c r="I88" s="274">
        <v>0</v>
      </c>
      <c r="J88" s="274">
        <v>25</v>
      </c>
      <c r="K88" s="272">
        <v>82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3</v>
      </c>
      <c r="G89" s="274">
        <v>15</v>
      </c>
      <c r="H89" s="272">
        <v>31</v>
      </c>
      <c r="I89" s="274">
        <v>0</v>
      </c>
      <c r="J89" s="274">
        <v>17</v>
      </c>
      <c r="K89" s="272">
        <v>32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1</v>
      </c>
      <c r="G90" s="274">
        <v>1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0</v>
      </c>
      <c r="G92" s="274">
        <v>5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2</v>
      </c>
      <c r="G93" s="274">
        <v>56</v>
      </c>
      <c r="H93" s="272">
        <v>71</v>
      </c>
      <c r="I93" s="274">
        <v>0</v>
      </c>
      <c r="J93" s="274">
        <v>57</v>
      </c>
      <c r="K93" s="272">
        <v>72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0</v>
      </c>
      <c r="G98" s="274">
        <v>2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3</v>
      </c>
      <c r="G100" s="274">
        <v>8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2</v>
      </c>
      <c r="G102" s="275">
        <v>4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4</v>
      </c>
      <c r="G103" s="275">
        <v>45</v>
      </c>
      <c r="H103" s="272">
        <v>79</v>
      </c>
      <c r="I103" s="275">
        <v>0</v>
      </c>
      <c r="J103" s="275">
        <v>49</v>
      </c>
      <c r="K103" s="272">
        <v>79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1</v>
      </c>
      <c r="G104" s="275">
        <v>8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145</v>
      </c>
      <c r="G106" s="275">
        <v>3551</v>
      </c>
      <c r="H106" s="275">
        <v>3046</v>
      </c>
      <c r="I106" s="275">
        <v>2</v>
      </c>
      <c r="J106" s="275">
        <v>3672</v>
      </c>
      <c r="K106" s="275">
        <v>3068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3C0E3-C7C2-4B67-BC4D-9917362E10F6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1193</v>
      </c>
    </row>
    <row r="3" spans="2:14" ht="21" customHeight="1" x14ac:dyDescent="0.15">
      <c r="K3" s="261" t="s">
        <v>1160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0</v>
      </c>
      <c r="G6" s="272">
        <v>4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0</v>
      </c>
      <c r="G10" s="272">
        <v>8</v>
      </c>
      <c r="H10" s="272">
        <v>17</v>
      </c>
      <c r="I10" s="272">
        <v>0</v>
      </c>
      <c r="J10" s="272">
        <v>8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0</v>
      </c>
      <c r="G14" s="272">
        <v>41</v>
      </c>
      <c r="H14" s="272">
        <v>64</v>
      </c>
      <c r="I14" s="272">
        <v>0</v>
      </c>
      <c r="J14" s="272">
        <v>41</v>
      </c>
      <c r="K14" s="272">
        <v>64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1</v>
      </c>
      <c r="G15" s="272">
        <v>25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1</v>
      </c>
      <c r="G16" s="272">
        <v>48</v>
      </c>
      <c r="H16" s="272">
        <v>48</v>
      </c>
      <c r="I16" s="272">
        <v>0</v>
      </c>
      <c r="J16" s="272">
        <v>49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0</v>
      </c>
      <c r="G19" s="272">
        <v>19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0</v>
      </c>
      <c r="G20" s="272">
        <v>36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11</v>
      </c>
      <c r="G21" s="272">
        <v>525</v>
      </c>
      <c r="H21" s="272">
        <v>185</v>
      </c>
      <c r="I21" s="272">
        <v>0</v>
      </c>
      <c r="J21" s="272">
        <v>536</v>
      </c>
      <c r="K21" s="272">
        <v>185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2</v>
      </c>
      <c r="G22" s="272">
        <v>19</v>
      </c>
      <c r="H22" s="272">
        <v>4</v>
      </c>
      <c r="I22" s="272">
        <v>0</v>
      </c>
      <c r="J22" s="272">
        <v>21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1</v>
      </c>
      <c r="G23" s="272">
        <v>31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0</v>
      </c>
      <c r="G24" s="272">
        <v>41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0</v>
      </c>
      <c r="G26" s="272">
        <v>115</v>
      </c>
      <c r="H26" s="272">
        <v>68</v>
      </c>
      <c r="I26" s="272">
        <v>0</v>
      </c>
      <c r="J26" s="272">
        <v>115</v>
      </c>
      <c r="K26" s="272">
        <v>68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2</v>
      </c>
      <c r="G27" s="272">
        <v>93</v>
      </c>
      <c r="H27" s="272">
        <v>38</v>
      </c>
      <c r="I27" s="272">
        <v>0</v>
      </c>
      <c r="J27" s="272">
        <v>95</v>
      </c>
      <c r="K27" s="272">
        <v>38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1</v>
      </c>
      <c r="G28" s="272">
        <v>159</v>
      </c>
      <c r="H28" s="272">
        <v>59</v>
      </c>
      <c r="I28" s="272">
        <v>0</v>
      </c>
      <c r="J28" s="272">
        <v>160</v>
      </c>
      <c r="K28" s="272">
        <v>59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2</v>
      </c>
      <c r="G29" s="272">
        <v>738</v>
      </c>
      <c r="H29" s="272">
        <v>576</v>
      </c>
      <c r="I29" s="272">
        <v>0</v>
      </c>
      <c r="J29" s="272">
        <v>733</v>
      </c>
      <c r="K29" s="272">
        <v>583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0</v>
      </c>
      <c r="G30" s="272">
        <v>64</v>
      </c>
      <c r="H30" s="272">
        <v>26</v>
      </c>
      <c r="I30" s="272">
        <v>0</v>
      </c>
      <c r="J30" s="272">
        <v>64</v>
      </c>
      <c r="K30" s="272">
        <v>26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0</v>
      </c>
      <c r="G31" s="272">
        <v>51</v>
      </c>
      <c r="H31" s="272">
        <v>60</v>
      </c>
      <c r="I31" s="272">
        <v>0</v>
      </c>
      <c r="J31" s="272">
        <v>51</v>
      </c>
      <c r="K31" s="272">
        <v>60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0</v>
      </c>
      <c r="G32" s="274">
        <v>64</v>
      </c>
      <c r="H32" s="272">
        <v>57</v>
      </c>
      <c r="I32" s="274">
        <v>0</v>
      </c>
      <c r="J32" s="274">
        <v>64</v>
      </c>
      <c r="K32" s="272">
        <v>57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2</v>
      </c>
      <c r="G33" s="274">
        <v>217</v>
      </c>
      <c r="H33" s="272">
        <v>89</v>
      </c>
      <c r="I33" s="274">
        <v>0</v>
      </c>
      <c r="J33" s="274">
        <v>219</v>
      </c>
      <c r="K33" s="272">
        <v>89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2</v>
      </c>
      <c r="G34" s="274">
        <v>161</v>
      </c>
      <c r="H34" s="272">
        <v>76</v>
      </c>
      <c r="I34" s="274">
        <v>0</v>
      </c>
      <c r="J34" s="274">
        <v>163</v>
      </c>
      <c r="K34" s="272">
        <v>76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0</v>
      </c>
      <c r="G35" s="274">
        <v>8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4</v>
      </c>
      <c r="G36" s="274">
        <v>266</v>
      </c>
      <c r="H36" s="272">
        <v>147</v>
      </c>
      <c r="I36" s="274">
        <v>0</v>
      </c>
      <c r="J36" s="274">
        <v>268</v>
      </c>
      <c r="K36" s="272">
        <v>149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1</v>
      </c>
      <c r="G37" s="274">
        <v>112</v>
      </c>
      <c r="H37" s="272">
        <v>97</v>
      </c>
      <c r="I37" s="274">
        <v>0</v>
      </c>
      <c r="J37" s="274">
        <v>111</v>
      </c>
      <c r="K37" s="272">
        <v>99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0</v>
      </c>
      <c r="G38" s="274">
        <v>18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1</v>
      </c>
      <c r="G40" s="274">
        <v>1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17</v>
      </c>
      <c r="G41" s="274">
        <v>52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0</v>
      </c>
      <c r="G57" s="274">
        <v>1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0</v>
      </c>
      <c r="G60" s="274">
        <v>1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12</v>
      </c>
      <c r="G76" s="274">
        <v>216</v>
      </c>
      <c r="H76" s="272">
        <v>179</v>
      </c>
      <c r="I76" s="274">
        <v>0</v>
      </c>
      <c r="J76" s="274">
        <v>226</v>
      </c>
      <c r="K76" s="272">
        <v>181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59</v>
      </c>
      <c r="G79" s="274">
        <v>62</v>
      </c>
      <c r="H79" s="272">
        <v>112</v>
      </c>
      <c r="I79" s="274">
        <v>0</v>
      </c>
      <c r="J79" s="274">
        <v>120</v>
      </c>
      <c r="K79" s="272">
        <v>113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0</v>
      </c>
      <c r="G80" s="274">
        <v>4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0</v>
      </c>
      <c r="G83" s="274">
        <v>38</v>
      </c>
      <c r="H83" s="272">
        <v>183</v>
      </c>
      <c r="I83" s="274">
        <v>0</v>
      </c>
      <c r="J83" s="274">
        <v>35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3</v>
      </c>
      <c r="G86" s="274">
        <v>100</v>
      </c>
      <c r="H86" s="272">
        <v>141</v>
      </c>
      <c r="I86" s="274">
        <v>0</v>
      </c>
      <c r="J86" s="274">
        <v>102</v>
      </c>
      <c r="K86" s="272">
        <v>142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1</v>
      </c>
      <c r="G88" s="274">
        <v>26</v>
      </c>
      <c r="H88" s="272">
        <v>80</v>
      </c>
      <c r="I88" s="274">
        <v>0</v>
      </c>
      <c r="J88" s="274">
        <v>25</v>
      </c>
      <c r="K88" s="272">
        <v>82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2</v>
      </c>
      <c r="G89" s="274">
        <v>16</v>
      </c>
      <c r="H89" s="272">
        <v>31</v>
      </c>
      <c r="I89" s="274">
        <v>0</v>
      </c>
      <c r="J89" s="274">
        <v>17</v>
      </c>
      <c r="K89" s="272">
        <v>32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1</v>
      </c>
      <c r="G90" s="274">
        <v>1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0</v>
      </c>
      <c r="G92" s="274">
        <v>5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4</v>
      </c>
      <c r="G93" s="274">
        <v>54</v>
      </c>
      <c r="H93" s="272">
        <v>71</v>
      </c>
      <c r="I93" s="274">
        <v>0</v>
      </c>
      <c r="J93" s="274">
        <v>57</v>
      </c>
      <c r="K93" s="272">
        <v>72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0</v>
      </c>
      <c r="G98" s="274">
        <v>2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2</v>
      </c>
      <c r="G100" s="274">
        <v>9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0</v>
      </c>
      <c r="G102" s="275">
        <v>6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4</v>
      </c>
      <c r="G103" s="275">
        <v>45</v>
      </c>
      <c r="H103" s="272">
        <v>79</v>
      </c>
      <c r="I103" s="275">
        <v>0</v>
      </c>
      <c r="J103" s="275">
        <v>49</v>
      </c>
      <c r="K103" s="272">
        <v>79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1</v>
      </c>
      <c r="G104" s="275">
        <v>8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142</v>
      </c>
      <c r="G106" s="275">
        <v>3555</v>
      </c>
      <c r="H106" s="275">
        <v>3045</v>
      </c>
      <c r="I106" s="275">
        <v>1</v>
      </c>
      <c r="J106" s="275">
        <v>3674</v>
      </c>
      <c r="K106" s="275">
        <v>3067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9669A-6CB6-4A6C-877C-0B4016E9E053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1194</v>
      </c>
    </row>
    <row r="3" spans="2:14" ht="21" customHeight="1" x14ac:dyDescent="0.15">
      <c r="K3" s="261" t="s">
        <v>1195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0</v>
      </c>
      <c r="G6" s="272">
        <v>4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0</v>
      </c>
      <c r="G10" s="272">
        <v>8</v>
      </c>
      <c r="H10" s="272">
        <v>17</v>
      </c>
      <c r="I10" s="272">
        <v>0</v>
      </c>
      <c r="J10" s="272">
        <v>8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1</v>
      </c>
      <c r="G11" s="272">
        <v>3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1</v>
      </c>
      <c r="G13" s="272">
        <v>2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0</v>
      </c>
      <c r="G14" s="272">
        <v>41</v>
      </c>
      <c r="H14" s="272">
        <v>64</v>
      </c>
      <c r="I14" s="272">
        <v>0</v>
      </c>
      <c r="J14" s="272">
        <v>41</v>
      </c>
      <c r="K14" s="272">
        <v>64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0</v>
      </c>
      <c r="G15" s="272">
        <v>26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4</v>
      </c>
      <c r="G16" s="272">
        <v>45</v>
      </c>
      <c r="H16" s="272">
        <v>48</v>
      </c>
      <c r="I16" s="272">
        <v>0</v>
      </c>
      <c r="J16" s="272">
        <v>49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0</v>
      </c>
      <c r="G19" s="272">
        <v>19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0</v>
      </c>
      <c r="G20" s="272">
        <v>36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27</v>
      </c>
      <c r="G21" s="272">
        <v>510</v>
      </c>
      <c r="H21" s="272">
        <v>184</v>
      </c>
      <c r="I21" s="272">
        <v>5</v>
      </c>
      <c r="J21" s="272">
        <v>531</v>
      </c>
      <c r="K21" s="272">
        <v>185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3</v>
      </c>
      <c r="G22" s="272">
        <v>18</v>
      </c>
      <c r="H22" s="272">
        <v>4</v>
      </c>
      <c r="I22" s="272">
        <v>1</v>
      </c>
      <c r="J22" s="272">
        <v>20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1</v>
      </c>
      <c r="G23" s="272">
        <v>31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3</v>
      </c>
      <c r="G24" s="272">
        <v>38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1</v>
      </c>
      <c r="G25" s="272">
        <v>2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2</v>
      </c>
      <c r="G26" s="272">
        <v>114</v>
      </c>
      <c r="H26" s="272">
        <v>67</v>
      </c>
      <c r="I26" s="272">
        <v>0</v>
      </c>
      <c r="J26" s="272">
        <v>116</v>
      </c>
      <c r="K26" s="272">
        <v>67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7</v>
      </c>
      <c r="G27" s="272">
        <v>89</v>
      </c>
      <c r="H27" s="272">
        <v>37</v>
      </c>
      <c r="I27" s="272">
        <v>0</v>
      </c>
      <c r="J27" s="272">
        <v>95</v>
      </c>
      <c r="K27" s="272">
        <v>38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12</v>
      </c>
      <c r="G28" s="272">
        <v>149</v>
      </c>
      <c r="H28" s="272">
        <v>58</v>
      </c>
      <c r="I28" s="272">
        <v>0</v>
      </c>
      <c r="J28" s="272">
        <v>161</v>
      </c>
      <c r="K28" s="272">
        <v>58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128</v>
      </c>
      <c r="G29" s="272">
        <v>655</v>
      </c>
      <c r="H29" s="272">
        <v>533</v>
      </c>
      <c r="I29" s="272">
        <v>0</v>
      </c>
      <c r="J29" s="272">
        <v>766</v>
      </c>
      <c r="K29" s="272">
        <v>550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6</v>
      </c>
      <c r="G30" s="272">
        <v>58</v>
      </c>
      <c r="H30" s="272">
        <v>26</v>
      </c>
      <c r="I30" s="272">
        <v>0</v>
      </c>
      <c r="J30" s="272">
        <v>64</v>
      </c>
      <c r="K30" s="272">
        <v>26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6</v>
      </c>
      <c r="G31" s="272">
        <v>49</v>
      </c>
      <c r="H31" s="272">
        <v>56</v>
      </c>
      <c r="I31" s="272">
        <v>0</v>
      </c>
      <c r="J31" s="272">
        <v>55</v>
      </c>
      <c r="K31" s="272">
        <v>56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13</v>
      </c>
      <c r="G32" s="274">
        <v>54</v>
      </c>
      <c r="H32" s="272">
        <v>54</v>
      </c>
      <c r="I32" s="274">
        <v>0</v>
      </c>
      <c r="J32" s="274">
        <v>67</v>
      </c>
      <c r="K32" s="272">
        <v>54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6</v>
      </c>
      <c r="G33" s="274">
        <v>214</v>
      </c>
      <c r="H33" s="272">
        <v>88</v>
      </c>
      <c r="I33" s="274">
        <v>1</v>
      </c>
      <c r="J33" s="274">
        <v>220</v>
      </c>
      <c r="K33" s="272">
        <v>87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4</v>
      </c>
      <c r="G34" s="274">
        <v>160</v>
      </c>
      <c r="H34" s="272">
        <v>75</v>
      </c>
      <c r="I34" s="274">
        <v>0</v>
      </c>
      <c r="J34" s="274">
        <v>164</v>
      </c>
      <c r="K34" s="272">
        <v>75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1</v>
      </c>
      <c r="G35" s="274">
        <v>7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14</v>
      </c>
      <c r="G36" s="274">
        <v>256</v>
      </c>
      <c r="H36" s="272">
        <v>147</v>
      </c>
      <c r="I36" s="274">
        <v>1</v>
      </c>
      <c r="J36" s="274">
        <v>267</v>
      </c>
      <c r="K36" s="272">
        <v>149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10</v>
      </c>
      <c r="G37" s="274">
        <v>104</v>
      </c>
      <c r="H37" s="272">
        <v>96</v>
      </c>
      <c r="I37" s="274">
        <v>0</v>
      </c>
      <c r="J37" s="274">
        <v>114</v>
      </c>
      <c r="K37" s="272">
        <v>96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0</v>
      </c>
      <c r="G38" s="274">
        <v>18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0</v>
      </c>
      <c r="G40" s="274">
        <v>2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33</v>
      </c>
      <c r="G41" s="274">
        <v>36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0</v>
      </c>
      <c r="G57" s="274">
        <v>1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26</v>
      </c>
      <c r="G76" s="274">
        <v>202</v>
      </c>
      <c r="H76" s="272">
        <v>179</v>
      </c>
      <c r="I76" s="274">
        <v>0</v>
      </c>
      <c r="J76" s="274">
        <v>226</v>
      </c>
      <c r="K76" s="272">
        <v>181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67</v>
      </c>
      <c r="G79" s="274">
        <v>55</v>
      </c>
      <c r="H79" s="272">
        <v>111</v>
      </c>
      <c r="I79" s="274">
        <v>0</v>
      </c>
      <c r="J79" s="274">
        <v>121</v>
      </c>
      <c r="K79" s="272">
        <v>112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0</v>
      </c>
      <c r="G80" s="274">
        <v>4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1</v>
      </c>
      <c r="G83" s="274">
        <v>38</v>
      </c>
      <c r="H83" s="272">
        <v>182</v>
      </c>
      <c r="I83" s="274">
        <v>0</v>
      </c>
      <c r="J83" s="274">
        <v>35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17</v>
      </c>
      <c r="G86" s="274">
        <v>87</v>
      </c>
      <c r="H86" s="272">
        <v>140</v>
      </c>
      <c r="I86" s="274">
        <v>1</v>
      </c>
      <c r="J86" s="274">
        <v>102</v>
      </c>
      <c r="K86" s="272">
        <v>141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0</v>
      </c>
      <c r="G88" s="274">
        <v>27</v>
      </c>
      <c r="H88" s="272">
        <v>80</v>
      </c>
      <c r="I88" s="274">
        <v>0</v>
      </c>
      <c r="J88" s="274">
        <v>25</v>
      </c>
      <c r="K88" s="272">
        <v>82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3</v>
      </c>
      <c r="G89" s="274">
        <v>15</v>
      </c>
      <c r="H89" s="272">
        <v>31</v>
      </c>
      <c r="I89" s="274">
        <v>0</v>
      </c>
      <c r="J89" s="274">
        <v>17</v>
      </c>
      <c r="K89" s="272">
        <v>32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1</v>
      </c>
      <c r="G90" s="274">
        <v>1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0</v>
      </c>
      <c r="G92" s="274">
        <v>5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13</v>
      </c>
      <c r="G93" s="274">
        <v>46</v>
      </c>
      <c r="H93" s="272">
        <v>70</v>
      </c>
      <c r="I93" s="274">
        <v>2</v>
      </c>
      <c r="J93" s="274">
        <v>57</v>
      </c>
      <c r="K93" s="272">
        <v>70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1</v>
      </c>
      <c r="G94" s="274">
        <v>0</v>
      </c>
      <c r="H94" s="272">
        <v>4</v>
      </c>
      <c r="I94" s="274">
        <v>0</v>
      </c>
      <c r="J94" s="274">
        <v>1</v>
      </c>
      <c r="K94" s="272">
        <v>4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0</v>
      </c>
      <c r="G98" s="274">
        <v>2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2</v>
      </c>
      <c r="G100" s="274">
        <v>9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0</v>
      </c>
      <c r="G102" s="275">
        <v>6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9</v>
      </c>
      <c r="G103" s="275">
        <v>40</v>
      </c>
      <c r="H103" s="272">
        <v>79</v>
      </c>
      <c r="I103" s="275">
        <v>0</v>
      </c>
      <c r="J103" s="275">
        <v>49</v>
      </c>
      <c r="K103" s="272">
        <v>79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1</v>
      </c>
      <c r="G104" s="275">
        <v>8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430</v>
      </c>
      <c r="G106" s="275">
        <v>3329</v>
      </c>
      <c r="H106" s="275">
        <v>2983</v>
      </c>
      <c r="I106" s="275">
        <v>12</v>
      </c>
      <c r="J106" s="275">
        <v>3716</v>
      </c>
      <c r="K106" s="275">
        <v>3014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86D9F-3499-4BBE-8C59-596E87F96401}">
  <sheetPr>
    <tabColor theme="5" tint="-0.249977111117893"/>
    <pageSetUpPr fitToPage="1"/>
  </sheetPr>
  <dimension ref="B1:N106"/>
  <sheetViews>
    <sheetView showGridLines="0" view="pageBreakPreview" zoomScale="70" zoomScaleNormal="70" zoomScaleSheetLayoutView="70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1196</v>
      </c>
    </row>
    <row r="3" spans="2:14" ht="21" customHeight="1" x14ac:dyDescent="0.15">
      <c r="K3" s="261" t="s">
        <v>1197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0</v>
      </c>
      <c r="G6" s="272">
        <v>4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0</v>
      </c>
      <c r="G10" s="272">
        <v>8</v>
      </c>
      <c r="H10" s="272">
        <v>17</v>
      </c>
      <c r="I10" s="272">
        <v>0</v>
      </c>
      <c r="J10" s="272">
        <v>8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1</v>
      </c>
      <c r="G13" s="272">
        <v>2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0</v>
      </c>
      <c r="G14" s="272">
        <v>41</v>
      </c>
      <c r="H14" s="272">
        <v>64</v>
      </c>
      <c r="I14" s="272">
        <v>0</v>
      </c>
      <c r="J14" s="272">
        <v>41</v>
      </c>
      <c r="K14" s="272">
        <v>64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0</v>
      </c>
      <c r="G15" s="272">
        <v>26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7</v>
      </c>
      <c r="G16" s="272">
        <v>44</v>
      </c>
      <c r="H16" s="272">
        <v>46</v>
      </c>
      <c r="I16" s="272">
        <v>0</v>
      </c>
      <c r="J16" s="272">
        <v>51</v>
      </c>
      <c r="K16" s="272">
        <v>46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1</v>
      </c>
      <c r="G19" s="272">
        <v>18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0</v>
      </c>
      <c r="G20" s="272">
        <v>36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20</v>
      </c>
      <c r="G21" s="272">
        <v>517</v>
      </c>
      <c r="H21" s="272">
        <v>184</v>
      </c>
      <c r="I21" s="272">
        <v>5</v>
      </c>
      <c r="J21" s="272">
        <v>531</v>
      </c>
      <c r="K21" s="272">
        <v>185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6</v>
      </c>
      <c r="G22" s="272">
        <v>15</v>
      </c>
      <c r="H22" s="272">
        <v>4</v>
      </c>
      <c r="I22" s="272">
        <v>0</v>
      </c>
      <c r="J22" s="272">
        <v>21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0</v>
      </c>
      <c r="G23" s="272">
        <v>32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3</v>
      </c>
      <c r="G24" s="272">
        <v>38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1</v>
      </c>
      <c r="G25" s="272">
        <v>3</v>
      </c>
      <c r="H25" s="272">
        <v>3</v>
      </c>
      <c r="I25" s="272">
        <v>1</v>
      </c>
      <c r="J25" s="272">
        <v>3</v>
      </c>
      <c r="K25" s="272">
        <v>3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0</v>
      </c>
      <c r="G26" s="272">
        <v>115</v>
      </c>
      <c r="H26" s="272">
        <v>68</v>
      </c>
      <c r="I26" s="272">
        <v>0</v>
      </c>
      <c r="J26" s="272">
        <v>115</v>
      </c>
      <c r="K26" s="272">
        <v>68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8</v>
      </c>
      <c r="G27" s="272">
        <v>88</v>
      </c>
      <c r="H27" s="272">
        <v>37</v>
      </c>
      <c r="I27" s="272">
        <v>0</v>
      </c>
      <c r="J27" s="272">
        <v>95</v>
      </c>
      <c r="K27" s="272">
        <v>38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6</v>
      </c>
      <c r="G28" s="272">
        <v>156</v>
      </c>
      <c r="H28" s="272">
        <v>57</v>
      </c>
      <c r="I28" s="272">
        <v>0</v>
      </c>
      <c r="J28" s="272">
        <v>161</v>
      </c>
      <c r="K28" s="272">
        <v>58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15</v>
      </c>
      <c r="G29" s="272">
        <v>724</v>
      </c>
      <c r="H29" s="272">
        <v>577</v>
      </c>
      <c r="I29" s="272">
        <v>0</v>
      </c>
      <c r="J29" s="272">
        <v>732</v>
      </c>
      <c r="K29" s="272">
        <v>584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3</v>
      </c>
      <c r="G30" s="272">
        <v>61</v>
      </c>
      <c r="H30" s="272">
        <v>26</v>
      </c>
      <c r="I30" s="272">
        <v>0</v>
      </c>
      <c r="J30" s="272">
        <v>64</v>
      </c>
      <c r="K30" s="272">
        <v>26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3</v>
      </c>
      <c r="G31" s="272">
        <v>48</v>
      </c>
      <c r="H31" s="272">
        <v>60</v>
      </c>
      <c r="I31" s="272">
        <v>0</v>
      </c>
      <c r="J31" s="272">
        <v>51</v>
      </c>
      <c r="K31" s="272">
        <v>60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2</v>
      </c>
      <c r="G32" s="274">
        <v>63</v>
      </c>
      <c r="H32" s="272">
        <v>56</v>
      </c>
      <c r="I32" s="274">
        <v>0</v>
      </c>
      <c r="J32" s="274">
        <v>65</v>
      </c>
      <c r="K32" s="272">
        <v>56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3</v>
      </c>
      <c r="G33" s="274">
        <v>216</v>
      </c>
      <c r="H33" s="272">
        <v>89</v>
      </c>
      <c r="I33" s="274">
        <v>0</v>
      </c>
      <c r="J33" s="274">
        <v>219</v>
      </c>
      <c r="K33" s="272">
        <v>89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2</v>
      </c>
      <c r="G34" s="274">
        <v>163</v>
      </c>
      <c r="H34" s="272">
        <v>74</v>
      </c>
      <c r="I34" s="274">
        <v>0</v>
      </c>
      <c r="J34" s="274">
        <v>165</v>
      </c>
      <c r="K34" s="272">
        <v>74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0</v>
      </c>
      <c r="G35" s="274">
        <v>8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3</v>
      </c>
      <c r="G36" s="274">
        <v>267</v>
      </c>
      <c r="H36" s="272">
        <v>147</v>
      </c>
      <c r="I36" s="274">
        <v>0</v>
      </c>
      <c r="J36" s="274">
        <v>268</v>
      </c>
      <c r="K36" s="272">
        <v>149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2</v>
      </c>
      <c r="G37" s="274">
        <v>111</v>
      </c>
      <c r="H37" s="272">
        <v>97</v>
      </c>
      <c r="I37" s="274">
        <v>0</v>
      </c>
      <c r="J37" s="274">
        <v>111</v>
      </c>
      <c r="K37" s="272">
        <v>99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1</v>
      </c>
      <c r="G38" s="274">
        <v>17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0</v>
      </c>
      <c r="G40" s="274">
        <v>2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33</v>
      </c>
      <c r="G41" s="274">
        <v>36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0</v>
      </c>
      <c r="G57" s="274">
        <v>1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28</v>
      </c>
      <c r="G76" s="274">
        <v>200</v>
      </c>
      <c r="H76" s="272">
        <v>179</v>
      </c>
      <c r="I76" s="274">
        <v>0</v>
      </c>
      <c r="J76" s="274">
        <v>226</v>
      </c>
      <c r="K76" s="272">
        <v>181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67</v>
      </c>
      <c r="G79" s="274">
        <v>55</v>
      </c>
      <c r="H79" s="272">
        <v>111</v>
      </c>
      <c r="I79" s="274">
        <v>0</v>
      </c>
      <c r="J79" s="274">
        <v>121</v>
      </c>
      <c r="K79" s="272">
        <v>112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0</v>
      </c>
      <c r="G80" s="274">
        <v>4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42</v>
      </c>
      <c r="G83" s="274">
        <v>23</v>
      </c>
      <c r="H83" s="272">
        <v>156</v>
      </c>
      <c r="I83" s="274">
        <v>1</v>
      </c>
      <c r="J83" s="274">
        <v>51</v>
      </c>
      <c r="K83" s="272">
        <v>169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1</v>
      </c>
      <c r="G84" s="274">
        <v>6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15</v>
      </c>
      <c r="G86" s="274">
        <v>89</v>
      </c>
      <c r="H86" s="272">
        <v>140</v>
      </c>
      <c r="I86" s="274">
        <v>1</v>
      </c>
      <c r="J86" s="274">
        <v>102</v>
      </c>
      <c r="K86" s="272">
        <v>141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0</v>
      </c>
      <c r="G88" s="274">
        <v>27</v>
      </c>
      <c r="H88" s="272">
        <v>80</v>
      </c>
      <c r="I88" s="274">
        <v>0</v>
      </c>
      <c r="J88" s="274">
        <v>25</v>
      </c>
      <c r="K88" s="272">
        <v>82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3</v>
      </c>
      <c r="G89" s="274">
        <v>15</v>
      </c>
      <c r="H89" s="272">
        <v>31</v>
      </c>
      <c r="I89" s="274">
        <v>0</v>
      </c>
      <c r="J89" s="274">
        <v>17</v>
      </c>
      <c r="K89" s="272">
        <v>32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1</v>
      </c>
      <c r="G90" s="274">
        <v>1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0</v>
      </c>
      <c r="G92" s="274">
        <v>5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13</v>
      </c>
      <c r="G93" s="274">
        <v>46</v>
      </c>
      <c r="H93" s="272">
        <v>70</v>
      </c>
      <c r="I93" s="274">
        <v>1</v>
      </c>
      <c r="J93" s="274">
        <v>58</v>
      </c>
      <c r="K93" s="272">
        <v>70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1</v>
      </c>
      <c r="G94" s="274">
        <v>0</v>
      </c>
      <c r="H94" s="272">
        <v>4</v>
      </c>
      <c r="I94" s="274">
        <v>0</v>
      </c>
      <c r="J94" s="274">
        <v>1</v>
      </c>
      <c r="K94" s="272">
        <v>4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0</v>
      </c>
      <c r="G98" s="274">
        <v>2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2</v>
      </c>
      <c r="G100" s="274">
        <v>9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0</v>
      </c>
      <c r="G102" s="275">
        <v>6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9</v>
      </c>
      <c r="G103" s="275">
        <v>40</v>
      </c>
      <c r="H103" s="272">
        <v>79</v>
      </c>
      <c r="I103" s="275">
        <v>0</v>
      </c>
      <c r="J103" s="275">
        <v>49</v>
      </c>
      <c r="K103" s="272">
        <v>79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1</v>
      </c>
      <c r="G104" s="275">
        <v>8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309</v>
      </c>
      <c r="G106" s="275">
        <v>3428</v>
      </c>
      <c r="H106" s="275">
        <v>3005</v>
      </c>
      <c r="I106" s="275">
        <v>10</v>
      </c>
      <c r="J106" s="275">
        <v>3693</v>
      </c>
      <c r="K106" s="275">
        <v>3039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E5481-421D-4EBD-8420-32B81FFBA245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1198</v>
      </c>
    </row>
    <row r="3" spans="2:14" ht="21" customHeight="1" x14ac:dyDescent="0.15">
      <c r="K3" s="261" t="s">
        <v>1199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0</v>
      </c>
      <c r="G6" s="272">
        <v>4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0</v>
      </c>
      <c r="G10" s="272">
        <v>8</v>
      </c>
      <c r="H10" s="272">
        <v>17</v>
      </c>
      <c r="I10" s="272">
        <v>0</v>
      </c>
      <c r="J10" s="272">
        <v>8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1</v>
      </c>
      <c r="G14" s="272">
        <v>40</v>
      </c>
      <c r="H14" s="272">
        <v>64</v>
      </c>
      <c r="I14" s="272">
        <v>0</v>
      </c>
      <c r="J14" s="272">
        <v>41</v>
      </c>
      <c r="K14" s="272">
        <v>64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0</v>
      </c>
      <c r="G15" s="272">
        <v>26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10</v>
      </c>
      <c r="G16" s="272">
        <v>39</v>
      </c>
      <c r="H16" s="272">
        <v>48</v>
      </c>
      <c r="I16" s="272">
        <v>1</v>
      </c>
      <c r="J16" s="272">
        <v>48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4</v>
      </c>
      <c r="G17" s="272">
        <v>2</v>
      </c>
      <c r="H17" s="272">
        <v>14</v>
      </c>
      <c r="I17" s="272">
        <v>0</v>
      </c>
      <c r="J17" s="272">
        <v>6</v>
      </c>
      <c r="K17" s="272">
        <v>14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2</v>
      </c>
      <c r="G19" s="272">
        <v>17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0</v>
      </c>
      <c r="G20" s="272">
        <v>36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143</v>
      </c>
      <c r="G21" s="272">
        <v>396</v>
      </c>
      <c r="H21" s="272">
        <v>182</v>
      </c>
      <c r="I21" s="272">
        <v>8</v>
      </c>
      <c r="J21" s="272">
        <v>530</v>
      </c>
      <c r="K21" s="272">
        <v>183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2</v>
      </c>
      <c r="G22" s="272">
        <v>19</v>
      </c>
      <c r="H22" s="272">
        <v>4</v>
      </c>
      <c r="I22" s="272">
        <v>1</v>
      </c>
      <c r="J22" s="272">
        <v>20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8</v>
      </c>
      <c r="G23" s="272">
        <v>24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6</v>
      </c>
      <c r="G24" s="272">
        <v>36</v>
      </c>
      <c r="H24" s="272">
        <v>25</v>
      </c>
      <c r="I24" s="272">
        <v>0</v>
      </c>
      <c r="J24" s="272">
        <v>42</v>
      </c>
      <c r="K24" s="272">
        <v>25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2</v>
      </c>
      <c r="G25" s="272">
        <v>1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2</v>
      </c>
      <c r="G26" s="272">
        <v>113</v>
      </c>
      <c r="H26" s="272">
        <v>68</v>
      </c>
      <c r="I26" s="272">
        <v>0</v>
      </c>
      <c r="J26" s="272">
        <v>115</v>
      </c>
      <c r="K26" s="272">
        <v>68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11</v>
      </c>
      <c r="G27" s="272">
        <v>85</v>
      </c>
      <c r="H27" s="272">
        <v>37</v>
      </c>
      <c r="I27" s="272">
        <v>0</v>
      </c>
      <c r="J27" s="272">
        <v>95</v>
      </c>
      <c r="K27" s="272">
        <v>38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11</v>
      </c>
      <c r="G28" s="272">
        <v>151</v>
      </c>
      <c r="H28" s="272">
        <v>57</v>
      </c>
      <c r="I28" s="272">
        <v>0</v>
      </c>
      <c r="J28" s="272">
        <v>161</v>
      </c>
      <c r="K28" s="272">
        <v>58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65</v>
      </c>
      <c r="G29" s="272">
        <v>689</v>
      </c>
      <c r="H29" s="272">
        <v>562</v>
      </c>
      <c r="I29" s="272">
        <v>0</v>
      </c>
      <c r="J29" s="272">
        <v>745</v>
      </c>
      <c r="K29" s="272">
        <v>571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6</v>
      </c>
      <c r="G30" s="272">
        <v>58</v>
      </c>
      <c r="H30" s="272">
        <v>26</v>
      </c>
      <c r="I30" s="272">
        <v>0</v>
      </c>
      <c r="J30" s="272">
        <v>64</v>
      </c>
      <c r="K30" s="272">
        <v>26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4</v>
      </c>
      <c r="G31" s="272">
        <v>48</v>
      </c>
      <c r="H31" s="272">
        <v>59</v>
      </c>
      <c r="I31" s="272">
        <v>0</v>
      </c>
      <c r="J31" s="272">
        <v>52</v>
      </c>
      <c r="K31" s="272">
        <v>59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18</v>
      </c>
      <c r="G32" s="274">
        <v>49</v>
      </c>
      <c r="H32" s="272">
        <v>54</v>
      </c>
      <c r="I32" s="274">
        <v>0</v>
      </c>
      <c r="J32" s="274">
        <v>67</v>
      </c>
      <c r="K32" s="272">
        <v>54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12</v>
      </c>
      <c r="G33" s="274">
        <v>209</v>
      </c>
      <c r="H33" s="272">
        <v>87</v>
      </c>
      <c r="I33" s="274">
        <v>0</v>
      </c>
      <c r="J33" s="274">
        <v>221</v>
      </c>
      <c r="K33" s="272">
        <v>87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13</v>
      </c>
      <c r="G34" s="274">
        <v>151</v>
      </c>
      <c r="H34" s="272">
        <v>75</v>
      </c>
      <c r="I34" s="274">
        <v>1</v>
      </c>
      <c r="J34" s="274">
        <v>163</v>
      </c>
      <c r="K34" s="272">
        <v>75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0</v>
      </c>
      <c r="G35" s="274">
        <v>8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32</v>
      </c>
      <c r="G36" s="274">
        <v>244</v>
      </c>
      <c r="H36" s="272">
        <v>141</v>
      </c>
      <c r="I36" s="274">
        <v>1</v>
      </c>
      <c r="J36" s="274">
        <v>273</v>
      </c>
      <c r="K36" s="272">
        <v>143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15</v>
      </c>
      <c r="G37" s="274">
        <v>98</v>
      </c>
      <c r="H37" s="272">
        <v>97</v>
      </c>
      <c r="I37" s="274">
        <v>1</v>
      </c>
      <c r="J37" s="274">
        <v>110</v>
      </c>
      <c r="K37" s="272">
        <v>99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0</v>
      </c>
      <c r="G38" s="274">
        <v>18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0</v>
      </c>
      <c r="G40" s="274">
        <v>2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33</v>
      </c>
      <c r="G41" s="274">
        <v>36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1</v>
      </c>
      <c r="G51" s="274">
        <v>1</v>
      </c>
      <c r="H51" s="272">
        <v>0</v>
      </c>
      <c r="I51" s="274">
        <v>0</v>
      </c>
      <c r="J51" s="274">
        <v>2</v>
      </c>
      <c r="K51" s="272">
        <v>0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0</v>
      </c>
      <c r="G57" s="274">
        <v>1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70</v>
      </c>
      <c r="G76" s="274">
        <v>161</v>
      </c>
      <c r="H76" s="272">
        <v>176</v>
      </c>
      <c r="I76" s="274">
        <v>1</v>
      </c>
      <c r="J76" s="274">
        <v>227</v>
      </c>
      <c r="K76" s="272">
        <v>179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72</v>
      </c>
      <c r="G79" s="274">
        <v>50</v>
      </c>
      <c r="H79" s="272">
        <v>111</v>
      </c>
      <c r="I79" s="274">
        <v>0</v>
      </c>
      <c r="J79" s="274">
        <v>121</v>
      </c>
      <c r="K79" s="272">
        <v>112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0</v>
      </c>
      <c r="G80" s="274">
        <v>4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0</v>
      </c>
      <c r="G83" s="274">
        <v>38</v>
      </c>
      <c r="H83" s="272">
        <v>183</v>
      </c>
      <c r="I83" s="274">
        <v>0</v>
      </c>
      <c r="J83" s="274">
        <v>35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38</v>
      </c>
      <c r="G86" s="274">
        <v>66</v>
      </c>
      <c r="H86" s="272">
        <v>140</v>
      </c>
      <c r="I86" s="274">
        <v>1</v>
      </c>
      <c r="J86" s="274">
        <v>102</v>
      </c>
      <c r="K86" s="272">
        <v>141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1</v>
      </c>
      <c r="G88" s="274">
        <v>26</v>
      </c>
      <c r="H88" s="272">
        <v>80</v>
      </c>
      <c r="I88" s="274">
        <v>0</v>
      </c>
      <c r="J88" s="274">
        <v>25</v>
      </c>
      <c r="K88" s="272">
        <v>82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3</v>
      </c>
      <c r="G89" s="274">
        <v>15</v>
      </c>
      <c r="H89" s="272">
        <v>31</v>
      </c>
      <c r="I89" s="274">
        <v>0</v>
      </c>
      <c r="J89" s="274">
        <v>17</v>
      </c>
      <c r="K89" s="272">
        <v>32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0</v>
      </c>
      <c r="G90" s="274">
        <v>2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0</v>
      </c>
      <c r="G92" s="274">
        <v>5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12</v>
      </c>
      <c r="G93" s="274">
        <v>47</v>
      </c>
      <c r="H93" s="272">
        <v>70</v>
      </c>
      <c r="I93" s="274">
        <v>2</v>
      </c>
      <c r="J93" s="274">
        <v>57</v>
      </c>
      <c r="K93" s="272">
        <v>70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1</v>
      </c>
      <c r="G94" s="274">
        <v>0</v>
      </c>
      <c r="H94" s="272">
        <v>4</v>
      </c>
      <c r="I94" s="274">
        <v>0</v>
      </c>
      <c r="J94" s="274">
        <v>1</v>
      </c>
      <c r="K94" s="272">
        <v>4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0</v>
      </c>
      <c r="G98" s="274">
        <v>2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4</v>
      </c>
      <c r="G100" s="274">
        <v>7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1</v>
      </c>
      <c r="G102" s="275">
        <v>5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13</v>
      </c>
      <c r="G103" s="275">
        <v>36</v>
      </c>
      <c r="H103" s="272">
        <v>79</v>
      </c>
      <c r="I103" s="275">
        <v>0</v>
      </c>
      <c r="J103" s="275">
        <v>49</v>
      </c>
      <c r="K103" s="272">
        <v>79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2</v>
      </c>
      <c r="G104" s="275">
        <v>7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624</v>
      </c>
      <c r="G106" s="275">
        <v>3117</v>
      </c>
      <c r="H106" s="275">
        <v>3001</v>
      </c>
      <c r="I106" s="275">
        <v>18</v>
      </c>
      <c r="J106" s="275">
        <v>3696</v>
      </c>
      <c r="K106" s="275">
        <v>3028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89F46-8B45-4E53-AE8B-4BB992EDAA9C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1200</v>
      </c>
    </row>
    <row r="3" spans="2:14" ht="21" customHeight="1" x14ac:dyDescent="0.15">
      <c r="K3" s="261" t="s">
        <v>1201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0</v>
      </c>
      <c r="G6" s="272">
        <v>4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0</v>
      </c>
      <c r="G10" s="272">
        <v>8</v>
      </c>
      <c r="H10" s="272">
        <v>17</v>
      </c>
      <c r="I10" s="272">
        <v>0</v>
      </c>
      <c r="J10" s="272">
        <v>8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0</v>
      </c>
      <c r="G14" s="272">
        <v>41</v>
      </c>
      <c r="H14" s="272">
        <v>64</v>
      </c>
      <c r="I14" s="272">
        <v>0</v>
      </c>
      <c r="J14" s="272">
        <v>41</v>
      </c>
      <c r="K14" s="272">
        <v>64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0</v>
      </c>
      <c r="G15" s="272">
        <v>26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2</v>
      </c>
      <c r="G16" s="272">
        <v>47</v>
      </c>
      <c r="H16" s="272">
        <v>48</v>
      </c>
      <c r="I16" s="272">
        <v>0</v>
      </c>
      <c r="J16" s="272">
        <v>49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0</v>
      </c>
      <c r="G19" s="272">
        <v>19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0</v>
      </c>
      <c r="G20" s="272">
        <v>36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29</v>
      </c>
      <c r="G21" s="272">
        <v>507</v>
      </c>
      <c r="H21" s="272">
        <v>185</v>
      </c>
      <c r="I21" s="272">
        <v>5</v>
      </c>
      <c r="J21" s="272">
        <v>531</v>
      </c>
      <c r="K21" s="272">
        <v>185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3</v>
      </c>
      <c r="G22" s="272">
        <v>18</v>
      </c>
      <c r="H22" s="272">
        <v>4</v>
      </c>
      <c r="I22" s="272">
        <v>0</v>
      </c>
      <c r="J22" s="272">
        <v>21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0</v>
      </c>
      <c r="G23" s="272">
        <v>32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0</v>
      </c>
      <c r="G24" s="272">
        <v>41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0</v>
      </c>
      <c r="G26" s="272">
        <v>115</v>
      </c>
      <c r="H26" s="272">
        <v>68</v>
      </c>
      <c r="I26" s="272">
        <v>0</v>
      </c>
      <c r="J26" s="272">
        <v>115</v>
      </c>
      <c r="K26" s="272">
        <v>68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3</v>
      </c>
      <c r="G27" s="272">
        <v>93</v>
      </c>
      <c r="H27" s="272">
        <v>37</v>
      </c>
      <c r="I27" s="272">
        <v>0</v>
      </c>
      <c r="J27" s="272">
        <v>95</v>
      </c>
      <c r="K27" s="272">
        <v>38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2</v>
      </c>
      <c r="G28" s="272">
        <v>158</v>
      </c>
      <c r="H28" s="272">
        <v>59</v>
      </c>
      <c r="I28" s="272">
        <v>0</v>
      </c>
      <c r="J28" s="272">
        <v>160</v>
      </c>
      <c r="K28" s="272">
        <v>59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2</v>
      </c>
      <c r="G29" s="272">
        <v>737</v>
      </c>
      <c r="H29" s="272">
        <v>577</v>
      </c>
      <c r="I29" s="272">
        <v>0</v>
      </c>
      <c r="J29" s="272">
        <v>732</v>
      </c>
      <c r="K29" s="272">
        <v>584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0</v>
      </c>
      <c r="G30" s="272">
        <v>63</v>
      </c>
      <c r="H30" s="272">
        <v>27</v>
      </c>
      <c r="I30" s="272">
        <v>0</v>
      </c>
      <c r="J30" s="272">
        <v>64</v>
      </c>
      <c r="K30" s="272">
        <v>26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1</v>
      </c>
      <c r="G31" s="272">
        <v>50</v>
      </c>
      <c r="H31" s="272">
        <v>60</v>
      </c>
      <c r="I31" s="272">
        <v>0</v>
      </c>
      <c r="J31" s="272">
        <v>51</v>
      </c>
      <c r="K31" s="272">
        <v>60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3</v>
      </c>
      <c r="G32" s="274">
        <v>62</v>
      </c>
      <c r="H32" s="272">
        <v>56</v>
      </c>
      <c r="I32" s="274">
        <v>0</v>
      </c>
      <c r="J32" s="274">
        <v>65</v>
      </c>
      <c r="K32" s="272">
        <v>56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1</v>
      </c>
      <c r="G33" s="274">
        <v>218</v>
      </c>
      <c r="H33" s="272">
        <v>89</v>
      </c>
      <c r="I33" s="274">
        <v>0</v>
      </c>
      <c r="J33" s="274">
        <v>219</v>
      </c>
      <c r="K33" s="272">
        <v>89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1</v>
      </c>
      <c r="G34" s="274">
        <v>162</v>
      </c>
      <c r="H34" s="272">
        <v>76</v>
      </c>
      <c r="I34" s="274">
        <v>0</v>
      </c>
      <c r="J34" s="274">
        <v>163</v>
      </c>
      <c r="K34" s="272">
        <v>76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0</v>
      </c>
      <c r="G35" s="274">
        <v>8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1</v>
      </c>
      <c r="G36" s="274">
        <v>269</v>
      </c>
      <c r="H36" s="272">
        <v>147</v>
      </c>
      <c r="I36" s="274">
        <v>0</v>
      </c>
      <c r="J36" s="274">
        <v>268</v>
      </c>
      <c r="K36" s="272">
        <v>149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2</v>
      </c>
      <c r="G37" s="274">
        <v>111</v>
      </c>
      <c r="H37" s="272">
        <v>97</v>
      </c>
      <c r="I37" s="274">
        <v>0</v>
      </c>
      <c r="J37" s="274">
        <v>112</v>
      </c>
      <c r="K37" s="272">
        <v>98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0</v>
      </c>
      <c r="G38" s="274">
        <v>18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0</v>
      </c>
      <c r="G40" s="274">
        <v>2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33</v>
      </c>
      <c r="G41" s="274">
        <v>36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0</v>
      </c>
      <c r="G57" s="274">
        <v>1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39</v>
      </c>
      <c r="G76" s="274">
        <v>189</v>
      </c>
      <c r="H76" s="272">
        <v>179</v>
      </c>
      <c r="I76" s="274">
        <v>0</v>
      </c>
      <c r="J76" s="274">
        <v>226</v>
      </c>
      <c r="K76" s="272">
        <v>181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64</v>
      </c>
      <c r="G79" s="274">
        <v>58</v>
      </c>
      <c r="H79" s="272">
        <v>111</v>
      </c>
      <c r="I79" s="274">
        <v>0</v>
      </c>
      <c r="J79" s="274">
        <v>121</v>
      </c>
      <c r="K79" s="272">
        <v>112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0</v>
      </c>
      <c r="G80" s="274">
        <v>4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0</v>
      </c>
      <c r="G83" s="274">
        <v>38</v>
      </c>
      <c r="H83" s="272">
        <v>183</v>
      </c>
      <c r="I83" s="274">
        <v>0</v>
      </c>
      <c r="J83" s="274">
        <v>35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28</v>
      </c>
      <c r="G86" s="274">
        <v>76</v>
      </c>
      <c r="H86" s="272">
        <v>140</v>
      </c>
      <c r="I86" s="274">
        <v>0</v>
      </c>
      <c r="J86" s="274">
        <v>103</v>
      </c>
      <c r="K86" s="272">
        <v>141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1</v>
      </c>
      <c r="G88" s="274">
        <v>26</v>
      </c>
      <c r="H88" s="272">
        <v>80</v>
      </c>
      <c r="I88" s="274">
        <v>0</v>
      </c>
      <c r="J88" s="274">
        <v>25</v>
      </c>
      <c r="K88" s="272">
        <v>82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2</v>
      </c>
      <c r="G89" s="274">
        <v>16</v>
      </c>
      <c r="H89" s="272">
        <v>31</v>
      </c>
      <c r="I89" s="274">
        <v>0</v>
      </c>
      <c r="J89" s="274">
        <v>17</v>
      </c>
      <c r="K89" s="272">
        <v>32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0</v>
      </c>
      <c r="G90" s="274">
        <v>2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0</v>
      </c>
      <c r="G92" s="274">
        <v>5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7</v>
      </c>
      <c r="G93" s="274">
        <v>51</v>
      </c>
      <c r="H93" s="272">
        <v>71</v>
      </c>
      <c r="I93" s="274">
        <v>0</v>
      </c>
      <c r="J93" s="274">
        <v>57</v>
      </c>
      <c r="K93" s="272">
        <v>72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0</v>
      </c>
      <c r="G98" s="274">
        <v>2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3</v>
      </c>
      <c r="G100" s="274">
        <v>8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0</v>
      </c>
      <c r="G102" s="275">
        <v>6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9</v>
      </c>
      <c r="G103" s="275">
        <v>40</v>
      </c>
      <c r="H103" s="272">
        <v>79</v>
      </c>
      <c r="I103" s="275">
        <v>0</v>
      </c>
      <c r="J103" s="275">
        <v>49</v>
      </c>
      <c r="K103" s="272">
        <v>79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1</v>
      </c>
      <c r="G104" s="275">
        <v>8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243</v>
      </c>
      <c r="G106" s="275">
        <v>3456</v>
      </c>
      <c r="H106" s="275">
        <v>3043</v>
      </c>
      <c r="I106" s="275">
        <v>6</v>
      </c>
      <c r="J106" s="275">
        <v>3672</v>
      </c>
      <c r="K106" s="275">
        <v>3064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EFEEC-EEC5-4352-9349-55E0C43C73ED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1202</v>
      </c>
    </row>
    <row r="3" spans="2:14" ht="21" customHeight="1" x14ac:dyDescent="0.15">
      <c r="K3" s="261" t="s">
        <v>1203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0</v>
      </c>
      <c r="G6" s="272">
        <v>4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0</v>
      </c>
      <c r="G10" s="272">
        <v>8</v>
      </c>
      <c r="H10" s="272">
        <v>17</v>
      </c>
      <c r="I10" s="272">
        <v>0</v>
      </c>
      <c r="J10" s="272">
        <v>8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0</v>
      </c>
      <c r="G14" s="272">
        <v>41</v>
      </c>
      <c r="H14" s="272">
        <v>64</v>
      </c>
      <c r="I14" s="272">
        <v>0</v>
      </c>
      <c r="J14" s="272">
        <v>41</v>
      </c>
      <c r="K14" s="272">
        <v>64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0</v>
      </c>
      <c r="G15" s="272">
        <v>26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1</v>
      </c>
      <c r="G16" s="272">
        <v>48</v>
      </c>
      <c r="H16" s="272">
        <v>48</v>
      </c>
      <c r="I16" s="272">
        <v>0</v>
      </c>
      <c r="J16" s="272">
        <v>49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0</v>
      </c>
      <c r="G19" s="272">
        <v>19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0</v>
      </c>
      <c r="G20" s="272">
        <v>36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63</v>
      </c>
      <c r="G21" s="272">
        <v>475</v>
      </c>
      <c r="H21" s="272">
        <v>183</v>
      </c>
      <c r="I21" s="272">
        <v>7</v>
      </c>
      <c r="J21" s="272">
        <v>530</v>
      </c>
      <c r="K21" s="272">
        <v>184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0</v>
      </c>
      <c r="G22" s="272">
        <v>21</v>
      </c>
      <c r="H22" s="272">
        <v>4</v>
      </c>
      <c r="I22" s="272">
        <v>0</v>
      </c>
      <c r="J22" s="272">
        <v>21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0</v>
      </c>
      <c r="G23" s="272">
        <v>32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0</v>
      </c>
      <c r="G24" s="272">
        <v>41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1</v>
      </c>
      <c r="G26" s="272">
        <v>114</v>
      </c>
      <c r="H26" s="272">
        <v>68</v>
      </c>
      <c r="I26" s="272">
        <v>0</v>
      </c>
      <c r="J26" s="272">
        <v>115</v>
      </c>
      <c r="K26" s="272">
        <v>68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4</v>
      </c>
      <c r="G27" s="272">
        <v>91</v>
      </c>
      <c r="H27" s="272">
        <v>38</v>
      </c>
      <c r="I27" s="272">
        <v>0</v>
      </c>
      <c r="J27" s="272">
        <v>95</v>
      </c>
      <c r="K27" s="272">
        <v>38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1</v>
      </c>
      <c r="G28" s="272">
        <v>159</v>
      </c>
      <c r="H28" s="272">
        <v>59</v>
      </c>
      <c r="I28" s="272">
        <v>0</v>
      </c>
      <c r="J28" s="272">
        <v>160</v>
      </c>
      <c r="K28" s="272">
        <v>59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2</v>
      </c>
      <c r="G29" s="272">
        <v>736</v>
      </c>
      <c r="H29" s="272">
        <v>578</v>
      </c>
      <c r="I29" s="272">
        <v>0</v>
      </c>
      <c r="J29" s="272">
        <v>731</v>
      </c>
      <c r="K29" s="272">
        <v>585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0</v>
      </c>
      <c r="G30" s="272">
        <v>63</v>
      </c>
      <c r="H30" s="272">
        <v>27</v>
      </c>
      <c r="I30" s="272">
        <v>0</v>
      </c>
      <c r="J30" s="272">
        <v>64</v>
      </c>
      <c r="K30" s="272">
        <v>26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1</v>
      </c>
      <c r="G31" s="272">
        <v>50</v>
      </c>
      <c r="H31" s="272">
        <v>60</v>
      </c>
      <c r="I31" s="272">
        <v>0</v>
      </c>
      <c r="J31" s="272">
        <v>51</v>
      </c>
      <c r="K31" s="272">
        <v>60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4</v>
      </c>
      <c r="G32" s="274">
        <v>61</v>
      </c>
      <c r="H32" s="272">
        <v>56</v>
      </c>
      <c r="I32" s="274">
        <v>0</v>
      </c>
      <c r="J32" s="274">
        <v>65</v>
      </c>
      <c r="K32" s="272">
        <v>56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1</v>
      </c>
      <c r="G33" s="274">
        <v>218</v>
      </c>
      <c r="H33" s="272">
        <v>89</v>
      </c>
      <c r="I33" s="274">
        <v>0</v>
      </c>
      <c r="J33" s="274">
        <v>219</v>
      </c>
      <c r="K33" s="272">
        <v>89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2</v>
      </c>
      <c r="G34" s="274">
        <v>162</v>
      </c>
      <c r="H34" s="272">
        <v>75</v>
      </c>
      <c r="I34" s="274">
        <v>1</v>
      </c>
      <c r="J34" s="274">
        <v>163</v>
      </c>
      <c r="K34" s="272">
        <v>75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0</v>
      </c>
      <c r="G35" s="274">
        <v>8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2</v>
      </c>
      <c r="G36" s="274">
        <v>268</v>
      </c>
      <c r="H36" s="272">
        <v>147</v>
      </c>
      <c r="I36" s="274">
        <v>1</v>
      </c>
      <c r="J36" s="274">
        <v>267</v>
      </c>
      <c r="K36" s="272">
        <v>149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3</v>
      </c>
      <c r="G37" s="274">
        <v>110</v>
      </c>
      <c r="H37" s="272">
        <v>97</v>
      </c>
      <c r="I37" s="274">
        <v>0</v>
      </c>
      <c r="J37" s="274">
        <v>112</v>
      </c>
      <c r="K37" s="272">
        <v>98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0</v>
      </c>
      <c r="G38" s="274">
        <v>18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0</v>
      </c>
      <c r="G40" s="274">
        <v>2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33</v>
      </c>
      <c r="G41" s="274">
        <v>36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0</v>
      </c>
      <c r="G57" s="274">
        <v>1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34</v>
      </c>
      <c r="G76" s="274">
        <v>194</v>
      </c>
      <c r="H76" s="272">
        <v>179</v>
      </c>
      <c r="I76" s="274">
        <v>1</v>
      </c>
      <c r="J76" s="274">
        <v>225</v>
      </c>
      <c r="K76" s="272">
        <v>181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68</v>
      </c>
      <c r="G79" s="274">
        <v>54</v>
      </c>
      <c r="H79" s="272">
        <v>111</v>
      </c>
      <c r="I79" s="274">
        <v>0</v>
      </c>
      <c r="J79" s="274">
        <v>121</v>
      </c>
      <c r="K79" s="272">
        <v>112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0</v>
      </c>
      <c r="G80" s="274">
        <v>4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0</v>
      </c>
      <c r="G83" s="274">
        <v>38</v>
      </c>
      <c r="H83" s="272">
        <v>183</v>
      </c>
      <c r="I83" s="274">
        <v>0</v>
      </c>
      <c r="J83" s="274">
        <v>35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25</v>
      </c>
      <c r="G86" s="274">
        <v>79</v>
      </c>
      <c r="H86" s="272">
        <v>140</v>
      </c>
      <c r="I86" s="274">
        <v>0</v>
      </c>
      <c r="J86" s="274">
        <v>103</v>
      </c>
      <c r="K86" s="272">
        <v>141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0</v>
      </c>
      <c r="G88" s="274">
        <v>27</v>
      </c>
      <c r="H88" s="272">
        <v>80</v>
      </c>
      <c r="I88" s="274">
        <v>0</v>
      </c>
      <c r="J88" s="274">
        <v>25</v>
      </c>
      <c r="K88" s="272">
        <v>82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2</v>
      </c>
      <c r="G89" s="274">
        <v>16</v>
      </c>
      <c r="H89" s="272">
        <v>31</v>
      </c>
      <c r="I89" s="274">
        <v>0</v>
      </c>
      <c r="J89" s="274">
        <v>17</v>
      </c>
      <c r="K89" s="272">
        <v>32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0</v>
      </c>
      <c r="G90" s="274">
        <v>2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0</v>
      </c>
      <c r="G92" s="274">
        <v>5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9</v>
      </c>
      <c r="G93" s="274">
        <v>49</v>
      </c>
      <c r="H93" s="272">
        <v>71</v>
      </c>
      <c r="I93" s="274">
        <v>0</v>
      </c>
      <c r="J93" s="274">
        <v>58</v>
      </c>
      <c r="K93" s="272">
        <v>71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0</v>
      </c>
      <c r="G98" s="274">
        <v>2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4</v>
      </c>
      <c r="G100" s="274">
        <v>7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0</v>
      </c>
      <c r="G102" s="275">
        <v>6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9</v>
      </c>
      <c r="G103" s="275">
        <v>40</v>
      </c>
      <c r="H103" s="272">
        <v>79</v>
      </c>
      <c r="I103" s="275">
        <v>0</v>
      </c>
      <c r="J103" s="275">
        <v>49</v>
      </c>
      <c r="K103" s="272">
        <v>79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1</v>
      </c>
      <c r="G104" s="275">
        <v>8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276</v>
      </c>
      <c r="G106" s="275">
        <v>3424</v>
      </c>
      <c r="H106" s="275">
        <v>3042</v>
      </c>
      <c r="I106" s="275">
        <v>11</v>
      </c>
      <c r="J106" s="275">
        <v>3669</v>
      </c>
      <c r="K106" s="275">
        <v>3062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E9B04-5377-45AA-8FE0-EEAD310668ED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1204</v>
      </c>
    </row>
    <row r="3" spans="2:14" ht="21" customHeight="1" x14ac:dyDescent="0.15">
      <c r="K3" s="261" t="s">
        <v>1205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0</v>
      </c>
      <c r="G6" s="272">
        <v>4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0</v>
      </c>
      <c r="G10" s="272">
        <v>8</v>
      </c>
      <c r="H10" s="272">
        <v>17</v>
      </c>
      <c r="I10" s="272">
        <v>0</v>
      </c>
      <c r="J10" s="272">
        <v>8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0</v>
      </c>
      <c r="G14" s="272">
        <v>41</v>
      </c>
      <c r="H14" s="272">
        <v>64</v>
      </c>
      <c r="I14" s="272">
        <v>0</v>
      </c>
      <c r="J14" s="272">
        <v>41</v>
      </c>
      <c r="K14" s="272">
        <v>64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0</v>
      </c>
      <c r="G15" s="272">
        <v>26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0</v>
      </c>
      <c r="G16" s="272">
        <v>49</v>
      </c>
      <c r="H16" s="272">
        <v>48</v>
      </c>
      <c r="I16" s="272">
        <v>0</v>
      </c>
      <c r="J16" s="272">
        <v>49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0</v>
      </c>
      <c r="G19" s="272">
        <v>19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0</v>
      </c>
      <c r="G20" s="272">
        <v>36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12</v>
      </c>
      <c r="G21" s="272">
        <v>524</v>
      </c>
      <c r="H21" s="272">
        <v>185</v>
      </c>
      <c r="I21" s="272">
        <v>4</v>
      </c>
      <c r="J21" s="272">
        <v>532</v>
      </c>
      <c r="K21" s="272">
        <v>185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0</v>
      </c>
      <c r="G22" s="272">
        <v>21</v>
      </c>
      <c r="H22" s="272">
        <v>4</v>
      </c>
      <c r="I22" s="272">
        <v>0</v>
      </c>
      <c r="J22" s="272">
        <v>21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0</v>
      </c>
      <c r="G23" s="272">
        <v>32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0</v>
      </c>
      <c r="G24" s="272">
        <v>41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0</v>
      </c>
      <c r="G26" s="272">
        <v>115</v>
      </c>
      <c r="H26" s="272">
        <v>68</v>
      </c>
      <c r="I26" s="272">
        <v>0</v>
      </c>
      <c r="J26" s="272">
        <v>115</v>
      </c>
      <c r="K26" s="272">
        <v>68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3</v>
      </c>
      <c r="G27" s="272">
        <v>92</v>
      </c>
      <c r="H27" s="272">
        <v>38</v>
      </c>
      <c r="I27" s="272">
        <v>0</v>
      </c>
      <c r="J27" s="272">
        <v>95</v>
      </c>
      <c r="K27" s="272">
        <v>38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1</v>
      </c>
      <c r="G28" s="272">
        <v>159</v>
      </c>
      <c r="H28" s="272">
        <v>59</v>
      </c>
      <c r="I28" s="272">
        <v>0</v>
      </c>
      <c r="J28" s="272">
        <v>160</v>
      </c>
      <c r="K28" s="272">
        <v>59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2</v>
      </c>
      <c r="G29" s="272">
        <v>737</v>
      </c>
      <c r="H29" s="272">
        <v>577</v>
      </c>
      <c r="I29" s="272">
        <v>0</v>
      </c>
      <c r="J29" s="272">
        <v>732</v>
      </c>
      <c r="K29" s="272">
        <v>584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0</v>
      </c>
      <c r="G30" s="272">
        <v>63</v>
      </c>
      <c r="H30" s="272">
        <v>27</v>
      </c>
      <c r="I30" s="272">
        <v>0</v>
      </c>
      <c r="J30" s="272">
        <v>64</v>
      </c>
      <c r="K30" s="272">
        <v>26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1</v>
      </c>
      <c r="G31" s="272">
        <v>51</v>
      </c>
      <c r="H31" s="272">
        <v>59</v>
      </c>
      <c r="I31" s="272">
        <v>0</v>
      </c>
      <c r="J31" s="272">
        <v>52</v>
      </c>
      <c r="K31" s="272">
        <v>59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2</v>
      </c>
      <c r="G32" s="274">
        <v>63</v>
      </c>
      <c r="H32" s="272">
        <v>56</v>
      </c>
      <c r="I32" s="274">
        <v>0</v>
      </c>
      <c r="J32" s="274">
        <v>65</v>
      </c>
      <c r="K32" s="272">
        <v>56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0</v>
      </c>
      <c r="G33" s="274">
        <v>219</v>
      </c>
      <c r="H33" s="272">
        <v>89</v>
      </c>
      <c r="I33" s="274">
        <v>0</v>
      </c>
      <c r="J33" s="274">
        <v>219</v>
      </c>
      <c r="K33" s="272">
        <v>89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1</v>
      </c>
      <c r="G34" s="274">
        <v>163</v>
      </c>
      <c r="H34" s="272">
        <v>75</v>
      </c>
      <c r="I34" s="274">
        <v>0</v>
      </c>
      <c r="J34" s="274">
        <v>164</v>
      </c>
      <c r="K34" s="272">
        <v>75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0</v>
      </c>
      <c r="G35" s="274">
        <v>8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1</v>
      </c>
      <c r="G36" s="274">
        <v>269</v>
      </c>
      <c r="H36" s="272">
        <v>147</v>
      </c>
      <c r="I36" s="274">
        <v>0</v>
      </c>
      <c r="J36" s="274">
        <v>268</v>
      </c>
      <c r="K36" s="272">
        <v>149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1</v>
      </c>
      <c r="G37" s="274">
        <v>112</v>
      </c>
      <c r="H37" s="272">
        <v>97</v>
      </c>
      <c r="I37" s="274">
        <v>0</v>
      </c>
      <c r="J37" s="274">
        <v>112</v>
      </c>
      <c r="K37" s="272">
        <v>98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0</v>
      </c>
      <c r="G38" s="274">
        <v>18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0</v>
      </c>
      <c r="G40" s="274">
        <v>2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33</v>
      </c>
      <c r="G41" s="274">
        <v>36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0</v>
      </c>
      <c r="G57" s="274">
        <v>1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21</v>
      </c>
      <c r="G76" s="274">
        <v>208</v>
      </c>
      <c r="H76" s="272">
        <v>178</v>
      </c>
      <c r="I76" s="274">
        <v>0</v>
      </c>
      <c r="J76" s="274">
        <v>227</v>
      </c>
      <c r="K76" s="272">
        <v>180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66</v>
      </c>
      <c r="G79" s="274">
        <v>56</v>
      </c>
      <c r="H79" s="272">
        <v>111</v>
      </c>
      <c r="I79" s="274">
        <v>0</v>
      </c>
      <c r="J79" s="274">
        <v>121</v>
      </c>
      <c r="K79" s="272">
        <v>112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0</v>
      </c>
      <c r="G80" s="274">
        <v>4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1</v>
      </c>
      <c r="G83" s="274">
        <v>38</v>
      </c>
      <c r="H83" s="272">
        <v>182</v>
      </c>
      <c r="I83" s="274">
        <v>0</v>
      </c>
      <c r="J83" s="274">
        <v>36</v>
      </c>
      <c r="K83" s="272">
        <v>185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14</v>
      </c>
      <c r="G86" s="274">
        <v>90</v>
      </c>
      <c r="H86" s="272">
        <v>140</v>
      </c>
      <c r="I86" s="274">
        <v>1</v>
      </c>
      <c r="J86" s="274">
        <v>102</v>
      </c>
      <c r="K86" s="272">
        <v>141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0</v>
      </c>
      <c r="G88" s="274">
        <v>27</v>
      </c>
      <c r="H88" s="272">
        <v>80</v>
      </c>
      <c r="I88" s="274">
        <v>0</v>
      </c>
      <c r="J88" s="274">
        <v>25</v>
      </c>
      <c r="K88" s="272">
        <v>82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2</v>
      </c>
      <c r="G89" s="274">
        <v>16</v>
      </c>
      <c r="H89" s="272">
        <v>31</v>
      </c>
      <c r="I89" s="274">
        <v>0</v>
      </c>
      <c r="J89" s="274">
        <v>17</v>
      </c>
      <c r="K89" s="272">
        <v>32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0</v>
      </c>
      <c r="G90" s="274">
        <v>2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0</v>
      </c>
      <c r="G92" s="274">
        <v>5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9</v>
      </c>
      <c r="G93" s="274">
        <v>49</v>
      </c>
      <c r="H93" s="272">
        <v>71</v>
      </c>
      <c r="I93" s="274">
        <v>0</v>
      </c>
      <c r="J93" s="274">
        <v>58</v>
      </c>
      <c r="K93" s="272">
        <v>71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0</v>
      </c>
      <c r="G98" s="274">
        <v>2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2</v>
      </c>
      <c r="G100" s="274">
        <v>9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0</v>
      </c>
      <c r="G102" s="275">
        <v>6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9</v>
      </c>
      <c r="G103" s="275">
        <v>40</v>
      </c>
      <c r="H103" s="272">
        <v>79</v>
      </c>
      <c r="I103" s="275">
        <v>0</v>
      </c>
      <c r="J103" s="275">
        <v>49</v>
      </c>
      <c r="K103" s="272">
        <v>79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1</v>
      </c>
      <c r="G104" s="275">
        <v>8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188</v>
      </c>
      <c r="G106" s="275">
        <v>3514</v>
      </c>
      <c r="H106" s="275">
        <v>3040</v>
      </c>
      <c r="I106" s="275">
        <v>6</v>
      </c>
      <c r="J106" s="275">
        <v>3677</v>
      </c>
      <c r="K106" s="275">
        <v>3059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761A5-8D54-4E37-85A6-47E5289674FC}">
  <sheetPr>
    <tabColor rgb="FF00B0F0"/>
  </sheetPr>
  <dimension ref="A1:Q47"/>
  <sheetViews>
    <sheetView showGridLines="0" view="pageBreakPreview" zoomScale="70" zoomScaleNormal="70" zoomScaleSheetLayoutView="70" workbookViewId="0">
      <selection activeCell="C6" sqref="C6"/>
    </sheetView>
  </sheetViews>
  <sheetFormatPr defaultRowHeight="14.25" x14ac:dyDescent="0.15"/>
  <cols>
    <col min="1" max="1" width="3.25" customWidth="1"/>
    <col min="2" max="2" width="1.125" customWidth="1"/>
    <col min="3" max="3" width="7.5" customWidth="1"/>
    <col min="4" max="4" width="4.25" bestFit="1" customWidth="1"/>
    <col min="5" max="5" width="7.5" bestFit="1" customWidth="1"/>
    <col min="6" max="6" width="12.625" bestFit="1" customWidth="1"/>
    <col min="7" max="7" width="12.625" customWidth="1"/>
    <col min="8" max="10" width="11.5" customWidth="1"/>
    <col min="11" max="12" width="1.75" customWidth="1"/>
    <col min="13" max="13" width="17.5" customWidth="1"/>
    <col min="14" max="16" width="12.625" customWidth="1"/>
    <col min="17" max="17" width="4.625" customWidth="1"/>
  </cols>
  <sheetData>
    <row r="1" spans="1:17" x14ac:dyDescent="0.15">
      <c r="H1" s="2" t="s">
        <v>139</v>
      </c>
      <c r="I1" s="2" t="s">
        <v>49</v>
      </c>
      <c r="J1" s="2" t="s">
        <v>50</v>
      </c>
      <c r="O1" s="2" t="s">
        <v>139</v>
      </c>
      <c r="P1" s="2" t="s">
        <v>49</v>
      </c>
      <c r="Q1" s="2" t="s">
        <v>50</v>
      </c>
    </row>
    <row r="2" spans="1:17" ht="17.25" x14ac:dyDescent="0.15">
      <c r="C2" s="12" t="s">
        <v>796</v>
      </c>
      <c r="D2" s="92"/>
      <c r="E2" s="92"/>
      <c r="F2" s="92"/>
    </row>
    <row r="4" spans="1:17" ht="20.100000000000001" customHeight="1" x14ac:dyDescent="0.15">
      <c r="C4" s="79" t="s">
        <v>797</v>
      </c>
      <c r="D4" s="79"/>
      <c r="E4" s="79"/>
      <c r="F4" s="79"/>
      <c r="G4" s="83" t="s">
        <v>389</v>
      </c>
      <c r="H4" s="86" t="s">
        <v>390</v>
      </c>
      <c r="I4" s="87"/>
      <c r="J4" s="88"/>
    </row>
    <row r="5" spans="1:17" ht="20.100000000000001" customHeight="1" x14ac:dyDescent="0.15">
      <c r="C5" s="79"/>
      <c r="D5" s="79"/>
      <c r="E5" s="79"/>
      <c r="F5" s="79"/>
      <c r="G5" s="85"/>
      <c r="H5" s="7" t="s">
        <v>391</v>
      </c>
      <c r="I5" s="7" t="s">
        <v>392</v>
      </c>
      <c r="J5" s="7" t="s">
        <v>393</v>
      </c>
    </row>
    <row r="6" spans="1:17" ht="20.100000000000001" customHeight="1" x14ac:dyDescent="0.15">
      <c r="A6">
        <v>1</v>
      </c>
      <c r="B6" s="3" t="s">
        <v>778</v>
      </c>
      <c r="C6" s="93"/>
      <c r="D6" s="94"/>
      <c r="E6" s="95">
        <v>10</v>
      </c>
      <c r="F6" s="96" t="s">
        <v>779</v>
      </c>
      <c r="G6" s="97">
        <v>1220</v>
      </c>
      <c r="H6" s="9">
        <v>281</v>
      </c>
      <c r="I6" s="9">
        <v>23</v>
      </c>
      <c r="J6" s="9">
        <v>916</v>
      </c>
    </row>
    <row r="7" spans="1:17" ht="20.100000000000001" customHeight="1" x14ac:dyDescent="0.15">
      <c r="A7">
        <v>2</v>
      </c>
      <c r="B7" s="3" t="s">
        <v>780</v>
      </c>
      <c r="C7" s="93">
        <v>10</v>
      </c>
      <c r="D7" s="98" t="s">
        <v>781</v>
      </c>
      <c r="E7" s="95">
        <v>30</v>
      </c>
      <c r="F7" s="99" t="s">
        <v>782</v>
      </c>
      <c r="G7" s="97">
        <v>1509</v>
      </c>
      <c r="H7" s="9">
        <v>874</v>
      </c>
      <c r="I7" s="9">
        <v>80</v>
      </c>
      <c r="J7" s="9">
        <v>555</v>
      </c>
    </row>
    <row r="8" spans="1:17" ht="20.100000000000001" customHeight="1" x14ac:dyDescent="0.15">
      <c r="A8">
        <v>3</v>
      </c>
      <c r="B8" s="3" t="s">
        <v>783</v>
      </c>
      <c r="C8" s="93">
        <v>30</v>
      </c>
      <c r="D8" s="98" t="s">
        <v>781</v>
      </c>
      <c r="E8" s="95">
        <v>50</v>
      </c>
      <c r="F8" s="99" t="s">
        <v>784</v>
      </c>
      <c r="G8" s="97">
        <v>1546</v>
      </c>
      <c r="H8" s="9">
        <v>1151</v>
      </c>
      <c r="I8" s="9">
        <v>106</v>
      </c>
      <c r="J8" s="9">
        <v>289</v>
      </c>
    </row>
    <row r="9" spans="1:17" ht="20.100000000000001" customHeight="1" x14ac:dyDescent="0.15">
      <c r="A9">
        <v>4</v>
      </c>
      <c r="B9" s="3" t="s">
        <v>785</v>
      </c>
      <c r="C9" s="93">
        <v>50</v>
      </c>
      <c r="D9" s="98" t="s">
        <v>781</v>
      </c>
      <c r="E9" s="95">
        <v>100</v>
      </c>
      <c r="F9" s="99" t="s">
        <v>784</v>
      </c>
      <c r="G9" s="97">
        <v>3164</v>
      </c>
      <c r="H9" s="9">
        <v>2729</v>
      </c>
      <c r="I9" s="9">
        <v>298</v>
      </c>
      <c r="J9" s="9">
        <v>137</v>
      </c>
    </row>
    <row r="10" spans="1:17" ht="20.100000000000001" customHeight="1" x14ac:dyDescent="0.15">
      <c r="A10">
        <v>5</v>
      </c>
      <c r="B10" s="3" t="s">
        <v>786</v>
      </c>
      <c r="C10" s="93">
        <v>100</v>
      </c>
      <c r="D10" s="98" t="s">
        <v>781</v>
      </c>
      <c r="E10" s="95">
        <v>200</v>
      </c>
      <c r="F10" s="99" t="s">
        <v>784</v>
      </c>
      <c r="G10" s="97">
        <v>3567</v>
      </c>
      <c r="H10" s="9">
        <v>3098</v>
      </c>
      <c r="I10" s="9">
        <v>393</v>
      </c>
      <c r="J10" s="9">
        <v>76</v>
      </c>
    </row>
    <row r="11" spans="1:17" ht="20.100000000000001" customHeight="1" x14ac:dyDescent="0.15">
      <c r="A11">
        <v>6</v>
      </c>
      <c r="B11" s="3" t="s">
        <v>787</v>
      </c>
      <c r="C11" s="93">
        <v>200</v>
      </c>
      <c r="D11" s="98" t="s">
        <v>781</v>
      </c>
      <c r="E11" s="95">
        <v>500</v>
      </c>
      <c r="F11" s="99" t="s">
        <v>784</v>
      </c>
      <c r="G11" s="97">
        <v>3667</v>
      </c>
      <c r="H11" s="9">
        <v>3101</v>
      </c>
      <c r="I11" s="9">
        <v>522</v>
      </c>
      <c r="J11" s="9">
        <v>44</v>
      </c>
    </row>
    <row r="12" spans="1:17" ht="20.100000000000001" customHeight="1" x14ac:dyDescent="0.15">
      <c r="A12">
        <v>7</v>
      </c>
      <c r="B12" s="3" t="s">
        <v>788</v>
      </c>
      <c r="C12" s="93">
        <v>500</v>
      </c>
      <c r="D12" s="98" t="s">
        <v>781</v>
      </c>
      <c r="E12" s="95">
        <v>1000</v>
      </c>
      <c r="F12" s="99" t="s">
        <v>784</v>
      </c>
      <c r="G12" s="97">
        <v>1499</v>
      </c>
      <c r="H12" s="9">
        <v>1157</v>
      </c>
      <c r="I12" s="9">
        <v>320</v>
      </c>
      <c r="J12" s="9">
        <v>22</v>
      </c>
    </row>
    <row r="13" spans="1:17" ht="20.100000000000001" customHeight="1" x14ac:dyDescent="0.15">
      <c r="A13">
        <v>8</v>
      </c>
      <c r="B13" s="3" t="s">
        <v>789</v>
      </c>
      <c r="C13" s="93">
        <v>1000</v>
      </c>
      <c r="D13" s="98" t="s">
        <v>781</v>
      </c>
      <c r="E13" s="95">
        <v>2000</v>
      </c>
      <c r="F13" s="99" t="s">
        <v>784</v>
      </c>
      <c r="G13" s="97">
        <v>941</v>
      </c>
      <c r="H13" s="9">
        <v>670</v>
      </c>
      <c r="I13" s="9">
        <v>256</v>
      </c>
      <c r="J13" s="9">
        <v>15</v>
      </c>
    </row>
    <row r="14" spans="1:17" ht="20.100000000000001" customHeight="1" x14ac:dyDescent="0.15">
      <c r="A14">
        <v>9</v>
      </c>
      <c r="B14" s="3" t="s">
        <v>790</v>
      </c>
      <c r="C14" s="93">
        <v>2000</v>
      </c>
      <c r="D14" s="98" t="s">
        <v>781</v>
      </c>
      <c r="E14" s="95">
        <v>5000</v>
      </c>
      <c r="F14" s="99" t="s">
        <v>784</v>
      </c>
      <c r="G14" s="97">
        <v>822</v>
      </c>
      <c r="H14" s="9">
        <v>533</v>
      </c>
      <c r="I14" s="9">
        <v>277</v>
      </c>
      <c r="J14" s="9">
        <v>12</v>
      </c>
    </row>
    <row r="15" spans="1:17" ht="20.100000000000001" customHeight="1" x14ac:dyDescent="0.15">
      <c r="A15">
        <v>10</v>
      </c>
      <c r="B15" s="3" t="s">
        <v>791</v>
      </c>
      <c r="C15" s="93">
        <v>5000</v>
      </c>
      <c r="D15" s="100" t="s">
        <v>792</v>
      </c>
      <c r="E15" s="100"/>
      <c r="F15" s="101"/>
      <c r="G15" s="97">
        <v>1647</v>
      </c>
      <c r="H15" s="9">
        <v>1154</v>
      </c>
      <c r="I15" s="9">
        <v>470</v>
      </c>
      <c r="J15" s="9">
        <v>23</v>
      </c>
    </row>
    <row r="16" spans="1:17" ht="20.100000000000001" customHeight="1" x14ac:dyDescent="0.15">
      <c r="A16" t="s">
        <v>793</v>
      </c>
      <c r="B16" s="3"/>
      <c r="C16" s="102" t="s">
        <v>794</v>
      </c>
      <c r="D16" s="103"/>
      <c r="E16" s="103"/>
      <c r="F16" s="104"/>
      <c r="G16" s="97">
        <v>4571</v>
      </c>
      <c r="H16" s="9">
        <v>2659</v>
      </c>
      <c r="I16" s="9">
        <v>198</v>
      </c>
      <c r="J16" s="9">
        <v>1714</v>
      </c>
    </row>
    <row r="17" spans="2:10" ht="20.100000000000001" customHeight="1" x14ac:dyDescent="0.15">
      <c r="C17" s="79" t="s">
        <v>795</v>
      </c>
      <c r="D17" s="79"/>
      <c r="E17" s="79"/>
      <c r="F17" s="79"/>
      <c r="G17" s="97">
        <v>24153</v>
      </c>
      <c r="H17" s="9">
        <v>17407</v>
      </c>
      <c r="I17" s="9">
        <v>2943</v>
      </c>
      <c r="J17" s="9">
        <v>3803</v>
      </c>
    </row>
    <row r="22" spans="2:10" ht="20.100000000000001" customHeight="1" x14ac:dyDescent="0.15"/>
    <row r="23" spans="2:10" ht="20.100000000000001" customHeight="1" x14ac:dyDescent="0.15"/>
    <row r="24" spans="2:10" ht="20.100000000000001" customHeight="1" x14ac:dyDescent="0.15">
      <c r="B24" s="1"/>
    </row>
    <row r="25" spans="2:10" ht="20.100000000000001" customHeight="1" x14ac:dyDescent="0.15">
      <c r="B25" s="1"/>
    </row>
    <row r="26" spans="2:10" ht="20.100000000000001" customHeight="1" x14ac:dyDescent="0.15">
      <c r="B26" s="1"/>
    </row>
    <row r="27" spans="2:10" ht="20.100000000000001" customHeight="1" x14ac:dyDescent="0.15">
      <c r="B27" s="1"/>
    </row>
    <row r="28" spans="2:10" ht="20.100000000000001" customHeight="1" x14ac:dyDescent="0.15">
      <c r="B28" s="1"/>
    </row>
    <row r="29" spans="2:10" ht="20.100000000000001" customHeight="1" x14ac:dyDescent="0.15">
      <c r="B29" s="1"/>
    </row>
    <row r="30" spans="2:10" ht="20.100000000000001" customHeight="1" x14ac:dyDescent="0.15">
      <c r="B30" s="1"/>
    </row>
    <row r="31" spans="2:10" ht="20.100000000000001" customHeight="1" x14ac:dyDescent="0.15">
      <c r="B31" s="1"/>
    </row>
    <row r="32" spans="2:10" ht="20.100000000000001" customHeight="1" x14ac:dyDescent="0.15">
      <c r="B32" s="1"/>
    </row>
    <row r="33" spans="2:2" ht="20.100000000000001" customHeight="1" x14ac:dyDescent="0.15">
      <c r="B33" s="1"/>
    </row>
    <row r="34" spans="2:2" ht="20.100000000000001" customHeight="1" x14ac:dyDescent="0.15">
      <c r="B34" s="1"/>
    </row>
    <row r="35" spans="2:2" ht="20.100000000000001" customHeight="1" x14ac:dyDescent="0.15">
      <c r="B35" s="1"/>
    </row>
    <row r="36" spans="2:2" ht="20.100000000000001" customHeight="1" x14ac:dyDescent="0.15">
      <c r="B36" s="1"/>
    </row>
    <row r="37" spans="2:2" ht="20.100000000000001" customHeight="1" x14ac:dyDescent="0.15">
      <c r="B37" s="1"/>
    </row>
    <row r="38" spans="2:2" ht="20.100000000000001" customHeight="1" x14ac:dyDescent="0.15">
      <c r="B38" s="1"/>
    </row>
    <row r="39" spans="2:2" ht="20.100000000000001" customHeight="1" x14ac:dyDescent="0.15">
      <c r="B39" s="1"/>
    </row>
    <row r="40" spans="2:2" ht="20.100000000000001" customHeight="1" x14ac:dyDescent="0.15">
      <c r="B40" s="1"/>
    </row>
    <row r="41" spans="2:2" ht="20.100000000000001" customHeight="1" x14ac:dyDescent="0.15">
      <c r="B41" s="1"/>
    </row>
    <row r="42" spans="2:2" ht="20.100000000000001" customHeight="1" x14ac:dyDescent="0.15">
      <c r="B42" s="1"/>
    </row>
    <row r="43" spans="2:2" ht="20.100000000000001" customHeight="1" x14ac:dyDescent="0.15">
      <c r="B43" s="1"/>
    </row>
    <row r="44" spans="2:2" ht="20.100000000000001" customHeight="1" x14ac:dyDescent="0.15">
      <c r="B44" s="1"/>
    </row>
    <row r="45" spans="2:2" ht="20.100000000000001" customHeight="1" x14ac:dyDescent="0.15">
      <c r="B45" s="1"/>
    </row>
    <row r="46" spans="2:2" ht="20.100000000000001" customHeight="1" x14ac:dyDescent="0.15">
      <c r="B46" s="1"/>
    </row>
    <row r="47" spans="2:2" ht="20.100000000000001" customHeight="1" x14ac:dyDescent="0.15">
      <c r="B47" s="1"/>
    </row>
  </sheetData>
  <mergeCells count="6">
    <mergeCell ref="C4:F5"/>
    <mergeCell ref="G4:G5"/>
    <mergeCell ref="H4:J4"/>
    <mergeCell ref="D15:F15"/>
    <mergeCell ref="C16:F16"/>
    <mergeCell ref="C17:F17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orientation="portrait" r:id="rId1"/>
  <headerFooter scaleWithDoc="0">
    <oddFooter>&amp;C&amp;"ＭＳ ゴシック,標準"&amp;14&amp;P</oddFooter>
  </headerFooter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80058-E4A4-4113-8E32-57ADC05305DE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1206</v>
      </c>
    </row>
    <row r="3" spans="2:14" ht="21" customHeight="1" x14ac:dyDescent="0.15">
      <c r="K3" s="261" t="s">
        <v>1207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0</v>
      </c>
      <c r="G6" s="272">
        <v>4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0</v>
      </c>
      <c r="G10" s="272">
        <v>8</v>
      </c>
      <c r="H10" s="272">
        <v>17</v>
      </c>
      <c r="I10" s="272">
        <v>0</v>
      </c>
      <c r="J10" s="272">
        <v>8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0</v>
      </c>
      <c r="G14" s="272">
        <v>41</v>
      </c>
      <c r="H14" s="272">
        <v>64</v>
      </c>
      <c r="I14" s="272">
        <v>0</v>
      </c>
      <c r="J14" s="272">
        <v>41</v>
      </c>
      <c r="K14" s="272">
        <v>64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0</v>
      </c>
      <c r="G15" s="272">
        <v>26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0</v>
      </c>
      <c r="G16" s="272">
        <v>49</v>
      </c>
      <c r="H16" s="272">
        <v>48</v>
      </c>
      <c r="I16" s="272">
        <v>0</v>
      </c>
      <c r="J16" s="272">
        <v>49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0</v>
      </c>
      <c r="G19" s="272">
        <v>19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0</v>
      </c>
      <c r="G20" s="272">
        <v>36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8</v>
      </c>
      <c r="G21" s="272">
        <v>528</v>
      </c>
      <c r="H21" s="272">
        <v>185</v>
      </c>
      <c r="I21" s="272">
        <v>1</v>
      </c>
      <c r="J21" s="272">
        <v>535</v>
      </c>
      <c r="K21" s="272">
        <v>185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0</v>
      </c>
      <c r="G22" s="272">
        <v>21</v>
      </c>
      <c r="H22" s="272">
        <v>4</v>
      </c>
      <c r="I22" s="272">
        <v>0</v>
      </c>
      <c r="J22" s="272">
        <v>21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0</v>
      </c>
      <c r="G23" s="272">
        <v>32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0</v>
      </c>
      <c r="G24" s="272">
        <v>41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0</v>
      </c>
      <c r="G26" s="272">
        <v>115</v>
      </c>
      <c r="H26" s="272">
        <v>68</v>
      </c>
      <c r="I26" s="272">
        <v>0</v>
      </c>
      <c r="J26" s="272">
        <v>115</v>
      </c>
      <c r="K26" s="272">
        <v>68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2</v>
      </c>
      <c r="G27" s="272">
        <v>93</v>
      </c>
      <c r="H27" s="272">
        <v>38</v>
      </c>
      <c r="I27" s="272">
        <v>0</v>
      </c>
      <c r="J27" s="272">
        <v>95</v>
      </c>
      <c r="K27" s="272">
        <v>38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1</v>
      </c>
      <c r="G28" s="272">
        <v>159</v>
      </c>
      <c r="H28" s="272">
        <v>59</v>
      </c>
      <c r="I28" s="272">
        <v>0</v>
      </c>
      <c r="J28" s="272">
        <v>160</v>
      </c>
      <c r="K28" s="272">
        <v>59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3</v>
      </c>
      <c r="G29" s="272">
        <v>737</v>
      </c>
      <c r="H29" s="272">
        <v>576</v>
      </c>
      <c r="I29" s="272">
        <v>0</v>
      </c>
      <c r="J29" s="272">
        <v>733</v>
      </c>
      <c r="K29" s="272">
        <v>583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0</v>
      </c>
      <c r="G30" s="272">
        <v>63</v>
      </c>
      <c r="H30" s="272">
        <v>27</v>
      </c>
      <c r="I30" s="272">
        <v>0</v>
      </c>
      <c r="J30" s="272">
        <v>64</v>
      </c>
      <c r="K30" s="272">
        <v>26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1</v>
      </c>
      <c r="G31" s="272">
        <v>51</v>
      </c>
      <c r="H31" s="272">
        <v>59</v>
      </c>
      <c r="I31" s="272">
        <v>0</v>
      </c>
      <c r="J31" s="272">
        <v>52</v>
      </c>
      <c r="K31" s="272">
        <v>59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1</v>
      </c>
      <c r="G32" s="274">
        <v>64</v>
      </c>
      <c r="H32" s="272">
        <v>56</v>
      </c>
      <c r="I32" s="274">
        <v>0</v>
      </c>
      <c r="J32" s="274">
        <v>65</v>
      </c>
      <c r="K32" s="272">
        <v>56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1</v>
      </c>
      <c r="G33" s="274">
        <v>218</v>
      </c>
      <c r="H33" s="272">
        <v>89</v>
      </c>
      <c r="I33" s="274">
        <v>0</v>
      </c>
      <c r="J33" s="274">
        <v>218</v>
      </c>
      <c r="K33" s="272">
        <v>90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1</v>
      </c>
      <c r="G34" s="274">
        <v>163</v>
      </c>
      <c r="H34" s="272">
        <v>75</v>
      </c>
      <c r="I34" s="274">
        <v>0</v>
      </c>
      <c r="J34" s="274">
        <v>164</v>
      </c>
      <c r="K34" s="272">
        <v>75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0</v>
      </c>
      <c r="G35" s="274">
        <v>8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2</v>
      </c>
      <c r="G36" s="274">
        <v>268</v>
      </c>
      <c r="H36" s="272">
        <v>147</v>
      </c>
      <c r="I36" s="274">
        <v>0</v>
      </c>
      <c r="J36" s="274">
        <v>268</v>
      </c>
      <c r="K36" s="272">
        <v>149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1</v>
      </c>
      <c r="G37" s="274">
        <v>112</v>
      </c>
      <c r="H37" s="272">
        <v>97</v>
      </c>
      <c r="I37" s="274">
        <v>0</v>
      </c>
      <c r="J37" s="274">
        <v>112</v>
      </c>
      <c r="K37" s="272">
        <v>98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0</v>
      </c>
      <c r="G38" s="274">
        <v>18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0</v>
      </c>
      <c r="G40" s="274">
        <v>2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33</v>
      </c>
      <c r="G41" s="274">
        <v>36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0</v>
      </c>
      <c r="G57" s="274">
        <v>1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19</v>
      </c>
      <c r="G76" s="274">
        <v>209</v>
      </c>
      <c r="H76" s="272">
        <v>179</v>
      </c>
      <c r="I76" s="274">
        <v>0</v>
      </c>
      <c r="J76" s="274">
        <v>226</v>
      </c>
      <c r="K76" s="272">
        <v>181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66</v>
      </c>
      <c r="G79" s="274">
        <v>56</v>
      </c>
      <c r="H79" s="272">
        <v>111</v>
      </c>
      <c r="I79" s="274">
        <v>0</v>
      </c>
      <c r="J79" s="274">
        <v>121</v>
      </c>
      <c r="K79" s="272">
        <v>112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0</v>
      </c>
      <c r="G80" s="274">
        <v>4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0</v>
      </c>
      <c r="G83" s="274">
        <v>38</v>
      </c>
      <c r="H83" s="272">
        <v>183</v>
      </c>
      <c r="I83" s="274">
        <v>0</v>
      </c>
      <c r="J83" s="274">
        <v>35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11</v>
      </c>
      <c r="G86" s="274">
        <v>93</v>
      </c>
      <c r="H86" s="272">
        <v>140</v>
      </c>
      <c r="I86" s="274">
        <v>0</v>
      </c>
      <c r="J86" s="274">
        <v>103</v>
      </c>
      <c r="K86" s="272">
        <v>141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0</v>
      </c>
      <c r="G88" s="274">
        <v>27</v>
      </c>
      <c r="H88" s="272">
        <v>80</v>
      </c>
      <c r="I88" s="274">
        <v>0</v>
      </c>
      <c r="J88" s="274">
        <v>25</v>
      </c>
      <c r="K88" s="272">
        <v>82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2</v>
      </c>
      <c r="G89" s="274">
        <v>16</v>
      </c>
      <c r="H89" s="272">
        <v>31</v>
      </c>
      <c r="I89" s="274">
        <v>0</v>
      </c>
      <c r="J89" s="274">
        <v>17</v>
      </c>
      <c r="K89" s="272">
        <v>32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0</v>
      </c>
      <c r="G90" s="274">
        <v>2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0</v>
      </c>
      <c r="G92" s="274">
        <v>5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9</v>
      </c>
      <c r="G93" s="274">
        <v>49</v>
      </c>
      <c r="H93" s="272">
        <v>71</v>
      </c>
      <c r="I93" s="274">
        <v>0</v>
      </c>
      <c r="J93" s="274">
        <v>58</v>
      </c>
      <c r="K93" s="272">
        <v>71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0</v>
      </c>
      <c r="G98" s="274">
        <v>2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3</v>
      </c>
      <c r="G100" s="274">
        <v>8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0</v>
      </c>
      <c r="G102" s="275">
        <v>6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8</v>
      </c>
      <c r="G103" s="275">
        <v>41</v>
      </c>
      <c r="H103" s="272">
        <v>79</v>
      </c>
      <c r="I103" s="275">
        <v>0</v>
      </c>
      <c r="J103" s="275">
        <v>49</v>
      </c>
      <c r="K103" s="272">
        <v>79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1</v>
      </c>
      <c r="G104" s="275">
        <v>8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179</v>
      </c>
      <c r="G106" s="275">
        <v>3522</v>
      </c>
      <c r="H106" s="275">
        <v>3041</v>
      </c>
      <c r="I106" s="275">
        <v>2</v>
      </c>
      <c r="J106" s="275">
        <v>3679</v>
      </c>
      <c r="K106" s="275">
        <v>3061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BF5CD-17F4-473C-A04E-BB83CC3C5330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1208</v>
      </c>
    </row>
    <row r="3" spans="2:14" ht="21" customHeight="1" x14ac:dyDescent="0.15">
      <c r="K3" s="261" t="s">
        <v>1209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0</v>
      </c>
      <c r="G6" s="272">
        <v>4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0</v>
      </c>
      <c r="G10" s="272">
        <v>8</v>
      </c>
      <c r="H10" s="272">
        <v>17</v>
      </c>
      <c r="I10" s="272">
        <v>0</v>
      </c>
      <c r="J10" s="272">
        <v>8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0</v>
      </c>
      <c r="G14" s="272">
        <v>41</v>
      </c>
      <c r="H14" s="272">
        <v>64</v>
      </c>
      <c r="I14" s="272">
        <v>0</v>
      </c>
      <c r="J14" s="272">
        <v>41</v>
      </c>
      <c r="K14" s="272">
        <v>64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0</v>
      </c>
      <c r="G15" s="272">
        <v>26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2</v>
      </c>
      <c r="G16" s="272">
        <v>47</v>
      </c>
      <c r="H16" s="272">
        <v>48</v>
      </c>
      <c r="I16" s="272">
        <v>0</v>
      </c>
      <c r="J16" s="272">
        <v>49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0</v>
      </c>
      <c r="G19" s="272">
        <v>19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0</v>
      </c>
      <c r="G20" s="272">
        <v>36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8</v>
      </c>
      <c r="G21" s="272">
        <v>529</v>
      </c>
      <c r="H21" s="272">
        <v>184</v>
      </c>
      <c r="I21" s="272">
        <v>0</v>
      </c>
      <c r="J21" s="272">
        <v>536</v>
      </c>
      <c r="K21" s="272">
        <v>185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0</v>
      </c>
      <c r="G22" s="272">
        <v>21</v>
      </c>
      <c r="H22" s="272">
        <v>4</v>
      </c>
      <c r="I22" s="272">
        <v>0</v>
      </c>
      <c r="J22" s="272">
        <v>21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0</v>
      </c>
      <c r="G23" s="272">
        <v>32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0</v>
      </c>
      <c r="G24" s="272">
        <v>41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0</v>
      </c>
      <c r="G26" s="272">
        <v>115</v>
      </c>
      <c r="H26" s="272">
        <v>68</v>
      </c>
      <c r="I26" s="272">
        <v>0</v>
      </c>
      <c r="J26" s="272">
        <v>115</v>
      </c>
      <c r="K26" s="272">
        <v>68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2</v>
      </c>
      <c r="G27" s="272">
        <v>93</v>
      </c>
      <c r="H27" s="272">
        <v>38</v>
      </c>
      <c r="I27" s="272">
        <v>0</v>
      </c>
      <c r="J27" s="272">
        <v>95</v>
      </c>
      <c r="K27" s="272">
        <v>38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1</v>
      </c>
      <c r="G28" s="272">
        <v>159</v>
      </c>
      <c r="H28" s="272">
        <v>59</v>
      </c>
      <c r="I28" s="272">
        <v>0</v>
      </c>
      <c r="J28" s="272">
        <v>160</v>
      </c>
      <c r="K28" s="272">
        <v>59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3</v>
      </c>
      <c r="G29" s="272">
        <v>736</v>
      </c>
      <c r="H29" s="272">
        <v>577</v>
      </c>
      <c r="I29" s="272">
        <v>0</v>
      </c>
      <c r="J29" s="272">
        <v>732</v>
      </c>
      <c r="K29" s="272">
        <v>584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1</v>
      </c>
      <c r="G30" s="272">
        <v>63</v>
      </c>
      <c r="H30" s="272">
        <v>26</v>
      </c>
      <c r="I30" s="272">
        <v>0</v>
      </c>
      <c r="J30" s="272">
        <v>64</v>
      </c>
      <c r="K30" s="272">
        <v>26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1</v>
      </c>
      <c r="G31" s="272">
        <v>51</v>
      </c>
      <c r="H31" s="272">
        <v>59</v>
      </c>
      <c r="I31" s="272">
        <v>0</v>
      </c>
      <c r="J31" s="272">
        <v>52</v>
      </c>
      <c r="K31" s="272">
        <v>59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2</v>
      </c>
      <c r="G32" s="274">
        <v>63</v>
      </c>
      <c r="H32" s="272">
        <v>56</v>
      </c>
      <c r="I32" s="274">
        <v>0</v>
      </c>
      <c r="J32" s="274">
        <v>65</v>
      </c>
      <c r="K32" s="272">
        <v>56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1</v>
      </c>
      <c r="G33" s="274">
        <v>218</v>
      </c>
      <c r="H33" s="272">
        <v>89</v>
      </c>
      <c r="I33" s="274">
        <v>0</v>
      </c>
      <c r="J33" s="274">
        <v>219</v>
      </c>
      <c r="K33" s="272">
        <v>89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2</v>
      </c>
      <c r="G34" s="274">
        <v>162</v>
      </c>
      <c r="H34" s="272">
        <v>75</v>
      </c>
      <c r="I34" s="274">
        <v>0</v>
      </c>
      <c r="J34" s="274">
        <v>164</v>
      </c>
      <c r="K34" s="272">
        <v>75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0</v>
      </c>
      <c r="G35" s="274">
        <v>8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2</v>
      </c>
      <c r="G36" s="274">
        <v>268</v>
      </c>
      <c r="H36" s="272">
        <v>147</v>
      </c>
      <c r="I36" s="274">
        <v>0</v>
      </c>
      <c r="J36" s="274">
        <v>268</v>
      </c>
      <c r="K36" s="272">
        <v>149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1</v>
      </c>
      <c r="G37" s="274">
        <v>112</v>
      </c>
      <c r="H37" s="272">
        <v>97</v>
      </c>
      <c r="I37" s="274">
        <v>0</v>
      </c>
      <c r="J37" s="274">
        <v>112</v>
      </c>
      <c r="K37" s="272">
        <v>98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0</v>
      </c>
      <c r="G38" s="274">
        <v>18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0</v>
      </c>
      <c r="G40" s="274">
        <v>2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33</v>
      </c>
      <c r="G41" s="274">
        <v>36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0</v>
      </c>
      <c r="G57" s="274">
        <v>1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19</v>
      </c>
      <c r="G76" s="274">
        <v>209</v>
      </c>
      <c r="H76" s="272">
        <v>179</v>
      </c>
      <c r="I76" s="274">
        <v>0</v>
      </c>
      <c r="J76" s="274">
        <v>226</v>
      </c>
      <c r="K76" s="272">
        <v>181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67</v>
      </c>
      <c r="G79" s="274">
        <v>55</v>
      </c>
      <c r="H79" s="272">
        <v>111</v>
      </c>
      <c r="I79" s="274">
        <v>0</v>
      </c>
      <c r="J79" s="274">
        <v>121</v>
      </c>
      <c r="K79" s="272">
        <v>112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0</v>
      </c>
      <c r="G80" s="274">
        <v>4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0</v>
      </c>
      <c r="G83" s="274">
        <v>38</v>
      </c>
      <c r="H83" s="272">
        <v>183</v>
      </c>
      <c r="I83" s="274">
        <v>0</v>
      </c>
      <c r="J83" s="274">
        <v>35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14</v>
      </c>
      <c r="G86" s="274">
        <v>90</v>
      </c>
      <c r="H86" s="272">
        <v>140</v>
      </c>
      <c r="I86" s="274">
        <v>0</v>
      </c>
      <c r="J86" s="274">
        <v>103</v>
      </c>
      <c r="K86" s="272">
        <v>141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0</v>
      </c>
      <c r="G88" s="274">
        <v>27</v>
      </c>
      <c r="H88" s="272">
        <v>80</v>
      </c>
      <c r="I88" s="274">
        <v>0</v>
      </c>
      <c r="J88" s="274">
        <v>25</v>
      </c>
      <c r="K88" s="272">
        <v>82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2</v>
      </c>
      <c r="G89" s="274">
        <v>16</v>
      </c>
      <c r="H89" s="272">
        <v>31</v>
      </c>
      <c r="I89" s="274">
        <v>0</v>
      </c>
      <c r="J89" s="274">
        <v>17</v>
      </c>
      <c r="K89" s="272">
        <v>32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0</v>
      </c>
      <c r="G90" s="274">
        <v>2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0</v>
      </c>
      <c r="G92" s="274">
        <v>5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9</v>
      </c>
      <c r="G93" s="274">
        <v>49</v>
      </c>
      <c r="H93" s="272">
        <v>71</v>
      </c>
      <c r="I93" s="274">
        <v>0</v>
      </c>
      <c r="J93" s="274">
        <v>58</v>
      </c>
      <c r="K93" s="272">
        <v>71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0</v>
      </c>
      <c r="G98" s="274">
        <v>2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3</v>
      </c>
      <c r="G100" s="274">
        <v>8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0</v>
      </c>
      <c r="G102" s="275">
        <v>6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9</v>
      </c>
      <c r="G103" s="275">
        <v>40</v>
      </c>
      <c r="H103" s="272">
        <v>79</v>
      </c>
      <c r="I103" s="275">
        <v>0</v>
      </c>
      <c r="J103" s="275">
        <v>49</v>
      </c>
      <c r="K103" s="272">
        <v>79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2</v>
      </c>
      <c r="G104" s="275">
        <v>7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190</v>
      </c>
      <c r="G106" s="275">
        <v>3512</v>
      </c>
      <c r="H106" s="275">
        <v>3040</v>
      </c>
      <c r="I106" s="275">
        <v>1</v>
      </c>
      <c r="J106" s="275">
        <v>3680</v>
      </c>
      <c r="K106" s="275">
        <v>3061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87C02-9D54-4C77-B3F3-0870FE4A7456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1210</v>
      </c>
    </row>
    <row r="3" spans="2:14" ht="21" customHeight="1" x14ac:dyDescent="0.15">
      <c r="K3" s="261" t="s">
        <v>1211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0</v>
      </c>
      <c r="G6" s="272">
        <v>4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0</v>
      </c>
      <c r="G10" s="272">
        <v>8</v>
      </c>
      <c r="H10" s="272">
        <v>17</v>
      </c>
      <c r="I10" s="272">
        <v>0</v>
      </c>
      <c r="J10" s="272">
        <v>8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0</v>
      </c>
      <c r="G14" s="272">
        <v>41</v>
      </c>
      <c r="H14" s="272">
        <v>64</v>
      </c>
      <c r="I14" s="272">
        <v>0</v>
      </c>
      <c r="J14" s="272">
        <v>41</v>
      </c>
      <c r="K14" s="272">
        <v>64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0</v>
      </c>
      <c r="G15" s="272">
        <v>26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0</v>
      </c>
      <c r="G16" s="272">
        <v>49</v>
      </c>
      <c r="H16" s="272">
        <v>48</v>
      </c>
      <c r="I16" s="272">
        <v>0</v>
      </c>
      <c r="J16" s="272">
        <v>49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0</v>
      </c>
      <c r="G19" s="272">
        <v>19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0</v>
      </c>
      <c r="G20" s="272">
        <v>36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12</v>
      </c>
      <c r="G21" s="272">
        <v>524</v>
      </c>
      <c r="H21" s="272">
        <v>185</v>
      </c>
      <c r="I21" s="272">
        <v>5</v>
      </c>
      <c r="J21" s="272">
        <v>531</v>
      </c>
      <c r="K21" s="272">
        <v>185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0</v>
      </c>
      <c r="G22" s="272">
        <v>21</v>
      </c>
      <c r="H22" s="272">
        <v>4</v>
      </c>
      <c r="I22" s="272">
        <v>0</v>
      </c>
      <c r="J22" s="272">
        <v>21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0</v>
      </c>
      <c r="G23" s="272">
        <v>32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0</v>
      </c>
      <c r="G24" s="272">
        <v>41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1</v>
      </c>
      <c r="G26" s="272">
        <v>114</v>
      </c>
      <c r="H26" s="272">
        <v>68</v>
      </c>
      <c r="I26" s="272">
        <v>0</v>
      </c>
      <c r="J26" s="272">
        <v>115</v>
      </c>
      <c r="K26" s="272">
        <v>68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2</v>
      </c>
      <c r="G27" s="272">
        <v>93</v>
      </c>
      <c r="H27" s="272">
        <v>38</v>
      </c>
      <c r="I27" s="272">
        <v>0</v>
      </c>
      <c r="J27" s="272">
        <v>95</v>
      </c>
      <c r="K27" s="272">
        <v>38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1</v>
      </c>
      <c r="G28" s="272">
        <v>159</v>
      </c>
      <c r="H28" s="272">
        <v>59</v>
      </c>
      <c r="I28" s="272">
        <v>0</v>
      </c>
      <c r="J28" s="272">
        <v>160</v>
      </c>
      <c r="K28" s="272">
        <v>59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1</v>
      </c>
      <c r="G29" s="272">
        <v>737</v>
      </c>
      <c r="H29" s="272">
        <v>578</v>
      </c>
      <c r="I29" s="272">
        <v>0</v>
      </c>
      <c r="J29" s="272">
        <v>731</v>
      </c>
      <c r="K29" s="272">
        <v>585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0</v>
      </c>
      <c r="G30" s="272">
        <v>63</v>
      </c>
      <c r="H30" s="272">
        <v>27</v>
      </c>
      <c r="I30" s="272">
        <v>0</v>
      </c>
      <c r="J30" s="272">
        <v>64</v>
      </c>
      <c r="K30" s="272">
        <v>26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1</v>
      </c>
      <c r="G31" s="272">
        <v>50</v>
      </c>
      <c r="H31" s="272">
        <v>60</v>
      </c>
      <c r="I31" s="272">
        <v>0</v>
      </c>
      <c r="J31" s="272">
        <v>51</v>
      </c>
      <c r="K31" s="272">
        <v>60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2</v>
      </c>
      <c r="G32" s="274">
        <v>63</v>
      </c>
      <c r="H32" s="272">
        <v>56</v>
      </c>
      <c r="I32" s="274">
        <v>0</v>
      </c>
      <c r="J32" s="274">
        <v>65</v>
      </c>
      <c r="K32" s="272">
        <v>56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0</v>
      </c>
      <c r="G33" s="274">
        <v>219</v>
      </c>
      <c r="H33" s="272">
        <v>89</v>
      </c>
      <c r="I33" s="274">
        <v>0</v>
      </c>
      <c r="J33" s="274">
        <v>219</v>
      </c>
      <c r="K33" s="272">
        <v>89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2</v>
      </c>
      <c r="G34" s="274">
        <v>162</v>
      </c>
      <c r="H34" s="272">
        <v>75</v>
      </c>
      <c r="I34" s="274">
        <v>0</v>
      </c>
      <c r="J34" s="274">
        <v>164</v>
      </c>
      <c r="K34" s="272">
        <v>75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0</v>
      </c>
      <c r="G35" s="274">
        <v>8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1</v>
      </c>
      <c r="G36" s="274">
        <v>269</v>
      </c>
      <c r="H36" s="272">
        <v>147</v>
      </c>
      <c r="I36" s="274">
        <v>0</v>
      </c>
      <c r="J36" s="274">
        <v>268</v>
      </c>
      <c r="K36" s="272">
        <v>149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1</v>
      </c>
      <c r="G37" s="274">
        <v>112</v>
      </c>
      <c r="H37" s="272">
        <v>97</v>
      </c>
      <c r="I37" s="274">
        <v>0</v>
      </c>
      <c r="J37" s="274">
        <v>111</v>
      </c>
      <c r="K37" s="272">
        <v>99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0</v>
      </c>
      <c r="G38" s="274">
        <v>18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0</v>
      </c>
      <c r="G40" s="274">
        <v>2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33</v>
      </c>
      <c r="G41" s="274">
        <v>36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0</v>
      </c>
      <c r="G57" s="274">
        <v>1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19</v>
      </c>
      <c r="G76" s="274">
        <v>209</v>
      </c>
      <c r="H76" s="272">
        <v>179</v>
      </c>
      <c r="I76" s="274">
        <v>0</v>
      </c>
      <c r="J76" s="274">
        <v>226</v>
      </c>
      <c r="K76" s="272">
        <v>181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65</v>
      </c>
      <c r="G79" s="274">
        <v>57</v>
      </c>
      <c r="H79" s="272">
        <v>111</v>
      </c>
      <c r="I79" s="274">
        <v>0</v>
      </c>
      <c r="J79" s="274">
        <v>121</v>
      </c>
      <c r="K79" s="272">
        <v>112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0</v>
      </c>
      <c r="G80" s="274">
        <v>4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0</v>
      </c>
      <c r="G83" s="274">
        <v>38</v>
      </c>
      <c r="H83" s="272">
        <v>183</v>
      </c>
      <c r="I83" s="274">
        <v>0</v>
      </c>
      <c r="J83" s="274">
        <v>35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13</v>
      </c>
      <c r="G86" s="274">
        <v>91</v>
      </c>
      <c r="H86" s="272">
        <v>140</v>
      </c>
      <c r="I86" s="274">
        <v>0</v>
      </c>
      <c r="J86" s="274">
        <v>103</v>
      </c>
      <c r="K86" s="272">
        <v>141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0</v>
      </c>
      <c r="G88" s="274">
        <v>27</v>
      </c>
      <c r="H88" s="272">
        <v>80</v>
      </c>
      <c r="I88" s="274">
        <v>0</v>
      </c>
      <c r="J88" s="274">
        <v>25</v>
      </c>
      <c r="K88" s="272">
        <v>82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2</v>
      </c>
      <c r="G89" s="274">
        <v>16</v>
      </c>
      <c r="H89" s="272">
        <v>31</v>
      </c>
      <c r="I89" s="274">
        <v>0</v>
      </c>
      <c r="J89" s="274">
        <v>17</v>
      </c>
      <c r="K89" s="272">
        <v>32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0</v>
      </c>
      <c r="G90" s="274">
        <v>2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0</v>
      </c>
      <c r="G92" s="274">
        <v>5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9</v>
      </c>
      <c r="G93" s="274">
        <v>49</v>
      </c>
      <c r="H93" s="272">
        <v>71</v>
      </c>
      <c r="I93" s="274">
        <v>0</v>
      </c>
      <c r="J93" s="274">
        <v>58</v>
      </c>
      <c r="K93" s="272">
        <v>71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0</v>
      </c>
      <c r="G98" s="274">
        <v>2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2</v>
      </c>
      <c r="G100" s="274">
        <v>9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0</v>
      </c>
      <c r="G102" s="275">
        <v>6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8</v>
      </c>
      <c r="G103" s="275">
        <v>41</v>
      </c>
      <c r="H103" s="272">
        <v>79</v>
      </c>
      <c r="I103" s="275">
        <v>0</v>
      </c>
      <c r="J103" s="275">
        <v>49</v>
      </c>
      <c r="K103" s="272">
        <v>79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1</v>
      </c>
      <c r="G104" s="275">
        <v>8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182</v>
      </c>
      <c r="G106" s="275">
        <v>3516</v>
      </c>
      <c r="H106" s="275">
        <v>3044</v>
      </c>
      <c r="I106" s="275">
        <v>6</v>
      </c>
      <c r="J106" s="275">
        <v>3672</v>
      </c>
      <c r="K106" s="275">
        <v>3064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E29E8-2CA5-4585-A9A6-A052212554B0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1212</v>
      </c>
    </row>
    <row r="3" spans="2:14" ht="21" customHeight="1" x14ac:dyDescent="0.15">
      <c r="K3" s="261" t="s">
        <v>1213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0</v>
      </c>
      <c r="G6" s="272">
        <v>4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0</v>
      </c>
      <c r="G10" s="272">
        <v>8</v>
      </c>
      <c r="H10" s="272">
        <v>17</v>
      </c>
      <c r="I10" s="272">
        <v>0</v>
      </c>
      <c r="J10" s="272">
        <v>8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0</v>
      </c>
      <c r="G14" s="272">
        <v>41</v>
      </c>
      <c r="H14" s="272">
        <v>64</v>
      </c>
      <c r="I14" s="272">
        <v>0</v>
      </c>
      <c r="J14" s="272">
        <v>41</v>
      </c>
      <c r="K14" s="272">
        <v>64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0</v>
      </c>
      <c r="G15" s="272">
        <v>26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0</v>
      </c>
      <c r="G16" s="272">
        <v>49</v>
      </c>
      <c r="H16" s="272">
        <v>48</v>
      </c>
      <c r="I16" s="272">
        <v>0</v>
      </c>
      <c r="J16" s="272">
        <v>49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0</v>
      </c>
      <c r="G19" s="272">
        <v>19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0</v>
      </c>
      <c r="G20" s="272">
        <v>36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8</v>
      </c>
      <c r="G21" s="272">
        <v>528</v>
      </c>
      <c r="H21" s="272">
        <v>185</v>
      </c>
      <c r="I21" s="272">
        <v>2</v>
      </c>
      <c r="J21" s="272">
        <v>534</v>
      </c>
      <c r="K21" s="272">
        <v>185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0</v>
      </c>
      <c r="G22" s="272">
        <v>21</v>
      </c>
      <c r="H22" s="272">
        <v>4</v>
      </c>
      <c r="I22" s="272">
        <v>0</v>
      </c>
      <c r="J22" s="272">
        <v>21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0</v>
      </c>
      <c r="G23" s="272">
        <v>32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0</v>
      </c>
      <c r="G24" s="272">
        <v>41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0</v>
      </c>
      <c r="G26" s="272">
        <v>115</v>
      </c>
      <c r="H26" s="272">
        <v>68</v>
      </c>
      <c r="I26" s="272">
        <v>0</v>
      </c>
      <c r="J26" s="272">
        <v>115</v>
      </c>
      <c r="K26" s="272">
        <v>68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2</v>
      </c>
      <c r="G27" s="272">
        <v>93</v>
      </c>
      <c r="H27" s="272">
        <v>38</v>
      </c>
      <c r="I27" s="272">
        <v>0</v>
      </c>
      <c r="J27" s="272">
        <v>95</v>
      </c>
      <c r="K27" s="272">
        <v>38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1</v>
      </c>
      <c r="G28" s="272">
        <v>159</v>
      </c>
      <c r="H28" s="272">
        <v>59</v>
      </c>
      <c r="I28" s="272">
        <v>0</v>
      </c>
      <c r="J28" s="272">
        <v>160</v>
      </c>
      <c r="K28" s="272">
        <v>59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1</v>
      </c>
      <c r="G29" s="272">
        <v>737</v>
      </c>
      <c r="H29" s="272">
        <v>578</v>
      </c>
      <c r="I29" s="272">
        <v>0</v>
      </c>
      <c r="J29" s="272">
        <v>731</v>
      </c>
      <c r="K29" s="272">
        <v>585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0</v>
      </c>
      <c r="G30" s="272">
        <v>63</v>
      </c>
      <c r="H30" s="272">
        <v>27</v>
      </c>
      <c r="I30" s="272">
        <v>0</v>
      </c>
      <c r="J30" s="272">
        <v>64</v>
      </c>
      <c r="K30" s="272">
        <v>26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1</v>
      </c>
      <c r="G31" s="272">
        <v>50</v>
      </c>
      <c r="H31" s="272">
        <v>60</v>
      </c>
      <c r="I31" s="272">
        <v>0</v>
      </c>
      <c r="J31" s="272">
        <v>51</v>
      </c>
      <c r="K31" s="272">
        <v>60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2</v>
      </c>
      <c r="G32" s="274">
        <v>63</v>
      </c>
      <c r="H32" s="272">
        <v>56</v>
      </c>
      <c r="I32" s="274">
        <v>0</v>
      </c>
      <c r="J32" s="274">
        <v>65</v>
      </c>
      <c r="K32" s="272">
        <v>56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0</v>
      </c>
      <c r="G33" s="274">
        <v>219</v>
      </c>
      <c r="H33" s="272">
        <v>89</v>
      </c>
      <c r="I33" s="274">
        <v>0</v>
      </c>
      <c r="J33" s="274">
        <v>219</v>
      </c>
      <c r="K33" s="272">
        <v>89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1</v>
      </c>
      <c r="G34" s="274">
        <v>162</v>
      </c>
      <c r="H34" s="272">
        <v>76</v>
      </c>
      <c r="I34" s="274">
        <v>0</v>
      </c>
      <c r="J34" s="274">
        <v>163</v>
      </c>
      <c r="K34" s="272">
        <v>76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0</v>
      </c>
      <c r="G35" s="274">
        <v>8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1</v>
      </c>
      <c r="G36" s="274">
        <v>269</v>
      </c>
      <c r="H36" s="272">
        <v>147</v>
      </c>
      <c r="I36" s="274">
        <v>0</v>
      </c>
      <c r="J36" s="274">
        <v>268</v>
      </c>
      <c r="K36" s="272">
        <v>149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2</v>
      </c>
      <c r="G37" s="274">
        <v>111</v>
      </c>
      <c r="H37" s="272">
        <v>97</v>
      </c>
      <c r="I37" s="274">
        <v>0</v>
      </c>
      <c r="J37" s="274">
        <v>111</v>
      </c>
      <c r="K37" s="272">
        <v>99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0</v>
      </c>
      <c r="G38" s="274">
        <v>18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0</v>
      </c>
      <c r="G40" s="274">
        <v>2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31</v>
      </c>
      <c r="G41" s="274">
        <v>38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0</v>
      </c>
      <c r="G57" s="274">
        <v>1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20</v>
      </c>
      <c r="G76" s="274">
        <v>208</v>
      </c>
      <c r="H76" s="272">
        <v>179</v>
      </c>
      <c r="I76" s="274">
        <v>1</v>
      </c>
      <c r="J76" s="274">
        <v>225</v>
      </c>
      <c r="K76" s="272">
        <v>181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65</v>
      </c>
      <c r="G79" s="274">
        <v>56</v>
      </c>
      <c r="H79" s="272">
        <v>112</v>
      </c>
      <c r="I79" s="274">
        <v>0</v>
      </c>
      <c r="J79" s="274">
        <v>120</v>
      </c>
      <c r="K79" s="272">
        <v>113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0</v>
      </c>
      <c r="G80" s="274">
        <v>4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0</v>
      </c>
      <c r="G83" s="274">
        <v>38</v>
      </c>
      <c r="H83" s="272">
        <v>183</v>
      </c>
      <c r="I83" s="274">
        <v>0</v>
      </c>
      <c r="J83" s="274">
        <v>35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10</v>
      </c>
      <c r="G86" s="274">
        <v>94</v>
      </c>
      <c r="H86" s="272">
        <v>140</v>
      </c>
      <c r="I86" s="274">
        <v>0</v>
      </c>
      <c r="J86" s="274">
        <v>103</v>
      </c>
      <c r="K86" s="272">
        <v>141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1</v>
      </c>
      <c r="G88" s="274">
        <v>26</v>
      </c>
      <c r="H88" s="272">
        <v>80</v>
      </c>
      <c r="I88" s="274">
        <v>0</v>
      </c>
      <c r="J88" s="274">
        <v>25</v>
      </c>
      <c r="K88" s="272">
        <v>82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2</v>
      </c>
      <c r="G89" s="274">
        <v>16</v>
      </c>
      <c r="H89" s="272">
        <v>31</v>
      </c>
      <c r="I89" s="274">
        <v>0</v>
      </c>
      <c r="J89" s="274">
        <v>17</v>
      </c>
      <c r="K89" s="272">
        <v>32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0</v>
      </c>
      <c r="G90" s="274">
        <v>2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0</v>
      </c>
      <c r="G92" s="274">
        <v>5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8</v>
      </c>
      <c r="G93" s="274">
        <v>50</v>
      </c>
      <c r="H93" s="272">
        <v>71</v>
      </c>
      <c r="I93" s="274">
        <v>0</v>
      </c>
      <c r="J93" s="274">
        <v>58</v>
      </c>
      <c r="K93" s="272">
        <v>71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0</v>
      </c>
      <c r="G98" s="274">
        <v>2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2</v>
      </c>
      <c r="G100" s="274">
        <v>9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0</v>
      </c>
      <c r="G102" s="275">
        <v>6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8</v>
      </c>
      <c r="G103" s="275">
        <v>41</v>
      </c>
      <c r="H103" s="272">
        <v>79</v>
      </c>
      <c r="I103" s="275">
        <v>0</v>
      </c>
      <c r="J103" s="275">
        <v>49</v>
      </c>
      <c r="K103" s="272">
        <v>79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1</v>
      </c>
      <c r="G104" s="275">
        <v>8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173</v>
      </c>
      <c r="G106" s="275">
        <v>3523</v>
      </c>
      <c r="H106" s="275">
        <v>3046</v>
      </c>
      <c r="I106" s="275">
        <v>4</v>
      </c>
      <c r="J106" s="275">
        <v>3672</v>
      </c>
      <c r="K106" s="275">
        <v>3066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9D423-5CE4-4092-91ED-DB72F73042ED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1214</v>
      </c>
    </row>
    <row r="3" spans="2:14" ht="21" customHeight="1" x14ac:dyDescent="0.15">
      <c r="K3" s="261" t="s">
        <v>1215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0</v>
      </c>
      <c r="G6" s="272">
        <v>4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0</v>
      </c>
      <c r="G10" s="272">
        <v>8</v>
      </c>
      <c r="H10" s="272">
        <v>17</v>
      </c>
      <c r="I10" s="272">
        <v>0</v>
      </c>
      <c r="J10" s="272">
        <v>8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0</v>
      </c>
      <c r="G14" s="272">
        <v>41</v>
      </c>
      <c r="H14" s="272">
        <v>64</v>
      </c>
      <c r="I14" s="272">
        <v>0</v>
      </c>
      <c r="J14" s="272">
        <v>41</v>
      </c>
      <c r="K14" s="272">
        <v>64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0</v>
      </c>
      <c r="G15" s="272">
        <v>26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0</v>
      </c>
      <c r="G16" s="272">
        <v>49</v>
      </c>
      <c r="H16" s="272">
        <v>48</v>
      </c>
      <c r="I16" s="272">
        <v>0</v>
      </c>
      <c r="J16" s="272">
        <v>49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0</v>
      </c>
      <c r="G19" s="272">
        <v>19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0</v>
      </c>
      <c r="G20" s="272">
        <v>36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9</v>
      </c>
      <c r="G21" s="272">
        <v>527</v>
      </c>
      <c r="H21" s="272">
        <v>185</v>
      </c>
      <c r="I21" s="272">
        <v>1</v>
      </c>
      <c r="J21" s="272">
        <v>535</v>
      </c>
      <c r="K21" s="272">
        <v>185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0</v>
      </c>
      <c r="G22" s="272">
        <v>21</v>
      </c>
      <c r="H22" s="272">
        <v>4</v>
      </c>
      <c r="I22" s="272">
        <v>0</v>
      </c>
      <c r="J22" s="272">
        <v>21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0</v>
      </c>
      <c r="G23" s="272">
        <v>32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15</v>
      </c>
      <c r="G24" s="272">
        <v>27</v>
      </c>
      <c r="H24" s="272">
        <v>25</v>
      </c>
      <c r="I24" s="272">
        <v>0</v>
      </c>
      <c r="J24" s="272">
        <v>42</v>
      </c>
      <c r="K24" s="272">
        <v>25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0</v>
      </c>
      <c r="G26" s="272">
        <v>115</v>
      </c>
      <c r="H26" s="272">
        <v>68</v>
      </c>
      <c r="I26" s="272">
        <v>0</v>
      </c>
      <c r="J26" s="272">
        <v>115</v>
      </c>
      <c r="K26" s="272">
        <v>68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1</v>
      </c>
      <c r="G27" s="272">
        <v>94</v>
      </c>
      <c r="H27" s="272">
        <v>38</v>
      </c>
      <c r="I27" s="272">
        <v>0</v>
      </c>
      <c r="J27" s="272">
        <v>95</v>
      </c>
      <c r="K27" s="272">
        <v>38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3</v>
      </c>
      <c r="G28" s="272">
        <v>157</v>
      </c>
      <c r="H28" s="272">
        <v>59</v>
      </c>
      <c r="I28" s="272">
        <v>2</v>
      </c>
      <c r="J28" s="272">
        <v>158</v>
      </c>
      <c r="K28" s="272">
        <v>59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1</v>
      </c>
      <c r="G29" s="272">
        <v>737</v>
      </c>
      <c r="H29" s="272">
        <v>578</v>
      </c>
      <c r="I29" s="272">
        <v>0</v>
      </c>
      <c r="J29" s="272">
        <v>731</v>
      </c>
      <c r="K29" s="272">
        <v>585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0</v>
      </c>
      <c r="G30" s="272">
        <v>63</v>
      </c>
      <c r="H30" s="272">
        <v>27</v>
      </c>
      <c r="I30" s="272">
        <v>0</v>
      </c>
      <c r="J30" s="272">
        <v>64</v>
      </c>
      <c r="K30" s="272">
        <v>26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0</v>
      </c>
      <c r="G31" s="272">
        <v>51</v>
      </c>
      <c r="H31" s="272">
        <v>60</v>
      </c>
      <c r="I31" s="272">
        <v>0</v>
      </c>
      <c r="J31" s="272">
        <v>51</v>
      </c>
      <c r="K31" s="272">
        <v>60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0</v>
      </c>
      <c r="G32" s="274">
        <v>64</v>
      </c>
      <c r="H32" s="272">
        <v>57</v>
      </c>
      <c r="I32" s="274">
        <v>0</v>
      </c>
      <c r="J32" s="274">
        <v>64</v>
      </c>
      <c r="K32" s="272">
        <v>57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0</v>
      </c>
      <c r="G33" s="274">
        <v>219</v>
      </c>
      <c r="H33" s="272">
        <v>89</v>
      </c>
      <c r="I33" s="274">
        <v>0</v>
      </c>
      <c r="J33" s="274">
        <v>219</v>
      </c>
      <c r="K33" s="272">
        <v>89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1</v>
      </c>
      <c r="G34" s="274">
        <v>162</v>
      </c>
      <c r="H34" s="272">
        <v>76</v>
      </c>
      <c r="I34" s="274">
        <v>0</v>
      </c>
      <c r="J34" s="274">
        <v>163</v>
      </c>
      <c r="K34" s="272">
        <v>76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0</v>
      </c>
      <c r="G35" s="274">
        <v>8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3</v>
      </c>
      <c r="G36" s="274">
        <v>267</v>
      </c>
      <c r="H36" s="272">
        <v>147</v>
      </c>
      <c r="I36" s="274">
        <v>0</v>
      </c>
      <c r="J36" s="274">
        <v>268</v>
      </c>
      <c r="K36" s="272">
        <v>149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1</v>
      </c>
      <c r="G37" s="274">
        <v>112</v>
      </c>
      <c r="H37" s="272">
        <v>97</v>
      </c>
      <c r="I37" s="274">
        <v>0</v>
      </c>
      <c r="J37" s="274">
        <v>111</v>
      </c>
      <c r="K37" s="272">
        <v>99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0</v>
      </c>
      <c r="G38" s="274">
        <v>18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0</v>
      </c>
      <c r="G40" s="274">
        <v>2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23</v>
      </c>
      <c r="G41" s="274">
        <v>46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0</v>
      </c>
      <c r="G57" s="274">
        <v>1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32</v>
      </c>
      <c r="G76" s="274">
        <v>197</v>
      </c>
      <c r="H76" s="272">
        <v>178</v>
      </c>
      <c r="I76" s="274">
        <v>2</v>
      </c>
      <c r="J76" s="274">
        <v>224</v>
      </c>
      <c r="K76" s="272">
        <v>181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62</v>
      </c>
      <c r="G79" s="274">
        <v>59</v>
      </c>
      <c r="H79" s="272">
        <v>112</v>
      </c>
      <c r="I79" s="274">
        <v>0</v>
      </c>
      <c r="J79" s="274">
        <v>120</v>
      </c>
      <c r="K79" s="272">
        <v>113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0</v>
      </c>
      <c r="G80" s="274">
        <v>4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0</v>
      </c>
      <c r="G83" s="274">
        <v>38</v>
      </c>
      <c r="H83" s="272">
        <v>183</v>
      </c>
      <c r="I83" s="274">
        <v>0</v>
      </c>
      <c r="J83" s="274">
        <v>35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1</v>
      </c>
      <c r="G85" s="274">
        <v>0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5</v>
      </c>
      <c r="G86" s="274">
        <v>98</v>
      </c>
      <c r="H86" s="272">
        <v>141</v>
      </c>
      <c r="I86" s="274">
        <v>0</v>
      </c>
      <c r="J86" s="274">
        <v>102</v>
      </c>
      <c r="K86" s="272">
        <v>142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0</v>
      </c>
      <c r="G88" s="274">
        <v>27</v>
      </c>
      <c r="H88" s="272">
        <v>80</v>
      </c>
      <c r="I88" s="274">
        <v>0</v>
      </c>
      <c r="J88" s="274">
        <v>25</v>
      </c>
      <c r="K88" s="272">
        <v>82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2</v>
      </c>
      <c r="G89" s="274">
        <v>16</v>
      </c>
      <c r="H89" s="272">
        <v>31</v>
      </c>
      <c r="I89" s="274">
        <v>0</v>
      </c>
      <c r="J89" s="274">
        <v>17</v>
      </c>
      <c r="K89" s="272">
        <v>32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0</v>
      </c>
      <c r="G90" s="274">
        <v>2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0</v>
      </c>
      <c r="G92" s="274">
        <v>5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2</v>
      </c>
      <c r="G93" s="274">
        <v>56</v>
      </c>
      <c r="H93" s="272">
        <v>71</v>
      </c>
      <c r="I93" s="274">
        <v>0</v>
      </c>
      <c r="J93" s="274">
        <v>58</v>
      </c>
      <c r="K93" s="272">
        <v>71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0</v>
      </c>
      <c r="G98" s="274">
        <v>2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2</v>
      </c>
      <c r="G100" s="274">
        <v>9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0</v>
      </c>
      <c r="G102" s="275">
        <v>6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6</v>
      </c>
      <c r="G103" s="275">
        <v>43</v>
      </c>
      <c r="H103" s="272">
        <v>79</v>
      </c>
      <c r="I103" s="275">
        <v>0</v>
      </c>
      <c r="J103" s="275">
        <v>49</v>
      </c>
      <c r="K103" s="272">
        <v>79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1</v>
      </c>
      <c r="G104" s="275">
        <v>8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176</v>
      </c>
      <c r="G106" s="275">
        <v>3520</v>
      </c>
      <c r="H106" s="275">
        <v>3046</v>
      </c>
      <c r="I106" s="275">
        <v>6</v>
      </c>
      <c r="J106" s="275">
        <v>3669</v>
      </c>
      <c r="K106" s="275">
        <v>3067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AA605-569F-4B58-A90C-5B46343A9101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1216</v>
      </c>
    </row>
    <row r="3" spans="2:14" ht="21" customHeight="1" x14ac:dyDescent="0.15">
      <c r="K3" s="261" t="s">
        <v>1217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0</v>
      </c>
      <c r="G6" s="272">
        <v>4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0</v>
      </c>
      <c r="G10" s="272">
        <v>8</v>
      </c>
      <c r="H10" s="272">
        <v>17</v>
      </c>
      <c r="I10" s="272">
        <v>0</v>
      </c>
      <c r="J10" s="272">
        <v>8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0</v>
      </c>
      <c r="G14" s="272">
        <v>41</v>
      </c>
      <c r="H14" s="272">
        <v>64</v>
      </c>
      <c r="I14" s="272">
        <v>0</v>
      </c>
      <c r="J14" s="272">
        <v>41</v>
      </c>
      <c r="K14" s="272">
        <v>64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0</v>
      </c>
      <c r="G15" s="272">
        <v>26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0</v>
      </c>
      <c r="G16" s="272">
        <v>49</v>
      </c>
      <c r="H16" s="272">
        <v>48</v>
      </c>
      <c r="I16" s="272">
        <v>0</v>
      </c>
      <c r="J16" s="272">
        <v>49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0</v>
      </c>
      <c r="G19" s="272">
        <v>19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0</v>
      </c>
      <c r="G20" s="272">
        <v>36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6</v>
      </c>
      <c r="G21" s="272">
        <v>530</v>
      </c>
      <c r="H21" s="272">
        <v>185</v>
      </c>
      <c r="I21" s="272">
        <v>0</v>
      </c>
      <c r="J21" s="272">
        <v>536</v>
      </c>
      <c r="K21" s="272">
        <v>185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0</v>
      </c>
      <c r="G22" s="272">
        <v>21</v>
      </c>
      <c r="H22" s="272">
        <v>4</v>
      </c>
      <c r="I22" s="272">
        <v>0</v>
      </c>
      <c r="J22" s="272">
        <v>21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0</v>
      </c>
      <c r="G23" s="272">
        <v>32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0</v>
      </c>
      <c r="G24" s="272">
        <v>41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0</v>
      </c>
      <c r="G26" s="272">
        <v>115</v>
      </c>
      <c r="H26" s="272">
        <v>68</v>
      </c>
      <c r="I26" s="272">
        <v>0</v>
      </c>
      <c r="J26" s="272">
        <v>115</v>
      </c>
      <c r="K26" s="272">
        <v>68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1</v>
      </c>
      <c r="G27" s="272">
        <v>94</v>
      </c>
      <c r="H27" s="272">
        <v>38</v>
      </c>
      <c r="I27" s="272">
        <v>0</v>
      </c>
      <c r="J27" s="272">
        <v>95</v>
      </c>
      <c r="K27" s="272">
        <v>38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1</v>
      </c>
      <c r="G28" s="272">
        <v>159</v>
      </c>
      <c r="H28" s="272">
        <v>59</v>
      </c>
      <c r="I28" s="272">
        <v>0</v>
      </c>
      <c r="J28" s="272">
        <v>160</v>
      </c>
      <c r="K28" s="272">
        <v>59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1</v>
      </c>
      <c r="G29" s="272">
        <v>737</v>
      </c>
      <c r="H29" s="272">
        <v>578</v>
      </c>
      <c r="I29" s="272">
        <v>0</v>
      </c>
      <c r="J29" s="272">
        <v>731</v>
      </c>
      <c r="K29" s="272">
        <v>585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0</v>
      </c>
      <c r="G30" s="272">
        <v>63</v>
      </c>
      <c r="H30" s="272">
        <v>27</v>
      </c>
      <c r="I30" s="272">
        <v>0</v>
      </c>
      <c r="J30" s="272">
        <v>64</v>
      </c>
      <c r="K30" s="272">
        <v>26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0</v>
      </c>
      <c r="G31" s="272">
        <v>51</v>
      </c>
      <c r="H31" s="272">
        <v>60</v>
      </c>
      <c r="I31" s="272">
        <v>0</v>
      </c>
      <c r="J31" s="272">
        <v>51</v>
      </c>
      <c r="K31" s="272">
        <v>60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0</v>
      </c>
      <c r="G32" s="274">
        <v>64</v>
      </c>
      <c r="H32" s="272">
        <v>57</v>
      </c>
      <c r="I32" s="274">
        <v>0</v>
      </c>
      <c r="J32" s="274">
        <v>64</v>
      </c>
      <c r="K32" s="272">
        <v>57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0</v>
      </c>
      <c r="G33" s="274">
        <v>219</v>
      </c>
      <c r="H33" s="272">
        <v>89</v>
      </c>
      <c r="I33" s="274">
        <v>0</v>
      </c>
      <c r="J33" s="274">
        <v>219</v>
      </c>
      <c r="K33" s="272">
        <v>89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1</v>
      </c>
      <c r="G34" s="274">
        <v>162</v>
      </c>
      <c r="H34" s="272">
        <v>76</v>
      </c>
      <c r="I34" s="274">
        <v>0</v>
      </c>
      <c r="J34" s="274">
        <v>163</v>
      </c>
      <c r="K34" s="272">
        <v>76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0</v>
      </c>
      <c r="G35" s="274">
        <v>8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0</v>
      </c>
      <c r="G36" s="274">
        <v>270</v>
      </c>
      <c r="H36" s="272">
        <v>147</v>
      </c>
      <c r="I36" s="274">
        <v>0</v>
      </c>
      <c r="J36" s="274">
        <v>268</v>
      </c>
      <c r="K36" s="272">
        <v>149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1</v>
      </c>
      <c r="G37" s="274">
        <v>112</v>
      </c>
      <c r="H37" s="272">
        <v>97</v>
      </c>
      <c r="I37" s="274">
        <v>0</v>
      </c>
      <c r="J37" s="274">
        <v>111</v>
      </c>
      <c r="K37" s="272">
        <v>99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0</v>
      </c>
      <c r="G38" s="274">
        <v>18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0</v>
      </c>
      <c r="G40" s="274">
        <v>2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25</v>
      </c>
      <c r="G41" s="274">
        <v>44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1</v>
      </c>
      <c r="G57" s="274">
        <v>0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19</v>
      </c>
      <c r="G76" s="274">
        <v>210</v>
      </c>
      <c r="H76" s="272">
        <v>178</v>
      </c>
      <c r="I76" s="274">
        <v>1</v>
      </c>
      <c r="J76" s="274">
        <v>226</v>
      </c>
      <c r="K76" s="272">
        <v>180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61</v>
      </c>
      <c r="G79" s="274">
        <v>60</v>
      </c>
      <c r="H79" s="272">
        <v>112</v>
      </c>
      <c r="I79" s="274">
        <v>0</v>
      </c>
      <c r="J79" s="274">
        <v>120</v>
      </c>
      <c r="K79" s="272">
        <v>113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0</v>
      </c>
      <c r="G80" s="274">
        <v>4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0</v>
      </c>
      <c r="G83" s="274">
        <v>38</v>
      </c>
      <c r="H83" s="272">
        <v>183</v>
      </c>
      <c r="I83" s="274">
        <v>0</v>
      </c>
      <c r="J83" s="274">
        <v>35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4</v>
      </c>
      <c r="G86" s="274">
        <v>99</v>
      </c>
      <c r="H86" s="272">
        <v>141</v>
      </c>
      <c r="I86" s="274">
        <v>0</v>
      </c>
      <c r="J86" s="274">
        <v>102</v>
      </c>
      <c r="K86" s="272">
        <v>142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0</v>
      </c>
      <c r="G88" s="274">
        <v>27</v>
      </c>
      <c r="H88" s="272">
        <v>80</v>
      </c>
      <c r="I88" s="274">
        <v>0</v>
      </c>
      <c r="J88" s="274">
        <v>25</v>
      </c>
      <c r="K88" s="272">
        <v>82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2</v>
      </c>
      <c r="G89" s="274">
        <v>16</v>
      </c>
      <c r="H89" s="272">
        <v>31</v>
      </c>
      <c r="I89" s="274">
        <v>0</v>
      </c>
      <c r="J89" s="274">
        <v>17</v>
      </c>
      <c r="K89" s="272">
        <v>32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0</v>
      </c>
      <c r="G90" s="274">
        <v>2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0</v>
      </c>
      <c r="G92" s="274">
        <v>5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2</v>
      </c>
      <c r="G93" s="274">
        <v>56</v>
      </c>
      <c r="H93" s="272">
        <v>71</v>
      </c>
      <c r="I93" s="274">
        <v>0</v>
      </c>
      <c r="J93" s="274">
        <v>57</v>
      </c>
      <c r="K93" s="272">
        <v>72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0</v>
      </c>
      <c r="G98" s="274">
        <v>2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2</v>
      </c>
      <c r="G100" s="274">
        <v>9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0</v>
      </c>
      <c r="G102" s="275">
        <v>6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9</v>
      </c>
      <c r="G103" s="275">
        <v>40</v>
      </c>
      <c r="H103" s="272">
        <v>79</v>
      </c>
      <c r="I103" s="275">
        <v>0</v>
      </c>
      <c r="J103" s="275">
        <v>49</v>
      </c>
      <c r="K103" s="272">
        <v>79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1</v>
      </c>
      <c r="G104" s="275">
        <v>8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143</v>
      </c>
      <c r="G106" s="275">
        <v>3552</v>
      </c>
      <c r="H106" s="275">
        <v>3047</v>
      </c>
      <c r="I106" s="275">
        <v>2</v>
      </c>
      <c r="J106" s="275">
        <v>3672</v>
      </c>
      <c r="K106" s="275">
        <v>3068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13131-42C1-4E3E-971E-6F24C805F487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1218</v>
      </c>
    </row>
    <row r="3" spans="2:14" ht="21" customHeight="1" x14ac:dyDescent="0.15">
      <c r="K3" s="261" t="s">
        <v>1219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0</v>
      </c>
      <c r="G6" s="272">
        <v>4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0</v>
      </c>
      <c r="G10" s="272">
        <v>8</v>
      </c>
      <c r="H10" s="272">
        <v>17</v>
      </c>
      <c r="I10" s="272">
        <v>0</v>
      </c>
      <c r="J10" s="272">
        <v>8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0</v>
      </c>
      <c r="G14" s="272">
        <v>41</v>
      </c>
      <c r="H14" s="272">
        <v>64</v>
      </c>
      <c r="I14" s="272">
        <v>0</v>
      </c>
      <c r="J14" s="272">
        <v>41</v>
      </c>
      <c r="K14" s="272">
        <v>64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0</v>
      </c>
      <c r="G15" s="272">
        <v>26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0</v>
      </c>
      <c r="G16" s="272">
        <v>49</v>
      </c>
      <c r="H16" s="272">
        <v>48</v>
      </c>
      <c r="I16" s="272">
        <v>0</v>
      </c>
      <c r="J16" s="272">
        <v>49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0</v>
      </c>
      <c r="G19" s="272">
        <v>19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0</v>
      </c>
      <c r="G20" s="272">
        <v>36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4</v>
      </c>
      <c r="G21" s="272">
        <v>532</v>
      </c>
      <c r="H21" s="272">
        <v>185</v>
      </c>
      <c r="I21" s="272">
        <v>1</v>
      </c>
      <c r="J21" s="272">
        <v>535</v>
      </c>
      <c r="K21" s="272">
        <v>185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0</v>
      </c>
      <c r="G22" s="272">
        <v>21</v>
      </c>
      <c r="H22" s="272">
        <v>4</v>
      </c>
      <c r="I22" s="272">
        <v>0</v>
      </c>
      <c r="J22" s="272">
        <v>21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0</v>
      </c>
      <c r="G23" s="272">
        <v>32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0</v>
      </c>
      <c r="G24" s="272">
        <v>41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0</v>
      </c>
      <c r="G26" s="272">
        <v>115</v>
      </c>
      <c r="H26" s="272">
        <v>68</v>
      </c>
      <c r="I26" s="272">
        <v>0</v>
      </c>
      <c r="J26" s="272">
        <v>115</v>
      </c>
      <c r="K26" s="272">
        <v>68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1</v>
      </c>
      <c r="G27" s="272">
        <v>94</v>
      </c>
      <c r="H27" s="272">
        <v>38</v>
      </c>
      <c r="I27" s="272">
        <v>0</v>
      </c>
      <c r="J27" s="272">
        <v>95</v>
      </c>
      <c r="K27" s="272">
        <v>38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1</v>
      </c>
      <c r="G28" s="272">
        <v>159</v>
      </c>
      <c r="H28" s="272">
        <v>59</v>
      </c>
      <c r="I28" s="272">
        <v>0</v>
      </c>
      <c r="J28" s="272">
        <v>160</v>
      </c>
      <c r="K28" s="272">
        <v>59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1</v>
      </c>
      <c r="G29" s="272">
        <v>737</v>
      </c>
      <c r="H29" s="272">
        <v>578</v>
      </c>
      <c r="I29" s="272">
        <v>0</v>
      </c>
      <c r="J29" s="272">
        <v>731</v>
      </c>
      <c r="K29" s="272">
        <v>585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0</v>
      </c>
      <c r="G30" s="272">
        <v>63</v>
      </c>
      <c r="H30" s="272">
        <v>27</v>
      </c>
      <c r="I30" s="272">
        <v>0</v>
      </c>
      <c r="J30" s="272">
        <v>64</v>
      </c>
      <c r="K30" s="272">
        <v>26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0</v>
      </c>
      <c r="G31" s="272">
        <v>51</v>
      </c>
      <c r="H31" s="272">
        <v>60</v>
      </c>
      <c r="I31" s="272">
        <v>0</v>
      </c>
      <c r="J31" s="272">
        <v>51</v>
      </c>
      <c r="K31" s="272">
        <v>60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0</v>
      </c>
      <c r="G32" s="274">
        <v>64</v>
      </c>
      <c r="H32" s="272">
        <v>57</v>
      </c>
      <c r="I32" s="274">
        <v>0</v>
      </c>
      <c r="J32" s="274">
        <v>64</v>
      </c>
      <c r="K32" s="272">
        <v>57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0</v>
      </c>
      <c r="G33" s="274">
        <v>219</v>
      </c>
      <c r="H33" s="272">
        <v>89</v>
      </c>
      <c r="I33" s="274">
        <v>0</v>
      </c>
      <c r="J33" s="274">
        <v>219</v>
      </c>
      <c r="K33" s="272">
        <v>89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1</v>
      </c>
      <c r="G34" s="274">
        <v>162</v>
      </c>
      <c r="H34" s="272">
        <v>76</v>
      </c>
      <c r="I34" s="274">
        <v>0</v>
      </c>
      <c r="J34" s="274">
        <v>163</v>
      </c>
      <c r="K34" s="272">
        <v>76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0</v>
      </c>
      <c r="G35" s="274">
        <v>8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0</v>
      </c>
      <c r="G36" s="274">
        <v>270</v>
      </c>
      <c r="H36" s="272">
        <v>147</v>
      </c>
      <c r="I36" s="274">
        <v>0</v>
      </c>
      <c r="J36" s="274">
        <v>268</v>
      </c>
      <c r="K36" s="272">
        <v>149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1</v>
      </c>
      <c r="G37" s="274">
        <v>112</v>
      </c>
      <c r="H37" s="272">
        <v>97</v>
      </c>
      <c r="I37" s="274">
        <v>0</v>
      </c>
      <c r="J37" s="274">
        <v>111</v>
      </c>
      <c r="K37" s="272">
        <v>99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0</v>
      </c>
      <c r="G38" s="274">
        <v>18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0</v>
      </c>
      <c r="G40" s="274">
        <v>2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25</v>
      </c>
      <c r="G41" s="274">
        <v>44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1</v>
      </c>
      <c r="G57" s="274">
        <v>0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20</v>
      </c>
      <c r="G76" s="274">
        <v>208</v>
      </c>
      <c r="H76" s="272">
        <v>179</v>
      </c>
      <c r="I76" s="274">
        <v>0</v>
      </c>
      <c r="J76" s="274">
        <v>226</v>
      </c>
      <c r="K76" s="272">
        <v>181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60</v>
      </c>
      <c r="G79" s="274">
        <v>61</v>
      </c>
      <c r="H79" s="272">
        <v>112</v>
      </c>
      <c r="I79" s="274">
        <v>0</v>
      </c>
      <c r="J79" s="274">
        <v>120</v>
      </c>
      <c r="K79" s="272">
        <v>113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0</v>
      </c>
      <c r="G80" s="274">
        <v>4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0</v>
      </c>
      <c r="G83" s="274">
        <v>38</v>
      </c>
      <c r="H83" s="272">
        <v>183</v>
      </c>
      <c r="I83" s="274">
        <v>0</v>
      </c>
      <c r="J83" s="274">
        <v>35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4</v>
      </c>
      <c r="G86" s="274">
        <v>99</v>
      </c>
      <c r="H86" s="272">
        <v>141</v>
      </c>
      <c r="I86" s="274">
        <v>0</v>
      </c>
      <c r="J86" s="274">
        <v>102</v>
      </c>
      <c r="K86" s="272">
        <v>142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0</v>
      </c>
      <c r="G88" s="274">
        <v>27</v>
      </c>
      <c r="H88" s="272">
        <v>80</v>
      </c>
      <c r="I88" s="274">
        <v>0</v>
      </c>
      <c r="J88" s="274">
        <v>25</v>
      </c>
      <c r="K88" s="272">
        <v>82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2</v>
      </c>
      <c r="G89" s="274">
        <v>16</v>
      </c>
      <c r="H89" s="272">
        <v>31</v>
      </c>
      <c r="I89" s="274">
        <v>0</v>
      </c>
      <c r="J89" s="274">
        <v>17</v>
      </c>
      <c r="K89" s="272">
        <v>32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0</v>
      </c>
      <c r="G90" s="274">
        <v>2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0</v>
      </c>
      <c r="G92" s="274">
        <v>5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1</v>
      </c>
      <c r="G93" s="274">
        <v>57</v>
      </c>
      <c r="H93" s="272">
        <v>71</v>
      </c>
      <c r="I93" s="274">
        <v>0</v>
      </c>
      <c r="J93" s="274">
        <v>57</v>
      </c>
      <c r="K93" s="272">
        <v>72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0</v>
      </c>
      <c r="G98" s="274">
        <v>2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2</v>
      </c>
      <c r="G100" s="274">
        <v>9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0</v>
      </c>
      <c r="G102" s="275">
        <v>6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9</v>
      </c>
      <c r="G103" s="275">
        <v>40</v>
      </c>
      <c r="H103" s="272">
        <v>79</v>
      </c>
      <c r="I103" s="275">
        <v>0</v>
      </c>
      <c r="J103" s="275">
        <v>49</v>
      </c>
      <c r="K103" s="272">
        <v>79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1</v>
      </c>
      <c r="G104" s="275">
        <v>8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140</v>
      </c>
      <c r="G106" s="275">
        <v>3554</v>
      </c>
      <c r="H106" s="275">
        <v>3048</v>
      </c>
      <c r="I106" s="275">
        <v>2</v>
      </c>
      <c r="J106" s="275">
        <v>3671</v>
      </c>
      <c r="K106" s="275">
        <v>3069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2EAD7-C50A-4C08-9E25-95D3A9282C73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1220</v>
      </c>
    </row>
    <row r="3" spans="2:14" ht="21" customHeight="1" x14ac:dyDescent="0.15">
      <c r="K3" s="261" t="s">
        <v>1221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0</v>
      </c>
      <c r="G6" s="272">
        <v>4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0</v>
      </c>
      <c r="G10" s="272">
        <v>8</v>
      </c>
      <c r="H10" s="272">
        <v>17</v>
      </c>
      <c r="I10" s="272">
        <v>0</v>
      </c>
      <c r="J10" s="272">
        <v>8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0</v>
      </c>
      <c r="G14" s="272">
        <v>41</v>
      </c>
      <c r="H14" s="272">
        <v>64</v>
      </c>
      <c r="I14" s="272">
        <v>0</v>
      </c>
      <c r="J14" s="272">
        <v>41</v>
      </c>
      <c r="K14" s="272">
        <v>64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3</v>
      </c>
      <c r="G15" s="272">
        <v>23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5</v>
      </c>
      <c r="G16" s="272">
        <v>44</v>
      </c>
      <c r="H16" s="272">
        <v>48</v>
      </c>
      <c r="I16" s="272">
        <v>0</v>
      </c>
      <c r="J16" s="272">
        <v>49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2</v>
      </c>
      <c r="G19" s="272">
        <v>17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1</v>
      </c>
      <c r="G20" s="272">
        <v>34</v>
      </c>
      <c r="H20" s="272">
        <v>46</v>
      </c>
      <c r="I20" s="272">
        <v>0</v>
      </c>
      <c r="J20" s="272">
        <v>34</v>
      </c>
      <c r="K20" s="272">
        <v>47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79</v>
      </c>
      <c r="G21" s="272">
        <v>459</v>
      </c>
      <c r="H21" s="272">
        <v>183</v>
      </c>
      <c r="I21" s="272">
        <v>13</v>
      </c>
      <c r="J21" s="272">
        <v>525</v>
      </c>
      <c r="K21" s="272">
        <v>183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8</v>
      </c>
      <c r="G22" s="272">
        <v>13</v>
      </c>
      <c r="H22" s="272">
        <v>4</v>
      </c>
      <c r="I22" s="272">
        <v>8</v>
      </c>
      <c r="J22" s="272">
        <v>13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0</v>
      </c>
      <c r="G23" s="272">
        <v>32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1</v>
      </c>
      <c r="G24" s="272">
        <v>40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0</v>
      </c>
      <c r="G26" s="272">
        <v>115</v>
      </c>
      <c r="H26" s="272">
        <v>68</v>
      </c>
      <c r="I26" s="272">
        <v>0</v>
      </c>
      <c r="J26" s="272">
        <v>115</v>
      </c>
      <c r="K26" s="272">
        <v>68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8</v>
      </c>
      <c r="G27" s="272">
        <v>87</v>
      </c>
      <c r="H27" s="272">
        <v>38</v>
      </c>
      <c r="I27" s="272">
        <v>1</v>
      </c>
      <c r="J27" s="272">
        <v>94</v>
      </c>
      <c r="K27" s="272">
        <v>38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3</v>
      </c>
      <c r="G28" s="272">
        <v>157</v>
      </c>
      <c r="H28" s="272">
        <v>59</v>
      </c>
      <c r="I28" s="272">
        <v>0</v>
      </c>
      <c r="J28" s="272">
        <v>160</v>
      </c>
      <c r="K28" s="272">
        <v>59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11</v>
      </c>
      <c r="G29" s="272">
        <v>730</v>
      </c>
      <c r="H29" s="272">
        <v>575</v>
      </c>
      <c r="I29" s="272">
        <v>0</v>
      </c>
      <c r="J29" s="272">
        <v>733</v>
      </c>
      <c r="K29" s="272">
        <v>583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3</v>
      </c>
      <c r="G30" s="272">
        <v>61</v>
      </c>
      <c r="H30" s="272">
        <v>26</v>
      </c>
      <c r="I30" s="272">
        <v>0</v>
      </c>
      <c r="J30" s="272">
        <v>64</v>
      </c>
      <c r="K30" s="272">
        <v>26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2</v>
      </c>
      <c r="G31" s="272">
        <v>49</v>
      </c>
      <c r="H31" s="272">
        <v>60</v>
      </c>
      <c r="I31" s="272">
        <v>0</v>
      </c>
      <c r="J31" s="272">
        <v>51</v>
      </c>
      <c r="K31" s="272">
        <v>60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3</v>
      </c>
      <c r="G32" s="274">
        <v>62</v>
      </c>
      <c r="H32" s="272">
        <v>56</v>
      </c>
      <c r="I32" s="274">
        <v>0</v>
      </c>
      <c r="J32" s="274">
        <v>65</v>
      </c>
      <c r="K32" s="272">
        <v>56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5</v>
      </c>
      <c r="G33" s="274">
        <v>214</v>
      </c>
      <c r="H33" s="272">
        <v>89</v>
      </c>
      <c r="I33" s="274">
        <v>0</v>
      </c>
      <c r="J33" s="274">
        <v>219</v>
      </c>
      <c r="K33" s="272">
        <v>89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4</v>
      </c>
      <c r="G34" s="274">
        <v>159</v>
      </c>
      <c r="H34" s="272">
        <v>76</v>
      </c>
      <c r="I34" s="274">
        <v>0</v>
      </c>
      <c r="J34" s="274">
        <v>163</v>
      </c>
      <c r="K34" s="272">
        <v>76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0</v>
      </c>
      <c r="G35" s="274">
        <v>8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11</v>
      </c>
      <c r="G36" s="274">
        <v>259</v>
      </c>
      <c r="H36" s="272">
        <v>147</v>
      </c>
      <c r="I36" s="274">
        <v>0</v>
      </c>
      <c r="J36" s="274">
        <v>268</v>
      </c>
      <c r="K36" s="272">
        <v>149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4</v>
      </c>
      <c r="G37" s="274">
        <v>110</v>
      </c>
      <c r="H37" s="272">
        <v>96</v>
      </c>
      <c r="I37" s="274">
        <v>1</v>
      </c>
      <c r="J37" s="274">
        <v>111</v>
      </c>
      <c r="K37" s="272">
        <v>98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0</v>
      </c>
      <c r="G38" s="274">
        <v>18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1</v>
      </c>
      <c r="G40" s="274">
        <v>1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32</v>
      </c>
      <c r="G41" s="274">
        <v>37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1</v>
      </c>
      <c r="G52" s="274">
        <v>0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0</v>
      </c>
      <c r="G57" s="274">
        <v>1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1</v>
      </c>
      <c r="G58" s="274">
        <v>0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54</v>
      </c>
      <c r="G76" s="274">
        <v>175</v>
      </c>
      <c r="H76" s="272">
        <v>178</v>
      </c>
      <c r="I76" s="274">
        <v>0</v>
      </c>
      <c r="J76" s="274">
        <v>227</v>
      </c>
      <c r="K76" s="272">
        <v>180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69</v>
      </c>
      <c r="G79" s="274">
        <v>53</v>
      </c>
      <c r="H79" s="272">
        <v>111</v>
      </c>
      <c r="I79" s="274">
        <v>0</v>
      </c>
      <c r="J79" s="274">
        <v>121</v>
      </c>
      <c r="K79" s="272">
        <v>112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0</v>
      </c>
      <c r="G80" s="274">
        <v>4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0</v>
      </c>
      <c r="G83" s="274">
        <v>38</v>
      </c>
      <c r="H83" s="272">
        <v>183</v>
      </c>
      <c r="I83" s="274">
        <v>0</v>
      </c>
      <c r="J83" s="274">
        <v>35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41</v>
      </c>
      <c r="G86" s="274">
        <v>63</v>
      </c>
      <c r="H86" s="272">
        <v>140</v>
      </c>
      <c r="I86" s="274">
        <v>1</v>
      </c>
      <c r="J86" s="274">
        <v>101</v>
      </c>
      <c r="K86" s="272">
        <v>142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0</v>
      </c>
      <c r="G88" s="274">
        <v>27</v>
      </c>
      <c r="H88" s="272">
        <v>80</v>
      </c>
      <c r="I88" s="274">
        <v>0</v>
      </c>
      <c r="J88" s="274">
        <v>25</v>
      </c>
      <c r="K88" s="272">
        <v>82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2</v>
      </c>
      <c r="G89" s="274">
        <v>16</v>
      </c>
      <c r="H89" s="272">
        <v>31</v>
      </c>
      <c r="I89" s="274">
        <v>0</v>
      </c>
      <c r="J89" s="274">
        <v>17</v>
      </c>
      <c r="K89" s="272">
        <v>32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0</v>
      </c>
      <c r="G90" s="274">
        <v>2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0</v>
      </c>
      <c r="G92" s="274">
        <v>5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10</v>
      </c>
      <c r="G93" s="274">
        <v>48</v>
      </c>
      <c r="H93" s="272">
        <v>71</v>
      </c>
      <c r="I93" s="274">
        <v>1</v>
      </c>
      <c r="J93" s="274">
        <v>57</v>
      </c>
      <c r="K93" s="272">
        <v>71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0</v>
      </c>
      <c r="G98" s="274">
        <v>2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4</v>
      </c>
      <c r="G100" s="274">
        <v>7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0</v>
      </c>
      <c r="G102" s="275">
        <v>6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12</v>
      </c>
      <c r="G103" s="275">
        <v>38</v>
      </c>
      <c r="H103" s="272">
        <v>78</v>
      </c>
      <c r="I103" s="275">
        <v>0</v>
      </c>
      <c r="J103" s="275">
        <v>50</v>
      </c>
      <c r="K103" s="272">
        <v>78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1</v>
      </c>
      <c r="G104" s="275">
        <v>8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387</v>
      </c>
      <c r="G106" s="275">
        <v>3318</v>
      </c>
      <c r="H106" s="275">
        <v>3037</v>
      </c>
      <c r="I106" s="275">
        <v>26</v>
      </c>
      <c r="J106" s="275">
        <v>3656</v>
      </c>
      <c r="K106" s="275">
        <v>3060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6EB81-020D-4051-A324-7C18DD9EFB8F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1222</v>
      </c>
    </row>
    <row r="3" spans="2:14" ht="21" customHeight="1" x14ac:dyDescent="0.15">
      <c r="K3" s="261" t="s">
        <v>1223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0</v>
      </c>
      <c r="G6" s="272">
        <v>4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0</v>
      </c>
      <c r="G10" s="272">
        <v>8</v>
      </c>
      <c r="H10" s="272">
        <v>17</v>
      </c>
      <c r="I10" s="272">
        <v>0</v>
      </c>
      <c r="J10" s="272">
        <v>8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1</v>
      </c>
      <c r="G14" s="272">
        <v>40</v>
      </c>
      <c r="H14" s="272">
        <v>64</v>
      </c>
      <c r="I14" s="272">
        <v>0</v>
      </c>
      <c r="J14" s="272">
        <v>41</v>
      </c>
      <c r="K14" s="272">
        <v>64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0</v>
      </c>
      <c r="G15" s="272">
        <v>26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1</v>
      </c>
      <c r="G16" s="272">
        <v>48</v>
      </c>
      <c r="H16" s="272">
        <v>48</v>
      </c>
      <c r="I16" s="272">
        <v>0</v>
      </c>
      <c r="J16" s="272">
        <v>49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1</v>
      </c>
      <c r="G19" s="272">
        <v>18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0</v>
      </c>
      <c r="G20" s="272">
        <v>36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39</v>
      </c>
      <c r="G21" s="272">
        <v>499</v>
      </c>
      <c r="H21" s="272">
        <v>183</v>
      </c>
      <c r="I21" s="272">
        <v>2</v>
      </c>
      <c r="J21" s="272">
        <v>536</v>
      </c>
      <c r="K21" s="272">
        <v>183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0</v>
      </c>
      <c r="G22" s="272">
        <v>21</v>
      </c>
      <c r="H22" s="272">
        <v>4</v>
      </c>
      <c r="I22" s="272">
        <v>0</v>
      </c>
      <c r="J22" s="272">
        <v>21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1</v>
      </c>
      <c r="G23" s="272">
        <v>31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1</v>
      </c>
      <c r="G24" s="272">
        <v>40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5</v>
      </c>
      <c r="G26" s="272">
        <v>110</v>
      </c>
      <c r="H26" s="272">
        <v>68</v>
      </c>
      <c r="I26" s="272">
        <v>1</v>
      </c>
      <c r="J26" s="272">
        <v>114</v>
      </c>
      <c r="K26" s="272">
        <v>68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2</v>
      </c>
      <c r="G27" s="272">
        <v>93</v>
      </c>
      <c r="H27" s="272">
        <v>38</v>
      </c>
      <c r="I27" s="272">
        <v>0</v>
      </c>
      <c r="J27" s="272">
        <v>95</v>
      </c>
      <c r="K27" s="272">
        <v>38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20</v>
      </c>
      <c r="G28" s="272">
        <v>141</v>
      </c>
      <c r="H28" s="272">
        <v>58</v>
      </c>
      <c r="I28" s="272">
        <v>7</v>
      </c>
      <c r="J28" s="272">
        <v>154</v>
      </c>
      <c r="K28" s="272">
        <v>58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8</v>
      </c>
      <c r="G29" s="272">
        <v>730</v>
      </c>
      <c r="H29" s="272">
        <v>578</v>
      </c>
      <c r="I29" s="272">
        <v>0</v>
      </c>
      <c r="J29" s="272">
        <v>731</v>
      </c>
      <c r="K29" s="272">
        <v>585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1</v>
      </c>
      <c r="G30" s="272">
        <v>62</v>
      </c>
      <c r="H30" s="272">
        <v>27</v>
      </c>
      <c r="I30" s="272">
        <v>0</v>
      </c>
      <c r="J30" s="272">
        <v>64</v>
      </c>
      <c r="K30" s="272">
        <v>26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0</v>
      </c>
      <c r="G31" s="272">
        <v>51</v>
      </c>
      <c r="H31" s="272">
        <v>60</v>
      </c>
      <c r="I31" s="272">
        <v>0</v>
      </c>
      <c r="J31" s="272">
        <v>51</v>
      </c>
      <c r="K31" s="272">
        <v>60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3</v>
      </c>
      <c r="G32" s="274">
        <v>62</v>
      </c>
      <c r="H32" s="272">
        <v>56</v>
      </c>
      <c r="I32" s="274">
        <v>0</v>
      </c>
      <c r="J32" s="274">
        <v>65</v>
      </c>
      <c r="K32" s="272">
        <v>56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8</v>
      </c>
      <c r="G33" s="274">
        <v>211</v>
      </c>
      <c r="H33" s="272">
        <v>89</v>
      </c>
      <c r="I33" s="274">
        <v>1</v>
      </c>
      <c r="J33" s="274">
        <v>218</v>
      </c>
      <c r="K33" s="272">
        <v>89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5</v>
      </c>
      <c r="G34" s="274">
        <v>158</v>
      </c>
      <c r="H34" s="272">
        <v>76</v>
      </c>
      <c r="I34" s="274">
        <v>0</v>
      </c>
      <c r="J34" s="274">
        <v>163</v>
      </c>
      <c r="K34" s="272">
        <v>76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0</v>
      </c>
      <c r="G35" s="274">
        <v>8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3</v>
      </c>
      <c r="G36" s="274">
        <v>267</v>
      </c>
      <c r="H36" s="272">
        <v>147</v>
      </c>
      <c r="I36" s="274">
        <v>0</v>
      </c>
      <c r="J36" s="274">
        <v>268</v>
      </c>
      <c r="K36" s="272">
        <v>149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3</v>
      </c>
      <c r="G37" s="274">
        <v>110</v>
      </c>
      <c r="H37" s="272">
        <v>97</v>
      </c>
      <c r="I37" s="274">
        <v>0</v>
      </c>
      <c r="J37" s="274">
        <v>111</v>
      </c>
      <c r="K37" s="272">
        <v>99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5</v>
      </c>
      <c r="G38" s="274">
        <v>13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0</v>
      </c>
      <c r="G40" s="274">
        <v>2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32</v>
      </c>
      <c r="G41" s="274">
        <v>37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0</v>
      </c>
      <c r="G57" s="274">
        <v>1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52</v>
      </c>
      <c r="G76" s="274">
        <v>178</v>
      </c>
      <c r="H76" s="272">
        <v>177</v>
      </c>
      <c r="I76" s="274">
        <v>0</v>
      </c>
      <c r="J76" s="274">
        <v>227</v>
      </c>
      <c r="K76" s="272">
        <v>180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73</v>
      </c>
      <c r="G79" s="274">
        <v>48</v>
      </c>
      <c r="H79" s="272">
        <v>112</v>
      </c>
      <c r="I79" s="274">
        <v>0</v>
      </c>
      <c r="J79" s="274">
        <v>120</v>
      </c>
      <c r="K79" s="272">
        <v>113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0</v>
      </c>
      <c r="G80" s="274">
        <v>4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0</v>
      </c>
      <c r="G83" s="274">
        <v>38</v>
      </c>
      <c r="H83" s="272">
        <v>183</v>
      </c>
      <c r="I83" s="274">
        <v>0</v>
      </c>
      <c r="J83" s="274">
        <v>35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23</v>
      </c>
      <c r="G86" s="274">
        <v>80</v>
      </c>
      <c r="H86" s="272">
        <v>141</v>
      </c>
      <c r="I86" s="274">
        <v>0</v>
      </c>
      <c r="J86" s="274">
        <v>102</v>
      </c>
      <c r="K86" s="272">
        <v>142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0</v>
      </c>
      <c r="G88" s="274">
        <v>27</v>
      </c>
      <c r="H88" s="272">
        <v>80</v>
      </c>
      <c r="I88" s="274">
        <v>0</v>
      </c>
      <c r="J88" s="274">
        <v>25</v>
      </c>
      <c r="K88" s="272">
        <v>82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6</v>
      </c>
      <c r="G89" s="274">
        <v>13</v>
      </c>
      <c r="H89" s="272">
        <v>30</v>
      </c>
      <c r="I89" s="274">
        <v>0</v>
      </c>
      <c r="J89" s="274">
        <v>18</v>
      </c>
      <c r="K89" s="272">
        <v>31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0</v>
      </c>
      <c r="G90" s="274">
        <v>2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0</v>
      </c>
      <c r="G92" s="274">
        <v>5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10</v>
      </c>
      <c r="G93" s="274">
        <v>48</v>
      </c>
      <c r="H93" s="272">
        <v>71</v>
      </c>
      <c r="I93" s="274">
        <v>0</v>
      </c>
      <c r="J93" s="274">
        <v>57</v>
      </c>
      <c r="K93" s="272">
        <v>72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0</v>
      </c>
      <c r="G98" s="274">
        <v>2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2</v>
      </c>
      <c r="G100" s="274">
        <v>9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0</v>
      </c>
      <c r="G102" s="275">
        <v>6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13</v>
      </c>
      <c r="G103" s="275">
        <v>37</v>
      </c>
      <c r="H103" s="272">
        <v>78</v>
      </c>
      <c r="I103" s="275">
        <v>0</v>
      </c>
      <c r="J103" s="275">
        <v>50</v>
      </c>
      <c r="K103" s="272">
        <v>78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1</v>
      </c>
      <c r="G104" s="275">
        <v>8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325</v>
      </c>
      <c r="G106" s="275">
        <v>3377</v>
      </c>
      <c r="H106" s="275">
        <v>3040</v>
      </c>
      <c r="I106" s="275">
        <v>12</v>
      </c>
      <c r="J106" s="275">
        <v>3668</v>
      </c>
      <c r="K106" s="275">
        <v>3062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E2FBE-3BCF-4CFC-AACC-9A773C589951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1224</v>
      </c>
    </row>
    <row r="3" spans="2:14" ht="21" customHeight="1" x14ac:dyDescent="0.15">
      <c r="K3" s="261" t="s">
        <v>1225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1</v>
      </c>
      <c r="G6" s="272">
        <v>3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2</v>
      </c>
      <c r="G10" s="272">
        <v>6</v>
      </c>
      <c r="H10" s="272">
        <v>17</v>
      </c>
      <c r="I10" s="272">
        <v>1</v>
      </c>
      <c r="J10" s="272">
        <v>7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1</v>
      </c>
      <c r="G11" s="272">
        <v>3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6</v>
      </c>
      <c r="G14" s="272">
        <v>35</v>
      </c>
      <c r="H14" s="272">
        <v>64</v>
      </c>
      <c r="I14" s="272">
        <v>0</v>
      </c>
      <c r="J14" s="272">
        <v>41</v>
      </c>
      <c r="K14" s="272">
        <v>64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4</v>
      </c>
      <c r="G15" s="272">
        <v>22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13</v>
      </c>
      <c r="G16" s="272">
        <v>36</v>
      </c>
      <c r="H16" s="272">
        <v>48</v>
      </c>
      <c r="I16" s="272">
        <v>0</v>
      </c>
      <c r="J16" s="272">
        <v>49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1</v>
      </c>
      <c r="G18" s="272">
        <v>5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9</v>
      </c>
      <c r="G19" s="272">
        <v>10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5</v>
      </c>
      <c r="G20" s="272">
        <v>31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205</v>
      </c>
      <c r="G21" s="272">
        <v>336</v>
      </c>
      <c r="H21" s="272">
        <v>180</v>
      </c>
      <c r="I21" s="272">
        <v>33</v>
      </c>
      <c r="J21" s="272">
        <v>507</v>
      </c>
      <c r="K21" s="272">
        <v>181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3</v>
      </c>
      <c r="G22" s="272">
        <v>18</v>
      </c>
      <c r="H22" s="272">
        <v>4</v>
      </c>
      <c r="I22" s="272">
        <v>1</v>
      </c>
      <c r="J22" s="272">
        <v>20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9</v>
      </c>
      <c r="G23" s="272">
        <v>23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7</v>
      </c>
      <c r="G24" s="272">
        <v>34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50</v>
      </c>
      <c r="G26" s="272">
        <v>69</v>
      </c>
      <c r="H26" s="272">
        <v>64</v>
      </c>
      <c r="I26" s="272">
        <v>4</v>
      </c>
      <c r="J26" s="272">
        <v>112</v>
      </c>
      <c r="K26" s="272">
        <v>67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31</v>
      </c>
      <c r="G27" s="272">
        <v>66</v>
      </c>
      <c r="H27" s="272">
        <v>36</v>
      </c>
      <c r="I27" s="272">
        <v>1</v>
      </c>
      <c r="J27" s="272">
        <v>95</v>
      </c>
      <c r="K27" s="272">
        <v>37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53</v>
      </c>
      <c r="G28" s="272">
        <v>108</v>
      </c>
      <c r="H28" s="272">
        <v>58</v>
      </c>
      <c r="I28" s="272">
        <v>4</v>
      </c>
      <c r="J28" s="272">
        <v>157</v>
      </c>
      <c r="K28" s="272">
        <v>58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257</v>
      </c>
      <c r="G29" s="272">
        <v>510</v>
      </c>
      <c r="H29" s="272">
        <v>549</v>
      </c>
      <c r="I29" s="272">
        <v>4</v>
      </c>
      <c r="J29" s="272">
        <v>740</v>
      </c>
      <c r="K29" s="272">
        <v>572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20</v>
      </c>
      <c r="G30" s="272">
        <v>43</v>
      </c>
      <c r="H30" s="272">
        <v>27</v>
      </c>
      <c r="I30" s="272">
        <v>0</v>
      </c>
      <c r="J30" s="272">
        <v>64</v>
      </c>
      <c r="K30" s="272">
        <v>26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18</v>
      </c>
      <c r="G31" s="272">
        <v>35</v>
      </c>
      <c r="H31" s="272">
        <v>58</v>
      </c>
      <c r="I31" s="272">
        <v>0</v>
      </c>
      <c r="J31" s="272">
        <v>53</v>
      </c>
      <c r="K31" s="272">
        <v>58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24</v>
      </c>
      <c r="G32" s="274">
        <v>43</v>
      </c>
      <c r="H32" s="272">
        <v>54</v>
      </c>
      <c r="I32" s="274">
        <v>2</v>
      </c>
      <c r="J32" s="274">
        <v>64</v>
      </c>
      <c r="K32" s="272">
        <v>55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110</v>
      </c>
      <c r="G33" s="274">
        <v>112</v>
      </c>
      <c r="H33" s="272">
        <v>86</v>
      </c>
      <c r="I33" s="274">
        <v>2</v>
      </c>
      <c r="J33" s="274">
        <v>219</v>
      </c>
      <c r="K33" s="272">
        <v>87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65</v>
      </c>
      <c r="G34" s="274">
        <v>101</v>
      </c>
      <c r="H34" s="272">
        <v>73</v>
      </c>
      <c r="I34" s="274">
        <v>3</v>
      </c>
      <c r="J34" s="274">
        <v>163</v>
      </c>
      <c r="K34" s="272">
        <v>73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3</v>
      </c>
      <c r="G35" s="274">
        <v>5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86</v>
      </c>
      <c r="G36" s="274">
        <v>187</v>
      </c>
      <c r="H36" s="272">
        <v>144</v>
      </c>
      <c r="I36" s="274">
        <v>1</v>
      </c>
      <c r="J36" s="274">
        <v>270</v>
      </c>
      <c r="K36" s="272">
        <v>146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24</v>
      </c>
      <c r="G37" s="274">
        <v>92</v>
      </c>
      <c r="H37" s="272">
        <v>94</v>
      </c>
      <c r="I37" s="274">
        <v>2</v>
      </c>
      <c r="J37" s="274">
        <v>111</v>
      </c>
      <c r="K37" s="272">
        <v>97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6</v>
      </c>
      <c r="G38" s="274">
        <v>12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0</v>
      </c>
      <c r="G40" s="274">
        <v>2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34</v>
      </c>
      <c r="G41" s="274">
        <v>35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0</v>
      </c>
      <c r="G57" s="274">
        <v>1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127</v>
      </c>
      <c r="G76" s="274">
        <v>111</v>
      </c>
      <c r="H76" s="272">
        <v>169</v>
      </c>
      <c r="I76" s="274">
        <v>1</v>
      </c>
      <c r="J76" s="274">
        <v>230</v>
      </c>
      <c r="K76" s="272">
        <v>176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81</v>
      </c>
      <c r="G79" s="274">
        <v>40</v>
      </c>
      <c r="H79" s="272">
        <v>112</v>
      </c>
      <c r="I79" s="274">
        <v>0</v>
      </c>
      <c r="J79" s="274">
        <v>119</v>
      </c>
      <c r="K79" s="272">
        <v>114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2</v>
      </c>
      <c r="G80" s="274">
        <v>3</v>
      </c>
      <c r="H80" s="272">
        <v>5</v>
      </c>
      <c r="I80" s="274">
        <v>0</v>
      </c>
      <c r="J80" s="274">
        <v>5</v>
      </c>
      <c r="K80" s="272">
        <v>5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0</v>
      </c>
      <c r="G83" s="274">
        <v>38</v>
      </c>
      <c r="H83" s="272">
        <v>183</v>
      </c>
      <c r="I83" s="274">
        <v>0</v>
      </c>
      <c r="J83" s="274">
        <v>35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1</v>
      </c>
      <c r="G84" s="274">
        <v>7</v>
      </c>
      <c r="H84" s="272">
        <v>46</v>
      </c>
      <c r="I84" s="274">
        <v>0</v>
      </c>
      <c r="J84" s="274">
        <v>10</v>
      </c>
      <c r="K84" s="272">
        <v>44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45</v>
      </c>
      <c r="G86" s="274">
        <v>59</v>
      </c>
      <c r="H86" s="272">
        <v>140</v>
      </c>
      <c r="I86" s="274">
        <v>1</v>
      </c>
      <c r="J86" s="274">
        <v>100</v>
      </c>
      <c r="K86" s="272">
        <v>143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4</v>
      </c>
      <c r="G88" s="274">
        <v>24</v>
      </c>
      <c r="H88" s="272">
        <v>79</v>
      </c>
      <c r="I88" s="274">
        <v>0</v>
      </c>
      <c r="J88" s="274">
        <v>26</v>
      </c>
      <c r="K88" s="272">
        <v>81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6</v>
      </c>
      <c r="G89" s="274">
        <v>13</v>
      </c>
      <c r="H89" s="272">
        <v>30</v>
      </c>
      <c r="I89" s="274">
        <v>0</v>
      </c>
      <c r="J89" s="274">
        <v>18</v>
      </c>
      <c r="K89" s="272">
        <v>31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1</v>
      </c>
      <c r="G90" s="274">
        <v>1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2</v>
      </c>
      <c r="G92" s="274">
        <v>3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12</v>
      </c>
      <c r="G93" s="274">
        <v>46</v>
      </c>
      <c r="H93" s="272">
        <v>71</v>
      </c>
      <c r="I93" s="274">
        <v>1</v>
      </c>
      <c r="J93" s="274">
        <v>56</v>
      </c>
      <c r="K93" s="272">
        <v>72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4</v>
      </c>
      <c r="G97" s="274">
        <v>6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2</v>
      </c>
      <c r="G98" s="274">
        <v>0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3</v>
      </c>
      <c r="G100" s="274">
        <v>8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0</v>
      </c>
      <c r="G102" s="275">
        <v>6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25</v>
      </c>
      <c r="G103" s="275">
        <v>26</v>
      </c>
      <c r="H103" s="272">
        <v>77</v>
      </c>
      <c r="I103" s="275">
        <v>0</v>
      </c>
      <c r="J103" s="275">
        <v>51</v>
      </c>
      <c r="K103" s="272">
        <v>77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3</v>
      </c>
      <c r="G104" s="275">
        <v>7</v>
      </c>
      <c r="H104" s="272">
        <v>15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1368</v>
      </c>
      <c r="G106" s="275">
        <v>2402</v>
      </c>
      <c r="H106" s="275">
        <v>2972</v>
      </c>
      <c r="I106" s="275">
        <v>62</v>
      </c>
      <c r="J106" s="275">
        <v>3654</v>
      </c>
      <c r="K106" s="275">
        <v>3026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9EE25-2BBA-4FF4-B3E6-20F73A6E7AEF}">
  <sheetPr>
    <tabColor rgb="FF00B0F0"/>
  </sheetPr>
  <dimension ref="A1:Q47"/>
  <sheetViews>
    <sheetView showGridLines="0" view="pageBreakPreview" zoomScale="70" zoomScaleNormal="70" zoomScaleSheetLayoutView="70" workbookViewId="0">
      <selection activeCell="C6" sqref="C6"/>
    </sheetView>
  </sheetViews>
  <sheetFormatPr defaultRowHeight="14.25" x14ac:dyDescent="0.15"/>
  <cols>
    <col min="1" max="1" width="3.25" customWidth="1"/>
    <col min="2" max="2" width="1.125" customWidth="1"/>
    <col min="3" max="3" width="7.5" customWidth="1"/>
    <col min="4" max="4" width="4.25" bestFit="1" customWidth="1"/>
    <col min="5" max="5" width="7.5" bestFit="1" customWidth="1"/>
    <col min="6" max="6" width="12.625" bestFit="1" customWidth="1"/>
    <col min="7" max="7" width="12.625" customWidth="1"/>
    <col min="8" max="10" width="11.5" customWidth="1"/>
    <col min="11" max="12" width="1.75" customWidth="1"/>
    <col min="13" max="13" width="17.5" customWidth="1"/>
    <col min="14" max="16" width="12.625" customWidth="1"/>
    <col min="17" max="17" width="6" customWidth="1"/>
  </cols>
  <sheetData>
    <row r="1" spans="1:17" x14ac:dyDescent="0.15">
      <c r="H1" s="2" t="s">
        <v>139</v>
      </c>
      <c r="I1" s="2" t="s">
        <v>49</v>
      </c>
      <c r="J1" s="2" t="s">
        <v>50</v>
      </c>
      <c r="O1" s="2" t="s">
        <v>139</v>
      </c>
      <c r="P1" s="2" t="s">
        <v>49</v>
      </c>
      <c r="Q1" s="2" t="s">
        <v>50</v>
      </c>
    </row>
    <row r="2" spans="1:17" ht="17.25" x14ac:dyDescent="0.15">
      <c r="C2" s="12" t="s">
        <v>798</v>
      </c>
      <c r="D2" s="92"/>
      <c r="E2" s="92"/>
      <c r="F2" s="92"/>
    </row>
    <row r="4" spans="1:17" ht="20.100000000000001" customHeight="1" x14ac:dyDescent="0.15">
      <c r="C4" s="79" t="s">
        <v>799</v>
      </c>
      <c r="D4" s="79"/>
      <c r="E4" s="79"/>
      <c r="F4" s="79"/>
      <c r="G4" s="83" t="s">
        <v>389</v>
      </c>
      <c r="H4" s="86" t="s">
        <v>390</v>
      </c>
      <c r="I4" s="87"/>
      <c r="J4" s="88"/>
    </row>
    <row r="5" spans="1:17" ht="20.100000000000001" customHeight="1" x14ac:dyDescent="0.15">
      <c r="C5" s="79"/>
      <c r="D5" s="79"/>
      <c r="E5" s="79"/>
      <c r="F5" s="79"/>
      <c r="G5" s="85"/>
      <c r="H5" s="7" t="s">
        <v>391</v>
      </c>
      <c r="I5" s="7" t="s">
        <v>392</v>
      </c>
      <c r="J5" s="7" t="s">
        <v>393</v>
      </c>
    </row>
    <row r="6" spans="1:17" ht="20.100000000000001" customHeight="1" x14ac:dyDescent="0.15">
      <c r="A6">
        <v>1</v>
      </c>
      <c r="B6" s="3" t="s">
        <v>778</v>
      </c>
      <c r="C6" s="93"/>
      <c r="D6" s="94"/>
      <c r="E6" s="95">
        <v>10</v>
      </c>
      <c r="F6" s="96" t="s">
        <v>779</v>
      </c>
      <c r="G6" s="97">
        <v>1733</v>
      </c>
      <c r="H6" s="9">
        <v>553</v>
      </c>
      <c r="I6" s="9">
        <v>164</v>
      </c>
      <c r="J6" s="9">
        <v>1016</v>
      </c>
    </row>
    <row r="7" spans="1:17" ht="20.100000000000001" customHeight="1" x14ac:dyDescent="0.15">
      <c r="A7">
        <v>2</v>
      </c>
      <c r="B7" s="3" t="s">
        <v>780</v>
      </c>
      <c r="C7" s="93">
        <v>10</v>
      </c>
      <c r="D7" s="98" t="s">
        <v>781</v>
      </c>
      <c r="E7" s="95">
        <v>30</v>
      </c>
      <c r="F7" s="99" t="s">
        <v>782</v>
      </c>
      <c r="G7" s="97">
        <v>1680</v>
      </c>
      <c r="H7" s="9">
        <v>1059</v>
      </c>
      <c r="I7" s="9">
        <v>161</v>
      </c>
      <c r="J7" s="9">
        <v>460</v>
      </c>
    </row>
    <row r="8" spans="1:17" ht="20.100000000000001" customHeight="1" x14ac:dyDescent="0.15">
      <c r="A8">
        <v>3</v>
      </c>
      <c r="B8" s="3" t="s">
        <v>783</v>
      </c>
      <c r="C8" s="93">
        <v>30</v>
      </c>
      <c r="D8" s="98" t="s">
        <v>781</v>
      </c>
      <c r="E8" s="95">
        <v>50</v>
      </c>
      <c r="F8" s="99" t="s">
        <v>784</v>
      </c>
      <c r="G8" s="97">
        <v>1706</v>
      </c>
      <c r="H8" s="9">
        <v>1318</v>
      </c>
      <c r="I8" s="9">
        <v>171</v>
      </c>
      <c r="J8" s="9">
        <v>217</v>
      </c>
    </row>
    <row r="9" spans="1:17" ht="20.100000000000001" customHeight="1" x14ac:dyDescent="0.15">
      <c r="A9">
        <v>4</v>
      </c>
      <c r="B9" s="3" t="s">
        <v>785</v>
      </c>
      <c r="C9" s="93">
        <v>50</v>
      </c>
      <c r="D9" s="98" t="s">
        <v>781</v>
      </c>
      <c r="E9" s="95">
        <v>100</v>
      </c>
      <c r="F9" s="99" t="s">
        <v>784</v>
      </c>
      <c r="G9" s="97">
        <v>3218</v>
      </c>
      <c r="H9" s="9">
        <v>2803</v>
      </c>
      <c r="I9" s="9">
        <v>337</v>
      </c>
      <c r="J9" s="9">
        <v>78</v>
      </c>
    </row>
    <row r="10" spans="1:17" ht="20.100000000000001" customHeight="1" x14ac:dyDescent="0.15">
      <c r="A10">
        <v>5</v>
      </c>
      <c r="B10" s="3" t="s">
        <v>786</v>
      </c>
      <c r="C10" s="93">
        <v>100</v>
      </c>
      <c r="D10" s="98" t="s">
        <v>781</v>
      </c>
      <c r="E10" s="95">
        <v>200</v>
      </c>
      <c r="F10" s="99" t="s">
        <v>784</v>
      </c>
      <c r="G10" s="97">
        <v>3533</v>
      </c>
      <c r="H10" s="9">
        <v>3122</v>
      </c>
      <c r="I10" s="9">
        <v>378</v>
      </c>
      <c r="J10" s="9">
        <v>33</v>
      </c>
    </row>
    <row r="11" spans="1:17" ht="20.100000000000001" customHeight="1" x14ac:dyDescent="0.15">
      <c r="A11">
        <v>6</v>
      </c>
      <c r="B11" s="3" t="s">
        <v>787</v>
      </c>
      <c r="C11" s="93">
        <v>200</v>
      </c>
      <c r="D11" s="98" t="s">
        <v>781</v>
      </c>
      <c r="E11" s="95">
        <v>500</v>
      </c>
      <c r="F11" s="99" t="s">
        <v>784</v>
      </c>
      <c r="G11" s="97">
        <v>3285</v>
      </c>
      <c r="H11" s="9">
        <v>2809</v>
      </c>
      <c r="I11" s="9">
        <v>450</v>
      </c>
      <c r="J11" s="9">
        <v>26</v>
      </c>
    </row>
    <row r="12" spans="1:17" ht="20.100000000000001" customHeight="1" x14ac:dyDescent="0.15">
      <c r="A12">
        <v>7</v>
      </c>
      <c r="B12" s="3" t="s">
        <v>788</v>
      </c>
      <c r="C12" s="93">
        <v>500</v>
      </c>
      <c r="D12" s="98" t="s">
        <v>781</v>
      </c>
      <c r="E12" s="95">
        <v>1000</v>
      </c>
      <c r="F12" s="99" t="s">
        <v>784</v>
      </c>
      <c r="G12" s="97">
        <v>1263</v>
      </c>
      <c r="H12" s="9">
        <v>1009</v>
      </c>
      <c r="I12" s="9">
        <v>247</v>
      </c>
      <c r="J12" s="9">
        <v>7</v>
      </c>
    </row>
    <row r="13" spans="1:17" ht="20.100000000000001" customHeight="1" x14ac:dyDescent="0.15">
      <c r="A13">
        <v>8</v>
      </c>
      <c r="B13" s="3" t="s">
        <v>789</v>
      </c>
      <c r="C13" s="93">
        <v>1000</v>
      </c>
      <c r="D13" s="98" t="s">
        <v>781</v>
      </c>
      <c r="E13" s="95">
        <v>2000</v>
      </c>
      <c r="F13" s="99" t="s">
        <v>784</v>
      </c>
      <c r="G13" s="97">
        <v>795</v>
      </c>
      <c r="H13" s="9">
        <v>572</v>
      </c>
      <c r="I13" s="9">
        <v>216</v>
      </c>
      <c r="J13" s="9">
        <v>7</v>
      </c>
    </row>
    <row r="14" spans="1:17" ht="20.100000000000001" customHeight="1" x14ac:dyDescent="0.15">
      <c r="A14">
        <v>9</v>
      </c>
      <c r="B14" s="3" t="s">
        <v>790</v>
      </c>
      <c r="C14" s="93">
        <v>2000</v>
      </c>
      <c r="D14" s="98" t="s">
        <v>781</v>
      </c>
      <c r="E14" s="95">
        <v>5000</v>
      </c>
      <c r="F14" s="99" t="s">
        <v>784</v>
      </c>
      <c r="G14" s="97">
        <v>654</v>
      </c>
      <c r="H14" s="9">
        <v>425</v>
      </c>
      <c r="I14" s="9">
        <v>221</v>
      </c>
      <c r="J14" s="9">
        <v>8</v>
      </c>
    </row>
    <row r="15" spans="1:17" ht="20.100000000000001" customHeight="1" x14ac:dyDescent="0.15">
      <c r="A15">
        <v>10</v>
      </c>
      <c r="B15" s="3" t="s">
        <v>791</v>
      </c>
      <c r="C15" s="93">
        <v>5000</v>
      </c>
      <c r="D15" s="100" t="s">
        <v>792</v>
      </c>
      <c r="E15" s="100"/>
      <c r="F15" s="101"/>
      <c r="G15" s="97">
        <v>1277</v>
      </c>
      <c r="H15" s="9">
        <v>977</v>
      </c>
      <c r="I15" s="9">
        <v>287</v>
      </c>
      <c r="J15" s="9">
        <v>13</v>
      </c>
    </row>
    <row r="16" spans="1:17" ht="20.100000000000001" customHeight="1" x14ac:dyDescent="0.15">
      <c r="A16" t="s">
        <v>793</v>
      </c>
      <c r="B16" s="3"/>
      <c r="C16" s="102" t="s">
        <v>794</v>
      </c>
      <c r="D16" s="103"/>
      <c r="E16" s="103"/>
      <c r="F16" s="104"/>
      <c r="G16" s="97">
        <v>5009</v>
      </c>
      <c r="H16" s="9">
        <v>2760</v>
      </c>
      <c r="I16" s="9">
        <v>311</v>
      </c>
      <c r="J16" s="9">
        <v>1938</v>
      </c>
    </row>
    <row r="17" spans="2:10" ht="20.100000000000001" customHeight="1" x14ac:dyDescent="0.15">
      <c r="C17" s="79" t="s">
        <v>795</v>
      </c>
      <c r="D17" s="79"/>
      <c r="E17" s="79"/>
      <c r="F17" s="79"/>
      <c r="G17" s="97">
        <v>24153</v>
      </c>
      <c r="H17" s="9">
        <v>17407</v>
      </c>
      <c r="I17" s="9">
        <v>2943</v>
      </c>
      <c r="J17" s="9">
        <v>3803</v>
      </c>
    </row>
    <row r="22" spans="2:10" ht="20.100000000000001" customHeight="1" x14ac:dyDescent="0.15"/>
    <row r="23" spans="2:10" ht="20.100000000000001" customHeight="1" x14ac:dyDescent="0.15"/>
    <row r="24" spans="2:10" ht="20.100000000000001" customHeight="1" x14ac:dyDescent="0.15">
      <c r="B24" s="1"/>
    </row>
    <row r="25" spans="2:10" ht="20.100000000000001" customHeight="1" x14ac:dyDescent="0.15">
      <c r="B25" s="1"/>
    </row>
    <row r="26" spans="2:10" ht="20.100000000000001" customHeight="1" x14ac:dyDescent="0.15">
      <c r="B26" s="1"/>
    </row>
    <row r="27" spans="2:10" ht="20.100000000000001" customHeight="1" x14ac:dyDescent="0.15">
      <c r="B27" s="1"/>
    </row>
    <row r="28" spans="2:10" ht="20.100000000000001" customHeight="1" x14ac:dyDescent="0.15">
      <c r="B28" s="1"/>
    </row>
    <row r="29" spans="2:10" ht="20.100000000000001" customHeight="1" x14ac:dyDescent="0.15">
      <c r="B29" s="1"/>
    </row>
    <row r="30" spans="2:10" ht="20.100000000000001" customHeight="1" x14ac:dyDescent="0.15">
      <c r="B30" s="1"/>
    </row>
    <row r="31" spans="2:10" ht="20.100000000000001" customHeight="1" x14ac:dyDescent="0.15">
      <c r="B31" s="1"/>
    </row>
    <row r="32" spans="2:10" ht="20.100000000000001" customHeight="1" x14ac:dyDescent="0.15">
      <c r="B32" s="1"/>
    </row>
    <row r="33" spans="2:2" ht="20.100000000000001" customHeight="1" x14ac:dyDescent="0.15">
      <c r="B33" s="1"/>
    </row>
    <row r="34" spans="2:2" ht="20.100000000000001" customHeight="1" x14ac:dyDescent="0.15">
      <c r="B34" s="1"/>
    </row>
    <row r="35" spans="2:2" ht="20.100000000000001" customHeight="1" x14ac:dyDescent="0.15">
      <c r="B35" s="1"/>
    </row>
    <row r="36" spans="2:2" ht="20.100000000000001" customHeight="1" x14ac:dyDescent="0.15">
      <c r="B36" s="1"/>
    </row>
    <row r="37" spans="2:2" ht="20.100000000000001" customHeight="1" x14ac:dyDescent="0.15">
      <c r="B37" s="1"/>
    </row>
    <row r="38" spans="2:2" ht="20.100000000000001" customHeight="1" x14ac:dyDescent="0.15">
      <c r="B38" s="1"/>
    </row>
    <row r="39" spans="2:2" ht="20.100000000000001" customHeight="1" x14ac:dyDescent="0.15">
      <c r="B39" s="1"/>
    </row>
    <row r="40" spans="2:2" ht="20.100000000000001" customHeight="1" x14ac:dyDescent="0.15">
      <c r="B40" s="1"/>
    </row>
    <row r="41" spans="2:2" ht="20.100000000000001" customHeight="1" x14ac:dyDescent="0.15">
      <c r="B41" s="1"/>
    </row>
    <row r="42" spans="2:2" ht="20.100000000000001" customHeight="1" x14ac:dyDescent="0.15">
      <c r="B42" s="1"/>
    </row>
    <row r="43" spans="2:2" ht="20.100000000000001" customHeight="1" x14ac:dyDescent="0.15">
      <c r="B43" s="1"/>
    </row>
    <row r="44" spans="2:2" ht="20.100000000000001" customHeight="1" x14ac:dyDescent="0.15">
      <c r="B44" s="1"/>
    </row>
    <row r="45" spans="2:2" ht="20.100000000000001" customHeight="1" x14ac:dyDescent="0.15">
      <c r="B45" s="1"/>
    </row>
    <row r="46" spans="2:2" ht="20.100000000000001" customHeight="1" x14ac:dyDescent="0.15">
      <c r="B46" s="1"/>
    </row>
    <row r="47" spans="2:2" ht="20.100000000000001" customHeight="1" x14ac:dyDescent="0.15">
      <c r="B47" s="1"/>
    </row>
  </sheetData>
  <mergeCells count="6">
    <mergeCell ref="C4:F5"/>
    <mergeCell ref="G4:G5"/>
    <mergeCell ref="H4:J4"/>
    <mergeCell ref="D15:F15"/>
    <mergeCell ref="C16:F16"/>
    <mergeCell ref="C17:F17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58" orientation="portrait" r:id="rId1"/>
  <headerFooter scaleWithDoc="0">
    <oddFooter>&amp;C&amp;"ＭＳ ゴシック,標準"&amp;14&amp;P</oddFooter>
  </headerFooter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08D1F-4142-4024-8B5B-E2EF47AC2743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1226</v>
      </c>
    </row>
    <row r="3" spans="2:14" ht="21" customHeight="1" x14ac:dyDescent="0.15">
      <c r="K3" s="261" t="s">
        <v>1227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1</v>
      </c>
      <c r="G6" s="272">
        <v>3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2</v>
      </c>
      <c r="G10" s="272">
        <v>6</v>
      </c>
      <c r="H10" s="272">
        <v>17</v>
      </c>
      <c r="I10" s="272">
        <v>1</v>
      </c>
      <c r="J10" s="272">
        <v>7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1</v>
      </c>
      <c r="G11" s="272">
        <v>3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2</v>
      </c>
      <c r="G13" s="272">
        <v>1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3</v>
      </c>
      <c r="G14" s="272">
        <v>38</v>
      </c>
      <c r="H14" s="272">
        <v>64</v>
      </c>
      <c r="I14" s="272">
        <v>0</v>
      </c>
      <c r="J14" s="272">
        <v>41</v>
      </c>
      <c r="K14" s="272">
        <v>64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2</v>
      </c>
      <c r="G15" s="272">
        <v>24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13</v>
      </c>
      <c r="G16" s="272">
        <v>38</v>
      </c>
      <c r="H16" s="272">
        <v>46</v>
      </c>
      <c r="I16" s="272">
        <v>0</v>
      </c>
      <c r="J16" s="272">
        <v>49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5</v>
      </c>
      <c r="G18" s="272">
        <v>2</v>
      </c>
      <c r="H18" s="272">
        <v>5</v>
      </c>
      <c r="I18" s="272">
        <v>0</v>
      </c>
      <c r="J18" s="272">
        <v>7</v>
      </c>
      <c r="K18" s="272">
        <v>5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6</v>
      </c>
      <c r="G19" s="272">
        <v>13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4</v>
      </c>
      <c r="G20" s="272">
        <v>33</v>
      </c>
      <c r="H20" s="272">
        <v>44</v>
      </c>
      <c r="I20" s="272">
        <v>1</v>
      </c>
      <c r="J20" s="272">
        <v>35</v>
      </c>
      <c r="K20" s="272">
        <v>45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204</v>
      </c>
      <c r="G21" s="272">
        <v>339</v>
      </c>
      <c r="H21" s="272">
        <v>178</v>
      </c>
      <c r="I21" s="272">
        <v>44</v>
      </c>
      <c r="J21" s="272">
        <v>499</v>
      </c>
      <c r="K21" s="272">
        <v>178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4</v>
      </c>
      <c r="G22" s="272">
        <v>17</v>
      </c>
      <c r="H22" s="272">
        <v>4</v>
      </c>
      <c r="I22" s="272">
        <v>1</v>
      </c>
      <c r="J22" s="272">
        <v>20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12</v>
      </c>
      <c r="G23" s="272">
        <v>20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15</v>
      </c>
      <c r="G24" s="272">
        <v>26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64</v>
      </c>
      <c r="G26" s="272">
        <v>56</v>
      </c>
      <c r="H26" s="272">
        <v>63</v>
      </c>
      <c r="I26" s="272">
        <v>3</v>
      </c>
      <c r="J26" s="272">
        <v>116</v>
      </c>
      <c r="K26" s="272">
        <v>64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55</v>
      </c>
      <c r="G27" s="272">
        <v>44</v>
      </c>
      <c r="H27" s="272">
        <v>34</v>
      </c>
      <c r="I27" s="272">
        <v>2</v>
      </c>
      <c r="J27" s="272">
        <v>95</v>
      </c>
      <c r="K27" s="272">
        <v>36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76</v>
      </c>
      <c r="G28" s="272">
        <v>88</v>
      </c>
      <c r="H28" s="272">
        <v>55</v>
      </c>
      <c r="I28" s="272">
        <v>6</v>
      </c>
      <c r="J28" s="272">
        <v>158</v>
      </c>
      <c r="K28" s="272">
        <v>55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331</v>
      </c>
      <c r="G29" s="272">
        <v>452</v>
      </c>
      <c r="H29" s="272">
        <v>533</v>
      </c>
      <c r="I29" s="272">
        <v>6</v>
      </c>
      <c r="J29" s="272">
        <v>753</v>
      </c>
      <c r="K29" s="272">
        <v>557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25</v>
      </c>
      <c r="G30" s="272">
        <v>39</v>
      </c>
      <c r="H30" s="272">
        <v>26</v>
      </c>
      <c r="I30" s="272">
        <v>0</v>
      </c>
      <c r="J30" s="272">
        <v>64</v>
      </c>
      <c r="K30" s="272">
        <v>26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24</v>
      </c>
      <c r="G31" s="272">
        <v>29</v>
      </c>
      <c r="H31" s="272">
        <v>58</v>
      </c>
      <c r="I31" s="272">
        <v>0</v>
      </c>
      <c r="J31" s="272">
        <v>53</v>
      </c>
      <c r="K31" s="272">
        <v>58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34</v>
      </c>
      <c r="G32" s="274">
        <v>33</v>
      </c>
      <c r="H32" s="272">
        <v>54</v>
      </c>
      <c r="I32" s="274">
        <v>1</v>
      </c>
      <c r="J32" s="274">
        <v>64</v>
      </c>
      <c r="K32" s="272">
        <v>56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129</v>
      </c>
      <c r="G33" s="274">
        <v>93</v>
      </c>
      <c r="H33" s="272">
        <v>86</v>
      </c>
      <c r="I33" s="274">
        <v>4</v>
      </c>
      <c r="J33" s="274">
        <v>217</v>
      </c>
      <c r="K33" s="272">
        <v>87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93</v>
      </c>
      <c r="G34" s="274">
        <v>73</v>
      </c>
      <c r="H34" s="272">
        <v>73</v>
      </c>
      <c r="I34" s="274">
        <v>3</v>
      </c>
      <c r="J34" s="274">
        <v>163</v>
      </c>
      <c r="K34" s="272">
        <v>73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6</v>
      </c>
      <c r="G35" s="274">
        <v>2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132</v>
      </c>
      <c r="G36" s="274">
        <v>144</v>
      </c>
      <c r="H36" s="272">
        <v>141</v>
      </c>
      <c r="I36" s="274">
        <v>3</v>
      </c>
      <c r="J36" s="274">
        <v>270</v>
      </c>
      <c r="K36" s="272">
        <v>144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43</v>
      </c>
      <c r="G37" s="274">
        <v>72</v>
      </c>
      <c r="H37" s="272">
        <v>95</v>
      </c>
      <c r="I37" s="274">
        <v>3</v>
      </c>
      <c r="J37" s="274">
        <v>110</v>
      </c>
      <c r="K37" s="272">
        <v>97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6</v>
      </c>
      <c r="G38" s="274">
        <v>12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1</v>
      </c>
      <c r="G40" s="274">
        <v>1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32</v>
      </c>
      <c r="G41" s="274">
        <v>37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1</v>
      </c>
      <c r="G51" s="274">
        <v>0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1</v>
      </c>
      <c r="G57" s="274">
        <v>0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96</v>
      </c>
      <c r="G76" s="274">
        <v>138</v>
      </c>
      <c r="H76" s="272">
        <v>173</v>
      </c>
      <c r="I76" s="274">
        <v>1</v>
      </c>
      <c r="J76" s="274">
        <v>230</v>
      </c>
      <c r="K76" s="272">
        <v>176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3</v>
      </c>
      <c r="G77" s="274">
        <v>2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80</v>
      </c>
      <c r="G79" s="274">
        <v>41</v>
      </c>
      <c r="H79" s="272">
        <v>112</v>
      </c>
      <c r="I79" s="274">
        <v>0</v>
      </c>
      <c r="J79" s="274">
        <v>119</v>
      </c>
      <c r="K79" s="272">
        <v>114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2</v>
      </c>
      <c r="G80" s="274">
        <v>3</v>
      </c>
      <c r="H80" s="272">
        <v>5</v>
      </c>
      <c r="I80" s="274">
        <v>0</v>
      </c>
      <c r="J80" s="274">
        <v>5</v>
      </c>
      <c r="K80" s="272">
        <v>5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3</v>
      </c>
      <c r="G83" s="274">
        <v>37</v>
      </c>
      <c r="H83" s="272">
        <v>181</v>
      </c>
      <c r="I83" s="274">
        <v>1</v>
      </c>
      <c r="J83" s="274">
        <v>35</v>
      </c>
      <c r="K83" s="272">
        <v>185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39</v>
      </c>
      <c r="G86" s="274">
        <v>65</v>
      </c>
      <c r="H86" s="272">
        <v>140</v>
      </c>
      <c r="I86" s="274">
        <v>2</v>
      </c>
      <c r="J86" s="274">
        <v>100</v>
      </c>
      <c r="K86" s="272">
        <v>142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4</v>
      </c>
      <c r="G88" s="274">
        <v>24</v>
      </c>
      <c r="H88" s="272">
        <v>79</v>
      </c>
      <c r="I88" s="274">
        <v>0</v>
      </c>
      <c r="J88" s="274">
        <v>26</v>
      </c>
      <c r="K88" s="272">
        <v>81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5</v>
      </c>
      <c r="G89" s="274">
        <v>14</v>
      </c>
      <c r="H89" s="272">
        <v>30</v>
      </c>
      <c r="I89" s="274">
        <v>0</v>
      </c>
      <c r="J89" s="274">
        <v>18</v>
      </c>
      <c r="K89" s="272">
        <v>31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0</v>
      </c>
      <c r="G90" s="274">
        <v>2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1</v>
      </c>
      <c r="G92" s="274">
        <v>4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10</v>
      </c>
      <c r="G93" s="274">
        <v>48</v>
      </c>
      <c r="H93" s="272">
        <v>71</v>
      </c>
      <c r="I93" s="274">
        <v>0</v>
      </c>
      <c r="J93" s="274">
        <v>57</v>
      </c>
      <c r="K93" s="272">
        <v>72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8</v>
      </c>
      <c r="G97" s="274">
        <v>2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1</v>
      </c>
      <c r="G98" s="274">
        <v>1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5</v>
      </c>
      <c r="G100" s="274">
        <v>6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2</v>
      </c>
      <c r="G102" s="275">
        <v>4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11</v>
      </c>
      <c r="G103" s="275">
        <v>38</v>
      </c>
      <c r="H103" s="272">
        <v>79</v>
      </c>
      <c r="I103" s="275">
        <v>0</v>
      </c>
      <c r="J103" s="275">
        <v>49</v>
      </c>
      <c r="K103" s="272">
        <v>79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3</v>
      </c>
      <c r="G104" s="275">
        <v>6</v>
      </c>
      <c r="H104" s="272">
        <v>16</v>
      </c>
      <c r="I104" s="275">
        <v>1</v>
      </c>
      <c r="J104" s="275">
        <v>8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1601</v>
      </c>
      <c r="G106" s="275">
        <v>2194</v>
      </c>
      <c r="H106" s="275">
        <v>2947</v>
      </c>
      <c r="I106" s="275">
        <v>84</v>
      </c>
      <c r="J106" s="275">
        <v>3659</v>
      </c>
      <c r="K106" s="275">
        <v>2999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7890B-A8B9-4EA1-8591-37C12E2674EB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1228</v>
      </c>
    </row>
    <row r="3" spans="2:14" ht="21" customHeight="1" x14ac:dyDescent="0.15">
      <c r="K3" s="261" t="s">
        <v>1229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2</v>
      </c>
      <c r="G6" s="272">
        <v>2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0</v>
      </c>
      <c r="G10" s="272">
        <v>8</v>
      </c>
      <c r="H10" s="272">
        <v>17</v>
      </c>
      <c r="I10" s="272">
        <v>1</v>
      </c>
      <c r="J10" s="272">
        <v>7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2</v>
      </c>
      <c r="G13" s="272">
        <v>1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27</v>
      </c>
      <c r="G14" s="272">
        <v>17</v>
      </c>
      <c r="H14" s="272">
        <v>61</v>
      </c>
      <c r="I14" s="272">
        <v>1</v>
      </c>
      <c r="J14" s="272">
        <v>42</v>
      </c>
      <c r="K14" s="272">
        <v>62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15</v>
      </c>
      <c r="G15" s="272">
        <v>11</v>
      </c>
      <c r="H15" s="272">
        <v>39</v>
      </c>
      <c r="I15" s="272">
        <v>2</v>
      </c>
      <c r="J15" s="272">
        <v>24</v>
      </c>
      <c r="K15" s="272">
        <v>39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29</v>
      </c>
      <c r="G16" s="272">
        <v>21</v>
      </c>
      <c r="H16" s="272">
        <v>47</v>
      </c>
      <c r="I16" s="272">
        <v>1</v>
      </c>
      <c r="J16" s="272">
        <v>48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2</v>
      </c>
      <c r="G18" s="272">
        <v>4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11</v>
      </c>
      <c r="G19" s="272">
        <v>8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9</v>
      </c>
      <c r="G20" s="272">
        <v>27</v>
      </c>
      <c r="H20" s="272">
        <v>45</v>
      </c>
      <c r="I20" s="272">
        <v>1</v>
      </c>
      <c r="J20" s="272">
        <v>34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342</v>
      </c>
      <c r="G21" s="272">
        <v>205</v>
      </c>
      <c r="H21" s="272">
        <v>174</v>
      </c>
      <c r="I21" s="272">
        <v>79</v>
      </c>
      <c r="J21" s="272">
        <v>465</v>
      </c>
      <c r="K21" s="272">
        <v>177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8</v>
      </c>
      <c r="G22" s="272">
        <v>13</v>
      </c>
      <c r="H22" s="272">
        <v>4</v>
      </c>
      <c r="I22" s="272">
        <v>2</v>
      </c>
      <c r="J22" s="272">
        <v>19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12</v>
      </c>
      <c r="G23" s="272">
        <v>20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14</v>
      </c>
      <c r="G24" s="272">
        <v>27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1</v>
      </c>
      <c r="G25" s="272">
        <v>2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30</v>
      </c>
      <c r="G26" s="272">
        <v>86</v>
      </c>
      <c r="H26" s="272">
        <v>67</v>
      </c>
      <c r="I26" s="272">
        <v>1</v>
      </c>
      <c r="J26" s="272">
        <v>114</v>
      </c>
      <c r="K26" s="272">
        <v>68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50</v>
      </c>
      <c r="G27" s="272">
        <v>47</v>
      </c>
      <c r="H27" s="272">
        <v>36</v>
      </c>
      <c r="I27" s="272">
        <v>3</v>
      </c>
      <c r="J27" s="272">
        <v>93</v>
      </c>
      <c r="K27" s="272">
        <v>37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75</v>
      </c>
      <c r="G28" s="272">
        <v>88</v>
      </c>
      <c r="H28" s="272">
        <v>56</v>
      </c>
      <c r="I28" s="272">
        <v>4</v>
      </c>
      <c r="J28" s="272">
        <v>159</v>
      </c>
      <c r="K28" s="272">
        <v>56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369</v>
      </c>
      <c r="G29" s="272">
        <v>408</v>
      </c>
      <c r="H29" s="272">
        <v>539</v>
      </c>
      <c r="I29" s="272">
        <v>6</v>
      </c>
      <c r="J29" s="272">
        <v>752</v>
      </c>
      <c r="K29" s="272">
        <v>558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25</v>
      </c>
      <c r="G30" s="272">
        <v>38</v>
      </c>
      <c r="H30" s="272">
        <v>27</v>
      </c>
      <c r="I30" s="272">
        <v>1</v>
      </c>
      <c r="J30" s="272">
        <v>63</v>
      </c>
      <c r="K30" s="272">
        <v>26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30</v>
      </c>
      <c r="G31" s="272">
        <v>23</v>
      </c>
      <c r="H31" s="272">
        <v>58</v>
      </c>
      <c r="I31" s="272">
        <v>0</v>
      </c>
      <c r="J31" s="272">
        <v>53</v>
      </c>
      <c r="K31" s="272">
        <v>58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20</v>
      </c>
      <c r="G32" s="274">
        <v>45</v>
      </c>
      <c r="H32" s="272">
        <v>56</v>
      </c>
      <c r="I32" s="274">
        <v>0</v>
      </c>
      <c r="J32" s="274">
        <v>63</v>
      </c>
      <c r="K32" s="272">
        <v>58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148</v>
      </c>
      <c r="G33" s="274">
        <v>76</v>
      </c>
      <c r="H33" s="272">
        <v>84</v>
      </c>
      <c r="I33" s="274">
        <v>3</v>
      </c>
      <c r="J33" s="274">
        <v>220</v>
      </c>
      <c r="K33" s="272">
        <v>85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91</v>
      </c>
      <c r="G34" s="274">
        <v>75</v>
      </c>
      <c r="H34" s="272">
        <v>73</v>
      </c>
      <c r="I34" s="274">
        <v>2</v>
      </c>
      <c r="J34" s="274">
        <v>164</v>
      </c>
      <c r="K34" s="272">
        <v>73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6</v>
      </c>
      <c r="G35" s="274">
        <v>3</v>
      </c>
      <c r="H35" s="272">
        <v>3</v>
      </c>
      <c r="I35" s="274">
        <v>1</v>
      </c>
      <c r="J35" s="274">
        <v>8</v>
      </c>
      <c r="K35" s="272">
        <v>3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154</v>
      </c>
      <c r="G36" s="274">
        <v>127</v>
      </c>
      <c r="H36" s="272">
        <v>136</v>
      </c>
      <c r="I36" s="274">
        <v>2</v>
      </c>
      <c r="J36" s="274">
        <v>275</v>
      </c>
      <c r="K36" s="272">
        <v>140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37</v>
      </c>
      <c r="G37" s="274">
        <v>78</v>
      </c>
      <c r="H37" s="272">
        <v>95</v>
      </c>
      <c r="I37" s="274">
        <v>4</v>
      </c>
      <c r="J37" s="274">
        <v>109</v>
      </c>
      <c r="K37" s="272">
        <v>97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10</v>
      </c>
      <c r="G38" s="274">
        <v>8</v>
      </c>
      <c r="H38" s="272">
        <v>7</v>
      </c>
      <c r="I38" s="274">
        <v>1</v>
      </c>
      <c r="J38" s="274">
        <v>17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2</v>
      </c>
      <c r="G40" s="274">
        <v>0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39</v>
      </c>
      <c r="G41" s="274">
        <v>30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1</v>
      </c>
      <c r="G52" s="274">
        <v>0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2</v>
      </c>
      <c r="G57" s="274">
        <v>0</v>
      </c>
      <c r="H57" s="272">
        <v>0</v>
      </c>
      <c r="I57" s="274">
        <v>0</v>
      </c>
      <c r="J57" s="274">
        <v>2</v>
      </c>
      <c r="K57" s="272">
        <v>0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0</v>
      </c>
      <c r="G58" s="274">
        <v>1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1</v>
      </c>
      <c r="G64" s="274">
        <v>1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159</v>
      </c>
      <c r="G76" s="274">
        <v>78</v>
      </c>
      <c r="H76" s="272">
        <v>170</v>
      </c>
      <c r="I76" s="274">
        <v>3</v>
      </c>
      <c r="J76" s="274">
        <v>229</v>
      </c>
      <c r="K76" s="272">
        <v>175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5</v>
      </c>
      <c r="G77" s="274">
        <v>0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95</v>
      </c>
      <c r="G79" s="274">
        <v>27</v>
      </c>
      <c r="H79" s="272">
        <v>111</v>
      </c>
      <c r="I79" s="274">
        <v>0</v>
      </c>
      <c r="J79" s="274">
        <v>120</v>
      </c>
      <c r="K79" s="272">
        <v>113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0</v>
      </c>
      <c r="G80" s="274">
        <v>4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2</v>
      </c>
      <c r="G83" s="274">
        <v>37</v>
      </c>
      <c r="H83" s="272">
        <v>182</v>
      </c>
      <c r="I83" s="274">
        <v>0</v>
      </c>
      <c r="J83" s="274">
        <v>35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5</v>
      </c>
      <c r="G84" s="274">
        <v>4</v>
      </c>
      <c r="H84" s="272">
        <v>45</v>
      </c>
      <c r="I84" s="274">
        <v>0</v>
      </c>
      <c r="J84" s="274">
        <v>10</v>
      </c>
      <c r="K84" s="272">
        <v>44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69</v>
      </c>
      <c r="G86" s="274">
        <v>36</v>
      </c>
      <c r="H86" s="272">
        <v>139</v>
      </c>
      <c r="I86" s="274">
        <v>1</v>
      </c>
      <c r="J86" s="274">
        <v>101</v>
      </c>
      <c r="K86" s="272">
        <v>142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8</v>
      </c>
      <c r="G88" s="274">
        <v>19</v>
      </c>
      <c r="H88" s="272">
        <v>80</v>
      </c>
      <c r="I88" s="274">
        <v>0</v>
      </c>
      <c r="J88" s="274">
        <v>25</v>
      </c>
      <c r="K88" s="272">
        <v>82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10</v>
      </c>
      <c r="G89" s="274">
        <v>9</v>
      </c>
      <c r="H89" s="272">
        <v>30</v>
      </c>
      <c r="I89" s="274">
        <v>0</v>
      </c>
      <c r="J89" s="274">
        <v>18</v>
      </c>
      <c r="K89" s="272">
        <v>31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1</v>
      </c>
      <c r="G90" s="274">
        <v>1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1</v>
      </c>
      <c r="G92" s="274">
        <v>4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13</v>
      </c>
      <c r="G93" s="274">
        <v>45</v>
      </c>
      <c r="H93" s="272">
        <v>71</v>
      </c>
      <c r="I93" s="274">
        <v>1</v>
      </c>
      <c r="J93" s="274">
        <v>56</v>
      </c>
      <c r="K93" s="272">
        <v>72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8</v>
      </c>
      <c r="G97" s="274">
        <v>2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2</v>
      </c>
      <c r="G98" s="274">
        <v>0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6</v>
      </c>
      <c r="G100" s="274">
        <v>5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2</v>
      </c>
      <c r="G102" s="275">
        <v>4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35</v>
      </c>
      <c r="G103" s="275">
        <v>15</v>
      </c>
      <c r="H103" s="272">
        <v>78</v>
      </c>
      <c r="I103" s="275">
        <v>0</v>
      </c>
      <c r="J103" s="275">
        <v>50</v>
      </c>
      <c r="K103" s="272">
        <v>78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4</v>
      </c>
      <c r="G104" s="275">
        <v>6</v>
      </c>
      <c r="H104" s="272">
        <v>15</v>
      </c>
      <c r="I104" s="275">
        <v>1</v>
      </c>
      <c r="J104" s="275">
        <v>8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1990</v>
      </c>
      <c r="G106" s="275">
        <v>1808</v>
      </c>
      <c r="H106" s="275">
        <v>2944</v>
      </c>
      <c r="I106" s="275">
        <v>122</v>
      </c>
      <c r="J106" s="275">
        <v>3623</v>
      </c>
      <c r="K106" s="275">
        <v>2997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1232B-77E0-4AF3-8C35-7534C9042464}">
  <sheetPr>
    <tabColor theme="5" tint="-0.249977111117893"/>
    <pageSetUpPr fitToPage="1"/>
  </sheetPr>
  <dimension ref="B1:N106"/>
  <sheetViews>
    <sheetView showGridLines="0" view="pageBreakPreview" zoomScale="55" zoomScaleNormal="70" zoomScaleSheetLayoutView="55" workbookViewId="0">
      <selection activeCell="D28" sqref="D2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2.375" customWidth="1"/>
    <col min="5" max="11" width="11.5" customWidth="1"/>
    <col min="12" max="12" width="1.25" customWidth="1"/>
    <col min="13" max="13" width="6.375" customWidth="1"/>
    <col min="14" max="14" width="4.25" bestFit="1" customWidth="1"/>
  </cols>
  <sheetData>
    <row r="1" spans="2:14" x14ac:dyDescent="0.15">
      <c r="F1" s="116"/>
      <c r="G1" s="116"/>
      <c r="I1" s="116"/>
      <c r="J1" s="116"/>
      <c r="N1" s="259"/>
    </row>
    <row r="2" spans="2:14" ht="18.75" x14ac:dyDescent="0.2">
      <c r="C2" s="260" t="s">
        <v>1230</v>
      </c>
    </row>
    <row r="3" spans="2:14" ht="21" customHeight="1" x14ac:dyDescent="0.15">
      <c r="K3" s="261" t="s">
        <v>1231</v>
      </c>
    </row>
    <row r="4" spans="2:14" ht="20.100000000000001" customHeight="1" x14ac:dyDescent="0.15">
      <c r="C4" s="262" t="s">
        <v>456</v>
      </c>
      <c r="D4" s="263"/>
      <c r="E4" s="264" t="s">
        <v>1146</v>
      </c>
      <c r="F4" s="265" t="s">
        <v>1148</v>
      </c>
      <c r="G4" s="265"/>
      <c r="H4" s="265"/>
      <c r="I4" s="265" t="s">
        <v>1149</v>
      </c>
      <c r="J4" s="265"/>
      <c r="K4" s="265"/>
    </row>
    <row r="5" spans="2:14" ht="20.100000000000001" customHeight="1" x14ac:dyDescent="0.15">
      <c r="C5" s="266"/>
      <c r="D5" s="267"/>
      <c r="E5" s="268"/>
      <c r="F5" s="269" t="s">
        <v>1150</v>
      </c>
      <c r="G5" s="269" t="s">
        <v>1151</v>
      </c>
      <c r="H5" s="269" t="s">
        <v>794</v>
      </c>
      <c r="I5" s="269" t="s">
        <v>1150</v>
      </c>
      <c r="J5" s="269" t="s">
        <v>1151</v>
      </c>
      <c r="K5" s="269" t="s">
        <v>794</v>
      </c>
    </row>
    <row r="6" spans="2:14" ht="20.100000000000001" customHeight="1" x14ac:dyDescent="0.15">
      <c r="B6" s="1"/>
      <c r="C6" s="270" t="s">
        <v>2</v>
      </c>
      <c r="D6" s="271" t="s">
        <v>252</v>
      </c>
      <c r="E6" s="272">
        <v>9</v>
      </c>
      <c r="F6" s="272">
        <v>0</v>
      </c>
      <c r="G6" s="272">
        <v>4</v>
      </c>
      <c r="H6" s="272">
        <v>5</v>
      </c>
      <c r="I6" s="272">
        <v>0</v>
      </c>
      <c r="J6" s="272">
        <v>4</v>
      </c>
      <c r="K6" s="272">
        <v>5</v>
      </c>
    </row>
    <row r="7" spans="2:14" ht="20.100000000000001" customHeight="1" x14ac:dyDescent="0.15">
      <c r="B7" s="1"/>
      <c r="C7" s="270" t="s">
        <v>3</v>
      </c>
      <c r="D7" s="271" t="s">
        <v>253</v>
      </c>
      <c r="E7" s="272">
        <v>1</v>
      </c>
      <c r="F7" s="272">
        <v>0</v>
      </c>
      <c r="G7" s="272">
        <v>0</v>
      </c>
      <c r="H7" s="272">
        <v>1</v>
      </c>
      <c r="I7" s="272">
        <v>0</v>
      </c>
      <c r="J7" s="272">
        <v>0</v>
      </c>
      <c r="K7" s="272">
        <v>1</v>
      </c>
    </row>
    <row r="8" spans="2:14" ht="20.100000000000001" customHeight="1" x14ac:dyDescent="0.15">
      <c r="B8" s="1"/>
      <c r="C8" s="270" t="s">
        <v>4</v>
      </c>
      <c r="D8" s="271" t="s">
        <v>254</v>
      </c>
      <c r="E8" s="272">
        <v>0</v>
      </c>
      <c r="F8" s="272">
        <v>0</v>
      </c>
      <c r="G8" s="272">
        <v>0</v>
      </c>
      <c r="H8" s="272">
        <v>0</v>
      </c>
      <c r="I8" s="272">
        <v>0</v>
      </c>
      <c r="J8" s="272">
        <v>0</v>
      </c>
      <c r="K8" s="272">
        <v>0</v>
      </c>
    </row>
    <row r="9" spans="2:14" ht="20.100000000000001" customHeight="1" x14ac:dyDescent="0.15">
      <c r="B9" s="1"/>
      <c r="C9" s="270" t="s">
        <v>5</v>
      </c>
      <c r="D9" s="271" t="s">
        <v>255</v>
      </c>
      <c r="E9" s="272">
        <v>1</v>
      </c>
      <c r="F9" s="272">
        <v>0</v>
      </c>
      <c r="G9" s="272">
        <v>0</v>
      </c>
      <c r="H9" s="272">
        <v>1</v>
      </c>
      <c r="I9" s="272">
        <v>0</v>
      </c>
      <c r="J9" s="272">
        <v>0</v>
      </c>
      <c r="K9" s="272">
        <v>1</v>
      </c>
    </row>
    <row r="10" spans="2:14" ht="20.100000000000001" customHeight="1" x14ac:dyDescent="0.15">
      <c r="B10" s="1"/>
      <c r="C10" s="270" t="s">
        <v>6</v>
      </c>
      <c r="D10" s="271" t="s">
        <v>256</v>
      </c>
      <c r="E10" s="272">
        <v>25</v>
      </c>
      <c r="F10" s="272">
        <v>0</v>
      </c>
      <c r="G10" s="272">
        <v>8</v>
      </c>
      <c r="H10" s="272">
        <v>17</v>
      </c>
      <c r="I10" s="272">
        <v>0</v>
      </c>
      <c r="J10" s="272">
        <v>8</v>
      </c>
      <c r="K10" s="272">
        <v>17</v>
      </c>
    </row>
    <row r="11" spans="2:14" ht="20.100000000000001" customHeight="1" x14ac:dyDescent="0.15">
      <c r="B11" s="1"/>
      <c r="C11" s="270" t="s">
        <v>7</v>
      </c>
      <c r="D11" s="271" t="s">
        <v>257</v>
      </c>
      <c r="E11" s="272">
        <v>6</v>
      </c>
      <c r="F11" s="272">
        <v>0</v>
      </c>
      <c r="G11" s="272">
        <v>4</v>
      </c>
      <c r="H11" s="272">
        <v>2</v>
      </c>
      <c r="I11" s="272">
        <v>0</v>
      </c>
      <c r="J11" s="272">
        <v>4</v>
      </c>
      <c r="K11" s="272">
        <v>2</v>
      </c>
    </row>
    <row r="12" spans="2:14" ht="20.100000000000001" customHeight="1" x14ac:dyDescent="0.15">
      <c r="B12" s="1"/>
      <c r="C12" s="270" t="s">
        <v>8</v>
      </c>
      <c r="D12" s="271" t="s">
        <v>258</v>
      </c>
      <c r="E12" s="272">
        <v>2</v>
      </c>
      <c r="F12" s="272">
        <v>0</v>
      </c>
      <c r="G12" s="272">
        <v>1</v>
      </c>
      <c r="H12" s="272">
        <v>1</v>
      </c>
      <c r="I12" s="272">
        <v>0</v>
      </c>
      <c r="J12" s="272">
        <v>1</v>
      </c>
      <c r="K12" s="272">
        <v>1</v>
      </c>
    </row>
    <row r="13" spans="2:14" ht="20.100000000000001" customHeight="1" x14ac:dyDescent="0.15">
      <c r="B13" s="1"/>
      <c r="C13" s="270" t="s">
        <v>9</v>
      </c>
      <c r="D13" s="271" t="s">
        <v>259</v>
      </c>
      <c r="E13" s="272">
        <v>3</v>
      </c>
      <c r="F13" s="272">
        <v>0</v>
      </c>
      <c r="G13" s="272">
        <v>3</v>
      </c>
      <c r="H13" s="272">
        <v>0</v>
      </c>
      <c r="I13" s="272">
        <v>0</v>
      </c>
      <c r="J13" s="272">
        <v>3</v>
      </c>
      <c r="K13" s="272">
        <v>0</v>
      </c>
    </row>
    <row r="14" spans="2:14" ht="20.100000000000001" customHeight="1" x14ac:dyDescent="0.15">
      <c r="B14" s="1"/>
      <c r="C14" s="270" t="s">
        <v>10</v>
      </c>
      <c r="D14" s="271" t="s">
        <v>260</v>
      </c>
      <c r="E14" s="272">
        <v>105</v>
      </c>
      <c r="F14" s="272">
        <v>3</v>
      </c>
      <c r="G14" s="272">
        <v>39</v>
      </c>
      <c r="H14" s="272">
        <v>63</v>
      </c>
      <c r="I14" s="272">
        <v>0</v>
      </c>
      <c r="J14" s="272">
        <v>42</v>
      </c>
      <c r="K14" s="272">
        <v>63</v>
      </c>
    </row>
    <row r="15" spans="2:14" ht="20.100000000000001" customHeight="1" x14ac:dyDescent="0.15">
      <c r="B15" s="1"/>
      <c r="C15" s="270" t="s">
        <v>11</v>
      </c>
      <c r="D15" s="271" t="s">
        <v>261</v>
      </c>
      <c r="E15" s="272">
        <v>65</v>
      </c>
      <c r="F15" s="272">
        <v>0</v>
      </c>
      <c r="G15" s="272">
        <v>26</v>
      </c>
      <c r="H15" s="272">
        <v>39</v>
      </c>
      <c r="I15" s="272">
        <v>0</v>
      </c>
      <c r="J15" s="272">
        <v>25</v>
      </c>
      <c r="K15" s="272">
        <v>40</v>
      </c>
    </row>
    <row r="16" spans="2:14" ht="20.100000000000001" customHeight="1" x14ac:dyDescent="0.15">
      <c r="B16" s="1"/>
      <c r="C16" s="270" t="s">
        <v>12</v>
      </c>
      <c r="D16" s="271" t="s">
        <v>262</v>
      </c>
      <c r="E16" s="272">
        <v>97</v>
      </c>
      <c r="F16" s="272">
        <v>5</v>
      </c>
      <c r="G16" s="272">
        <v>44</v>
      </c>
      <c r="H16" s="272">
        <v>48</v>
      </c>
      <c r="I16" s="272">
        <v>2</v>
      </c>
      <c r="J16" s="272">
        <v>47</v>
      </c>
      <c r="K16" s="272">
        <v>48</v>
      </c>
    </row>
    <row r="17" spans="2:11" ht="20.100000000000001" customHeight="1" x14ac:dyDescent="0.15">
      <c r="B17" s="1"/>
      <c r="C17" s="270" t="s">
        <v>13</v>
      </c>
      <c r="D17" s="271" t="s">
        <v>263</v>
      </c>
      <c r="E17" s="272">
        <v>20</v>
      </c>
      <c r="F17" s="272">
        <v>0</v>
      </c>
      <c r="G17" s="272">
        <v>4</v>
      </c>
      <c r="H17" s="272">
        <v>16</v>
      </c>
      <c r="I17" s="272">
        <v>0</v>
      </c>
      <c r="J17" s="272">
        <v>4</v>
      </c>
      <c r="K17" s="272">
        <v>16</v>
      </c>
    </row>
    <row r="18" spans="2:11" ht="20.100000000000001" customHeight="1" x14ac:dyDescent="0.15">
      <c r="B18" s="1"/>
      <c r="C18" s="270" t="s">
        <v>14</v>
      </c>
      <c r="D18" s="271" t="s">
        <v>264</v>
      </c>
      <c r="E18" s="272">
        <v>12</v>
      </c>
      <c r="F18" s="272">
        <v>0</v>
      </c>
      <c r="G18" s="272">
        <v>6</v>
      </c>
      <c r="H18" s="272">
        <v>6</v>
      </c>
      <c r="I18" s="272">
        <v>0</v>
      </c>
      <c r="J18" s="272">
        <v>6</v>
      </c>
      <c r="K18" s="272">
        <v>6</v>
      </c>
    </row>
    <row r="19" spans="2:11" ht="20.100000000000001" customHeight="1" x14ac:dyDescent="0.15">
      <c r="B19" s="1"/>
      <c r="C19" s="270" t="s">
        <v>15</v>
      </c>
      <c r="D19" s="271" t="s">
        <v>265</v>
      </c>
      <c r="E19" s="272">
        <v>45</v>
      </c>
      <c r="F19" s="272">
        <v>0</v>
      </c>
      <c r="G19" s="272">
        <v>19</v>
      </c>
      <c r="H19" s="272">
        <v>26</v>
      </c>
      <c r="I19" s="272">
        <v>0</v>
      </c>
      <c r="J19" s="272">
        <v>19</v>
      </c>
      <c r="K19" s="272">
        <v>26</v>
      </c>
    </row>
    <row r="20" spans="2:11" ht="20.100000000000001" customHeight="1" x14ac:dyDescent="0.15">
      <c r="B20" s="1"/>
      <c r="C20" s="270" t="s">
        <v>16</v>
      </c>
      <c r="D20" s="271" t="s">
        <v>266</v>
      </c>
      <c r="E20" s="272">
        <v>81</v>
      </c>
      <c r="F20" s="272">
        <v>1</v>
      </c>
      <c r="G20" s="272">
        <v>35</v>
      </c>
      <c r="H20" s="272">
        <v>45</v>
      </c>
      <c r="I20" s="272">
        <v>0</v>
      </c>
      <c r="J20" s="272">
        <v>35</v>
      </c>
      <c r="K20" s="272">
        <v>46</v>
      </c>
    </row>
    <row r="21" spans="2:11" ht="20.100000000000001" customHeight="1" x14ac:dyDescent="0.15">
      <c r="B21" s="1"/>
      <c r="C21" s="270" t="s">
        <v>17</v>
      </c>
      <c r="D21" s="271" t="s">
        <v>267</v>
      </c>
      <c r="E21" s="272">
        <v>721</v>
      </c>
      <c r="F21" s="272">
        <v>81</v>
      </c>
      <c r="G21" s="272">
        <v>459</v>
      </c>
      <c r="H21" s="272">
        <v>181</v>
      </c>
      <c r="I21" s="272">
        <v>10</v>
      </c>
      <c r="J21" s="272">
        <v>530</v>
      </c>
      <c r="K21" s="272">
        <v>181</v>
      </c>
    </row>
    <row r="22" spans="2:11" ht="20.100000000000001" customHeight="1" x14ac:dyDescent="0.15">
      <c r="B22" s="1"/>
      <c r="C22" s="270" t="s">
        <v>18</v>
      </c>
      <c r="D22" s="271" t="s">
        <v>268</v>
      </c>
      <c r="E22" s="272">
        <v>25</v>
      </c>
      <c r="F22" s="272">
        <v>0</v>
      </c>
      <c r="G22" s="272">
        <v>21</v>
      </c>
      <c r="H22" s="272">
        <v>4</v>
      </c>
      <c r="I22" s="272">
        <v>0</v>
      </c>
      <c r="J22" s="272">
        <v>21</v>
      </c>
      <c r="K22" s="272">
        <v>4</v>
      </c>
    </row>
    <row r="23" spans="2:11" ht="20.100000000000001" customHeight="1" x14ac:dyDescent="0.15">
      <c r="B23" s="1"/>
      <c r="C23" s="270" t="s">
        <v>19</v>
      </c>
      <c r="D23" s="271" t="s">
        <v>269</v>
      </c>
      <c r="E23" s="272">
        <v>47</v>
      </c>
      <c r="F23" s="272">
        <v>2</v>
      </c>
      <c r="G23" s="272">
        <v>30</v>
      </c>
      <c r="H23" s="272">
        <v>15</v>
      </c>
      <c r="I23" s="272">
        <v>0</v>
      </c>
      <c r="J23" s="272">
        <v>32</v>
      </c>
      <c r="K23" s="272">
        <v>15</v>
      </c>
    </row>
    <row r="24" spans="2:11" ht="20.100000000000001" customHeight="1" x14ac:dyDescent="0.15">
      <c r="B24" s="1"/>
      <c r="C24" s="270" t="s">
        <v>20</v>
      </c>
      <c r="D24" s="271" t="s">
        <v>270</v>
      </c>
      <c r="E24" s="272">
        <v>67</v>
      </c>
      <c r="F24" s="272">
        <v>0</v>
      </c>
      <c r="G24" s="272">
        <v>41</v>
      </c>
      <c r="H24" s="272">
        <v>26</v>
      </c>
      <c r="I24" s="272">
        <v>0</v>
      </c>
      <c r="J24" s="272">
        <v>41</v>
      </c>
      <c r="K24" s="272">
        <v>26</v>
      </c>
    </row>
    <row r="25" spans="2:11" ht="20.100000000000001" customHeight="1" x14ac:dyDescent="0.15">
      <c r="B25" s="1"/>
      <c r="C25" s="270" t="s">
        <v>21</v>
      </c>
      <c r="D25" s="271" t="s">
        <v>271</v>
      </c>
      <c r="E25" s="272">
        <v>7</v>
      </c>
      <c r="F25" s="272">
        <v>0</v>
      </c>
      <c r="G25" s="272">
        <v>3</v>
      </c>
      <c r="H25" s="272">
        <v>4</v>
      </c>
      <c r="I25" s="272">
        <v>0</v>
      </c>
      <c r="J25" s="272">
        <v>3</v>
      </c>
      <c r="K25" s="272">
        <v>4</v>
      </c>
    </row>
    <row r="26" spans="2:11" ht="20.100000000000001" customHeight="1" x14ac:dyDescent="0.15">
      <c r="B26" s="1"/>
      <c r="C26" s="270" t="s">
        <v>22</v>
      </c>
      <c r="D26" s="271" t="s">
        <v>272</v>
      </c>
      <c r="E26" s="272">
        <v>183</v>
      </c>
      <c r="F26" s="272">
        <v>2</v>
      </c>
      <c r="G26" s="272">
        <v>113</v>
      </c>
      <c r="H26" s="272">
        <v>68</v>
      </c>
      <c r="I26" s="272">
        <v>0</v>
      </c>
      <c r="J26" s="272">
        <v>115</v>
      </c>
      <c r="K26" s="272">
        <v>68</v>
      </c>
    </row>
    <row r="27" spans="2:11" ht="20.100000000000001" customHeight="1" x14ac:dyDescent="0.15">
      <c r="B27" s="1"/>
      <c r="C27" s="270" t="s">
        <v>23</v>
      </c>
      <c r="D27" s="271" t="s">
        <v>273</v>
      </c>
      <c r="E27" s="272">
        <v>133</v>
      </c>
      <c r="F27" s="272">
        <v>2</v>
      </c>
      <c r="G27" s="272">
        <v>94</v>
      </c>
      <c r="H27" s="272">
        <v>37</v>
      </c>
      <c r="I27" s="272">
        <v>0</v>
      </c>
      <c r="J27" s="272">
        <v>95</v>
      </c>
      <c r="K27" s="272">
        <v>38</v>
      </c>
    </row>
    <row r="28" spans="2:11" ht="20.100000000000001" customHeight="1" x14ac:dyDescent="0.15">
      <c r="B28" s="1"/>
      <c r="C28" s="270" t="s">
        <v>24</v>
      </c>
      <c r="D28" s="271" t="s">
        <v>274</v>
      </c>
      <c r="E28" s="272">
        <v>219</v>
      </c>
      <c r="F28" s="272">
        <v>3</v>
      </c>
      <c r="G28" s="272">
        <v>157</v>
      </c>
      <c r="H28" s="272">
        <v>59</v>
      </c>
      <c r="I28" s="272">
        <v>0</v>
      </c>
      <c r="J28" s="272">
        <v>160</v>
      </c>
      <c r="K28" s="272">
        <v>59</v>
      </c>
    </row>
    <row r="29" spans="2:11" ht="20.100000000000001" customHeight="1" x14ac:dyDescent="0.15">
      <c r="B29" s="1"/>
      <c r="C29" s="270" t="s">
        <v>25</v>
      </c>
      <c r="D29" s="271" t="s">
        <v>275</v>
      </c>
      <c r="E29" s="272">
        <v>1316</v>
      </c>
      <c r="F29" s="272">
        <v>6</v>
      </c>
      <c r="G29" s="272">
        <v>732</v>
      </c>
      <c r="H29" s="272">
        <v>578</v>
      </c>
      <c r="I29" s="272">
        <v>0</v>
      </c>
      <c r="J29" s="272">
        <v>731</v>
      </c>
      <c r="K29" s="272">
        <v>585</v>
      </c>
    </row>
    <row r="30" spans="2:11" ht="20.100000000000001" customHeight="1" x14ac:dyDescent="0.15">
      <c r="B30" s="1"/>
      <c r="C30" s="270" t="s">
        <v>26</v>
      </c>
      <c r="D30" s="271" t="s">
        <v>276</v>
      </c>
      <c r="E30" s="272">
        <v>90</v>
      </c>
      <c r="F30" s="272">
        <v>0</v>
      </c>
      <c r="G30" s="272">
        <v>63</v>
      </c>
      <c r="H30" s="272">
        <v>27</v>
      </c>
      <c r="I30" s="272">
        <v>0</v>
      </c>
      <c r="J30" s="272">
        <v>64</v>
      </c>
      <c r="K30" s="272">
        <v>26</v>
      </c>
    </row>
    <row r="31" spans="2:11" ht="20.100000000000001" customHeight="1" x14ac:dyDescent="0.15">
      <c r="B31" s="1"/>
      <c r="C31" s="270" t="s">
        <v>27</v>
      </c>
      <c r="D31" s="271" t="s">
        <v>277</v>
      </c>
      <c r="E31" s="272">
        <v>111</v>
      </c>
      <c r="F31" s="272">
        <v>1</v>
      </c>
      <c r="G31" s="272">
        <v>50</v>
      </c>
      <c r="H31" s="272">
        <v>60</v>
      </c>
      <c r="I31" s="272">
        <v>0</v>
      </c>
      <c r="J31" s="272">
        <v>51</v>
      </c>
      <c r="K31" s="272">
        <v>60</v>
      </c>
    </row>
    <row r="32" spans="2:11" ht="20.100000000000001" customHeight="1" x14ac:dyDescent="0.15">
      <c r="B32" s="1"/>
      <c r="C32" s="270" t="s">
        <v>28</v>
      </c>
      <c r="D32" s="271" t="s">
        <v>278</v>
      </c>
      <c r="E32" s="272">
        <v>121</v>
      </c>
      <c r="F32" s="274">
        <v>4</v>
      </c>
      <c r="G32" s="274">
        <v>60</v>
      </c>
      <c r="H32" s="272">
        <v>57</v>
      </c>
      <c r="I32" s="274">
        <v>0</v>
      </c>
      <c r="J32" s="274">
        <v>63</v>
      </c>
      <c r="K32" s="272">
        <v>58</v>
      </c>
    </row>
    <row r="33" spans="2:11" ht="20.100000000000001" customHeight="1" x14ac:dyDescent="0.15">
      <c r="B33" s="1"/>
      <c r="C33" s="270" t="s">
        <v>29</v>
      </c>
      <c r="D33" s="271" t="s">
        <v>279</v>
      </c>
      <c r="E33" s="272">
        <v>308</v>
      </c>
      <c r="F33" s="274">
        <v>27</v>
      </c>
      <c r="G33" s="274">
        <v>192</v>
      </c>
      <c r="H33" s="272">
        <v>89</v>
      </c>
      <c r="I33" s="274">
        <v>3</v>
      </c>
      <c r="J33" s="274">
        <v>216</v>
      </c>
      <c r="K33" s="272">
        <v>89</v>
      </c>
    </row>
    <row r="34" spans="2:11" ht="20.100000000000001" customHeight="1" x14ac:dyDescent="0.15">
      <c r="B34" s="1"/>
      <c r="C34" s="270" t="s">
        <v>30</v>
      </c>
      <c r="D34" s="271" t="s">
        <v>280</v>
      </c>
      <c r="E34" s="272">
        <v>239</v>
      </c>
      <c r="F34" s="274">
        <v>13</v>
      </c>
      <c r="G34" s="274">
        <v>150</v>
      </c>
      <c r="H34" s="272">
        <v>76</v>
      </c>
      <c r="I34" s="274">
        <v>0</v>
      </c>
      <c r="J34" s="274">
        <v>163</v>
      </c>
      <c r="K34" s="272">
        <v>76</v>
      </c>
    </row>
    <row r="35" spans="2:11" ht="20.100000000000001" customHeight="1" x14ac:dyDescent="0.15">
      <c r="B35" s="1"/>
      <c r="C35" s="270" t="s">
        <v>31</v>
      </c>
      <c r="D35" s="271" t="s">
        <v>281</v>
      </c>
      <c r="E35" s="272">
        <v>12</v>
      </c>
      <c r="F35" s="274">
        <v>0</v>
      </c>
      <c r="G35" s="274">
        <v>8</v>
      </c>
      <c r="H35" s="272">
        <v>4</v>
      </c>
      <c r="I35" s="274">
        <v>0</v>
      </c>
      <c r="J35" s="274">
        <v>8</v>
      </c>
      <c r="K35" s="272">
        <v>4</v>
      </c>
    </row>
    <row r="36" spans="2:11" ht="20.100000000000001" customHeight="1" x14ac:dyDescent="0.15">
      <c r="B36" s="1"/>
      <c r="C36" s="270" t="s">
        <v>32</v>
      </c>
      <c r="D36" s="271" t="s">
        <v>282</v>
      </c>
      <c r="E36" s="272">
        <v>417</v>
      </c>
      <c r="F36" s="274">
        <v>4</v>
      </c>
      <c r="G36" s="274">
        <v>265</v>
      </c>
      <c r="H36" s="272">
        <v>148</v>
      </c>
      <c r="I36" s="274">
        <v>0</v>
      </c>
      <c r="J36" s="274">
        <v>268</v>
      </c>
      <c r="K36" s="272">
        <v>149</v>
      </c>
    </row>
    <row r="37" spans="2:11" ht="20.100000000000001" customHeight="1" x14ac:dyDescent="0.15">
      <c r="B37" s="1"/>
      <c r="C37" s="270" t="s">
        <v>33</v>
      </c>
      <c r="D37" s="271" t="s">
        <v>283</v>
      </c>
      <c r="E37" s="272">
        <v>210</v>
      </c>
      <c r="F37" s="274">
        <v>3</v>
      </c>
      <c r="G37" s="274">
        <v>110</v>
      </c>
      <c r="H37" s="272">
        <v>97</v>
      </c>
      <c r="I37" s="274">
        <v>0</v>
      </c>
      <c r="J37" s="274">
        <v>111</v>
      </c>
      <c r="K37" s="272">
        <v>99</v>
      </c>
    </row>
    <row r="38" spans="2:11" ht="20.100000000000001" customHeight="1" x14ac:dyDescent="0.15">
      <c r="B38" s="1"/>
      <c r="C38" s="270" t="s">
        <v>34</v>
      </c>
      <c r="D38" s="271" t="s">
        <v>284</v>
      </c>
      <c r="E38" s="272">
        <v>25</v>
      </c>
      <c r="F38" s="274">
        <v>0</v>
      </c>
      <c r="G38" s="274">
        <v>18</v>
      </c>
      <c r="H38" s="272">
        <v>7</v>
      </c>
      <c r="I38" s="274">
        <v>0</v>
      </c>
      <c r="J38" s="274">
        <v>18</v>
      </c>
      <c r="K38" s="272">
        <v>7</v>
      </c>
    </row>
    <row r="39" spans="2:11" ht="20.100000000000001" customHeight="1" x14ac:dyDescent="0.15">
      <c r="B39" s="1"/>
      <c r="C39" s="270" t="s">
        <v>35</v>
      </c>
      <c r="D39" s="271" t="s">
        <v>285</v>
      </c>
      <c r="E39" s="272">
        <v>1</v>
      </c>
      <c r="F39" s="274">
        <v>0</v>
      </c>
      <c r="G39" s="274">
        <v>0</v>
      </c>
      <c r="H39" s="272">
        <v>1</v>
      </c>
      <c r="I39" s="274">
        <v>0</v>
      </c>
      <c r="J39" s="274">
        <v>0</v>
      </c>
      <c r="K39" s="272">
        <v>1</v>
      </c>
    </row>
    <row r="40" spans="2:11" ht="20.100000000000001" customHeight="1" x14ac:dyDescent="0.15">
      <c r="B40" s="1"/>
      <c r="C40" s="270" t="s">
        <v>36</v>
      </c>
      <c r="D40" s="271" t="s">
        <v>286</v>
      </c>
      <c r="E40" s="272">
        <v>2</v>
      </c>
      <c r="F40" s="274">
        <v>0</v>
      </c>
      <c r="G40" s="274">
        <v>2</v>
      </c>
      <c r="H40" s="272">
        <v>0</v>
      </c>
      <c r="I40" s="274">
        <v>0</v>
      </c>
      <c r="J40" s="274">
        <v>2</v>
      </c>
      <c r="K40" s="272">
        <v>0</v>
      </c>
    </row>
    <row r="41" spans="2:11" ht="20.100000000000001" customHeight="1" x14ac:dyDescent="0.15">
      <c r="B41" s="1"/>
      <c r="C41" s="270" t="s">
        <v>37</v>
      </c>
      <c r="D41" s="271" t="s">
        <v>287</v>
      </c>
      <c r="E41" s="272">
        <v>189</v>
      </c>
      <c r="F41" s="274">
        <v>32</v>
      </c>
      <c r="G41" s="274">
        <v>37</v>
      </c>
      <c r="H41" s="272">
        <v>120</v>
      </c>
      <c r="I41" s="274">
        <v>1</v>
      </c>
      <c r="J41" s="274">
        <v>68</v>
      </c>
      <c r="K41" s="272">
        <v>120</v>
      </c>
    </row>
    <row r="42" spans="2:11" ht="20.100000000000001" customHeight="1" x14ac:dyDescent="0.15">
      <c r="B42" s="1"/>
      <c r="C42" s="270" t="s">
        <v>38</v>
      </c>
      <c r="D42" s="271" t="s">
        <v>288</v>
      </c>
      <c r="E42" s="272">
        <v>1</v>
      </c>
      <c r="F42" s="274">
        <v>0</v>
      </c>
      <c r="G42" s="274">
        <v>0</v>
      </c>
      <c r="H42" s="272">
        <v>1</v>
      </c>
      <c r="I42" s="274">
        <v>0</v>
      </c>
      <c r="J42" s="274">
        <v>0</v>
      </c>
      <c r="K42" s="272">
        <v>1</v>
      </c>
    </row>
    <row r="43" spans="2:11" ht="20.100000000000001" customHeight="1" x14ac:dyDescent="0.15">
      <c r="B43" s="1"/>
      <c r="C43" s="270" t="s">
        <v>39</v>
      </c>
      <c r="D43" s="271" t="s">
        <v>289</v>
      </c>
      <c r="E43" s="272">
        <v>0</v>
      </c>
      <c r="F43" s="274">
        <v>0</v>
      </c>
      <c r="G43" s="274">
        <v>0</v>
      </c>
      <c r="H43" s="272">
        <v>0</v>
      </c>
      <c r="I43" s="274">
        <v>0</v>
      </c>
      <c r="J43" s="274">
        <v>0</v>
      </c>
      <c r="K43" s="272">
        <v>0</v>
      </c>
    </row>
    <row r="44" spans="2:11" ht="20.100000000000001" customHeight="1" x14ac:dyDescent="0.15">
      <c r="B44" s="1"/>
      <c r="C44" s="270" t="s">
        <v>40</v>
      </c>
      <c r="D44" s="271" t="s">
        <v>290</v>
      </c>
      <c r="E44" s="272">
        <v>0</v>
      </c>
      <c r="F44" s="274">
        <v>0</v>
      </c>
      <c r="G44" s="274">
        <v>0</v>
      </c>
      <c r="H44" s="272">
        <v>0</v>
      </c>
      <c r="I44" s="274">
        <v>0</v>
      </c>
      <c r="J44" s="274">
        <v>0</v>
      </c>
      <c r="K44" s="272">
        <v>0</v>
      </c>
    </row>
    <row r="45" spans="2:11" ht="20.100000000000001" customHeight="1" x14ac:dyDescent="0.15">
      <c r="B45" s="1"/>
      <c r="C45" s="270" t="s">
        <v>41</v>
      </c>
      <c r="D45" s="271" t="s">
        <v>291</v>
      </c>
      <c r="E45" s="272">
        <v>0</v>
      </c>
      <c r="F45" s="274">
        <v>0</v>
      </c>
      <c r="G45" s="274">
        <v>0</v>
      </c>
      <c r="H45" s="272">
        <v>0</v>
      </c>
      <c r="I45" s="274">
        <v>0</v>
      </c>
      <c r="J45" s="274">
        <v>0</v>
      </c>
      <c r="K45" s="272">
        <v>0</v>
      </c>
    </row>
    <row r="46" spans="2:11" ht="20.100000000000001" customHeight="1" x14ac:dyDescent="0.15">
      <c r="B46" s="1"/>
      <c r="C46" s="270" t="s">
        <v>42</v>
      </c>
      <c r="D46" s="271" t="s">
        <v>292</v>
      </c>
      <c r="E46" s="272">
        <v>3</v>
      </c>
      <c r="F46" s="274">
        <v>0</v>
      </c>
      <c r="G46" s="274">
        <v>0</v>
      </c>
      <c r="H46" s="272">
        <v>3</v>
      </c>
      <c r="I46" s="274">
        <v>0</v>
      </c>
      <c r="J46" s="274">
        <v>0</v>
      </c>
      <c r="K46" s="272">
        <v>3</v>
      </c>
    </row>
    <row r="47" spans="2:11" ht="20.100000000000001" customHeight="1" x14ac:dyDescent="0.15">
      <c r="B47" s="1"/>
      <c r="C47" s="270" t="s">
        <v>43</v>
      </c>
      <c r="D47" s="271" t="s">
        <v>293</v>
      </c>
      <c r="E47" s="272">
        <v>0</v>
      </c>
      <c r="F47" s="274">
        <v>0</v>
      </c>
      <c r="G47" s="274">
        <v>0</v>
      </c>
      <c r="H47" s="272">
        <v>0</v>
      </c>
      <c r="I47" s="274">
        <v>0</v>
      </c>
      <c r="J47" s="274">
        <v>0</v>
      </c>
      <c r="K47" s="272">
        <v>0</v>
      </c>
    </row>
    <row r="48" spans="2:11" ht="20.100000000000001" customHeight="1" x14ac:dyDescent="0.15">
      <c r="B48" s="1"/>
      <c r="C48" s="270" t="s">
        <v>44</v>
      </c>
      <c r="D48" s="271" t="s">
        <v>294</v>
      </c>
      <c r="E48" s="272">
        <v>0</v>
      </c>
      <c r="F48" s="274">
        <v>0</v>
      </c>
      <c r="G48" s="274">
        <v>0</v>
      </c>
      <c r="H48" s="272">
        <v>0</v>
      </c>
      <c r="I48" s="274">
        <v>0</v>
      </c>
      <c r="J48" s="274">
        <v>0</v>
      </c>
      <c r="K48" s="272">
        <v>0</v>
      </c>
    </row>
    <row r="49" spans="2:11" ht="20.100000000000001" customHeight="1" x14ac:dyDescent="0.15">
      <c r="B49" s="1"/>
      <c r="C49" s="270" t="s">
        <v>45</v>
      </c>
      <c r="D49" s="271" t="s">
        <v>295</v>
      </c>
      <c r="E49" s="272">
        <v>1</v>
      </c>
      <c r="F49" s="274">
        <v>0</v>
      </c>
      <c r="G49" s="274">
        <v>0</v>
      </c>
      <c r="H49" s="272">
        <v>1</v>
      </c>
      <c r="I49" s="274">
        <v>0</v>
      </c>
      <c r="J49" s="274">
        <v>0</v>
      </c>
      <c r="K49" s="272">
        <v>1</v>
      </c>
    </row>
    <row r="50" spans="2:11" ht="20.100000000000001" customHeight="1" x14ac:dyDescent="0.15">
      <c r="B50" s="1"/>
      <c r="C50" s="270" t="s">
        <v>46</v>
      </c>
      <c r="D50" s="271" t="s">
        <v>296</v>
      </c>
      <c r="E50" s="272">
        <v>0</v>
      </c>
      <c r="F50" s="274">
        <v>0</v>
      </c>
      <c r="G50" s="274">
        <v>0</v>
      </c>
      <c r="H50" s="272">
        <v>0</v>
      </c>
      <c r="I50" s="274">
        <v>0</v>
      </c>
      <c r="J50" s="274">
        <v>0</v>
      </c>
      <c r="K50" s="272">
        <v>0</v>
      </c>
    </row>
    <row r="51" spans="2:11" ht="20.100000000000001" customHeight="1" x14ac:dyDescent="0.15">
      <c r="B51" s="1"/>
      <c r="C51" s="270" t="s">
        <v>47</v>
      </c>
      <c r="D51" s="271" t="s">
        <v>297</v>
      </c>
      <c r="E51" s="272">
        <v>2</v>
      </c>
      <c r="F51" s="274">
        <v>0</v>
      </c>
      <c r="G51" s="274">
        <v>1</v>
      </c>
      <c r="H51" s="272">
        <v>1</v>
      </c>
      <c r="I51" s="274">
        <v>0</v>
      </c>
      <c r="J51" s="274">
        <v>1</v>
      </c>
      <c r="K51" s="272">
        <v>1</v>
      </c>
    </row>
    <row r="52" spans="2:11" ht="20.100000000000001" customHeight="1" x14ac:dyDescent="0.15">
      <c r="B52" s="1"/>
      <c r="C52" s="270" t="s">
        <v>48</v>
      </c>
      <c r="D52" s="271" t="s">
        <v>298</v>
      </c>
      <c r="E52" s="272">
        <v>2</v>
      </c>
      <c r="F52" s="274">
        <v>0</v>
      </c>
      <c r="G52" s="274">
        <v>1</v>
      </c>
      <c r="H52" s="272">
        <v>1</v>
      </c>
      <c r="I52" s="274">
        <v>0</v>
      </c>
      <c r="J52" s="274">
        <v>1</v>
      </c>
      <c r="K52" s="272">
        <v>1</v>
      </c>
    </row>
    <row r="53" spans="2:11" ht="20.100000000000001" customHeight="1" x14ac:dyDescent="0.15">
      <c r="B53" s="1"/>
      <c r="C53" s="270" t="s">
        <v>51</v>
      </c>
      <c r="D53" s="271" t="s">
        <v>299</v>
      </c>
      <c r="E53" s="272">
        <v>2</v>
      </c>
      <c r="F53" s="274">
        <v>0</v>
      </c>
      <c r="G53" s="274">
        <v>0</v>
      </c>
      <c r="H53" s="272">
        <v>2</v>
      </c>
      <c r="I53" s="274">
        <v>0</v>
      </c>
      <c r="J53" s="274">
        <v>0</v>
      </c>
      <c r="K53" s="272">
        <v>2</v>
      </c>
    </row>
    <row r="54" spans="2:11" ht="20.100000000000001" customHeight="1" x14ac:dyDescent="0.15">
      <c r="B54" s="1"/>
      <c r="C54" s="270" t="s">
        <v>129</v>
      </c>
      <c r="D54" s="271" t="s">
        <v>300</v>
      </c>
      <c r="E54" s="272">
        <v>0</v>
      </c>
      <c r="F54" s="274">
        <v>0</v>
      </c>
      <c r="G54" s="274">
        <v>0</v>
      </c>
      <c r="H54" s="272">
        <v>0</v>
      </c>
      <c r="I54" s="274">
        <v>0</v>
      </c>
      <c r="J54" s="274">
        <v>0</v>
      </c>
      <c r="K54" s="272">
        <v>0</v>
      </c>
    </row>
    <row r="55" spans="2:11" ht="20.100000000000001" customHeight="1" x14ac:dyDescent="0.15">
      <c r="B55" s="1"/>
      <c r="C55" s="270" t="s">
        <v>137</v>
      </c>
      <c r="D55" s="271" t="s">
        <v>301</v>
      </c>
      <c r="E55" s="272">
        <v>0</v>
      </c>
      <c r="F55" s="274">
        <v>0</v>
      </c>
      <c r="G55" s="274">
        <v>0</v>
      </c>
      <c r="H55" s="272">
        <v>0</v>
      </c>
      <c r="I55" s="274">
        <v>0</v>
      </c>
      <c r="J55" s="274">
        <v>0</v>
      </c>
      <c r="K55" s="272">
        <v>0</v>
      </c>
    </row>
    <row r="56" spans="2:11" ht="20.100000000000001" customHeight="1" x14ac:dyDescent="0.15">
      <c r="B56" s="1"/>
      <c r="C56" s="270" t="s">
        <v>52</v>
      </c>
      <c r="D56" s="271" t="s">
        <v>302</v>
      </c>
      <c r="E56" s="272">
        <v>1</v>
      </c>
      <c r="F56" s="274">
        <v>0</v>
      </c>
      <c r="G56" s="274">
        <v>0</v>
      </c>
      <c r="H56" s="272">
        <v>1</v>
      </c>
      <c r="I56" s="274">
        <v>0</v>
      </c>
      <c r="J56" s="274">
        <v>0</v>
      </c>
      <c r="K56" s="272">
        <v>1</v>
      </c>
    </row>
    <row r="57" spans="2:11" ht="20.100000000000001" customHeight="1" x14ac:dyDescent="0.15">
      <c r="B57" s="1"/>
      <c r="C57" s="270" t="s">
        <v>79</v>
      </c>
      <c r="D57" s="271" t="s">
        <v>303</v>
      </c>
      <c r="E57" s="272">
        <v>2</v>
      </c>
      <c r="F57" s="274">
        <v>0</v>
      </c>
      <c r="G57" s="274">
        <v>1</v>
      </c>
      <c r="H57" s="272">
        <v>1</v>
      </c>
      <c r="I57" s="274">
        <v>0</v>
      </c>
      <c r="J57" s="274">
        <v>1</v>
      </c>
      <c r="K57" s="272">
        <v>1</v>
      </c>
    </row>
    <row r="58" spans="2:11" ht="20.100000000000001" customHeight="1" x14ac:dyDescent="0.15">
      <c r="B58" s="1"/>
      <c r="C58" s="270" t="s">
        <v>53</v>
      </c>
      <c r="D58" s="271" t="s">
        <v>304</v>
      </c>
      <c r="E58" s="272">
        <v>1</v>
      </c>
      <c r="F58" s="274">
        <v>1</v>
      </c>
      <c r="G58" s="274">
        <v>0</v>
      </c>
      <c r="H58" s="272">
        <v>0</v>
      </c>
      <c r="I58" s="274">
        <v>0</v>
      </c>
      <c r="J58" s="274">
        <v>1</v>
      </c>
      <c r="K58" s="272">
        <v>0</v>
      </c>
    </row>
    <row r="59" spans="2:11" ht="20.100000000000001" customHeight="1" x14ac:dyDescent="0.15">
      <c r="B59" s="1"/>
      <c r="C59" s="270" t="s">
        <v>54</v>
      </c>
      <c r="D59" s="271" t="s">
        <v>305</v>
      </c>
      <c r="E59" s="272">
        <v>57</v>
      </c>
      <c r="F59" s="274">
        <v>0</v>
      </c>
      <c r="G59" s="274">
        <v>0</v>
      </c>
      <c r="H59" s="272">
        <v>57</v>
      </c>
      <c r="I59" s="274">
        <v>0</v>
      </c>
      <c r="J59" s="274">
        <v>0</v>
      </c>
      <c r="K59" s="272">
        <v>57</v>
      </c>
    </row>
    <row r="60" spans="2:11" ht="20.100000000000001" customHeight="1" x14ac:dyDescent="0.15">
      <c r="B60" s="1"/>
      <c r="C60" s="270" t="s">
        <v>55</v>
      </c>
      <c r="D60" s="271" t="s">
        <v>306</v>
      </c>
      <c r="E60" s="272">
        <v>2</v>
      </c>
      <c r="F60" s="274">
        <v>1</v>
      </c>
      <c r="G60" s="274">
        <v>0</v>
      </c>
      <c r="H60" s="272">
        <v>1</v>
      </c>
      <c r="I60" s="274">
        <v>0</v>
      </c>
      <c r="J60" s="274">
        <v>1</v>
      </c>
      <c r="K60" s="272">
        <v>1</v>
      </c>
    </row>
    <row r="61" spans="2:11" ht="20.100000000000001" customHeight="1" x14ac:dyDescent="0.15">
      <c r="B61" s="1"/>
      <c r="C61" s="270" t="s">
        <v>138</v>
      </c>
      <c r="D61" s="271" t="s">
        <v>307</v>
      </c>
      <c r="E61" s="272">
        <v>4</v>
      </c>
      <c r="F61" s="274">
        <v>0</v>
      </c>
      <c r="G61" s="274">
        <v>0</v>
      </c>
      <c r="H61" s="272">
        <v>4</v>
      </c>
      <c r="I61" s="274">
        <v>0</v>
      </c>
      <c r="J61" s="274">
        <v>0</v>
      </c>
      <c r="K61" s="272">
        <v>4</v>
      </c>
    </row>
    <row r="62" spans="2:11" ht="20.100000000000001" customHeight="1" x14ac:dyDescent="0.15">
      <c r="B62" s="1"/>
      <c r="C62" s="270" t="s">
        <v>72</v>
      </c>
      <c r="D62" s="271" t="s">
        <v>308</v>
      </c>
      <c r="E62" s="272">
        <v>0</v>
      </c>
      <c r="F62" s="274">
        <v>0</v>
      </c>
      <c r="G62" s="274">
        <v>0</v>
      </c>
      <c r="H62" s="272">
        <v>0</v>
      </c>
      <c r="I62" s="274">
        <v>0</v>
      </c>
      <c r="J62" s="274">
        <v>0</v>
      </c>
      <c r="K62" s="272">
        <v>0</v>
      </c>
    </row>
    <row r="63" spans="2:11" ht="20.100000000000001" customHeight="1" x14ac:dyDescent="0.15">
      <c r="B63" s="1"/>
      <c r="C63" s="270" t="s">
        <v>75</v>
      </c>
      <c r="D63" s="271" t="s">
        <v>309</v>
      </c>
      <c r="E63" s="272">
        <v>0</v>
      </c>
      <c r="F63" s="274">
        <v>0</v>
      </c>
      <c r="G63" s="274">
        <v>0</v>
      </c>
      <c r="H63" s="272">
        <v>0</v>
      </c>
      <c r="I63" s="274">
        <v>0</v>
      </c>
      <c r="J63" s="274">
        <v>0</v>
      </c>
      <c r="K63" s="272">
        <v>0</v>
      </c>
    </row>
    <row r="64" spans="2:11" ht="20.100000000000001" customHeight="1" x14ac:dyDescent="0.15">
      <c r="B64" s="1"/>
      <c r="C64" s="270" t="s">
        <v>56</v>
      </c>
      <c r="D64" s="271" t="s">
        <v>310</v>
      </c>
      <c r="E64" s="272">
        <v>4</v>
      </c>
      <c r="F64" s="274">
        <v>0</v>
      </c>
      <c r="G64" s="274">
        <v>2</v>
      </c>
      <c r="H64" s="272">
        <v>2</v>
      </c>
      <c r="I64" s="274">
        <v>0</v>
      </c>
      <c r="J64" s="274">
        <v>2</v>
      </c>
      <c r="K64" s="272">
        <v>2</v>
      </c>
    </row>
    <row r="65" spans="2:11" ht="20.100000000000001" customHeight="1" x14ac:dyDescent="0.15">
      <c r="B65" s="1"/>
      <c r="C65" s="270" t="s">
        <v>57</v>
      </c>
      <c r="D65" s="271" t="s">
        <v>311</v>
      </c>
      <c r="E65" s="272">
        <v>11</v>
      </c>
      <c r="F65" s="274">
        <v>0</v>
      </c>
      <c r="G65" s="274">
        <v>0</v>
      </c>
      <c r="H65" s="272">
        <v>11</v>
      </c>
      <c r="I65" s="274">
        <v>0</v>
      </c>
      <c r="J65" s="274">
        <v>1</v>
      </c>
      <c r="K65" s="272">
        <v>10</v>
      </c>
    </row>
    <row r="66" spans="2:11" ht="20.100000000000001" customHeight="1" x14ac:dyDescent="0.15">
      <c r="B66" s="1"/>
      <c r="C66" s="270" t="s">
        <v>69</v>
      </c>
      <c r="D66" s="271" t="s">
        <v>312</v>
      </c>
      <c r="E66" s="272">
        <v>0</v>
      </c>
      <c r="F66" s="274">
        <v>0</v>
      </c>
      <c r="G66" s="274">
        <v>0</v>
      </c>
      <c r="H66" s="272">
        <v>0</v>
      </c>
      <c r="I66" s="274">
        <v>0</v>
      </c>
      <c r="J66" s="274">
        <v>0</v>
      </c>
      <c r="K66" s="272">
        <v>0</v>
      </c>
    </row>
    <row r="67" spans="2:11" ht="20.100000000000001" customHeight="1" x14ac:dyDescent="0.15">
      <c r="B67" s="1"/>
      <c r="C67" s="270" t="s">
        <v>73</v>
      </c>
      <c r="D67" s="271" t="s">
        <v>313</v>
      </c>
      <c r="E67" s="272">
        <v>0</v>
      </c>
      <c r="F67" s="274">
        <v>0</v>
      </c>
      <c r="G67" s="274">
        <v>0</v>
      </c>
      <c r="H67" s="272">
        <v>0</v>
      </c>
      <c r="I67" s="274">
        <v>0</v>
      </c>
      <c r="J67" s="274">
        <v>0</v>
      </c>
      <c r="K67" s="272">
        <v>0</v>
      </c>
    </row>
    <row r="68" spans="2:11" ht="20.100000000000001" customHeight="1" x14ac:dyDescent="0.15">
      <c r="B68" s="1"/>
      <c r="C68" s="270" t="s">
        <v>58</v>
      </c>
      <c r="D68" s="271" t="s">
        <v>314</v>
      </c>
      <c r="E68" s="272">
        <v>0</v>
      </c>
      <c r="F68" s="274">
        <v>0</v>
      </c>
      <c r="G68" s="274">
        <v>0</v>
      </c>
      <c r="H68" s="272">
        <v>0</v>
      </c>
      <c r="I68" s="274">
        <v>0</v>
      </c>
      <c r="J68" s="274">
        <v>0</v>
      </c>
      <c r="K68" s="272">
        <v>0</v>
      </c>
    </row>
    <row r="69" spans="2:11" ht="20.100000000000001" customHeight="1" x14ac:dyDescent="0.15">
      <c r="B69" s="1"/>
      <c r="C69" s="270" t="s">
        <v>70</v>
      </c>
      <c r="D69" s="271" t="s">
        <v>315</v>
      </c>
      <c r="E69" s="272">
        <v>0</v>
      </c>
      <c r="F69" s="274">
        <v>0</v>
      </c>
      <c r="G69" s="274">
        <v>0</v>
      </c>
      <c r="H69" s="272">
        <v>0</v>
      </c>
      <c r="I69" s="274">
        <v>0</v>
      </c>
      <c r="J69" s="274">
        <v>0</v>
      </c>
      <c r="K69" s="272">
        <v>0</v>
      </c>
    </row>
    <row r="70" spans="2:11" ht="20.100000000000001" customHeight="1" x14ac:dyDescent="0.15">
      <c r="B70" s="1"/>
      <c r="C70" s="270" t="s">
        <v>59</v>
      </c>
      <c r="D70" s="271" t="s">
        <v>316</v>
      </c>
      <c r="E70" s="272">
        <v>0</v>
      </c>
      <c r="F70" s="274">
        <v>0</v>
      </c>
      <c r="G70" s="274">
        <v>0</v>
      </c>
      <c r="H70" s="272">
        <v>0</v>
      </c>
      <c r="I70" s="274">
        <v>0</v>
      </c>
      <c r="J70" s="274">
        <v>0</v>
      </c>
      <c r="K70" s="272">
        <v>0</v>
      </c>
    </row>
    <row r="71" spans="2:11" ht="20.100000000000001" customHeight="1" x14ac:dyDescent="0.15">
      <c r="B71" s="1"/>
      <c r="C71" s="270" t="s">
        <v>60</v>
      </c>
      <c r="D71" s="271" t="s">
        <v>317</v>
      </c>
      <c r="E71" s="272">
        <v>0</v>
      </c>
      <c r="F71" s="274">
        <v>0</v>
      </c>
      <c r="G71" s="274">
        <v>0</v>
      </c>
      <c r="H71" s="272">
        <v>0</v>
      </c>
      <c r="I71" s="274">
        <v>0</v>
      </c>
      <c r="J71" s="274">
        <v>0</v>
      </c>
      <c r="K71" s="272">
        <v>0</v>
      </c>
    </row>
    <row r="72" spans="2:11" ht="20.100000000000001" customHeight="1" x14ac:dyDescent="0.15">
      <c r="B72" s="1"/>
      <c r="C72" s="270" t="s">
        <v>62</v>
      </c>
      <c r="D72" s="271" t="s">
        <v>318</v>
      </c>
      <c r="E72" s="272">
        <v>0</v>
      </c>
      <c r="F72" s="274">
        <v>0</v>
      </c>
      <c r="G72" s="274">
        <v>0</v>
      </c>
      <c r="H72" s="272">
        <v>0</v>
      </c>
      <c r="I72" s="274">
        <v>0</v>
      </c>
      <c r="J72" s="274">
        <v>0</v>
      </c>
      <c r="K72" s="272">
        <v>0</v>
      </c>
    </row>
    <row r="73" spans="2:11" ht="20.100000000000001" customHeight="1" x14ac:dyDescent="0.15">
      <c r="B73" s="1"/>
      <c r="C73" s="270" t="s">
        <v>80</v>
      </c>
      <c r="D73" s="271" t="s">
        <v>319</v>
      </c>
      <c r="E73" s="272">
        <v>0</v>
      </c>
      <c r="F73" s="274">
        <v>0</v>
      </c>
      <c r="G73" s="274">
        <v>0</v>
      </c>
      <c r="H73" s="272">
        <v>0</v>
      </c>
      <c r="I73" s="274">
        <v>0</v>
      </c>
      <c r="J73" s="274">
        <v>0</v>
      </c>
      <c r="K73" s="272">
        <v>0</v>
      </c>
    </row>
    <row r="74" spans="2:11" ht="20.100000000000001" customHeight="1" x14ac:dyDescent="0.15">
      <c r="B74" s="1"/>
      <c r="C74" s="270" t="s">
        <v>63</v>
      </c>
      <c r="D74" s="271" t="s">
        <v>320</v>
      </c>
      <c r="E74" s="272">
        <v>1</v>
      </c>
      <c r="F74" s="274">
        <v>0</v>
      </c>
      <c r="G74" s="274">
        <v>0</v>
      </c>
      <c r="H74" s="272">
        <v>1</v>
      </c>
      <c r="I74" s="274">
        <v>0</v>
      </c>
      <c r="J74" s="274">
        <v>0</v>
      </c>
      <c r="K74" s="272">
        <v>1</v>
      </c>
    </row>
    <row r="75" spans="2:11" ht="20.100000000000001" customHeight="1" x14ac:dyDescent="0.15">
      <c r="B75" s="1"/>
      <c r="C75" s="270" t="s">
        <v>76</v>
      </c>
      <c r="D75" s="271" t="s">
        <v>321</v>
      </c>
      <c r="E75" s="272">
        <v>0</v>
      </c>
      <c r="F75" s="274">
        <v>0</v>
      </c>
      <c r="G75" s="274">
        <v>0</v>
      </c>
      <c r="H75" s="272">
        <v>0</v>
      </c>
      <c r="I75" s="274">
        <v>0</v>
      </c>
      <c r="J75" s="274">
        <v>0</v>
      </c>
      <c r="K75" s="272">
        <v>0</v>
      </c>
    </row>
    <row r="76" spans="2:11" ht="20.100000000000001" customHeight="1" x14ac:dyDescent="0.15">
      <c r="B76" s="1"/>
      <c r="C76" s="270" t="s">
        <v>64</v>
      </c>
      <c r="D76" s="271" t="s">
        <v>322</v>
      </c>
      <c r="E76" s="272">
        <v>407</v>
      </c>
      <c r="F76" s="274">
        <v>43</v>
      </c>
      <c r="G76" s="274">
        <v>186</v>
      </c>
      <c r="H76" s="272">
        <v>178</v>
      </c>
      <c r="I76" s="274">
        <v>1</v>
      </c>
      <c r="J76" s="274">
        <v>226</v>
      </c>
      <c r="K76" s="272">
        <v>180</v>
      </c>
    </row>
    <row r="77" spans="2:11" ht="20.100000000000001" customHeight="1" x14ac:dyDescent="0.15">
      <c r="B77" s="1"/>
      <c r="C77" s="270" t="s">
        <v>65</v>
      </c>
      <c r="D77" s="271" t="s">
        <v>323</v>
      </c>
      <c r="E77" s="272">
        <v>12</v>
      </c>
      <c r="F77" s="274">
        <v>2</v>
      </c>
      <c r="G77" s="274">
        <v>3</v>
      </c>
      <c r="H77" s="272">
        <v>7</v>
      </c>
      <c r="I77" s="274">
        <v>0</v>
      </c>
      <c r="J77" s="274">
        <v>4</v>
      </c>
      <c r="K77" s="272">
        <v>8</v>
      </c>
    </row>
    <row r="78" spans="2:11" ht="20.100000000000001" customHeight="1" x14ac:dyDescent="0.15">
      <c r="B78" s="1"/>
      <c r="C78" s="270" t="s">
        <v>67</v>
      </c>
      <c r="D78" s="271" t="s">
        <v>324</v>
      </c>
      <c r="E78" s="272">
        <v>0</v>
      </c>
      <c r="F78" s="274">
        <v>0</v>
      </c>
      <c r="G78" s="274">
        <v>0</v>
      </c>
      <c r="H78" s="272">
        <v>0</v>
      </c>
      <c r="I78" s="274">
        <v>0</v>
      </c>
      <c r="J78" s="274">
        <v>0</v>
      </c>
      <c r="K78" s="272">
        <v>0</v>
      </c>
    </row>
    <row r="79" spans="2:11" ht="20.100000000000001" customHeight="1" x14ac:dyDescent="0.15">
      <c r="B79" s="1"/>
      <c r="C79" s="270" t="s">
        <v>68</v>
      </c>
      <c r="D79" s="271" t="s">
        <v>325</v>
      </c>
      <c r="E79" s="272">
        <v>233</v>
      </c>
      <c r="F79" s="274">
        <v>62</v>
      </c>
      <c r="G79" s="274">
        <v>59</v>
      </c>
      <c r="H79" s="272">
        <v>112</v>
      </c>
      <c r="I79" s="274">
        <v>0</v>
      </c>
      <c r="J79" s="274">
        <v>120</v>
      </c>
      <c r="K79" s="272">
        <v>113</v>
      </c>
    </row>
    <row r="80" spans="2:11" ht="20.100000000000001" customHeight="1" x14ac:dyDescent="0.15">
      <c r="B80" s="1"/>
      <c r="C80" s="270" t="s">
        <v>326</v>
      </c>
      <c r="D80" s="271" t="s">
        <v>327</v>
      </c>
      <c r="E80" s="272">
        <v>10</v>
      </c>
      <c r="F80" s="274">
        <v>0</v>
      </c>
      <c r="G80" s="274">
        <v>4</v>
      </c>
      <c r="H80" s="272">
        <v>6</v>
      </c>
      <c r="I80" s="274">
        <v>0</v>
      </c>
      <c r="J80" s="274">
        <v>4</v>
      </c>
      <c r="K80" s="272">
        <v>6</v>
      </c>
    </row>
    <row r="81" spans="2:11" ht="20.100000000000001" customHeight="1" x14ac:dyDescent="0.15">
      <c r="B81" s="1"/>
      <c r="C81" s="270" t="s">
        <v>328</v>
      </c>
      <c r="D81" s="271" t="s">
        <v>329</v>
      </c>
      <c r="E81" s="272">
        <v>2</v>
      </c>
      <c r="F81" s="274">
        <v>0</v>
      </c>
      <c r="G81" s="274">
        <v>0</v>
      </c>
      <c r="H81" s="272">
        <v>2</v>
      </c>
      <c r="I81" s="274">
        <v>0</v>
      </c>
      <c r="J81" s="274">
        <v>0</v>
      </c>
      <c r="K81" s="272">
        <v>2</v>
      </c>
    </row>
    <row r="82" spans="2:11" ht="20.100000000000001" customHeight="1" x14ac:dyDescent="0.15">
      <c r="B82" s="1"/>
      <c r="C82" s="270" t="s">
        <v>330</v>
      </c>
      <c r="D82" s="271" t="s">
        <v>331</v>
      </c>
      <c r="E82" s="272">
        <v>0</v>
      </c>
      <c r="F82" s="274">
        <v>0</v>
      </c>
      <c r="G82" s="274">
        <v>0</v>
      </c>
      <c r="H82" s="272">
        <v>0</v>
      </c>
      <c r="I82" s="274">
        <v>0</v>
      </c>
      <c r="J82" s="274">
        <v>0</v>
      </c>
      <c r="K82" s="272">
        <v>0</v>
      </c>
    </row>
    <row r="83" spans="2:11" ht="20.100000000000001" customHeight="1" x14ac:dyDescent="0.15">
      <c r="B83" s="1"/>
      <c r="C83" s="270" t="s">
        <v>332</v>
      </c>
      <c r="D83" s="271" t="s">
        <v>333</v>
      </c>
      <c r="E83" s="272">
        <v>221</v>
      </c>
      <c r="F83" s="274">
        <v>0</v>
      </c>
      <c r="G83" s="274">
        <v>38</v>
      </c>
      <c r="H83" s="272">
        <v>183</v>
      </c>
      <c r="I83" s="274">
        <v>0</v>
      </c>
      <c r="J83" s="274">
        <v>35</v>
      </c>
      <c r="K83" s="272">
        <v>186</v>
      </c>
    </row>
    <row r="84" spans="2:11" ht="20.100000000000001" customHeight="1" x14ac:dyDescent="0.15">
      <c r="B84" s="1"/>
      <c r="C84" s="270" t="s">
        <v>334</v>
      </c>
      <c r="D84" s="271" t="s">
        <v>335</v>
      </c>
      <c r="E84" s="272">
        <v>54</v>
      </c>
      <c r="F84" s="274">
        <v>0</v>
      </c>
      <c r="G84" s="274">
        <v>7</v>
      </c>
      <c r="H84" s="272">
        <v>47</v>
      </c>
      <c r="I84" s="274">
        <v>0</v>
      </c>
      <c r="J84" s="274">
        <v>9</v>
      </c>
      <c r="K84" s="272">
        <v>45</v>
      </c>
    </row>
    <row r="85" spans="2:11" ht="20.100000000000001" customHeight="1" x14ac:dyDescent="0.15">
      <c r="B85" s="1"/>
      <c r="C85" s="270" t="s">
        <v>336</v>
      </c>
      <c r="D85" s="271" t="s">
        <v>337</v>
      </c>
      <c r="E85" s="272">
        <v>6</v>
      </c>
      <c r="F85" s="274">
        <v>0</v>
      </c>
      <c r="G85" s="274">
        <v>1</v>
      </c>
      <c r="H85" s="272">
        <v>5</v>
      </c>
      <c r="I85" s="274">
        <v>0</v>
      </c>
      <c r="J85" s="274">
        <v>1</v>
      </c>
      <c r="K85" s="272">
        <v>5</v>
      </c>
    </row>
    <row r="86" spans="2:11" ht="20.100000000000001" customHeight="1" x14ac:dyDescent="0.15">
      <c r="B86" s="1"/>
      <c r="C86" s="270" t="s">
        <v>77</v>
      </c>
      <c r="D86" s="271" t="s">
        <v>338</v>
      </c>
      <c r="E86" s="272">
        <v>244</v>
      </c>
      <c r="F86" s="274">
        <v>22</v>
      </c>
      <c r="G86" s="274">
        <v>81</v>
      </c>
      <c r="H86" s="272">
        <v>141</v>
      </c>
      <c r="I86" s="274">
        <v>0</v>
      </c>
      <c r="J86" s="274">
        <v>102</v>
      </c>
      <c r="K86" s="272">
        <v>142</v>
      </c>
    </row>
    <row r="87" spans="2:11" ht="20.100000000000001" customHeight="1" x14ac:dyDescent="0.15">
      <c r="B87" s="1"/>
      <c r="C87" s="270" t="s">
        <v>339</v>
      </c>
      <c r="D87" s="271" t="s">
        <v>340</v>
      </c>
      <c r="E87" s="272">
        <v>10</v>
      </c>
      <c r="F87" s="274">
        <v>0</v>
      </c>
      <c r="G87" s="274">
        <v>0</v>
      </c>
      <c r="H87" s="272">
        <v>10</v>
      </c>
      <c r="I87" s="274">
        <v>0</v>
      </c>
      <c r="J87" s="274">
        <v>0</v>
      </c>
      <c r="K87" s="272">
        <v>10</v>
      </c>
    </row>
    <row r="88" spans="2:11" ht="20.100000000000001" customHeight="1" x14ac:dyDescent="0.15">
      <c r="B88" s="1"/>
      <c r="C88" s="270" t="s">
        <v>341</v>
      </c>
      <c r="D88" s="271" t="s">
        <v>342</v>
      </c>
      <c r="E88" s="272">
        <v>107</v>
      </c>
      <c r="F88" s="274">
        <v>0</v>
      </c>
      <c r="G88" s="274">
        <v>27</v>
      </c>
      <c r="H88" s="272">
        <v>80</v>
      </c>
      <c r="I88" s="274">
        <v>0</v>
      </c>
      <c r="J88" s="274">
        <v>25</v>
      </c>
      <c r="K88" s="272">
        <v>82</v>
      </c>
    </row>
    <row r="89" spans="2:11" ht="20.100000000000001" customHeight="1" x14ac:dyDescent="0.15">
      <c r="B89" s="1"/>
      <c r="C89" s="270" t="s">
        <v>343</v>
      </c>
      <c r="D89" s="271" t="s">
        <v>344</v>
      </c>
      <c r="E89" s="272">
        <v>49</v>
      </c>
      <c r="F89" s="274">
        <v>2</v>
      </c>
      <c r="G89" s="274">
        <v>16</v>
      </c>
      <c r="H89" s="272">
        <v>31</v>
      </c>
      <c r="I89" s="274">
        <v>0</v>
      </c>
      <c r="J89" s="274">
        <v>17</v>
      </c>
      <c r="K89" s="272">
        <v>32</v>
      </c>
    </row>
    <row r="90" spans="2:11" ht="20.100000000000001" customHeight="1" x14ac:dyDescent="0.15">
      <c r="B90" s="1"/>
      <c r="C90" s="270" t="s">
        <v>345</v>
      </c>
      <c r="D90" s="271" t="s">
        <v>346</v>
      </c>
      <c r="E90" s="272">
        <v>4</v>
      </c>
      <c r="F90" s="274">
        <v>0</v>
      </c>
      <c r="G90" s="274">
        <v>2</v>
      </c>
      <c r="H90" s="272">
        <v>2</v>
      </c>
      <c r="I90" s="274">
        <v>0</v>
      </c>
      <c r="J90" s="274">
        <v>2</v>
      </c>
      <c r="K90" s="272">
        <v>2</v>
      </c>
    </row>
    <row r="91" spans="2:11" ht="20.100000000000001" customHeight="1" x14ac:dyDescent="0.15">
      <c r="B91" s="1"/>
      <c r="C91" s="270" t="s">
        <v>347</v>
      </c>
      <c r="D91" s="271" t="s">
        <v>348</v>
      </c>
      <c r="E91" s="272">
        <v>0</v>
      </c>
      <c r="F91" s="274">
        <v>0</v>
      </c>
      <c r="G91" s="274">
        <v>0</v>
      </c>
      <c r="H91" s="272">
        <v>0</v>
      </c>
      <c r="I91" s="274">
        <v>0</v>
      </c>
      <c r="J91" s="274">
        <v>0</v>
      </c>
      <c r="K91" s="272">
        <v>0</v>
      </c>
    </row>
    <row r="92" spans="2:11" ht="20.100000000000001" customHeight="1" x14ac:dyDescent="0.15">
      <c r="B92" s="1"/>
      <c r="C92" s="270" t="s">
        <v>349</v>
      </c>
      <c r="D92" s="271" t="s">
        <v>350</v>
      </c>
      <c r="E92" s="272">
        <v>12</v>
      </c>
      <c r="F92" s="274">
        <v>0</v>
      </c>
      <c r="G92" s="274">
        <v>5</v>
      </c>
      <c r="H92" s="272">
        <v>7</v>
      </c>
      <c r="I92" s="274">
        <v>0</v>
      </c>
      <c r="J92" s="274">
        <v>5</v>
      </c>
      <c r="K92" s="272">
        <v>7</v>
      </c>
    </row>
    <row r="93" spans="2:11" ht="20.100000000000001" customHeight="1" x14ac:dyDescent="0.15">
      <c r="B93" s="1"/>
      <c r="C93" s="270" t="s">
        <v>351</v>
      </c>
      <c r="D93" s="271" t="s">
        <v>352</v>
      </c>
      <c r="E93" s="272">
        <v>129</v>
      </c>
      <c r="F93" s="274">
        <v>11</v>
      </c>
      <c r="G93" s="274">
        <v>47</v>
      </c>
      <c r="H93" s="272">
        <v>71</v>
      </c>
      <c r="I93" s="274">
        <v>2</v>
      </c>
      <c r="J93" s="274">
        <v>56</v>
      </c>
      <c r="K93" s="272">
        <v>71</v>
      </c>
    </row>
    <row r="94" spans="2:11" ht="20.100000000000001" customHeight="1" x14ac:dyDescent="0.15">
      <c r="B94" s="1"/>
      <c r="C94" s="270" t="s">
        <v>353</v>
      </c>
      <c r="D94" s="271" t="s">
        <v>354</v>
      </c>
      <c r="E94" s="272">
        <v>5</v>
      </c>
      <c r="F94" s="274">
        <v>0</v>
      </c>
      <c r="G94" s="274">
        <v>0</v>
      </c>
      <c r="H94" s="272">
        <v>5</v>
      </c>
      <c r="I94" s="274">
        <v>0</v>
      </c>
      <c r="J94" s="274">
        <v>0</v>
      </c>
      <c r="K94" s="272">
        <v>5</v>
      </c>
    </row>
    <row r="95" spans="2:11" ht="20.100000000000001" customHeight="1" x14ac:dyDescent="0.15">
      <c r="B95" s="1"/>
      <c r="C95" s="270" t="s">
        <v>355</v>
      </c>
      <c r="D95" s="271" t="s">
        <v>356</v>
      </c>
      <c r="E95" s="272">
        <v>2</v>
      </c>
      <c r="F95" s="274">
        <v>0</v>
      </c>
      <c r="G95" s="274">
        <v>1</v>
      </c>
      <c r="H95" s="272">
        <v>1</v>
      </c>
      <c r="I95" s="274">
        <v>0</v>
      </c>
      <c r="J95" s="274">
        <v>1</v>
      </c>
      <c r="K95" s="272">
        <v>1</v>
      </c>
    </row>
    <row r="96" spans="2:11" ht="20.100000000000001" customHeight="1" x14ac:dyDescent="0.15">
      <c r="B96" s="1"/>
      <c r="C96" s="270" t="s">
        <v>78</v>
      </c>
      <c r="D96" s="271" t="s">
        <v>357</v>
      </c>
      <c r="E96" s="272">
        <v>0</v>
      </c>
      <c r="F96" s="274">
        <v>0</v>
      </c>
      <c r="G96" s="274">
        <v>0</v>
      </c>
      <c r="H96" s="272">
        <v>0</v>
      </c>
      <c r="I96" s="274">
        <v>0</v>
      </c>
      <c r="J96" s="274">
        <v>0</v>
      </c>
      <c r="K96" s="272">
        <v>0</v>
      </c>
    </row>
    <row r="97" spans="2:14" ht="20.100000000000001" customHeight="1" x14ac:dyDescent="0.15">
      <c r="B97" s="1"/>
      <c r="C97" s="270" t="s">
        <v>74</v>
      </c>
      <c r="D97" s="271" t="s">
        <v>358</v>
      </c>
      <c r="E97" s="272">
        <v>17</v>
      </c>
      <c r="F97" s="274">
        <v>3</v>
      </c>
      <c r="G97" s="274">
        <v>7</v>
      </c>
      <c r="H97" s="272">
        <v>7</v>
      </c>
      <c r="I97" s="274">
        <v>0</v>
      </c>
      <c r="J97" s="274">
        <v>10</v>
      </c>
      <c r="K97" s="272">
        <v>7</v>
      </c>
    </row>
    <row r="98" spans="2:14" ht="20.100000000000001" customHeight="1" x14ac:dyDescent="0.15">
      <c r="B98" s="1"/>
      <c r="C98" s="270" t="s">
        <v>359</v>
      </c>
      <c r="D98" s="271" t="s">
        <v>360</v>
      </c>
      <c r="E98" s="272">
        <v>4</v>
      </c>
      <c r="F98" s="274">
        <v>0</v>
      </c>
      <c r="G98" s="274">
        <v>2</v>
      </c>
      <c r="H98" s="272">
        <v>2</v>
      </c>
      <c r="I98" s="274">
        <v>0</v>
      </c>
      <c r="J98" s="274">
        <v>2</v>
      </c>
      <c r="K98" s="272">
        <v>2</v>
      </c>
    </row>
    <row r="99" spans="2:14" ht="20.100000000000001" customHeight="1" x14ac:dyDescent="0.15">
      <c r="B99" s="1"/>
      <c r="C99" s="270" t="s">
        <v>361</v>
      </c>
      <c r="D99" s="271" t="s">
        <v>362</v>
      </c>
      <c r="E99" s="272">
        <v>0</v>
      </c>
      <c r="F99" s="274">
        <v>0</v>
      </c>
      <c r="G99" s="274">
        <v>0</v>
      </c>
      <c r="H99" s="272">
        <v>0</v>
      </c>
      <c r="I99" s="274">
        <v>0</v>
      </c>
      <c r="J99" s="274">
        <v>0</v>
      </c>
      <c r="K99" s="272">
        <v>0</v>
      </c>
    </row>
    <row r="100" spans="2:14" ht="20.100000000000001" customHeight="1" x14ac:dyDescent="0.15">
      <c r="B100" s="1"/>
      <c r="C100" s="270" t="s">
        <v>363</v>
      </c>
      <c r="D100" s="271" t="s">
        <v>364</v>
      </c>
      <c r="E100" s="272">
        <v>35</v>
      </c>
      <c r="F100" s="274">
        <v>3</v>
      </c>
      <c r="G100" s="274">
        <v>8</v>
      </c>
      <c r="H100" s="272">
        <v>24</v>
      </c>
      <c r="I100" s="274">
        <v>0</v>
      </c>
      <c r="J100" s="274">
        <v>11</v>
      </c>
      <c r="K100" s="272">
        <v>24</v>
      </c>
    </row>
    <row r="101" spans="2:14" ht="20.100000000000001" customHeight="1" x14ac:dyDescent="0.15">
      <c r="B101" s="1"/>
      <c r="C101" s="270" t="s">
        <v>365</v>
      </c>
      <c r="D101" s="271" t="s">
        <v>366</v>
      </c>
      <c r="E101" s="272">
        <v>0</v>
      </c>
      <c r="F101" s="274">
        <v>0</v>
      </c>
      <c r="G101" s="274">
        <v>0</v>
      </c>
      <c r="H101" s="272">
        <v>0</v>
      </c>
      <c r="I101" s="274">
        <v>0</v>
      </c>
      <c r="J101" s="274">
        <v>0</v>
      </c>
      <c r="K101" s="272">
        <v>0</v>
      </c>
    </row>
    <row r="102" spans="2:14" ht="20.100000000000001" customHeight="1" x14ac:dyDescent="0.15">
      <c r="B102" s="1"/>
      <c r="C102" s="270" t="s">
        <v>367</v>
      </c>
      <c r="D102" s="271" t="s">
        <v>368</v>
      </c>
      <c r="E102" s="272">
        <v>11</v>
      </c>
      <c r="F102" s="275">
        <v>0</v>
      </c>
      <c r="G102" s="275">
        <v>6</v>
      </c>
      <c r="H102" s="272">
        <v>5</v>
      </c>
      <c r="I102" s="275">
        <v>0</v>
      </c>
      <c r="J102" s="275">
        <v>6</v>
      </c>
      <c r="K102" s="272">
        <v>5</v>
      </c>
    </row>
    <row r="103" spans="2:14" ht="20.100000000000001" customHeight="1" x14ac:dyDescent="0.15">
      <c r="B103" s="1"/>
      <c r="C103" s="270" t="s">
        <v>369</v>
      </c>
      <c r="D103" s="271" t="s">
        <v>370</v>
      </c>
      <c r="E103" s="272">
        <v>128</v>
      </c>
      <c r="F103" s="275">
        <v>9</v>
      </c>
      <c r="G103" s="275">
        <v>40</v>
      </c>
      <c r="H103" s="272">
        <v>79</v>
      </c>
      <c r="I103" s="275">
        <v>0</v>
      </c>
      <c r="J103" s="275">
        <v>49</v>
      </c>
      <c r="K103" s="272">
        <v>79</v>
      </c>
    </row>
    <row r="104" spans="2:14" ht="20.100000000000001" customHeight="1" x14ac:dyDescent="0.15">
      <c r="B104" s="1"/>
      <c r="C104" s="270" t="s">
        <v>371</v>
      </c>
      <c r="D104" s="271" t="s">
        <v>372</v>
      </c>
      <c r="E104" s="272">
        <v>25</v>
      </c>
      <c r="F104" s="275">
        <v>1</v>
      </c>
      <c r="G104" s="275">
        <v>8</v>
      </c>
      <c r="H104" s="272">
        <v>16</v>
      </c>
      <c r="I104" s="275">
        <v>0</v>
      </c>
      <c r="J104" s="275">
        <v>9</v>
      </c>
      <c r="K104" s="272">
        <v>16</v>
      </c>
    </row>
    <row r="105" spans="2:14" ht="20.100000000000001" customHeight="1" x14ac:dyDescent="0.15">
      <c r="B105" s="1"/>
      <c r="C105" s="276" t="s">
        <v>460</v>
      </c>
      <c r="D105" s="162" t="s">
        <v>1139</v>
      </c>
      <c r="E105" s="272">
        <v>6</v>
      </c>
      <c r="F105" s="275">
        <v>0</v>
      </c>
      <c r="G105" s="275">
        <v>0</v>
      </c>
      <c r="H105" s="272">
        <v>6</v>
      </c>
      <c r="I105" s="275">
        <v>0</v>
      </c>
      <c r="J105" s="275">
        <v>0</v>
      </c>
      <c r="K105" s="272">
        <v>6</v>
      </c>
      <c r="N105" s="116"/>
    </row>
    <row r="106" spans="2:14" ht="20.100000000000001" customHeight="1" x14ac:dyDescent="0.15">
      <c r="B106" s="1"/>
      <c r="C106" s="276"/>
      <c r="D106" s="276" t="s">
        <v>811</v>
      </c>
      <c r="E106" s="272">
        <v>6742</v>
      </c>
      <c r="F106" s="275">
        <v>349</v>
      </c>
      <c r="G106" s="275">
        <v>3351</v>
      </c>
      <c r="H106" s="275">
        <v>3042</v>
      </c>
      <c r="I106" s="275">
        <v>19</v>
      </c>
      <c r="J106" s="275">
        <v>3660</v>
      </c>
      <c r="K106" s="275">
        <v>3063</v>
      </c>
    </row>
  </sheetData>
  <mergeCells count="4">
    <mergeCell ref="C4:D5"/>
    <mergeCell ref="E4:E5"/>
    <mergeCell ref="F4:H4"/>
    <mergeCell ref="I4:K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1" min="1" max="11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4C71-4AFA-4735-8951-957FED3B28E1}">
  <sheetPr>
    <tabColor theme="8" tint="0.79998168889431442"/>
  </sheetPr>
  <dimension ref="A1:L118"/>
  <sheetViews>
    <sheetView showGridLines="0" view="pageBreakPreview" zoomScaleNormal="100" zoomScaleSheetLayoutView="100" workbookViewId="0">
      <selection activeCell="D28" sqref="D28"/>
    </sheetView>
  </sheetViews>
  <sheetFormatPr defaultRowHeight="13.5" x14ac:dyDescent="0.15"/>
  <cols>
    <col min="1" max="1" width="5.125" style="231" customWidth="1"/>
    <col min="2" max="2" width="37.5" style="231" bestFit="1" customWidth="1"/>
    <col min="3" max="7" width="6.875" style="231" customWidth="1"/>
    <col min="8" max="16384" width="9" style="231"/>
  </cols>
  <sheetData>
    <row r="1" spans="1:12" ht="14.25" x14ac:dyDescent="0.15">
      <c r="B1" s="174"/>
      <c r="C1" s="174"/>
      <c r="D1" s="116"/>
      <c r="E1" s="116"/>
      <c r="F1" s="116"/>
      <c r="G1" s="116"/>
    </row>
    <row r="2" spans="1:12" x14ac:dyDescent="0.15">
      <c r="A2" s="233"/>
      <c r="B2" s="174"/>
      <c r="C2" s="174"/>
      <c r="D2" s="232"/>
      <c r="E2" s="232"/>
      <c r="F2" s="232"/>
      <c r="G2" s="232"/>
    </row>
    <row r="3" spans="1:12" ht="14.25" customHeight="1" x14ac:dyDescent="0.15">
      <c r="A3" s="234" t="s">
        <v>1232</v>
      </c>
      <c r="B3" s="174"/>
      <c r="C3" s="174"/>
      <c r="D3" s="232"/>
      <c r="E3" s="232"/>
      <c r="F3" s="232"/>
      <c r="G3" s="232"/>
    </row>
    <row r="4" spans="1:12" x14ac:dyDescent="0.15">
      <c r="A4" s="234"/>
      <c r="B4" s="174"/>
      <c r="C4" s="174"/>
      <c r="D4" s="232"/>
      <c r="E4" s="232"/>
      <c r="F4" s="232"/>
      <c r="G4" s="232"/>
    </row>
    <row r="5" spans="1:12" ht="12.6" customHeight="1" x14ac:dyDescent="0.15">
      <c r="A5" s="255" t="s">
        <v>1147</v>
      </c>
      <c r="B5" s="255"/>
      <c r="C5" s="277" t="s">
        <v>1146</v>
      </c>
      <c r="D5" s="278" t="s">
        <v>1233</v>
      </c>
      <c r="E5" s="279"/>
      <c r="F5" s="279"/>
      <c r="G5" s="280"/>
    </row>
    <row r="6" spans="1:12" ht="12.6" customHeight="1" x14ac:dyDescent="0.15">
      <c r="A6" s="255"/>
      <c r="B6" s="255"/>
      <c r="C6" s="281"/>
      <c r="D6" s="256">
        <v>1</v>
      </c>
      <c r="E6" s="256">
        <v>2</v>
      </c>
      <c r="F6" s="256">
        <v>3</v>
      </c>
      <c r="G6" s="256">
        <v>4</v>
      </c>
    </row>
    <row r="7" spans="1:12" ht="12.6" customHeight="1" x14ac:dyDescent="0.15">
      <c r="A7" s="257">
        <v>1</v>
      </c>
      <c r="B7" s="253" t="s">
        <v>1152</v>
      </c>
      <c r="C7" s="254">
        <v>219</v>
      </c>
      <c r="D7" s="254">
        <v>189</v>
      </c>
      <c r="E7" s="254">
        <v>23</v>
      </c>
      <c r="F7" s="254">
        <v>4</v>
      </c>
      <c r="G7" s="254">
        <v>3</v>
      </c>
      <c r="L7"/>
    </row>
    <row r="8" spans="1:12" ht="12.6" customHeight="1" x14ac:dyDescent="0.15">
      <c r="A8" s="257">
        <v>2</v>
      </c>
      <c r="B8" s="253" t="s">
        <v>1153</v>
      </c>
      <c r="C8" s="254">
        <v>390</v>
      </c>
      <c r="D8" s="254">
        <v>325</v>
      </c>
      <c r="E8" s="254">
        <v>53</v>
      </c>
      <c r="F8" s="254">
        <v>9</v>
      </c>
      <c r="G8" s="254">
        <v>3</v>
      </c>
      <c r="L8"/>
    </row>
    <row r="9" spans="1:12" ht="12.6" customHeight="1" x14ac:dyDescent="0.15">
      <c r="A9" s="257">
        <v>3</v>
      </c>
      <c r="B9" s="253" t="s">
        <v>1154</v>
      </c>
      <c r="C9" s="254">
        <v>85</v>
      </c>
      <c r="D9" s="254">
        <v>65</v>
      </c>
      <c r="E9" s="254">
        <v>19</v>
      </c>
      <c r="F9" s="254">
        <v>1</v>
      </c>
      <c r="G9" s="254">
        <v>0</v>
      </c>
      <c r="L9"/>
    </row>
    <row r="10" spans="1:12" ht="12.6" customHeight="1" x14ac:dyDescent="0.15">
      <c r="A10" s="257">
        <v>4</v>
      </c>
      <c r="B10" s="253" t="s">
        <v>1155</v>
      </c>
      <c r="C10" s="254">
        <v>412</v>
      </c>
      <c r="D10" s="254">
        <v>359</v>
      </c>
      <c r="E10" s="254">
        <v>43</v>
      </c>
      <c r="F10" s="254">
        <v>7</v>
      </c>
      <c r="G10" s="254">
        <v>3</v>
      </c>
      <c r="L10"/>
    </row>
    <row r="11" spans="1:12" ht="12.6" customHeight="1" x14ac:dyDescent="0.15">
      <c r="A11" s="257">
        <v>5</v>
      </c>
      <c r="B11" s="253" t="s">
        <v>1156</v>
      </c>
      <c r="C11" s="254">
        <v>464</v>
      </c>
      <c r="D11" s="254">
        <v>396</v>
      </c>
      <c r="E11" s="254">
        <v>43</v>
      </c>
      <c r="F11" s="254">
        <v>16</v>
      </c>
      <c r="G11" s="254">
        <v>9</v>
      </c>
      <c r="L11"/>
    </row>
    <row r="12" spans="1:12" ht="12.6" customHeight="1" x14ac:dyDescent="0.15">
      <c r="A12" s="257">
        <v>6</v>
      </c>
      <c r="B12" s="253" t="s">
        <v>1157</v>
      </c>
      <c r="C12" s="254">
        <v>198</v>
      </c>
      <c r="D12" s="254">
        <v>166</v>
      </c>
      <c r="E12" s="254">
        <v>28</v>
      </c>
      <c r="F12" s="254">
        <v>2</v>
      </c>
      <c r="G12" s="254">
        <v>2</v>
      </c>
      <c r="L12"/>
    </row>
    <row r="13" spans="1:12" ht="12.6" customHeight="1" x14ac:dyDescent="0.15">
      <c r="A13" s="257">
        <v>7</v>
      </c>
      <c r="B13" s="253" t="s">
        <v>1158</v>
      </c>
      <c r="C13" s="254">
        <v>129</v>
      </c>
      <c r="D13" s="254">
        <v>102</v>
      </c>
      <c r="E13" s="254">
        <v>24</v>
      </c>
      <c r="F13" s="254">
        <v>2</v>
      </c>
      <c r="G13" s="254">
        <v>1</v>
      </c>
      <c r="L13"/>
    </row>
    <row r="14" spans="1:12" ht="12.6" customHeight="1" x14ac:dyDescent="0.15">
      <c r="A14" s="257">
        <v>8</v>
      </c>
      <c r="B14" s="253" t="s">
        <v>1159</v>
      </c>
      <c r="C14" s="254">
        <v>69</v>
      </c>
      <c r="D14" s="254">
        <v>54</v>
      </c>
      <c r="E14" s="254">
        <v>14</v>
      </c>
      <c r="F14" s="254">
        <v>0</v>
      </c>
      <c r="G14" s="254">
        <v>1</v>
      </c>
      <c r="L14"/>
    </row>
    <row r="15" spans="1:12" ht="12.6" customHeight="1" x14ac:dyDescent="0.15">
      <c r="A15" s="257">
        <v>9</v>
      </c>
      <c r="B15" s="253" t="s">
        <v>1160</v>
      </c>
      <c r="C15" s="254">
        <v>59</v>
      </c>
      <c r="D15" s="254">
        <v>48</v>
      </c>
      <c r="E15" s="254">
        <v>11</v>
      </c>
      <c r="F15" s="254">
        <v>0</v>
      </c>
      <c r="G15" s="254">
        <v>0</v>
      </c>
      <c r="L15"/>
    </row>
    <row r="16" spans="1:12" ht="12.6" customHeight="1" x14ac:dyDescent="0.15">
      <c r="A16" s="257">
        <v>10</v>
      </c>
      <c r="B16" s="253" t="s">
        <v>1161</v>
      </c>
      <c r="C16" s="254">
        <v>201</v>
      </c>
      <c r="D16" s="254">
        <v>114</v>
      </c>
      <c r="E16" s="254">
        <v>72</v>
      </c>
      <c r="F16" s="254">
        <v>8</v>
      </c>
      <c r="G16" s="254">
        <v>7</v>
      </c>
      <c r="L16"/>
    </row>
    <row r="17" spans="1:12" ht="12.6" customHeight="1" x14ac:dyDescent="0.15">
      <c r="A17" s="257">
        <v>11</v>
      </c>
      <c r="B17" s="253" t="s">
        <v>1162</v>
      </c>
      <c r="C17" s="254">
        <v>139</v>
      </c>
      <c r="D17" s="254">
        <v>85</v>
      </c>
      <c r="E17" s="254">
        <v>41</v>
      </c>
      <c r="F17" s="254">
        <v>6</v>
      </c>
      <c r="G17" s="254">
        <v>7</v>
      </c>
      <c r="L17"/>
    </row>
    <row r="18" spans="1:12" ht="12.6" customHeight="1" x14ac:dyDescent="0.15">
      <c r="A18" s="257">
        <v>12</v>
      </c>
      <c r="B18" s="253" t="s">
        <v>1163</v>
      </c>
      <c r="C18" s="254">
        <v>218</v>
      </c>
      <c r="D18" s="254">
        <v>129</v>
      </c>
      <c r="E18" s="254">
        <v>76</v>
      </c>
      <c r="F18" s="254">
        <v>4</v>
      </c>
      <c r="G18" s="254">
        <v>9</v>
      </c>
      <c r="L18"/>
    </row>
    <row r="19" spans="1:12" ht="12.6" customHeight="1" x14ac:dyDescent="0.15">
      <c r="A19" s="257">
        <v>13</v>
      </c>
      <c r="B19" s="253" t="s">
        <v>1164</v>
      </c>
      <c r="C19" s="254">
        <v>86</v>
      </c>
      <c r="D19" s="254">
        <v>64</v>
      </c>
      <c r="E19" s="254">
        <v>20</v>
      </c>
      <c r="F19" s="254">
        <v>2</v>
      </c>
      <c r="G19" s="254">
        <v>0</v>
      </c>
      <c r="L19"/>
    </row>
    <row r="20" spans="1:12" ht="12.6" customHeight="1" x14ac:dyDescent="0.15">
      <c r="A20" s="257">
        <v>14</v>
      </c>
      <c r="B20" s="253" t="s">
        <v>1165</v>
      </c>
      <c r="C20" s="254">
        <v>104</v>
      </c>
      <c r="D20" s="254">
        <v>79</v>
      </c>
      <c r="E20" s="254">
        <v>23</v>
      </c>
      <c r="F20" s="254">
        <v>1</v>
      </c>
      <c r="G20" s="254">
        <v>1</v>
      </c>
      <c r="L20"/>
    </row>
    <row r="21" spans="1:12" ht="12.6" customHeight="1" x14ac:dyDescent="0.15">
      <c r="A21" s="257">
        <v>15</v>
      </c>
      <c r="B21" s="253" t="s">
        <v>1166</v>
      </c>
      <c r="C21" s="254">
        <v>80</v>
      </c>
      <c r="D21" s="254">
        <v>59</v>
      </c>
      <c r="E21" s="254">
        <v>18</v>
      </c>
      <c r="F21" s="254">
        <v>2</v>
      </c>
      <c r="G21" s="254">
        <v>1</v>
      </c>
      <c r="L21"/>
    </row>
    <row r="22" spans="1:12" ht="12.6" customHeight="1" x14ac:dyDescent="0.15">
      <c r="A22" s="257">
        <v>16</v>
      </c>
      <c r="B22" s="253" t="s">
        <v>1167</v>
      </c>
      <c r="C22" s="254">
        <v>79</v>
      </c>
      <c r="D22" s="254">
        <v>59</v>
      </c>
      <c r="E22" s="254">
        <v>16</v>
      </c>
      <c r="F22" s="254">
        <v>3</v>
      </c>
      <c r="G22" s="254">
        <v>1</v>
      </c>
      <c r="L22"/>
    </row>
    <row r="23" spans="1:12" ht="12.6" customHeight="1" x14ac:dyDescent="0.15">
      <c r="A23" s="257">
        <v>17</v>
      </c>
      <c r="B23" s="253" t="s">
        <v>1168</v>
      </c>
      <c r="C23" s="254">
        <v>78</v>
      </c>
      <c r="D23" s="254">
        <v>59</v>
      </c>
      <c r="E23" s="254">
        <v>16</v>
      </c>
      <c r="F23" s="254">
        <v>1</v>
      </c>
      <c r="G23" s="254">
        <v>2</v>
      </c>
      <c r="L23"/>
    </row>
    <row r="24" spans="1:12" ht="12.6" customHeight="1" x14ac:dyDescent="0.15">
      <c r="A24" s="257">
        <v>18</v>
      </c>
      <c r="B24" s="253" t="s">
        <v>1169</v>
      </c>
      <c r="C24" s="254">
        <v>75</v>
      </c>
      <c r="D24" s="254">
        <v>56</v>
      </c>
      <c r="E24" s="254">
        <v>17</v>
      </c>
      <c r="F24" s="254">
        <v>1</v>
      </c>
      <c r="G24" s="254">
        <v>1</v>
      </c>
      <c r="L24"/>
    </row>
    <row r="25" spans="1:12" ht="12.6" customHeight="1" x14ac:dyDescent="0.15">
      <c r="A25" s="257">
        <v>19</v>
      </c>
      <c r="B25" s="253" t="s">
        <v>1170</v>
      </c>
      <c r="C25" s="254">
        <v>73</v>
      </c>
      <c r="D25" s="254">
        <v>54</v>
      </c>
      <c r="E25" s="254">
        <v>16</v>
      </c>
      <c r="F25" s="254">
        <v>2</v>
      </c>
      <c r="G25" s="254">
        <v>1</v>
      </c>
      <c r="L25"/>
    </row>
    <row r="26" spans="1:12" ht="12.6" customHeight="1" x14ac:dyDescent="0.15">
      <c r="A26" s="257">
        <v>20</v>
      </c>
      <c r="B26" s="253" t="s">
        <v>1171</v>
      </c>
      <c r="C26" s="254">
        <v>77</v>
      </c>
      <c r="D26" s="254">
        <v>63</v>
      </c>
      <c r="E26" s="254">
        <v>13</v>
      </c>
      <c r="F26" s="254">
        <v>0</v>
      </c>
      <c r="G26" s="254">
        <v>1</v>
      </c>
      <c r="L26"/>
    </row>
    <row r="27" spans="1:12" ht="12.6" customHeight="1" x14ac:dyDescent="0.15">
      <c r="A27" s="257">
        <v>21</v>
      </c>
      <c r="B27" s="253" t="s">
        <v>1172</v>
      </c>
      <c r="C27" s="254">
        <v>61</v>
      </c>
      <c r="D27" s="254">
        <v>48</v>
      </c>
      <c r="E27" s="254">
        <v>13</v>
      </c>
      <c r="F27" s="254">
        <v>0</v>
      </c>
      <c r="G27" s="254">
        <v>0</v>
      </c>
      <c r="L27"/>
    </row>
    <row r="28" spans="1:12" ht="12.6" customHeight="1" x14ac:dyDescent="0.15">
      <c r="A28" s="257">
        <v>22</v>
      </c>
      <c r="B28" s="253" t="s">
        <v>1173</v>
      </c>
      <c r="C28" s="254">
        <v>61</v>
      </c>
      <c r="D28" s="254">
        <v>48</v>
      </c>
      <c r="E28" s="254">
        <v>13</v>
      </c>
      <c r="F28" s="254">
        <v>0</v>
      </c>
      <c r="G28" s="254">
        <v>0</v>
      </c>
      <c r="L28"/>
    </row>
    <row r="29" spans="1:12" ht="12.6" customHeight="1" x14ac:dyDescent="0.15">
      <c r="A29" s="257">
        <v>23</v>
      </c>
      <c r="B29" s="253" t="s">
        <v>1174</v>
      </c>
      <c r="C29" s="254">
        <v>149</v>
      </c>
      <c r="D29" s="254">
        <v>112</v>
      </c>
      <c r="E29" s="254">
        <v>31</v>
      </c>
      <c r="F29" s="254">
        <v>2</v>
      </c>
      <c r="G29" s="254">
        <v>4</v>
      </c>
      <c r="L29"/>
    </row>
    <row r="30" spans="1:12" ht="12.6" customHeight="1" x14ac:dyDescent="0.15">
      <c r="A30" s="257">
        <v>24</v>
      </c>
      <c r="B30" s="253" t="s">
        <v>1175</v>
      </c>
      <c r="C30" s="254">
        <v>141</v>
      </c>
      <c r="D30" s="254">
        <v>115</v>
      </c>
      <c r="E30" s="254">
        <v>24</v>
      </c>
      <c r="F30" s="254">
        <v>1</v>
      </c>
      <c r="G30" s="254">
        <v>1</v>
      </c>
      <c r="L30"/>
    </row>
    <row r="31" spans="1:12" ht="12.6" customHeight="1" x14ac:dyDescent="0.15">
      <c r="A31" s="257">
        <v>25</v>
      </c>
      <c r="B31" s="253" t="s">
        <v>1176</v>
      </c>
      <c r="C31" s="254">
        <v>812</v>
      </c>
      <c r="D31" s="254">
        <v>727</v>
      </c>
      <c r="E31" s="254">
        <v>67</v>
      </c>
      <c r="F31" s="254">
        <v>11</v>
      </c>
      <c r="G31" s="254">
        <v>7</v>
      </c>
      <c r="L31"/>
    </row>
    <row r="32" spans="1:12" ht="12.6" customHeight="1" x14ac:dyDescent="0.15">
      <c r="A32" s="257">
        <v>26</v>
      </c>
      <c r="B32" s="253" t="s">
        <v>1177</v>
      </c>
      <c r="C32" s="254">
        <v>949</v>
      </c>
      <c r="D32" s="254">
        <v>863</v>
      </c>
      <c r="E32" s="254">
        <v>60</v>
      </c>
      <c r="F32" s="254">
        <v>20</v>
      </c>
      <c r="G32" s="254">
        <v>6</v>
      </c>
      <c r="L32"/>
    </row>
    <row r="33" spans="1:12" ht="12.6" customHeight="1" x14ac:dyDescent="0.15">
      <c r="A33" s="257">
        <v>27</v>
      </c>
      <c r="B33" s="253" t="s">
        <v>1178</v>
      </c>
      <c r="C33" s="254">
        <v>1035</v>
      </c>
      <c r="D33" s="254">
        <v>949</v>
      </c>
      <c r="E33" s="254">
        <v>66</v>
      </c>
      <c r="F33" s="254">
        <v>14</v>
      </c>
      <c r="G33" s="254">
        <v>6</v>
      </c>
      <c r="L33"/>
    </row>
    <row r="34" spans="1:12" ht="12.6" customHeight="1" x14ac:dyDescent="0.15">
      <c r="A34" s="257">
        <v>28</v>
      </c>
      <c r="B34" s="253" t="s">
        <v>1179</v>
      </c>
      <c r="C34" s="254">
        <v>132</v>
      </c>
      <c r="D34" s="254">
        <v>102</v>
      </c>
      <c r="E34" s="254">
        <v>28</v>
      </c>
      <c r="F34" s="254">
        <v>1</v>
      </c>
      <c r="G34" s="254">
        <v>1</v>
      </c>
      <c r="L34"/>
    </row>
    <row r="35" spans="1:12" ht="12.6" customHeight="1" x14ac:dyDescent="0.15">
      <c r="A35" s="219"/>
      <c r="B35" s="232"/>
      <c r="C35" s="232"/>
      <c r="D35" s="220"/>
      <c r="E35" s="282" t="s">
        <v>1234</v>
      </c>
      <c r="F35" s="221"/>
      <c r="G35" s="221"/>
    </row>
    <row r="36" spans="1:12" ht="12.6" customHeight="1" x14ac:dyDescent="0.15">
      <c r="A36" s="219"/>
      <c r="B36" s="232"/>
      <c r="C36" s="232"/>
      <c r="D36" s="220"/>
      <c r="E36" s="282" t="s">
        <v>1235</v>
      </c>
      <c r="F36" s="282"/>
      <c r="G36" s="221"/>
    </row>
    <row r="37" spans="1:12" ht="12.6" customHeight="1" x14ac:dyDescent="0.15">
      <c r="A37" s="219"/>
      <c r="B37" s="232"/>
      <c r="C37" s="232"/>
      <c r="D37" s="220"/>
      <c r="E37" s="282" t="s">
        <v>1236</v>
      </c>
      <c r="F37" s="282"/>
      <c r="G37" s="221"/>
    </row>
    <row r="38" spans="1:12" ht="12.6" customHeight="1" x14ac:dyDescent="0.15">
      <c r="A38" s="219"/>
      <c r="B38" s="232"/>
      <c r="C38" s="232"/>
      <c r="D38" s="220"/>
      <c r="E38" s="282" t="s">
        <v>1237</v>
      </c>
      <c r="F38" s="282"/>
      <c r="G38" s="221"/>
    </row>
    <row r="39" spans="1:12" ht="12.6" customHeight="1" x14ac:dyDescent="0.15">
      <c r="A39" s="219"/>
      <c r="B39" s="232"/>
      <c r="C39" s="232"/>
      <c r="D39" s="220"/>
      <c r="E39" s="282" t="s">
        <v>1238</v>
      </c>
      <c r="F39" s="282"/>
      <c r="G39" s="221"/>
    </row>
    <row r="40" spans="1:12" ht="12.6" customHeight="1" x14ac:dyDescent="0.15">
      <c r="A40" s="219"/>
      <c r="B40" s="232"/>
      <c r="C40" s="232"/>
      <c r="D40" s="220"/>
      <c r="E40" s="221"/>
      <c r="F40" s="282"/>
      <c r="G40" s="221"/>
    </row>
    <row r="41" spans="1:12" ht="12.6" customHeight="1" x14ac:dyDescent="0.15">
      <c r="A41" s="219"/>
      <c r="B41" s="232"/>
      <c r="C41" s="232"/>
      <c r="D41" s="220"/>
      <c r="E41" s="221"/>
      <c r="F41" s="221"/>
      <c r="G41" s="221"/>
    </row>
    <row r="42" spans="1:12" ht="12.6" customHeight="1" x14ac:dyDescent="0.15">
      <c r="A42" s="219"/>
      <c r="B42" s="232"/>
      <c r="C42" s="232"/>
      <c r="D42" s="220"/>
      <c r="E42" s="221"/>
      <c r="F42" s="221"/>
      <c r="G42" s="221"/>
    </row>
    <row r="43" spans="1:12" x14ac:dyDescent="0.15">
      <c r="A43" s="219"/>
      <c r="B43" s="232"/>
      <c r="C43" s="232"/>
      <c r="D43" s="220"/>
      <c r="E43" s="221"/>
      <c r="F43" s="221"/>
      <c r="G43" s="221"/>
    </row>
    <row r="44" spans="1:12" x14ac:dyDescent="0.15">
      <c r="A44" s="219"/>
      <c r="B44" s="232"/>
      <c r="C44" s="232"/>
      <c r="D44" s="220"/>
      <c r="E44" s="221"/>
      <c r="F44" s="221"/>
      <c r="G44" s="221"/>
    </row>
    <row r="45" spans="1:12" x14ac:dyDescent="0.15">
      <c r="A45" s="219"/>
      <c r="B45" s="232"/>
      <c r="C45" s="232"/>
      <c r="D45" s="220"/>
      <c r="E45" s="221"/>
      <c r="F45" s="221"/>
      <c r="G45" s="221"/>
    </row>
    <row r="46" spans="1:12" x14ac:dyDescent="0.15">
      <c r="A46" s="219"/>
      <c r="B46" s="232"/>
      <c r="C46" s="232"/>
      <c r="D46" s="220"/>
      <c r="E46" s="221"/>
      <c r="F46" s="221"/>
      <c r="G46" s="221"/>
    </row>
    <row r="47" spans="1:12" x14ac:dyDescent="0.15">
      <c r="A47" s="219"/>
      <c r="B47" s="232"/>
      <c r="C47" s="232"/>
      <c r="D47" s="220"/>
      <c r="E47" s="221"/>
      <c r="F47" s="221"/>
      <c r="G47" s="221"/>
    </row>
    <row r="48" spans="1:12" x14ac:dyDescent="0.15">
      <c r="A48" s="219"/>
      <c r="B48" s="232"/>
      <c r="C48" s="232"/>
      <c r="D48" s="220"/>
      <c r="E48" s="221"/>
      <c r="F48" s="221"/>
      <c r="G48" s="221"/>
    </row>
    <row r="49" spans="1:7" x14ac:dyDescent="0.15">
      <c r="A49" s="219"/>
      <c r="B49" s="232"/>
      <c r="C49" s="232"/>
      <c r="D49" s="220"/>
      <c r="E49" s="221"/>
      <c r="F49" s="221"/>
      <c r="G49" s="221"/>
    </row>
    <row r="50" spans="1:7" x14ac:dyDescent="0.15">
      <c r="A50" s="219"/>
      <c r="B50" s="232"/>
      <c r="C50" s="232"/>
      <c r="D50" s="220"/>
      <c r="E50" s="221"/>
      <c r="F50" s="221"/>
      <c r="G50" s="221"/>
    </row>
    <row r="51" spans="1:7" x14ac:dyDescent="0.15">
      <c r="A51" s="219"/>
      <c r="B51" s="232"/>
      <c r="C51" s="232"/>
      <c r="D51" s="220"/>
      <c r="E51" s="221"/>
      <c r="F51" s="221"/>
      <c r="G51" s="221"/>
    </row>
    <row r="52" spans="1:7" x14ac:dyDescent="0.15">
      <c r="A52" s="219"/>
      <c r="B52" s="232"/>
      <c r="C52" s="232"/>
      <c r="D52" s="220"/>
      <c r="E52" s="221"/>
      <c r="F52" s="221"/>
      <c r="G52" s="221"/>
    </row>
    <row r="53" spans="1:7" x14ac:dyDescent="0.15">
      <c r="A53" s="219"/>
      <c r="B53" s="232"/>
      <c r="C53" s="232"/>
      <c r="D53" s="220"/>
      <c r="E53" s="221"/>
      <c r="F53" s="221"/>
      <c r="G53" s="221"/>
    </row>
    <row r="54" spans="1:7" x14ac:dyDescent="0.15">
      <c r="A54" s="219"/>
      <c r="B54" s="232"/>
      <c r="C54" s="232"/>
      <c r="D54" s="220"/>
      <c r="E54" s="221"/>
      <c r="F54" s="221"/>
      <c r="G54" s="221"/>
    </row>
    <row r="55" spans="1:7" x14ac:dyDescent="0.15">
      <c r="A55" s="219"/>
      <c r="B55" s="232"/>
      <c r="C55" s="232"/>
      <c r="D55" s="220"/>
      <c r="E55" s="221"/>
      <c r="F55" s="221"/>
      <c r="G55" s="221"/>
    </row>
    <row r="56" spans="1:7" x14ac:dyDescent="0.15">
      <c r="A56" s="219"/>
      <c r="B56" s="232"/>
      <c r="C56" s="232"/>
      <c r="D56" s="220"/>
      <c r="E56" s="221"/>
      <c r="F56" s="221"/>
      <c r="G56" s="221"/>
    </row>
    <row r="57" spans="1:7" x14ac:dyDescent="0.15">
      <c r="A57" s="219"/>
      <c r="B57" s="232"/>
      <c r="C57" s="232"/>
      <c r="D57" s="220"/>
      <c r="E57" s="221"/>
      <c r="F57" s="221"/>
      <c r="G57" s="221"/>
    </row>
    <row r="58" spans="1:7" x14ac:dyDescent="0.15">
      <c r="A58" s="219"/>
      <c r="B58" s="232"/>
      <c r="C58" s="232"/>
      <c r="D58" s="220"/>
      <c r="E58" s="221"/>
      <c r="F58" s="221"/>
      <c r="G58" s="221"/>
    </row>
    <row r="59" spans="1:7" x14ac:dyDescent="0.15">
      <c r="A59" s="219"/>
      <c r="B59" s="232"/>
      <c r="C59" s="232"/>
      <c r="D59" s="220"/>
      <c r="E59" s="221"/>
      <c r="F59" s="221"/>
      <c r="G59" s="221"/>
    </row>
    <row r="60" spans="1:7" x14ac:dyDescent="0.15">
      <c r="A60" s="219"/>
      <c r="B60" s="232"/>
      <c r="C60" s="232"/>
      <c r="D60" s="220"/>
      <c r="E60" s="221"/>
      <c r="F60" s="221"/>
      <c r="G60" s="221"/>
    </row>
    <row r="61" spans="1:7" x14ac:dyDescent="0.15">
      <c r="A61" s="219"/>
      <c r="B61" s="232"/>
      <c r="C61" s="232"/>
      <c r="D61" s="220"/>
      <c r="E61" s="221"/>
      <c r="F61" s="221"/>
      <c r="G61" s="221"/>
    </row>
    <row r="62" spans="1:7" x14ac:dyDescent="0.15">
      <c r="A62" s="219"/>
      <c r="B62" s="232"/>
      <c r="C62" s="232"/>
      <c r="D62" s="220"/>
      <c r="E62" s="221"/>
      <c r="F62" s="221"/>
      <c r="G62" s="221"/>
    </row>
    <row r="63" spans="1:7" x14ac:dyDescent="0.15">
      <c r="A63" s="219"/>
      <c r="B63" s="232"/>
      <c r="C63" s="232"/>
      <c r="D63" s="220"/>
      <c r="E63" s="221"/>
      <c r="F63" s="221"/>
      <c r="G63" s="221"/>
    </row>
    <row r="64" spans="1:7" x14ac:dyDescent="0.15">
      <c r="A64" s="219"/>
      <c r="B64" s="232"/>
      <c r="C64" s="232"/>
      <c r="D64" s="220"/>
      <c r="E64" s="221"/>
      <c r="F64" s="221"/>
      <c r="G64" s="221"/>
    </row>
    <row r="65" spans="1:7" x14ac:dyDescent="0.15">
      <c r="A65" s="219"/>
      <c r="B65" s="232"/>
      <c r="C65" s="232"/>
      <c r="D65" s="220"/>
      <c r="E65" s="221"/>
      <c r="F65" s="221"/>
      <c r="G65" s="221"/>
    </row>
    <row r="66" spans="1:7" x14ac:dyDescent="0.15">
      <c r="A66" s="219"/>
      <c r="B66" s="232"/>
      <c r="C66" s="232"/>
      <c r="D66" s="220"/>
      <c r="E66" s="221"/>
      <c r="F66" s="221"/>
      <c r="G66" s="221"/>
    </row>
    <row r="67" spans="1:7" x14ac:dyDescent="0.15">
      <c r="A67" s="219"/>
      <c r="B67" s="232"/>
      <c r="C67" s="232"/>
      <c r="D67" s="220"/>
      <c r="E67" s="221"/>
      <c r="F67" s="221"/>
      <c r="G67" s="221"/>
    </row>
    <row r="68" spans="1:7" x14ac:dyDescent="0.15">
      <c r="A68" s="219"/>
      <c r="B68" s="232"/>
      <c r="C68" s="232"/>
      <c r="D68" s="220"/>
      <c r="E68" s="221"/>
      <c r="F68" s="221"/>
      <c r="G68" s="221"/>
    </row>
    <row r="69" spans="1:7" x14ac:dyDescent="0.15">
      <c r="A69" s="219"/>
      <c r="B69" s="232"/>
      <c r="C69" s="232"/>
      <c r="D69" s="220"/>
      <c r="E69" s="221"/>
      <c r="F69" s="221"/>
      <c r="G69" s="221"/>
    </row>
    <row r="70" spans="1:7" x14ac:dyDescent="0.15">
      <c r="A70" s="219"/>
      <c r="B70" s="232"/>
      <c r="C70" s="232"/>
      <c r="D70" s="220"/>
      <c r="E70" s="221"/>
      <c r="F70" s="221"/>
      <c r="G70" s="221"/>
    </row>
    <row r="71" spans="1:7" x14ac:dyDescent="0.15">
      <c r="A71" s="219"/>
      <c r="B71" s="232"/>
      <c r="C71" s="232"/>
      <c r="D71" s="220"/>
      <c r="E71" s="221"/>
      <c r="F71" s="221"/>
      <c r="G71" s="221"/>
    </row>
    <row r="72" spans="1:7" x14ac:dyDescent="0.15">
      <c r="A72" s="219"/>
      <c r="B72" s="232"/>
      <c r="C72" s="232"/>
      <c r="D72" s="220"/>
      <c r="E72" s="221"/>
      <c r="F72" s="221"/>
      <c r="G72" s="221"/>
    </row>
    <row r="73" spans="1:7" x14ac:dyDescent="0.15">
      <c r="A73" s="219"/>
      <c r="B73" s="232"/>
      <c r="C73" s="232"/>
      <c r="D73" s="220"/>
      <c r="E73" s="221"/>
      <c r="F73" s="221"/>
      <c r="G73" s="221"/>
    </row>
    <row r="74" spans="1:7" x14ac:dyDescent="0.15">
      <c r="A74" s="219"/>
      <c r="B74" s="232"/>
      <c r="C74" s="232"/>
      <c r="D74" s="220"/>
      <c r="E74" s="221"/>
      <c r="F74" s="221"/>
      <c r="G74" s="221"/>
    </row>
    <row r="75" spans="1:7" x14ac:dyDescent="0.15">
      <c r="A75" s="219"/>
      <c r="B75" s="232"/>
      <c r="C75" s="232"/>
      <c r="D75" s="220"/>
      <c r="E75" s="221"/>
      <c r="F75" s="221"/>
      <c r="G75" s="221"/>
    </row>
    <row r="76" spans="1:7" x14ac:dyDescent="0.15">
      <c r="A76" s="219"/>
      <c r="B76" s="232"/>
      <c r="C76" s="232"/>
      <c r="D76" s="220"/>
      <c r="E76" s="221"/>
      <c r="F76" s="221"/>
      <c r="G76" s="221"/>
    </row>
    <row r="77" spans="1:7" x14ac:dyDescent="0.15">
      <c r="A77" s="219"/>
      <c r="B77" s="232"/>
      <c r="C77" s="232"/>
      <c r="D77" s="220"/>
      <c r="E77" s="221"/>
      <c r="F77" s="221"/>
      <c r="G77" s="221"/>
    </row>
    <row r="78" spans="1:7" x14ac:dyDescent="0.15">
      <c r="A78" s="219"/>
      <c r="B78" s="232"/>
      <c r="C78" s="232"/>
      <c r="D78" s="220"/>
      <c r="E78" s="221"/>
      <c r="F78" s="221"/>
      <c r="G78" s="221"/>
    </row>
    <row r="79" spans="1:7" x14ac:dyDescent="0.15">
      <c r="A79" s="219"/>
      <c r="B79" s="232"/>
      <c r="C79" s="232"/>
      <c r="D79" s="220"/>
      <c r="E79" s="221"/>
      <c r="F79" s="221"/>
      <c r="G79" s="221"/>
    </row>
    <row r="80" spans="1:7" x14ac:dyDescent="0.15">
      <c r="A80" s="219"/>
      <c r="B80" s="232"/>
      <c r="C80" s="232"/>
      <c r="D80" s="220"/>
      <c r="E80" s="221"/>
      <c r="F80" s="221"/>
      <c r="G80" s="221"/>
    </row>
    <row r="81" spans="1:7" x14ac:dyDescent="0.15">
      <c r="A81" s="219"/>
      <c r="B81" s="232"/>
      <c r="C81" s="232"/>
      <c r="D81" s="220"/>
      <c r="E81" s="221"/>
      <c r="F81" s="221"/>
      <c r="G81" s="221"/>
    </row>
    <row r="82" spans="1:7" x14ac:dyDescent="0.15">
      <c r="A82" s="219"/>
      <c r="B82" s="232"/>
      <c r="C82" s="232"/>
      <c r="D82" s="220"/>
      <c r="E82" s="221"/>
      <c r="F82" s="221"/>
      <c r="G82" s="221"/>
    </row>
    <row r="83" spans="1:7" x14ac:dyDescent="0.15">
      <c r="A83" s="219"/>
      <c r="B83" s="232"/>
      <c r="C83" s="232"/>
      <c r="D83" s="220"/>
      <c r="E83" s="221"/>
      <c r="F83" s="221"/>
      <c r="G83" s="221"/>
    </row>
    <row r="84" spans="1:7" x14ac:dyDescent="0.15">
      <c r="A84" s="219"/>
      <c r="B84" s="232"/>
      <c r="C84" s="232"/>
      <c r="D84" s="220"/>
      <c r="E84" s="221"/>
      <c r="F84" s="221"/>
      <c r="G84" s="221"/>
    </row>
    <row r="85" spans="1:7" x14ac:dyDescent="0.15">
      <c r="A85" s="219"/>
      <c r="B85" s="232"/>
      <c r="C85" s="232"/>
      <c r="D85" s="220"/>
      <c r="E85" s="221"/>
      <c r="F85" s="221"/>
      <c r="G85" s="221"/>
    </row>
    <row r="86" spans="1:7" x14ac:dyDescent="0.15">
      <c r="A86" s="219"/>
      <c r="B86" s="232"/>
      <c r="C86" s="232"/>
      <c r="D86" s="220"/>
      <c r="E86" s="221"/>
      <c r="F86" s="221"/>
      <c r="G86" s="221"/>
    </row>
    <row r="87" spans="1:7" x14ac:dyDescent="0.15">
      <c r="A87" s="219"/>
      <c r="B87" s="232"/>
      <c r="C87" s="232"/>
      <c r="D87" s="220"/>
      <c r="E87" s="221"/>
      <c r="F87" s="221"/>
      <c r="G87" s="221"/>
    </row>
    <row r="88" spans="1:7" x14ac:dyDescent="0.15">
      <c r="A88" s="219"/>
      <c r="B88" s="232"/>
      <c r="C88" s="232"/>
      <c r="D88" s="220"/>
      <c r="E88" s="221"/>
      <c r="F88" s="221"/>
      <c r="G88" s="221"/>
    </row>
    <row r="89" spans="1:7" x14ac:dyDescent="0.15">
      <c r="A89" s="219"/>
      <c r="B89" s="232"/>
      <c r="C89" s="232"/>
      <c r="D89" s="220"/>
      <c r="E89" s="221"/>
      <c r="F89" s="221"/>
      <c r="G89" s="221"/>
    </row>
    <row r="90" spans="1:7" x14ac:dyDescent="0.15">
      <c r="A90" s="219"/>
      <c r="B90" s="232"/>
      <c r="C90" s="232"/>
      <c r="D90" s="220"/>
      <c r="E90" s="221"/>
      <c r="F90" s="221"/>
      <c r="G90" s="221"/>
    </row>
    <row r="91" spans="1:7" x14ac:dyDescent="0.15">
      <c r="A91" s="219"/>
      <c r="B91" s="232"/>
      <c r="C91" s="232"/>
      <c r="D91" s="220"/>
      <c r="E91" s="221"/>
      <c r="F91" s="221"/>
      <c r="G91" s="221"/>
    </row>
    <row r="92" spans="1:7" x14ac:dyDescent="0.15">
      <c r="A92" s="219"/>
      <c r="B92" s="232"/>
      <c r="C92" s="232"/>
      <c r="D92" s="220"/>
      <c r="E92" s="221"/>
      <c r="F92" s="221"/>
      <c r="G92" s="221"/>
    </row>
    <row r="93" spans="1:7" x14ac:dyDescent="0.15">
      <c r="A93" s="219"/>
      <c r="B93" s="232"/>
      <c r="C93" s="232"/>
      <c r="D93" s="220"/>
      <c r="E93" s="221"/>
      <c r="F93" s="221"/>
      <c r="G93" s="221"/>
    </row>
    <row r="94" spans="1:7" x14ac:dyDescent="0.15">
      <c r="A94" s="219"/>
      <c r="B94" s="232"/>
      <c r="C94" s="232"/>
      <c r="D94" s="220"/>
      <c r="E94" s="221"/>
      <c r="F94" s="221"/>
      <c r="G94" s="221"/>
    </row>
    <row r="95" spans="1:7" x14ac:dyDescent="0.15">
      <c r="A95" s="219"/>
      <c r="B95" s="232"/>
      <c r="C95" s="232"/>
      <c r="D95" s="220"/>
      <c r="E95" s="221"/>
      <c r="F95" s="221"/>
      <c r="G95" s="221"/>
    </row>
    <row r="96" spans="1:7" x14ac:dyDescent="0.15">
      <c r="A96" s="219"/>
      <c r="B96" s="232"/>
      <c r="C96" s="232"/>
      <c r="D96" s="220"/>
      <c r="E96" s="221"/>
      <c r="F96" s="221"/>
      <c r="G96" s="221"/>
    </row>
    <row r="97" spans="1:7" x14ac:dyDescent="0.15">
      <c r="A97" s="219"/>
      <c r="B97" s="232"/>
      <c r="C97" s="232"/>
      <c r="D97" s="220"/>
      <c r="E97" s="221"/>
      <c r="F97" s="221"/>
      <c r="G97" s="221"/>
    </row>
    <row r="98" spans="1:7" x14ac:dyDescent="0.15">
      <c r="A98" s="219"/>
      <c r="B98" s="232"/>
      <c r="C98" s="232"/>
      <c r="D98" s="220"/>
      <c r="E98" s="221"/>
      <c r="F98" s="221"/>
      <c r="G98" s="221"/>
    </row>
    <row r="99" spans="1:7" x14ac:dyDescent="0.15">
      <c r="A99" s="219"/>
      <c r="B99" s="232"/>
      <c r="C99" s="232"/>
      <c r="D99" s="220"/>
      <c r="E99" s="221"/>
      <c r="F99" s="221"/>
      <c r="G99" s="221"/>
    </row>
    <row r="100" spans="1:7" x14ac:dyDescent="0.15">
      <c r="A100" s="219"/>
      <c r="B100" s="232"/>
      <c r="C100" s="232"/>
      <c r="D100" s="220"/>
      <c r="E100" s="221"/>
      <c r="F100" s="221"/>
      <c r="G100" s="221"/>
    </row>
    <row r="101" spans="1:7" x14ac:dyDescent="0.15">
      <c r="A101" s="219"/>
      <c r="B101" s="232"/>
      <c r="C101" s="232"/>
      <c r="D101" s="220"/>
      <c r="E101" s="221"/>
      <c r="F101" s="221"/>
      <c r="G101" s="221"/>
    </row>
    <row r="102" spans="1:7" x14ac:dyDescent="0.15">
      <c r="A102" s="219"/>
      <c r="B102" s="232"/>
      <c r="C102" s="232"/>
      <c r="D102" s="220"/>
      <c r="E102" s="221"/>
      <c r="F102" s="221"/>
      <c r="G102" s="221"/>
    </row>
    <row r="103" spans="1:7" x14ac:dyDescent="0.15">
      <c r="A103" s="219"/>
      <c r="B103" s="232"/>
      <c r="C103" s="232"/>
      <c r="D103" s="220"/>
      <c r="E103" s="221"/>
      <c r="F103" s="221"/>
      <c r="G103" s="221"/>
    </row>
    <row r="104" spans="1:7" x14ac:dyDescent="0.15">
      <c r="A104" s="219"/>
      <c r="B104" s="232"/>
      <c r="C104" s="232"/>
      <c r="D104" s="220"/>
      <c r="E104" s="221"/>
      <c r="F104" s="221"/>
      <c r="G104" s="221"/>
    </row>
    <row r="105" spans="1:7" x14ac:dyDescent="0.15">
      <c r="A105" s="219"/>
      <c r="B105" s="223"/>
      <c r="C105" s="223"/>
      <c r="D105" s="237"/>
      <c r="E105" s="238"/>
      <c r="F105" s="238"/>
      <c r="G105" s="238"/>
    </row>
    <row r="106" spans="1:7" x14ac:dyDescent="0.15">
      <c r="A106" s="219"/>
      <c r="B106" s="223"/>
      <c r="C106" s="223"/>
      <c r="D106" s="239"/>
      <c r="E106" s="240"/>
      <c r="F106" s="240"/>
      <c r="G106" s="239"/>
    </row>
    <row r="107" spans="1:7" x14ac:dyDescent="0.15">
      <c r="A107" s="219"/>
      <c r="B107" s="223"/>
      <c r="C107" s="223"/>
      <c r="D107" s="237"/>
      <c r="E107" s="240"/>
      <c r="F107" s="240"/>
      <c r="G107" s="239"/>
    </row>
    <row r="108" spans="1:7" x14ac:dyDescent="0.15">
      <c r="A108" s="219"/>
      <c r="B108" s="223"/>
      <c r="C108" s="223"/>
      <c r="D108" s="237"/>
      <c r="E108" s="240"/>
      <c r="F108" s="240"/>
      <c r="G108" s="239"/>
    </row>
    <row r="109" spans="1:7" x14ac:dyDescent="0.15">
      <c r="A109" s="219"/>
      <c r="B109" s="223"/>
      <c r="C109" s="223"/>
      <c r="D109" s="239"/>
      <c r="E109" s="240"/>
      <c r="F109" s="240"/>
      <c r="G109" s="239"/>
    </row>
    <row r="110" spans="1:7" x14ac:dyDescent="0.15">
      <c r="A110" s="250"/>
      <c r="B110" s="232"/>
      <c r="C110" s="232"/>
      <c r="D110" s="239"/>
      <c r="E110" s="240"/>
      <c r="F110" s="240"/>
      <c r="G110" s="239"/>
    </row>
    <row r="111" spans="1:7" x14ac:dyDescent="0.15">
      <c r="A111" s="250"/>
      <c r="B111" s="232"/>
      <c r="C111" s="232"/>
      <c r="D111" s="239"/>
      <c r="E111" s="240"/>
      <c r="F111" s="240"/>
      <c r="G111" s="239"/>
    </row>
    <row r="112" spans="1:7" x14ac:dyDescent="0.15">
      <c r="A112" s="250"/>
      <c r="B112" s="232"/>
      <c r="C112" s="232"/>
      <c r="D112" s="232"/>
      <c r="E112" s="242"/>
      <c r="F112" s="242"/>
      <c r="G112" s="232"/>
    </row>
    <row r="113" spans="1:6" x14ac:dyDescent="0.15">
      <c r="A113" s="251"/>
      <c r="E113" s="243"/>
      <c r="F113" s="243"/>
    </row>
    <row r="114" spans="1:6" x14ac:dyDescent="0.15">
      <c r="A114" s="251"/>
      <c r="E114" s="243"/>
      <c r="F114" s="243"/>
    </row>
    <row r="115" spans="1:6" x14ac:dyDescent="0.15">
      <c r="A115" s="251"/>
      <c r="E115" s="243"/>
      <c r="F115" s="243"/>
    </row>
    <row r="116" spans="1:6" x14ac:dyDescent="0.15">
      <c r="A116" s="251"/>
      <c r="E116" s="243"/>
      <c r="F116" s="243"/>
    </row>
    <row r="117" spans="1:6" x14ac:dyDescent="0.15">
      <c r="A117" s="251"/>
    </row>
    <row r="118" spans="1:6" x14ac:dyDescent="0.15">
      <c r="D118" s="244"/>
      <c r="E118" s="244"/>
      <c r="F118" s="244"/>
    </row>
  </sheetData>
  <mergeCells count="3">
    <mergeCell ref="A5:B6"/>
    <mergeCell ref="C5:C6"/>
    <mergeCell ref="D5:G5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fitToHeight="0" orientation="portrait" r:id="rId1"/>
  <headerFooter scaleWithDoc="0" alignWithMargins="0">
    <oddFooter>&amp;C&amp;"ＭＳ ゴシック,標準"&amp;14&amp;P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7B66A-3DF0-4B05-9DDB-B2DE959DF533}">
  <sheetPr>
    <tabColor theme="8" tint="0.79998168889431442"/>
    <pageSetUpPr fitToPage="1"/>
  </sheetPr>
  <dimension ref="A1:M118"/>
  <sheetViews>
    <sheetView showGridLines="0" view="pageBreakPreview" topLeftCell="A2" zoomScaleNormal="100" zoomScaleSheetLayoutView="100" workbookViewId="0">
      <selection activeCell="D28" sqref="D28"/>
    </sheetView>
  </sheetViews>
  <sheetFormatPr defaultRowHeight="13.5" x14ac:dyDescent="0.15"/>
  <cols>
    <col min="1" max="1" width="5.125" style="231" customWidth="1"/>
    <col min="2" max="2" width="37.5" style="231" bestFit="1" customWidth="1"/>
    <col min="3" max="3" width="7.375" style="231" customWidth="1"/>
    <col min="4" max="4" width="7.125" style="231" customWidth="1"/>
    <col min="5" max="6" width="7.375" style="231" customWidth="1"/>
    <col min="7" max="7" width="7.375" style="232" customWidth="1"/>
    <col min="8" max="8" width="7.375" style="231" customWidth="1"/>
    <col min="9" max="16384" width="9" style="231"/>
  </cols>
  <sheetData>
    <row r="1" spans="1:13" ht="22.5" hidden="1" customHeight="1" x14ac:dyDescent="0.15">
      <c r="A1" s="234"/>
      <c r="B1" s="174"/>
      <c r="C1" s="174"/>
      <c r="D1" s="174"/>
      <c r="E1" s="116" t="s">
        <v>1239</v>
      </c>
      <c r="F1" s="116" t="s">
        <v>1240</v>
      </c>
      <c r="G1" s="116" t="s">
        <v>1241</v>
      </c>
      <c r="H1" s="116" t="s">
        <v>1242</v>
      </c>
    </row>
    <row r="2" spans="1:13" ht="13.5" customHeight="1" x14ac:dyDescent="0.15">
      <c r="A2" s="233"/>
      <c r="B2" s="174"/>
      <c r="C2" s="174"/>
      <c r="D2" s="174"/>
      <c r="E2" s="232"/>
      <c r="F2" s="232"/>
      <c r="H2" s="232"/>
    </row>
    <row r="3" spans="1:13" x14ac:dyDescent="0.15">
      <c r="A3" s="234" t="s">
        <v>1243</v>
      </c>
      <c r="B3" s="174"/>
      <c r="C3" s="174"/>
      <c r="D3" s="174"/>
      <c r="E3" s="232"/>
      <c r="F3" s="232"/>
      <c r="H3" s="232"/>
    </row>
    <row r="4" spans="1:13" x14ac:dyDescent="0.15">
      <c r="A4" s="234"/>
      <c r="B4" s="174"/>
      <c r="C4" s="174"/>
      <c r="D4" s="174"/>
      <c r="E4" s="232"/>
      <c r="F4" s="232"/>
      <c r="H4" s="232"/>
    </row>
    <row r="5" spans="1:13" ht="12.6" customHeight="1" x14ac:dyDescent="0.15">
      <c r="A5" s="255" t="s">
        <v>1147</v>
      </c>
      <c r="B5" s="255"/>
      <c r="C5" s="277" t="s">
        <v>1146</v>
      </c>
      <c r="D5" s="283" t="s">
        <v>1244</v>
      </c>
      <c r="E5" s="278" t="s">
        <v>1245</v>
      </c>
      <c r="F5" s="279"/>
      <c r="G5" s="284" t="s">
        <v>1246</v>
      </c>
      <c r="H5" s="284" t="s">
        <v>752</v>
      </c>
    </row>
    <row r="6" spans="1:13" ht="12.6" customHeight="1" x14ac:dyDescent="0.15">
      <c r="A6" s="255"/>
      <c r="B6" s="255"/>
      <c r="C6" s="281"/>
      <c r="D6" s="281"/>
      <c r="E6" s="256" t="s">
        <v>1247</v>
      </c>
      <c r="F6" s="285" t="s">
        <v>1248</v>
      </c>
      <c r="G6" s="286"/>
      <c r="H6" s="286"/>
    </row>
    <row r="7" spans="1:13" ht="12.6" customHeight="1" x14ac:dyDescent="0.15">
      <c r="A7" s="257">
        <v>1</v>
      </c>
      <c r="B7" s="253" t="s">
        <v>1152</v>
      </c>
      <c r="C7" s="254">
        <v>189</v>
      </c>
      <c r="D7" s="287" t="s">
        <v>1249</v>
      </c>
      <c r="E7" s="254">
        <v>1</v>
      </c>
      <c r="F7" s="288">
        <v>104</v>
      </c>
      <c r="G7" s="289">
        <v>80</v>
      </c>
      <c r="H7" s="254">
        <v>4</v>
      </c>
      <c r="M7"/>
    </row>
    <row r="8" spans="1:13" ht="12.6" customHeight="1" x14ac:dyDescent="0.15">
      <c r="A8" s="257">
        <v>2</v>
      </c>
      <c r="B8" s="253" t="s">
        <v>1153</v>
      </c>
      <c r="C8" s="254">
        <v>325</v>
      </c>
      <c r="D8" s="287" t="s">
        <v>463</v>
      </c>
      <c r="E8" s="254">
        <v>0</v>
      </c>
      <c r="F8" s="288">
        <v>195</v>
      </c>
      <c r="G8" s="289">
        <v>125</v>
      </c>
      <c r="H8" s="254">
        <v>5</v>
      </c>
      <c r="M8"/>
    </row>
    <row r="9" spans="1:13" ht="12.6" customHeight="1" x14ac:dyDescent="0.15">
      <c r="A9" s="257">
        <v>3</v>
      </c>
      <c r="B9" s="253" t="s">
        <v>1154</v>
      </c>
      <c r="C9" s="254">
        <v>65</v>
      </c>
      <c r="D9" s="287" t="s">
        <v>463</v>
      </c>
      <c r="E9" s="254">
        <v>1</v>
      </c>
      <c r="F9" s="288">
        <v>26</v>
      </c>
      <c r="G9" s="289">
        <v>35</v>
      </c>
      <c r="H9" s="254">
        <v>3</v>
      </c>
      <c r="M9"/>
    </row>
    <row r="10" spans="1:13" ht="12.6" customHeight="1" x14ac:dyDescent="0.15">
      <c r="A10" s="257">
        <v>4</v>
      </c>
      <c r="B10" s="253" t="s">
        <v>1155</v>
      </c>
      <c r="C10" s="254">
        <v>359</v>
      </c>
      <c r="D10" s="287" t="s">
        <v>1250</v>
      </c>
      <c r="E10" s="254">
        <v>4</v>
      </c>
      <c r="F10" s="288">
        <v>221</v>
      </c>
      <c r="G10" s="289">
        <v>129</v>
      </c>
      <c r="H10" s="254">
        <v>5</v>
      </c>
      <c r="M10"/>
    </row>
    <row r="11" spans="1:13" ht="12.6" customHeight="1" x14ac:dyDescent="0.15">
      <c r="A11" s="257">
        <v>5</v>
      </c>
      <c r="B11" s="253" t="s">
        <v>1156</v>
      </c>
      <c r="C11" s="254">
        <v>396</v>
      </c>
      <c r="D11" s="287" t="s">
        <v>1251</v>
      </c>
      <c r="E11" s="254">
        <v>2</v>
      </c>
      <c r="F11" s="288">
        <v>250</v>
      </c>
      <c r="G11" s="289">
        <v>137</v>
      </c>
      <c r="H11" s="254">
        <v>7</v>
      </c>
      <c r="M11"/>
    </row>
    <row r="12" spans="1:13" ht="12.6" customHeight="1" x14ac:dyDescent="0.15">
      <c r="A12" s="257">
        <v>6</v>
      </c>
      <c r="B12" s="253" t="s">
        <v>1157</v>
      </c>
      <c r="C12" s="254">
        <v>166</v>
      </c>
      <c r="D12" s="287" t="s">
        <v>1250</v>
      </c>
      <c r="E12" s="254">
        <v>1</v>
      </c>
      <c r="F12" s="288">
        <v>79</v>
      </c>
      <c r="G12" s="289">
        <v>81</v>
      </c>
      <c r="H12" s="254">
        <v>5</v>
      </c>
      <c r="M12"/>
    </row>
    <row r="13" spans="1:13" ht="12.6" customHeight="1" x14ac:dyDescent="0.15">
      <c r="A13" s="257">
        <v>7</v>
      </c>
      <c r="B13" s="253" t="s">
        <v>1158</v>
      </c>
      <c r="C13" s="254">
        <v>102</v>
      </c>
      <c r="D13" s="287" t="s">
        <v>1252</v>
      </c>
      <c r="E13" s="254">
        <v>0</v>
      </c>
      <c r="F13" s="288">
        <v>43</v>
      </c>
      <c r="G13" s="289">
        <v>55</v>
      </c>
      <c r="H13" s="254">
        <v>4</v>
      </c>
      <c r="M13"/>
    </row>
    <row r="14" spans="1:13" ht="12.6" customHeight="1" x14ac:dyDescent="0.15">
      <c r="A14" s="257">
        <v>8</v>
      </c>
      <c r="B14" s="253" t="s">
        <v>1159</v>
      </c>
      <c r="C14" s="254">
        <v>54</v>
      </c>
      <c r="D14" s="290" t="s">
        <v>1253</v>
      </c>
      <c r="E14" s="254">
        <v>2</v>
      </c>
      <c r="F14" s="288">
        <v>10</v>
      </c>
      <c r="G14" s="289">
        <v>41</v>
      </c>
      <c r="H14" s="254">
        <v>1</v>
      </c>
      <c r="M14"/>
    </row>
    <row r="15" spans="1:13" ht="12.6" customHeight="1" x14ac:dyDescent="0.15">
      <c r="A15" s="257">
        <v>9</v>
      </c>
      <c r="B15" s="253" t="s">
        <v>1160</v>
      </c>
      <c r="C15" s="254">
        <v>48</v>
      </c>
      <c r="D15" s="287" t="s">
        <v>1254</v>
      </c>
      <c r="E15" s="254">
        <v>0</v>
      </c>
      <c r="F15" s="288">
        <v>16</v>
      </c>
      <c r="G15" s="289">
        <v>30</v>
      </c>
      <c r="H15" s="254">
        <v>2</v>
      </c>
      <c r="M15"/>
    </row>
    <row r="16" spans="1:13" ht="12.6" customHeight="1" x14ac:dyDescent="0.15">
      <c r="A16" s="257">
        <v>10</v>
      </c>
      <c r="B16" s="253" t="s">
        <v>1161</v>
      </c>
      <c r="C16" s="254">
        <v>114</v>
      </c>
      <c r="D16" s="287" t="s">
        <v>1250</v>
      </c>
      <c r="E16" s="254">
        <v>0</v>
      </c>
      <c r="F16" s="288">
        <v>63</v>
      </c>
      <c r="G16" s="289">
        <v>47</v>
      </c>
      <c r="H16" s="254">
        <v>4</v>
      </c>
      <c r="M16"/>
    </row>
    <row r="17" spans="1:13" ht="12.6" customHeight="1" x14ac:dyDescent="0.15">
      <c r="A17" s="257">
        <v>11</v>
      </c>
      <c r="B17" s="253" t="s">
        <v>1162</v>
      </c>
      <c r="C17" s="254">
        <v>85</v>
      </c>
      <c r="D17" s="287" t="s">
        <v>1250</v>
      </c>
      <c r="E17" s="254">
        <v>0</v>
      </c>
      <c r="F17" s="288">
        <v>41</v>
      </c>
      <c r="G17" s="289">
        <v>44</v>
      </c>
      <c r="H17" s="254">
        <v>0</v>
      </c>
      <c r="M17"/>
    </row>
    <row r="18" spans="1:13" ht="12.6" customHeight="1" x14ac:dyDescent="0.15">
      <c r="A18" s="257">
        <v>12</v>
      </c>
      <c r="B18" s="253" t="s">
        <v>1163</v>
      </c>
      <c r="C18" s="254">
        <v>129</v>
      </c>
      <c r="D18" s="287" t="s">
        <v>1255</v>
      </c>
      <c r="E18" s="254">
        <v>0</v>
      </c>
      <c r="F18" s="288">
        <v>68</v>
      </c>
      <c r="G18" s="289">
        <v>60</v>
      </c>
      <c r="H18" s="254">
        <v>1</v>
      </c>
      <c r="M18"/>
    </row>
    <row r="19" spans="1:13" ht="12.6" customHeight="1" x14ac:dyDescent="0.15">
      <c r="A19" s="257">
        <v>13</v>
      </c>
      <c r="B19" s="253" t="s">
        <v>1164</v>
      </c>
      <c r="C19" s="254">
        <v>64</v>
      </c>
      <c r="D19" s="287" t="s">
        <v>1256</v>
      </c>
      <c r="E19" s="254">
        <v>0</v>
      </c>
      <c r="F19" s="288">
        <v>26</v>
      </c>
      <c r="G19" s="289">
        <v>37</v>
      </c>
      <c r="H19" s="254">
        <v>1</v>
      </c>
      <c r="M19"/>
    </row>
    <row r="20" spans="1:13" ht="12.6" customHeight="1" x14ac:dyDescent="0.15">
      <c r="A20" s="257">
        <v>14</v>
      </c>
      <c r="B20" s="253" t="s">
        <v>1165</v>
      </c>
      <c r="C20" s="254">
        <v>79</v>
      </c>
      <c r="D20" s="287" t="s">
        <v>1257</v>
      </c>
      <c r="E20" s="254">
        <v>0</v>
      </c>
      <c r="F20" s="288">
        <v>38</v>
      </c>
      <c r="G20" s="289">
        <v>40</v>
      </c>
      <c r="H20" s="254">
        <v>1</v>
      </c>
      <c r="M20"/>
    </row>
    <row r="21" spans="1:13" ht="12.6" customHeight="1" x14ac:dyDescent="0.15">
      <c r="A21" s="257">
        <v>15</v>
      </c>
      <c r="B21" s="253" t="s">
        <v>1166</v>
      </c>
      <c r="C21" s="254">
        <v>59</v>
      </c>
      <c r="D21" s="287" t="s">
        <v>463</v>
      </c>
      <c r="E21" s="254">
        <v>0</v>
      </c>
      <c r="F21" s="288">
        <v>25</v>
      </c>
      <c r="G21" s="289">
        <v>33</v>
      </c>
      <c r="H21" s="254">
        <v>1</v>
      </c>
      <c r="M21"/>
    </row>
    <row r="22" spans="1:13" ht="12.6" customHeight="1" x14ac:dyDescent="0.15">
      <c r="A22" s="257">
        <v>16</v>
      </c>
      <c r="B22" s="253" t="s">
        <v>1167</v>
      </c>
      <c r="C22" s="254">
        <v>59</v>
      </c>
      <c r="D22" s="287" t="s">
        <v>1258</v>
      </c>
      <c r="E22" s="254">
        <v>0</v>
      </c>
      <c r="F22" s="288">
        <v>26</v>
      </c>
      <c r="G22" s="289">
        <v>32</v>
      </c>
      <c r="H22" s="254">
        <v>1</v>
      </c>
      <c r="M22"/>
    </row>
    <row r="23" spans="1:13" ht="12.6" customHeight="1" x14ac:dyDescent="0.15">
      <c r="A23" s="257">
        <v>17</v>
      </c>
      <c r="B23" s="253" t="s">
        <v>1168</v>
      </c>
      <c r="C23" s="254">
        <v>59</v>
      </c>
      <c r="D23" s="287" t="s">
        <v>469</v>
      </c>
      <c r="E23" s="254">
        <v>0</v>
      </c>
      <c r="F23" s="288">
        <v>25</v>
      </c>
      <c r="G23" s="289">
        <v>33</v>
      </c>
      <c r="H23" s="254">
        <v>1</v>
      </c>
      <c r="M23"/>
    </row>
    <row r="24" spans="1:13" ht="12.6" customHeight="1" x14ac:dyDescent="0.15">
      <c r="A24" s="257">
        <v>18</v>
      </c>
      <c r="B24" s="253" t="s">
        <v>1169</v>
      </c>
      <c r="C24" s="254">
        <v>56</v>
      </c>
      <c r="D24" s="287" t="s">
        <v>1259</v>
      </c>
      <c r="E24" s="254">
        <v>0</v>
      </c>
      <c r="F24" s="288">
        <v>24</v>
      </c>
      <c r="G24" s="289">
        <v>31</v>
      </c>
      <c r="H24" s="254">
        <v>1</v>
      </c>
      <c r="M24"/>
    </row>
    <row r="25" spans="1:13" ht="12.6" customHeight="1" x14ac:dyDescent="0.15">
      <c r="A25" s="257">
        <v>19</v>
      </c>
      <c r="B25" s="253" t="s">
        <v>1170</v>
      </c>
      <c r="C25" s="254">
        <v>54</v>
      </c>
      <c r="D25" s="287" t="s">
        <v>1256</v>
      </c>
      <c r="E25" s="254">
        <v>0</v>
      </c>
      <c r="F25" s="288">
        <v>21</v>
      </c>
      <c r="G25" s="289">
        <v>32</v>
      </c>
      <c r="H25" s="254">
        <v>1</v>
      </c>
      <c r="M25"/>
    </row>
    <row r="26" spans="1:13" ht="12.6" customHeight="1" x14ac:dyDescent="0.15">
      <c r="A26" s="257">
        <v>20</v>
      </c>
      <c r="B26" s="253" t="s">
        <v>1171</v>
      </c>
      <c r="C26" s="254">
        <v>63</v>
      </c>
      <c r="D26" s="287" t="s">
        <v>1259</v>
      </c>
      <c r="E26" s="254">
        <v>0</v>
      </c>
      <c r="F26" s="288">
        <v>24</v>
      </c>
      <c r="G26" s="289">
        <v>36</v>
      </c>
      <c r="H26" s="254">
        <v>3</v>
      </c>
      <c r="M26"/>
    </row>
    <row r="27" spans="1:13" ht="12.6" customHeight="1" x14ac:dyDescent="0.15">
      <c r="A27" s="257">
        <v>21</v>
      </c>
      <c r="B27" s="253" t="s">
        <v>1172</v>
      </c>
      <c r="C27" s="254">
        <v>48</v>
      </c>
      <c r="D27" s="287" t="s">
        <v>1260</v>
      </c>
      <c r="E27" s="254">
        <v>0</v>
      </c>
      <c r="F27" s="288">
        <v>19</v>
      </c>
      <c r="G27" s="289">
        <v>28</v>
      </c>
      <c r="H27" s="254">
        <v>1</v>
      </c>
      <c r="M27"/>
    </row>
    <row r="28" spans="1:13" ht="12.6" customHeight="1" x14ac:dyDescent="0.15">
      <c r="A28" s="257">
        <v>22</v>
      </c>
      <c r="B28" s="253" t="s">
        <v>1173</v>
      </c>
      <c r="C28" s="254">
        <v>48</v>
      </c>
      <c r="D28" s="287" t="s">
        <v>1255</v>
      </c>
      <c r="E28" s="254">
        <v>0</v>
      </c>
      <c r="F28" s="288">
        <v>19</v>
      </c>
      <c r="G28" s="289">
        <v>28</v>
      </c>
      <c r="H28" s="254">
        <v>1</v>
      </c>
      <c r="M28"/>
    </row>
    <row r="29" spans="1:13" ht="12.6" customHeight="1" x14ac:dyDescent="0.15">
      <c r="A29" s="257">
        <v>23</v>
      </c>
      <c r="B29" s="253" t="s">
        <v>1174</v>
      </c>
      <c r="C29" s="254">
        <v>112</v>
      </c>
      <c r="D29" s="287" t="s">
        <v>1250</v>
      </c>
      <c r="E29" s="254">
        <v>0</v>
      </c>
      <c r="F29" s="288">
        <v>50</v>
      </c>
      <c r="G29" s="289">
        <v>58</v>
      </c>
      <c r="H29" s="254">
        <v>4</v>
      </c>
      <c r="M29"/>
    </row>
    <row r="30" spans="1:13" ht="12.6" customHeight="1" x14ac:dyDescent="0.15">
      <c r="A30" s="257">
        <v>24</v>
      </c>
      <c r="B30" s="253" t="s">
        <v>1175</v>
      </c>
      <c r="C30" s="254">
        <v>115</v>
      </c>
      <c r="D30" s="287" t="s">
        <v>1250</v>
      </c>
      <c r="E30" s="254">
        <v>0</v>
      </c>
      <c r="F30" s="288">
        <v>58</v>
      </c>
      <c r="G30" s="289">
        <v>52</v>
      </c>
      <c r="H30" s="254">
        <v>5</v>
      </c>
      <c r="M30"/>
    </row>
    <row r="31" spans="1:13" ht="12.6" customHeight="1" x14ac:dyDescent="0.15">
      <c r="A31" s="257">
        <v>25</v>
      </c>
      <c r="B31" s="253" t="s">
        <v>1176</v>
      </c>
      <c r="C31" s="254">
        <v>727</v>
      </c>
      <c r="D31" s="287" t="s">
        <v>483</v>
      </c>
      <c r="E31" s="254">
        <v>12</v>
      </c>
      <c r="F31" s="288">
        <v>607</v>
      </c>
      <c r="G31" s="289">
        <v>99</v>
      </c>
      <c r="H31" s="254">
        <v>9</v>
      </c>
      <c r="M31"/>
    </row>
    <row r="32" spans="1:13" ht="12.6" customHeight="1" x14ac:dyDescent="0.15">
      <c r="A32" s="257">
        <v>26</v>
      </c>
      <c r="B32" s="253" t="s">
        <v>1177</v>
      </c>
      <c r="C32" s="254">
        <v>921</v>
      </c>
      <c r="D32" s="287" t="s">
        <v>479</v>
      </c>
      <c r="E32" s="254">
        <v>19</v>
      </c>
      <c r="F32" s="288">
        <v>801</v>
      </c>
      <c r="G32" s="289">
        <v>93</v>
      </c>
      <c r="H32" s="254">
        <v>8</v>
      </c>
      <c r="M32"/>
    </row>
    <row r="33" spans="1:13" ht="12.6" customHeight="1" x14ac:dyDescent="0.15">
      <c r="A33" s="257">
        <v>27</v>
      </c>
      <c r="B33" s="253" t="s">
        <v>1178</v>
      </c>
      <c r="C33" s="254">
        <v>907</v>
      </c>
      <c r="D33" s="287" t="s">
        <v>1261</v>
      </c>
      <c r="E33" s="254">
        <v>4</v>
      </c>
      <c r="F33" s="288">
        <v>853</v>
      </c>
      <c r="G33" s="289">
        <v>31</v>
      </c>
      <c r="H33" s="254">
        <v>19</v>
      </c>
      <c r="M33"/>
    </row>
    <row r="34" spans="1:13" ht="12.6" customHeight="1" x14ac:dyDescent="0.15">
      <c r="A34" s="257">
        <v>28</v>
      </c>
      <c r="B34" s="253" t="s">
        <v>1179</v>
      </c>
      <c r="C34" s="254">
        <v>98</v>
      </c>
      <c r="D34" s="287" t="s">
        <v>1251</v>
      </c>
      <c r="E34" s="254">
        <v>0</v>
      </c>
      <c r="F34" s="288">
        <v>47</v>
      </c>
      <c r="G34" s="289">
        <v>49</v>
      </c>
      <c r="H34" s="254">
        <v>2</v>
      </c>
      <c r="M34"/>
    </row>
    <row r="35" spans="1:13" x14ac:dyDescent="0.15">
      <c r="A35" s="219"/>
      <c r="B35" s="232"/>
      <c r="C35" s="232"/>
      <c r="D35" s="232"/>
      <c r="E35" s="220"/>
      <c r="F35" s="221"/>
      <c r="H35" s="221"/>
    </row>
    <row r="36" spans="1:13" x14ac:dyDescent="0.15">
      <c r="A36" s="219"/>
      <c r="B36" s="232"/>
      <c r="C36" s="232"/>
      <c r="D36" s="232"/>
      <c r="E36" s="220"/>
      <c r="F36" s="221"/>
      <c r="H36" s="221"/>
    </row>
    <row r="37" spans="1:13" x14ac:dyDescent="0.15">
      <c r="A37" s="219"/>
      <c r="B37" s="232"/>
      <c r="C37" s="232"/>
      <c r="D37" s="232"/>
      <c r="E37" s="220"/>
      <c r="F37" s="221"/>
      <c r="H37" s="221"/>
    </row>
    <row r="38" spans="1:13" x14ac:dyDescent="0.15">
      <c r="A38" s="219"/>
      <c r="B38" s="232"/>
      <c r="C38" s="232"/>
      <c r="D38" s="232"/>
      <c r="E38" s="220"/>
      <c r="F38" s="221"/>
      <c r="H38" s="221"/>
    </row>
    <row r="39" spans="1:13" x14ac:dyDescent="0.15">
      <c r="A39" s="219"/>
      <c r="B39" s="232"/>
      <c r="C39" s="232"/>
      <c r="D39" s="232"/>
      <c r="E39" s="220"/>
      <c r="F39" s="221"/>
      <c r="H39" s="221"/>
    </row>
    <row r="40" spans="1:13" x14ac:dyDescent="0.15">
      <c r="A40" s="219"/>
      <c r="B40" s="232"/>
      <c r="C40" s="232"/>
      <c r="D40" s="232"/>
      <c r="E40" s="220"/>
      <c r="F40" s="221"/>
      <c r="H40" s="221"/>
    </row>
    <row r="41" spans="1:13" x14ac:dyDescent="0.15">
      <c r="A41" s="219"/>
      <c r="B41" s="232"/>
      <c r="C41" s="232"/>
      <c r="D41" s="232"/>
      <c r="E41" s="220"/>
      <c r="F41" s="221"/>
      <c r="H41" s="221"/>
    </row>
    <row r="42" spans="1:13" x14ac:dyDescent="0.15">
      <c r="A42" s="219"/>
      <c r="B42" s="232"/>
      <c r="C42" s="232"/>
      <c r="D42" s="232"/>
      <c r="E42" s="220"/>
      <c r="F42" s="221"/>
      <c r="H42" s="221"/>
    </row>
    <row r="43" spans="1:13" x14ac:dyDescent="0.15">
      <c r="A43" s="219"/>
      <c r="B43" s="232"/>
      <c r="C43" s="232"/>
      <c r="D43" s="232"/>
      <c r="E43" s="220"/>
      <c r="F43" s="221"/>
      <c r="H43" s="221"/>
    </row>
    <row r="44" spans="1:13" x14ac:dyDescent="0.15">
      <c r="A44" s="219"/>
      <c r="B44" s="232"/>
      <c r="C44" s="232"/>
      <c r="D44" s="232"/>
      <c r="E44" s="220"/>
      <c r="F44" s="221"/>
      <c r="H44" s="221"/>
    </row>
    <row r="45" spans="1:13" x14ac:dyDescent="0.15">
      <c r="A45" s="219"/>
      <c r="B45" s="232"/>
      <c r="C45" s="232"/>
      <c r="D45" s="232"/>
      <c r="E45" s="220"/>
      <c r="F45" s="221"/>
      <c r="H45" s="221"/>
    </row>
    <row r="46" spans="1:13" x14ac:dyDescent="0.15">
      <c r="A46" s="219"/>
      <c r="B46" s="232"/>
      <c r="C46" s="232"/>
      <c r="D46" s="232"/>
      <c r="E46" s="220"/>
      <c r="F46" s="221"/>
      <c r="H46" s="221"/>
    </row>
    <row r="47" spans="1:13" x14ac:dyDescent="0.15">
      <c r="A47" s="219"/>
      <c r="B47" s="232"/>
      <c r="C47" s="232"/>
      <c r="D47" s="232"/>
      <c r="E47" s="220"/>
      <c r="F47" s="221"/>
      <c r="H47" s="221"/>
    </row>
    <row r="48" spans="1:13" x14ac:dyDescent="0.15">
      <c r="A48" s="219"/>
      <c r="B48" s="232"/>
      <c r="C48" s="232"/>
      <c r="D48" s="232"/>
      <c r="E48" s="220"/>
      <c r="F48" s="221"/>
      <c r="H48" s="221"/>
    </row>
    <row r="49" spans="1:8" x14ac:dyDescent="0.15">
      <c r="A49" s="219"/>
      <c r="B49" s="232"/>
      <c r="C49" s="232"/>
      <c r="D49" s="232"/>
      <c r="E49" s="220"/>
      <c r="F49" s="221"/>
      <c r="H49" s="221"/>
    </row>
    <row r="50" spans="1:8" x14ac:dyDescent="0.15">
      <c r="A50" s="219"/>
      <c r="B50" s="232"/>
      <c r="C50" s="232"/>
      <c r="D50" s="232"/>
      <c r="E50" s="220"/>
      <c r="F50" s="221"/>
      <c r="H50" s="221"/>
    </row>
    <row r="51" spans="1:8" x14ac:dyDescent="0.15">
      <c r="A51" s="219"/>
      <c r="B51" s="232"/>
      <c r="C51" s="232"/>
      <c r="D51" s="232"/>
      <c r="E51" s="220"/>
      <c r="F51" s="221"/>
      <c r="H51" s="221"/>
    </row>
    <row r="52" spans="1:8" x14ac:dyDescent="0.15">
      <c r="A52" s="219"/>
      <c r="B52" s="232"/>
      <c r="C52" s="232"/>
      <c r="D52" s="232"/>
      <c r="E52" s="220"/>
      <c r="F52" s="221"/>
      <c r="H52" s="221"/>
    </row>
    <row r="53" spans="1:8" x14ac:dyDescent="0.15">
      <c r="A53" s="219"/>
      <c r="B53" s="232"/>
      <c r="C53" s="232"/>
      <c r="D53" s="232"/>
      <c r="E53" s="220"/>
      <c r="F53" s="221"/>
      <c r="H53" s="221"/>
    </row>
    <row r="54" spans="1:8" x14ac:dyDescent="0.15">
      <c r="A54" s="219"/>
      <c r="B54" s="232"/>
      <c r="C54" s="232"/>
      <c r="D54" s="232"/>
      <c r="E54" s="220"/>
      <c r="F54" s="221"/>
      <c r="H54" s="221"/>
    </row>
    <row r="55" spans="1:8" x14ac:dyDescent="0.15">
      <c r="A55" s="219"/>
      <c r="B55" s="232"/>
      <c r="C55" s="232"/>
      <c r="D55" s="232"/>
      <c r="E55" s="220"/>
      <c r="F55" s="221"/>
      <c r="H55" s="221"/>
    </row>
    <row r="56" spans="1:8" x14ac:dyDescent="0.15">
      <c r="A56" s="219"/>
      <c r="B56" s="232"/>
      <c r="C56" s="232"/>
      <c r="D56" s="232"/>
      <c r="E56" s="220"/>
      <c r="F56" s="221"/>
      <c r="H56" s="221"/>
    </row>
    <row r="57" spans="1:8" x14ac:dyDescent="0.15">
      <c r="A57" s="219"/>
      <c r="B57" s="232"/>
      <c r="C57" s="232"/>
      <c r="D57" s="232"/>
      <c r="E57" s="220"/>
      <c r="F57" s="221"/>
      <c r="H57" s="221"/>
    </row>
    <row r="58" spans="1:8" x14ac:dyDescent="0.15">
      <c r="A58" s="219"/>
      <c r="B58" s="232"/>
      <c r="C58" s="232"/>
      <c r="D58" s="232"/>
      <c r="E58" s="220"/>
      <c r="F58" s="221"/>
      <c r="H58" s="221"/>
    </row>
    <row r="59" spans="1:8" x14ac:dyDescent="0.15">
      <c r="A59" s="219"/>
      <c r="B59" s="232"/>
      <c r="C59" s="232"/>
      <c r="D59" s="232"/>
      <c r="E59" s="220"/>
      <c r="F59" s="221"/>
      <c r="H59" s="221"/>
    </row>
    <row r="60" spans="1:8" x14ac:dyDescent="0.15">
      <c r="A60" s="219"/>
      <c r="B60" s="232"/>
      <c r="C60" s="232"/>
      <c r="D60" s="232"/>
      <c r="E60" s="220"/>
      <c r="F60" s="221"/>
      <c r="H60" s="221"/>
    </row>
    <row r="61" spans="1:8" x14ac:dyDescent="0.15">
      <c r="A61" s="219"/>
      <c r="B61" s="232"/>
      <c r="C61" s="232"/>
      <c r="D61" s="232"/>
      <c r="E61" s="220"/>
      <c r="F61" s="221"/>
      <c r="H61" s="221"/>
    </row>
    <row r="62" spans="1:8" x14ac:dyDescent="0.15">
      <c r="A62" s="219"/>
      <c r="B62" s="232"/>
      <c r="C62" s="232"/>
      <c r="D62" s="232"/>
      <c r="E62" s="220"/>
      <c r="F62" s="221"/>
      <c r="H62" s="221"/>
    </row>
    <row r="63" spans="1:8" x14ac:dyDescent="0.15">
      <c r="A63" s="219"/>
      <c r="B63" s="232"/>
      <c r="C63" s="232"/>
      <c r="D63" s="232"/>
      <c r="E63" s="220"/>
      <c r="F63" s="221"/>
      <c r="H63" s="221"/>
    </row>
    <row r="64" spans="1:8" x14ac:dyDescent="0.15">
      <c r="A64" s="219"/>
      <c r="B64" s="232"/>
      <c r="C64" s="232"/>
      <c r="D64" s="232"/>
      <c r="E64" s="220"/>
      <c r="F64" s="221"/>
      <c r="H64" s="221"/>
    </row>
    <row r="65" spans="1:8" x14ac:dyDescent="0.15">
      <c r="A65" s="219"/>
      <c r="B65" s="232"/>
      <c r="C65" s="232"/>
      <c r="D65" s="232"/>
      <c r="E65" s="220"/>
      <c r="F65" s="221"/>
      <c r="H65" s="221"/>
    </row>
    <row r="66" spans="1:8" x14ac:dyDescent="0.15">
      <c r="A66" s="219"/>
      <c r="B66" s="232"/>
      <c r="C66" s="232"/>
      <c r="D66" s="232"/>
      <c r="E66" s="220"/>
      <c r="F66" s="221"/>
      <c r="H66" s="221"/>
    </row>
    <row r="67" spans="1:8" x14ac:dyDescent="0.15">
      <c r="A67" s="219"/>
      <c r="B67" s="232"/>
      <c r="C67" s="232"/>
      <c r="D67" s="232"/>
      <c r="E67" s="220"/>
      <c r="F67" s="221"/>
      <c r="H67" s="221"/>
    </row>
    <row r="68" spans="1:8" x14ac:dyDescent="0.15">
      <c r="A68" s="219"/>
      <c r="B68" s="232"/>
      <c r="C68" s="232"/>
      <c r="D68" s="232"/>
      <c r="E68" s="220"/>
      <c r="F68" s="221"/>
      <c r="H68" s="221"/>
    </row>
    <row r="69" spans="1:8" x14ac:dyDescent="0.15">
      <c r="A69" s="219"/>
      <c r="B69" s="232"/>
      <c r="C69" s="232"/>
      <c r="D69" s="232"/>
      <c r="E69" s="220"/>
      <c r="F69" s="221"/>
      <c r="H69" s="221"/>
    </row>
    <row r="70" spans="1:8" x14ac:dyDescent="0.15">
      <c r="A70" s="219"/>
      <c r="B70" s="232"/>
      <c r="C70" s="232"/>
      <c r="D70" s="232"/>
      <c r="E70" s="220"/>
      <c r="F70" s="221"/>
      <c r="H70" s="221"/>
    </row>
    <row r="71" spans="1:8" x14ac:dyDescent="0.15">
      <c r="A71" s="219"/>
      <c r="B71" s="232"/>
      <c r="C71" s="232"/>
      <c r="D71" s="232"/>
      <c r="E71" s="220"/>
      <c r="F71" s="221"/>
      <c r="H71" s="221"/>
    </row>
    <row r="72" spans="1:8" x14ac:dyDescent="0.15">
      <c r="A72" s="219"/>
      <c r="B72" s="232"/>
      <c r="C72" s="232"/>
      <c r="D72" s="232"/>
      <c r="E72" s="220"/>
      <c r="F72" s="221"/>
      <c r="H72" s="221"/>
    </row>
    <row r="73" spans="1:8" x14ac:dyDescent="0.15">
      <c r="A73" s="219"/>
      <c r="B73" s="232"/>
      <c r="C73" s="232"/>
      <c r="D73" s="232"/>
      <c r="E73" s="220"/>
      <c r="F73" s="221"/>
      <c r="H73" s="221"/>
    </row>
    <row r="74" spans="1:8" x14ac:dyDescent="0.15">
      <c r="A74" s="219"/>
      <c r="B74" s="232"/>
      <c r="C74" s="232"/>
      <c r="D74" s="232"/>
      <c r="E74" s="220"/>
      <c r="F74" s="221"/>
      <c r="H74" s="221"/>
    </row>
    <row r="75" spans="1:8" x14ac:dyDescent="0.15">
      <c r="A75" s="219"/>
      <c r="B75" s="232"/>
      <c r="C75" s="232"/>
      <c r="D75" s="232"/>
      <c r="E75" s="220"/>
      <c r="F75" s="221"/>
      <c r="H75" s="221"/>
    </row>
    <row r="76" spans="1:8" x14ac:dyDescent="0.15">
      <c r="A76" s="219"/>
      <c r="B76" s="232"/>
      <c r="C76" s="232"/>
      <c r="D76" s="232"/>
      <c r="E76" s="220"/>
      <c r="F76" s="221"/>
      <c r="H76" s="221"/>
    </row>
    <row r="77" spans="1:8" x14ac:dyDescent="0.15">
      <c r="A77" s="219"/>
      <c r="B77" s="232"/>
      <c r="C77" s="232"/>
      <c r="D77" s="232"/>
      <c r="E77" s="220"/>
      <c r="F77" s="221"/>
      <c r="H77" s="221"/>
    </row>
    <row r="78" spans="1:8" x14ac:dyDescent="0.15">
      <c r="A78" s="219"/>
      <c r="B78" s="232"/>
      <c r="C78" s="232"/>
      <c r="D78" s="232"/>
      <c r="E78" s="220"/>
      <c r="F78" s="221"/>
      <c r="H78" s="221"/>
    </row>
    <row r="79" spans="1:8" x14ac:dyDescent="0.15">
      <c r="A79" s="219"/>
      <c r="B79" s="232"/>
      <c r="C79" s="232"/>
      <c r="D79" s="232"/>
      <c r="E79" s="220"/>
      <c r="F79" s="221"/>
      <c r="H79" s="221"/>
    </row>
    <row r="80" spans="1:8" x14ac:dyDescent="0.15">
      <c r="A80" s="219"/>
      <c r="B80" s="232"/>
      <c r="C80" s="232"/>
      <c r="D80" s="232"/>
      <c r="E80" s="220"/>
      <c r="F80" s="221"/>
      <c r="H80" s="221"/>
    </row>
    <row r="81" spans="1:8" x14ac:dyDescent="0.15">
      <c r="A81" s="219"/>
      <c r="B81" s="232"/>
      <c r="C81" s="232"/>
      <c r="D81" s="232"/>
      <c r="E81" s="220"/>
      <c r="F81" s="221"/>
      <c r="H81" s="221"/>
    </row>
    <row r="82" spans="1:8" x14ac:dyDescent="0.15">
      <c r="A82" s="219"/>
      <c r="B82" s="232"/>
      <c r="C82" s="232"/>
      <c r="D82" s="232"/>
      <c r="E82" s="220"/>
      <c r="F82" s="221"/>
      <c r="H82" s="221"/>
    </row>
    <row r="83" spans="1:8" x14ac:dyDescent="0.15">
      <c r="A83" s="219"/>
      <c r="B83" s="232"/>
      <c r="C83" s="232"/>
      <c r="D83" s="232"/>
      <c r="E83" s="220"/>
      <c r="F83" s="221"/>
      <c r="H83" s="221"/>
    </row>
    <row r="84" spans="1:8" x14ac:dyDescent="0.15">
      <c r="A84" s="219"/>
      <c r="B84" s="232"/>
      <c r="C84" s="232"/>
      <c r="D84" s="232"/>
      <c r="E84" s="220"/>
      <c r="F84" s="221"/>
      <c r="H84" s="221"/>
    </row>
    <row r="85" spans="1:8" x14ac:dyDescent="0.15">
      <c r="A85" s="219"/>
      <c r="B85" s="232"/>
      <c r="C85" s="232"/>
      <c r="D85" s="232"/>
      <c r="E85" s="220"/>
      <c r="F85" s="221"/>
      <c r="H85" s="221"/>
    </row>
    <row r="86" spans="1:8" x14ac:dyDescent="0.15">
      <c r="A86" s="219"/>
      <c r="B86" s="232"/>
      <c r="C86" s="232"/>
      <c r="D86" s="232"/>
      <c r="E86" s="220"/>
      <c r="F86" s="221"/>
      <c r="H86" s="221"/>
    </row>
    <row r="87" spans="1:8" x14ac:dyDescent="0.15">
      <c r="A87" s="219"/>
      <c r="B87" s="232"/>
      <c r="C87" s="232"/>
      <c r="D87" s="232"/>
      <c r="E87" s="220"/>
      <c r="F87" s="221"/>
      <c r="H87" s="221"/>
    </row>
    <row r="88" spans="1:8" x14ac:dyDescent="0.15">
      <c r="A88" s="219"/>
      <c r="B88" s="232"/>
      <c r="C88" s="232"/>
      <c r="D88" s="232"/>
      <c r="E88" s="220"/>
      <c r="F88" s="221"/>
      <c r="H88" s="221"/>
    </row>
    <row r="89" spans="1:8" x14ac:dyDescent="0.15">
      <c r="A89" s="219"/>
      <c r="B89" s="232"/>
      <c r="C89" s="232"/>
      <c r="D89" s="232"/>
      <c r="E89" s="220"/>
      <c r="F89" s="221"/>
      <c r="H89" s="221"/>
    </row>
    <row r="90" spans="1:8" x14ac:dyDescent="0.15">
      <c r="A90" s="219"/>
      <c r="B90" s="232"/>
      <c r="C90" s="232"/>
      <c r="D90" s="232"/>
      <c r="E90" s="220"/>
      <c r="F90" s="221"/>
      <c r="H90" s="221"/>
    </row>
    <row r="91" spans="1:8" x14ac:dyDescent="0.15">
      <c r="A91" s="219"/>
      <c r="B91" s="232"/>
      <c r="C91" s="232"/>
      <c r="D91" s="232"/>
      <c r="E91" s="220"/>
      <c r="F91" s="221"/>
      <c r="H91" s="221"/>
    </row>
    <row r="92" spans="1:8" x14ac:dyDescent="0.15">
      <c r="A92" s="219"/>
      <c r="B92" s="232"/>
      <c r="C92" s="232"/>
      <c r="D92" s="232"/>
      <c r="E92" s="220"/>
      <c r="F92" s="221"/>
      <c r="H92" s="221"/>
    </row>
    <row r="93" spans="1:8" x14ac:dyDescent="0.15">
      <c r="A93" s="219"/>
      <c r="B93" s="232"/>
      <c r="C93" s="232"/>
      <c r="D93" s="232"/>
      <c r="E93" s="220"/>
      <c r="F93" s="221"/>
      <c r="H93" s="221"/>
    </row>
    <row r="94" spans="1:8" x14ac:dyDescent="0.15">
      <c r="A94" s="219"/>
      <c r="B94" s="232"/>
      <c r="C94" s="232"/>
      <c r="D94" s="232"/>
      <c r="E94" s="220"/>
      <c r="F94" s="221"/>
      <c r="H94" s="221"/>
    </row>
    <row r="95" spans="1:8" x14ac:dyDescent="0.15">
      <c r="A95" s="219"/>
      <c r="B95" s="232"/>
      <c r="C95" s="232"/>
      <c r="D95" s="232"/>
      <c r="E95" s="220"/>
      <c r="F95" s="221"/>
      <c r="H95" s="221"/>
    </row>
    <row r="96" spans="1:8" x14ac:dyDescent="0.15">
      <c r="A96" s="219"/>
      <c r="B96" s="232"/>
      <c r="C96" s="232"/>
      <c r="D96" s="232"/>
      <c r="E96" s="220"/>
      <c r="F96" s="221"/>
      <c r="H96" s="221"/>
    </row>
    <row r="97" spans="1:8" x14ac:dyDescent="0.15">
      <c r="A97" s="219"/>
      <c r="B97" s="232"/>
      <c r="C97" s="232"/>
      <c r="D97" s="232"/>
      <c r="E97" s="220"/>
      <c r="F97" s="221"/>
      <c r="H97" s="221"/>
    </row>
    <row r="98" spans="1:8" x14ac:dyDescent="0.15">
      <c r="A98" s="219"/>
      <c r="B98" s="232"/>
      <c r="C98" s="232"/>
      <c r="D98" s="232"/>
      <c r="E98" s="220"/>
      <c r="F98" s="221"/>
      <c r="H98" s="221"/>
    </row>
    <row r="99" spans="1:8" x14ac:dyDescent="0.15">
      <c r="A99" s="219"/>
      <c r="B99" s="232"/>
      <c r="C99" s="232"/>
      <c r="D99" s="232"/>
      <c r="E99" s="220"/>
      <c r="F99" s="221"/>
      <c r="H99" s="221"/>
    </row>
    <row r="100" spans="1:8" x14ac:dyDescent="0.15">
      <c r="A100" s="219"/>
      <c r="B100" s="232"/>
      <c r="C100" s="232"/>
      <c r="D100" s="232"/>
      <c r="E100" s="220"/>
      <c r="F100" s="221"/>
      <c r="H100" s="221"/>
    </row>
    <row r="101" spans="1:8" x14ac:dyDescent="0.15">
      <c r="A101" s="219"/>
      <c r="B101" s="232"/>
      <c r="C101" s="232"/>
      <c r="D101" s="232"/>
      <c r="E101" s="220"/>
      <c r="F101" s="221"/>
      <c r="H101" s="221"/>
    </row>
    <row r="102" spans="1:8" x14ac:dyDescent="0.15">
      <c r="A102" s="219"/>
      <c r="B102" s="232"/>
      <c r="C102" s="232"/>
      <c r="D102" s="232"/>
      <c r="E102" s="220"/>
      <c r="F102" s="221"/>
      <c r="H102" s="221"/>
    </row>
    <row r="103" spans="1:8" x14ac:dyDescent="0.15">
      <c r="A103" s="219"/>
      <c r="B103" s="232"/>
      <c r="C103" s="232"/>
      <c r="D103" s="232"/>
      <c r="E103" s="220"/>
      <c r="F103" s="221"/>
      <c r="H103" s="221"/>
    </row>
    <row r="104" spans="1:8" x14ac:dyDescent="0.15">
      <c r="A104" s="219"/>
      <c r="B104" s="232"/>
      <c r="C104" s="232"/>
      <c r="D104" s="232"/>
      <c r="E104" s="220"/>
      <c r="F104" s="221"/>
      <c r="H104" s="221"/>
    </row>
    <row r="105" spans="1:8" x14ac:dyDescent="0.15">
      <c r="A105" s="219"/>
      <c r="B105" s="223"/>
      <c r="C105" s="223"/>
      <c r="D105" s="223"/>
      <c r="E105" s="237"/>
      <c r="F105" s="238"/>
      <c r="H105" s="238"/>
    </row>
    <row r="106" spans="1:8" x14ac:dyDescent="0.15">
      <c r="A106" s="219"/>
      <c r="B106" s="223"/>
      <c r="C106" s="223"/>
      <c r="D106" s="223"/>
      <c r="E106" s="239"/>
      <c r="F106" s="240"/>
      <c r="H106" s="240"/>
    </row>
    <row r="107" spans="1:8" x14ac:dyDescent="0.15">
      <c r="A107" s="219"/>
      <c r="B107" s="223"/>
      <c r="C107" s="223"/>
      <c r="D107" s="223"/>
      <c r="E107" s="237"/>
      <c r="F107" s="240"/>
      <c r="H107" s="240"/>
    </row>
    <row r="108" spans="1:8" x14ac:dyDescent="0.15">
      <c r="A108" s="219"/>
      <c r="B108" s="223"/>
      <c r="C108" s="223"/>
      <c r="D108" s="223"/>
      <c r="E108" s="237"/>
      <c r="F108" s="240"/>
      <c r="H108" s="240"/>
    </row>
    <row r="109" spans="1:8" x14ac:dyDescent="0.15">
      <c r="A109" s="219"/>
      <c r="B109" s="223"/>
      <c r="C109" s="223"/>
      <c r="D109" s="223"/>
      <c r="E109" s="239"/>
      <c r="F109" s="240"/>
      <c r="H109" s="240"/>
    </row>
    <row r="110" spans="1:8" x14ac:dyDescent="0.15">
      <c r="A110" s="250"/>
      <c r="B110" s="232"/>
      <c r="C110" s="232"/>
      <c r="D110" s="232"/>
      <c r="E110" s="239"/>
      <c r="F110" s="240"/>
      <c r="H110" s="240"/>
    </row>
    <row r="111" spans="1:8" x14ac:dyDescent="0.15">
      <c r="A111" s="250"/>
      <c r="B111" s="232"/>
      <c r="C111" s="232"/>
      <c r="D111" s="232"/>
      <c r="E111" s="239"/>
      <c r="F111" s="240"/>
      <c r="H111" s="240"/>
    </row>
    <row r="112" spans="1:8" x14ac:dyDescent="0.15">
      <c r="A112" s="250"/>
      <c r="B112" s="232"/>
      <c r="C112" s="232"/>
      <c r="D112" s="232"/>
      <c r="E112" s="232"/>
      <c r="F112" s="242"/>
      <c r="H112" s="242"/>
    </row>
    <row r="113" spans="1:8" x14ac:dyDescent="0.15">
      <c r="A113" s="251"/>
      <c r="F113" s="243"/>
      <c r="H113" s="243"/>
    </row>
    <row r="114" spans="1:8" x14ac:dyDescent="0.15">
      <c r="A114" s="251"/>
      <c r="F114" s="243"/>
      <c r="H114" s="243"/>
    </row>
    <row r="115" spans="1:8" x14ac:dyDescent="0.15">
      <c r="A115" s="251"/>
      <c r="F115" s="243"/>
      <c r="H115" s="243"/>
    </row>
    <row r="116" spans="1:8" x14ac:dyDescent="0.15">
      <c r="A116" s="251"/>
      <c r="F116" s="243"/>
      <c r="H116" s="243"/>
    </row>
    <row r="117" spans="1:8" x14ac:dyDescent="0.15">
      <c r="A117" s="251"/>
    </row>
    <row r="118" spans="1:8" x14ac:dyDescent="0.15">
      <c r="E118" s="244"/>
      <c r="F118" s="244"/>
      <c r="H118" s="244"/>
    </row>
  </sheetData>
  <mergeCells count="6">
    <mergeCell ref="A5:B6"/>
    <mergeCell ref="C5:C6"/>
    <mergeCell ref="D5:D6"/>
    <mergeCell ref="E5:F5"/>
    <mergeCell ref="G5:G6"/>
    <mergeCell ref="H5:H6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scale="91" fitToHeight="0" orientation="portrait" r:id="rId1"/>
  <headerFooter scaleWithDoc="0" alignWithMargins="0">
    <oddFooter>&amp;C&amp;"ＭＳ ゴシック,標準"&amp;14&amp;P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DCAA2-4B04-4865-A2D1-C8E3712B1FA6}">
  <sheetPr>
    <tabColor theme="5" tint="-0.249977111117893"/>
  </sheetPr>
  <dimension ref="B1:M108"/>
  <sheetViews>
    <sheetView showGridLines="0" view="pageBreakPreview" zoomScale="70" zoomScaleNormal="70" zoomScaleSheetLayoutView="70" workbookViewId="0">
      <selection activeCell="N6" sqref="N6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2" t="s">
        <v>1262</v>
      </c>
    </row>
    <row r="3" spans="2:13" ht="21" customHeight="1" x14ac:dyDescent="0.15">
      <c r="I3" s="139" t="s">
        <v>1152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3</v>
      </c>
      <c r="F9" s="168">
        <v>2</v>
      </c>
      <c r="G9" s="294">
        <v>3.0000000000000001E-3</v>
      </c>
      <c r="H9" s="294">
        <v>0</v>
      </c>
      <c r="I9" s="294">
        <v>3.0000000000000001E-3</v>
      </c>
      <c r="J9" s="294">
        <v>3.0000000000000001E-3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17</v>
      </c>
      <c r="F20" s="168">
        <v>12</v>
      </c>
      <c r="G20" s="294">
        <v>4.9166666666666673E-3</v>
      </c>
      <c r="H20" s="294">
        <v>7.6331613054586691E-3</v>
      </c>
      <c r="I20" s="294">
        <v>2.7E-2</v>
      </c>
      <c r="J20" s="294">
        <v>0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1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7</v>
      </c>
      <c r="F25" s="168">
        <v>3</v>
      </c>
      <c r="G25" s="294">
        <v>3.0000000000000005E-3</v>
      </c>
      <c r="H25" s="294">
        <v>1.9999999999999987E-3</v>
      </c>
      <c r="I25" s="294">
        <v>5.0000000000000001E-3</v>
      </c>
      <c r="J25" s="294">
        <v>1E-3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3</v>
      </c>
      <c r="F26" s="168">
        <v>2</v>
      </c>
      <c r="G26" s="294">
        <v>1.5E-3</v>
      </c>
      <c r="H26" s="294">
        <v>2.1213203435596424E-3</v>
      </c>
      <c r="I26" s="294">
        <v>3.0000000000000001E-3</v>
      </c>
      <c r="J26" s="294">
        <v>0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18</v>
      </c>
      <c r="F27" s="168">
        <v>14</v>
      </c>
      <c r="G27" s="294">
        <v>5.5042857142857159E-3</v>
      </c>
      <c r="H27" s="294">
        <v>7.530815375494224E-3</v>
      </c>
      <c r="I27" s="294">
        <v>2.9000000000000001E-2</v>
      </c>
      <c r="J27" s="294">
        <v>2.0000000000000001E-4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26</v>
      </c>
      <c r="F28" s="168">
        <v>18</v>
      </c>
      <c r="G28" s="294">
        <v>8.4166666666666678E-3</v>
      </c>
      <c r="H28" s="294">
        <v>2.2975850493123274E-2</v>
      </c>
      <c r="I28" s="294">
        <v>0.1</v>
      </c>
      <c r="J28" s="294">
        <v>0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1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2</v>
      </c>
      <c r="F31" s="168">
        <v>2</v>
      </c>
      <c r="G31" s="294">
        <v>2E-3</v>
      </c>
      <c r="H31" s="294">
        <v>1.4142135623730955E-3</v>
      </c>
      <c r="I31" s="294">
        <v>3.0000000000000001E-3</v>
      </c>
      <c r="J31" s="294">
        <v>1E-3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4</v>
      </c>
      <c r="F32" s="168">
        <v>2</v>
      </c>
      <c r="G32" s="294">
        <v>1.5E-3</v>
      </c>
      <c r="H32" s="294">
        <v>7.0710678118654719E-4</v>
      </c>
      <c r="I32" s="294">
        <v>2E-3</v>
      </c>
      <c r="J32" s="294">
        <v>1E-3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9</v>
      </c>
      <c r="F33" s="168">
        <v>3</v>
      </c>
      <c r="G33" s="294">
        <v>1.3666666666666666E-2</v>
      </c>
      <c r="H33" s="294">
        <v>1.484362938547488E-2</v>
      </c>
      <c r="I33" s="294">
        <v>0.03</v>
      </c>
      <c r="J33" s="294">
        <v>1E-3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7</v>
      </c>
      <c r="F35" s="168">
        <v>4</v>
      </c>
      <c r="G35" s="294">
        <v>6.7500000000000008E-3</v>
      </c>
      <c r="H35" s="294">
        <v>3.3040379335998325E-3</v>
      </c>
      <c r="I35" s="294">
        <v>0.01</v>
      </c>
      <c r="J35" s="294">
        <v>3.0000000000000001E-3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4</v>
      </c>
      <c r="F36" s="168">
        <v>4</v>
      </c>
      <c r="G36" s="294">
        <v>4.0000000000000001E-3</v>
      </c>
      <c r="H36" s="294">
        <v>4.0824829046386306E-3</v>
      </c>
      <c r="I36" s="294">
        <v>0.01</v>
      </c>
      <c r="J36" s="294">
        <v>1E-3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3</v>
      </c>
      <c r="F37" s="168">
        <v>1</v>
      </c>
      <c r="G37" s="294">
        <v>1.9E-3</v>
      </c>
      <c r="H37" s="294" t="s">
        <v>71</v>
      </c>
      <c r="I37" s="294">
        <v>1.9E-3</v>
      </c>
      <c r="J37" s="294">
        <v>1.9E-3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21</v>
      </c>
      <c r="F40" s="168">
        <v>8</v>
      </c>
      <c r="G40" s="294">
        <v>3.5000000000000001E-3</v>
      </c>
      <c r="H40" s="294">
        <v>9.2582009977255127E-4</v>
      </c>
      <c r="I40" s="294">
        <v>5.0000000000000001E-3</v>
      </c>
      <c r="J40" s="294">
        <v>3.0000000000000001E-3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1</v>
      </c>
      <c r="F50" s="168">
        <v>1</v>
      </c>
      <c r="G50" s="294">
        <v>2.4E-2</v>
      </c>
      <c r="H50" s="294" t="s">
        <v>71</v>
      </c>
      <c r="I50" s="294">
        <v>2.4E-2</v>
      </c>
      <c r="J50" s="294">
        <v>2.4E-2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1</v>
      </c>
      <c r="F56" s="168">
        <v>1</v>
      </c>
      <c r="G56" s="294">
        <v>3.0000000000000001E-3</v>
      </c>
      <c r="H56" s="294" t="s">
        <v>71</v>
      </c>
      <c r="I56" s="294">
        <v>3.0000000000000001E-3</v>
      </c>
      <c r="J56" s="294">
        <v>3.0000000000000001E-3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15</v>
      </c>
      <c r="F75" s="168">
        <v>5</v>
      </c>
      <c r="G75" s="294">
        <v>2.4599999999999995E-3</v>
      </c>
      <c r="H75" s="294">
        <v>1.8595698427324536E-3</v>
      </c>
      <c r="I75" s="294">
        <v>5.0000000000000001E-3</v>
      </c>
      <c r="J75" s="294">
        <v>2.9999999999999997E-4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3.0000000000000001E-3</v>
      </c>
      <c r="H76" s="294" t="s">
        <v>71</v>
      </c>
      <c r="I76" s="294">
        <v>3.0000000000000001E-3</v>
      </c>
      <c r="J76" s="294">
        <v>3.0000000000000001E-3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21</v>
      </c>
      <c r="F78" s="168">
        <v>6</v>
      </c>
      <c r="G78" s="294">
        <v>3.833333333333334E-3</v>
      </c>
      <c r="H78" s="294">
        <v>3.3714487489307412E-3</v>
      </c>
      <c r="I78" s="294">
        <v>0.01</v>
      </c>
      <c r="J78" s="294">
        <v>1E-3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1</v>
      </c>
      <c r="F79" s="168">
        <v>1</v>
      </c>
      <c r="G79" s="294">
        <v>2.9999999999999997E-4</v>
      </c>
      <c r="H79" s="294" t="s">
        <v>71</v>
      </c>
      <c r="I79" s="294">
        <v>2.9999999999999997E-4</v>
      </c>
      <c r="J79" s="294">
        <v>2.9999999999999997E-4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1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8</v>
      </c>
      <c r="F85" s="168">
        <v>6</v>
      </c>
      <c r="G85" s="294">
        <v>1.8333333333333333E-3</v>
      </c>
      <c r="H85" s="294">
        <v>1.3291601358251259E-3</v>
      </c>
      <c r="I85" s="294">
        <v>3.0000000000000001E-3</v>
      </c>
      <c r="J85" s="294">
        <v>0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1</v>
      </c>
      <c r="G87" s="294">
        <v>3.0000000000000001E-3</v>
      </c>
      <c r="H87" s="294" t="s">
        <v>71</v>
      </c>
      <c r="I87" s="294">
        <v>3.0000000000000001E-3</v>
      </c>
      <c r="J87" s="294">
        <v>3.0000000000000001E-3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5</v>
      </c>
      <c r="G92" s="294">
        <v>6.4000000000000003E-3</v>
      </c>
      <c r="H92" s="294">
        <v>7.0922492905988585E-3</v>
      </c>
      <c r="I92" s="294">
        <v>1.7000000000000001E-2</v>
      </c>
      <c r="J92" s="294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1</v>
      </c>
      <c r="G101" s="294">
        <v>3.0000000000000001E-3</v>
      </c>
      <c r="H101" s="294" t="s">
        <v>71</v>
      </c>
      <c r="I101" s="294">
        <v>3.0000000000000001E-3</v>
      </c>
      <c r="J101" s="294">
        <v>3.0000000000000001E-3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1</v>
      </c>
      <c r="G102" s="294">
        <v>1E-3</v>
      </c>
      <c r="H102" s="294" t="s">
        <v>71</v>
      </c>
      <c r="I102" s="294">
        <v>1E-3</v>
      </c>
      <c r="J102" s="294">
        <v>1E-3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175</v>
      </c>
      <c r="F105" s="162">
        <v>104</v>
      </c>
      <c r="G105" s="161">
        <v>5.2121153846153862E-3</v>
      </c>
      <c r="H105" s="161">
        <v>1.0913691558902873E-2</v>
      </c>
      <c r="I105" s="161">
        <v>0.1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rstPageNumber="251" fitToHeight="0" orientation="portrait" useFirstPageNumber="1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240E1-3FFE-4B80-9401-A0B77D6721BF}">
  <sheetPr>
    <tabColor theme="5" tint="-0.249977111117893"/>
  </sheetPr>
  <dimension ref="B1:M108"/>
  <sheetViews>
    <sheetView showGridLines="0" view="pageBreakPreview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1267</v>
      </c>
    </row>
    <row r="3" spans="2:13" ht="21" customHeight="1" x14ac:dyDescent="0.15">
      <c r="I3" s="139" t="s">
        <v>1182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1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2</v>
      </c>
      <c r="F15" s="168">
        <v>2</v>
      </c>
      <c r="G15" s="294">
        <v>0.08</v>
      </c>
      <c r="H15" s="294">
        <v>2.8284271247461908E-2</v>
      </c>
      <c r="I15" s="294">
        <v>0.1</v>
      </c>
      <c r="J15" s="294">
        <v>0.06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29</v>
      </c>
      <c r="F20" s="168">
        <v>15</v>
      </c>
      <c r="G20" s="294">
        <v>0.11973333333333334</v>
      </c>
      <c r="H20" s="294">
        <v>0.24708803135339283</v>
      </c>
      <c r="I20" s="294">
        <v>1</v>
      </c>
      <c r="J20" s="294">
        <v>0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1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1</v>
      </c>
      <c r="F22" s="168">
        <v>1</v>
      </c>
      <c r="G22" s="294">
        <v>0.1</v>
      </c>
      <c r="H22" s="294" t="s">
        <v>71</v>
      </c>
      <c r="I22" s="294">
        <v>0.1</v>
      </c>
      <c r="J22" s="294">
        <v>0.1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2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4</v>
      </c>
      <c r="F26" s="168">
        <v>2</v>
      </c>
      <c r="G26" s="294">
        <v>2.5000000000000001E-3</v>
      </c>
      <c r="H26" s="294">
        <v>3.5355339059327377E-3</v>
      </c>
      <c r="I26" s="294">
        <v>5.0000000000000001E-3</v>
      </c>
      <c r="J26" s="294">
        <v>0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11</v>
      </c>
      <c r="F27" s="168">
        <v>4</v>
      </c>
      <c r="G27" s="294">
        <v>4.3250000000000004E-2</v>
      </c>
      <c r="H27" s="294">
        <v>4.292143986401202E-2</v>
      </c>
      <c r="I27" s="294">
        <v>0.1</v>
      </c>
      <c r="J27" s="294">
        <v>0.01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128</v>
      </c>
      <c r="F28" s="168">
        <v>105</v>
      </c>
      <c r="G28" s="294">
        <v>0.10606666666666656</v>
      </c>
      <c r="H28" s="294">
        <v>0.13471781524204485</v>
      </c>
      <c r="I28" s="294">
        <v>1</v>
      </c>
      <c r="J28" s="294">
        <v>0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1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3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26</v>
      </c>
      <c r="F32" s="168">
        <v>18</v>
      </c>
      <c r="G32" s="294">
        <v>9.5555555555555588E-2</v>
      </c>
      <c r="H32" s="294">
        <v>0.1464168996281919</v>
      </c>
      <c r="I32" s="294">
        <v>0.66</v>
      </c>
      <c r="J32" s="294">
        <v>0.01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16</v>
      </c>
      <c r="F33" s="168">
        <v>6</v>
      </c>
      <c r="G33" s="294">
        <v>6.6666666666666666E-2</v>
      </c>
      <c r="H33" s="294">
        <v>6.4704456312271619E-2</v>
      </c>
      <c r="I33" s="294">
        <v>0.18</v>
      </c>
      <c r="J33" s="294">
        <v>0.01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12</v>
      </c>
      <c r="F35" s="168">
        <v>4</v>
      </c>
      <c r="G35" s="294">
        <v>7.7500000000000013E-2</v>
      </c>
      <c r="H35" s="294">
        <v>4.4999999999999991E-2</v>
      </c>
      <c r="I35" s="294">
        <v>0.1</v>
      </c>
      <c r="J35" s="294">
        <v>0.01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10</v>
      </c>
      <c r="F36" s="168">
        <v>5</v>
      </c>
      <c r="G36" s="294">
        <v>0.24200000000000005</v>
      </c>
      <c r="H36" s="294">
        <v>0.42640356471305446</v>
      </c>
      <c r="I36" s="294">
        <v>1</v>
      </c>
      <c r="J36" s="294">
        <v>0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1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19</v>
      </c>
      <c r="F40" s="168">
        <v>8</v>
      </c>
      <c r="G40" s="294">
        <v>2.5000000000000001E-2</v>
      </c>
      <c r="H40" s="294">
        <v>2.0701966780270625E-2</v>
      </c>
      <c r="I40" s="294">
        <v>0.05</v>
      </c>
      <c r="J40" s="294">
        <v>0.01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15</v>
      </c>
      <c r="F75" s="168">
        <v>4</v>
      </c>
      <c r="G75" s="294">
        <v>3.7750000000000006E-2</v>
      </c>
      <c r="H75" s="294">
        <v>4.7612148309718882E-2</v>
      </c>
      <c r="I75" s="294">
        <v>0.1</v>
      </c>
      <c r="J75" s="294">
        <v>0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0.1</v>
      </c>
      <c r="H76" s="294" t="s">
        <v>71</v>
      </c>
      <c r="I76" s="294">
        <v>0.1</v>
      </c>
      <c r="J76" s="294">
        <v>0.1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17</v>
      </c>
      <c r="F78" s="168">
        <v>5</v>
      </c>
      <c r="G78" s="294">
        <v>7.1999999999999995E-2</v>
      </c>
      <c r="H78" s="294">
        <v>4.0865633483405127E-2</v>
      </c>
      <c r="I78" s="294">
        <v>0.1</v>
      </c>
      <c r="J78" s="294">
        <v>0.01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9</v>
      </c>
      <c r="F85" s="168">
        <v>7</v>
      </c>
      <c r="G85" s="294">
        <v>6.0000000000000005E-2</v>
      </c>
      <c r="H85" s="294">
        <v>5.0332229568471672E-2</v>
      </c>
      <c r="I85" s="294">
        <v>0.1</v>
      </c>
      <c r="J85" s="294">
        <v>0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3</v>
      </c>
      <c r="G87" s="294">
        <v>6.6666666666666666E-2</v>
      </c>
      <c r="H87" s="294">
        <v>5.7735026918962581E-2</v>
      </c>
      <c r="I87" s="294">
        <v>0.1</v>
      </c>
      <c r="J87" s="294">
        <v>0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2</v>
      </c>
      <c r="G91" s="294">
        <v>8.6999999999999994E-2</v>
      </c>
      <c r="H91" s="294">
        <v>1.8384776310850275E-2</v>
      </c>
      <c r="I91" s="294">
        <v>0.1</v>
      </c>
      <c r="J91" s="294">
        <v>7.3999999999999996E-2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2</v>
      </c>
      <c r="G92" s="294">
        <v>0.08</v>
      </c>
      <c r="H92" s="294">
        <v>2.8284271247461908E-2</v>
      </c>
      <c r="I92" s="294">
        <v>0.1</v>
      </c>
      <c r="J92" s="294">
        <v>0.06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1</v>
      </c>
      <c r="G101" s="294">
        <v>0.1</v>
      </c>
      <c r="H101" s="294" t="s">
        <v>71</v>
      </c>
      <c r="I101" s="294">
        <v>0.1</v>
      </c>
      <c r="J101" s="294">
        <v>0.1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0</v>
      </c>
      <c r="G102" s="294" t="s">
        <v>71</v>
      </c>
      <c r="H102" s="294" t="s">
        <v>71</v>
      </c>
      <c r="I102" s="294" t="s">
        <v>71</v>
      </c>
      <c r="J102" s="294" t="s">
        <v>71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309</v>
      </c>
      <c r="F105" s="162">
        <v>195</v>
      </c>
      <c r="G105" s="161">
        <v>9.6799999999999956E-2</v>
      </c>
      <c r="H105" s="161">
        <v>0.14603239296065226</v>
      </c>
      <c r="I105" s="161">
        <v>1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A0FE6-8885-4FD7-AD17-5BEBB9EFDD19}">
  <sheetPr>
    <tabColor theme="5" tint="-0.249977111117893"/>
  </sheetPr>
  <dimension ref="B1:M108"/>
  <sheetViews>
    <sheetView showGridLines="0" view="pageBreakPreview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1268</v>
      </c>
    </row>
    <row r="3" spans="2:13" ht="21" customHeight="1" x14ac:dyDescent="0.15">
      <c r="I3" s="139" t="s">
        <v>1184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2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4">
        <v>0.1</v>
      </c>
      <c r="H27" s="294" t="s">
        <v>71</v>
      </c>
      <c r="I27" s="294">
        <v>0.1</v>
      </c>
      <c r="J27" s="294">
        <v>0.1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7</v>
      </c>
      <c r="F28" s="168">
        <v>4</v>
      </c>
      <c r="G28" s="294">
        <v>0.31250000000000006</v>
      </c>
      <c r="H28" s="294">
        <v>0.45893899376714542</v>
      </c>
      <c r="I28" s="294">
        <v>1</v>
      </c>
      <c r="J28" s="294">
        <v>0.05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1</v>
      </c>
      <c r="F32" s="168">
        <v>1</v>
      </c>
      <c r="G32" s="294">
        <v>1.7</v>
      </c>
      <c r="H32" s="294" t="s">
        <v>71</v>
      </c>
      <c r="I32" s="294">
        <v>1.7</v>
      </c>
      <c r="J32" s="294">
        <v>1.7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2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2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1</v>
      </c>
      <c r="F36" s="168">
        <v>1</v>
      </c>
      <c r="G36" s="294">
        <v>0.01</v>
      </c>
      <c r="H36" s="294" t="s">
        <v>71</v>
      </c>
      <c r="I36" s="294">
        <v>0.01</v>
      </c>
      <c r="J36" s="294">
        <v>0.01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19</v>
      </c>
      <c r="F40" s="168">
        <v>8</v>
      </c>
      <c r="G40" s="294">
        <v>0.05</v>
      </c>
      <c r="H40" s="294">
        <v>4.1403933560541249E-2</v>
      </c>
      <c r="I40" s="294">
        <v>0.1</v>
      </c>
      <c r="J40" s="294">
        <v>0.02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1</v>
      </c>
      <c r="F56" s="168">
        <v>1</v>
      </c>
      <c r="G56" s="294">
        <v>0.1</v>
      </c>
      <c r="H56" s="294" t="s">
        <v>71</v>
      </c>
      <c r="I56" s="294">
        <v>0.1</v>
      </c>
      <c r="J56" s="294">
        <v>0.1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8</v>
      </c>
      <c r="F75" s="168">
        <v>2</v>
      </c>
      <c r="G75" s="294">
        <v>0.1</v>
      </c>
      <c r="H75" s="294">
        <v>0</v>
      </c>
      <c r="I75" s="294">
        <v>0.1</v>
      </c>
      <c r="J75" s="294">
        <v>0.1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0.05</v>
      </c>
      <c r="H76" s="294" t="s">
        <v>71</v>
      </c>
      <c r="I76" s="294">
        <v>0.05</v>
      </c>
      <c r="J76" s="294">
        <v>0.05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12</v>
      </c>
      <c r="F78" s="168">
        <v>4</v>
      </c>
      <c r="G78" s="294">
        <v>0.1</v>
      </c>
      <c r="H78" s="294">
        <v>0</v>
      </c>
      <c r="I78" s="294">
        <v>0.1</v>
      </c>
      <c r="J78" s="294">
        <v>0.1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3</v>
      </c>
      <c r="F85" s="168">
        <v>2</v>
      </c>
      <c r="G85" s="294">
        <v>5.5E-2</v>
      </c>
      <c r="H85" s="294">
        <v>6.3639610306789288E-2</v>
      </c>
      <c r="I85" s="294">
        <v>0.1</v>
      </c>
      <c r="J85" s="294">
        <v>0.01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1</v>
      </c>
      <c r="G87" s="294">
        <v>0.1</v>
      </c>
      <c r="H87" s="294" t="s">
        <v>71</v>
      </c>
      <c r="I87" s="294">
        <v>0.1</v>
      </c>
      <c r="J87" s="294">
        <v>0.1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1</v>
      </c>
      <c r="G101" s="294">
        <v>0.1</v>
      </c>
      <c r="H101" s="294" t="s">
        <v>71</v>
      </c>
      <c r="I101" s="294">
        <v>0.1</v>
      </c>
      <c r="J101" s="294">
        <v>0.1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0</v>
      </c>
      <c r="G102" s="294" t="s">
        <v>71</v>
      </c>
      <c r="H102" s="294" t="s">
        <v>71</v>
      </c>
      <c r="I102" s="294" t="s">
        <v>71</v>
      </c>
      <c r="J102" s="294" t="s">
        <v>71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60</v>
      </c>
      <c r="F105" s="162">
        <v>27</v>
      </c>
      <c r="G105" s="161">
        <v>0.16740740740740739</v>
      </c>
      <c r="H105" s="161">
        <v>0.35629063970727587</v>
      </c>
      <c r="I105" s="161">
        <v>1.7</v>
      </c>
      <c r="J105" s="161">
        <v>0.01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D0EDA-E12A-4E9A-9932-B7D3BF448A3C}">
  <sheetPr>
    <tabColor theme="5" tint="-0.249977111117893"/>
  </sheetPr>
  <dimension ref="B1:M108"/>
  <sheetViews>
    <sheetView showGridLines="0" view="pageBreakPreview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1269</v>
      </c>
    </row>
    <row r="3" spans="2:13" ht="21" customHeight="1" x14ac:dyDescent="0.15">
      <c r="I3" s="139" t="s">
        <v>1186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4</v>
      </c>
      <c r="F9" s="168">
        <v>2</v>
      </c>
      <c r="G9" s="294">
        <v>0.01</v>
      </c>
      <c r="H9" s="294">
        <v>0</v>
      </c>
      <c r="I9" s="294">
        <v>0.01</v>
      </c>
      <c r="J9" s="294">
        <v>0.01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1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30</v>
      </c>
      <c r="F20" s="168">
        <v>20</v>
      </c>
      <c r="G20" s="294">
        <v>2.1600000000000001E-2</v>
      </c>
      <c r="H20" s="294">
        <v>2.6874758260846694E-2</v>
      </c>
      <c r="I20" s="294">
        <v>0.1</v>
      </c>
      <c r="J20" s="294">
        <v>0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1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1</v>
      </c>
      <c r="F23" s="168">
        <v>1</v>
      </c>
      <c r="G23" s="294">
        <v>0.67</v>
      </c>
      <c r="H23" s="294" t="s">
        <v>71</v>
      </c>
      <c r="I23" s="294">
        <v>0.67</v>
      </c>
      <c r="J23" s="294">
        <v>0.67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13</v>
      </c>
      <c r="F25" s="168">
        <v>10</v>
      </c>
      <c r="G25" s="294">
        <v>1.0400000000000001E-2</v>
      </c>
      <c r="H25" s="294">
        <v>5.7387571244419591E-3</v>
      </c>
      <c r="I25" s="294">
        <v>0.02</v>
      </c>
      <c r="J25" s="294">
        <v>2E-3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12</v>
      </c>
      <c r="F26" s="168">
        <v>10</v>
      </c>
      <c r="G26" s="294">
        <v>1.456E-2</v>
      </c>
      <c r="H26" s="294">
        <v>1.213362637008775E-2</v>
      </c>
      <c r="I26" s="294">
        <v>3.6999999999999998E-2</v>
      </c>
      <c r="J26" s="294">
        <v>3.0000000000000001E-3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37</v>
      </c>
      <c r="F27" s="168">
        <v>24</v>
      </c>
      <c r="G27" s="294">
        <v>1.5745833333333337E-2</v>
      </c>
      <c r="H27" s="294">
        <v>1.6552498278971726E-2</v>
      </c>
      <c r="I27" s="294">
        <v>0.08</v>
      </c>
      <c r="J27" s="294">
        <v>1E-3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76</v>
      </c>
      <c r="F28" s="168">
        <v>52</v>
      </c>
      <c r="G28" s="294">
        <v>5.0326923076922984E-2</v>
      </c>
      <c r="H28" s="294">
        <v>0.26188694770565085</v>
      </c>
      <c r="I28" s="294">
        <v>1.9</v>
      </c>
      <c r="J28" s="294">
        <v>0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7</v>
      </c>
      <c r="F29" s="168">
        <v>6</v>
      </c>
      <c r="G29" s="294">
        <v>3.2000000000000001E-2</v>
      </c>
      <c r="H29" s="294">
        <v>3.939543120718441E-2</v>
      </c>
      <c r="I29" s="294">
        <v>0.11</v>
      </c>
      <c r="J29" s="294">
        <v>2E-3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1</v>
      </c>
      <c r="F30" s="168">
        <v>1</v>
      </c>
      <c r="G30" s="294">
        <v>0</v>
      </c>
      <c r="H30" s="294" t="s">
        <v>71</v>
      </c>
      <c r="I30" s="294">
        <v>0</v>
      </c>
      <c r="J30" s="294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13</v>
      </c>
      <c r="F31" s="168">
        <v>7</v>
      </c>
      <c r="G31" s="294">
        <v>0.01</v>
      </c>
      <c r="H31" s="294">
        <v>0</v>
      </c>
      <c r="I31" s="294">
        <v>0.01</v>
      </c>
      <c r="J31" s="294">
        <v>0.01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22</v>
      </c>
      <c r="F32" s="168">
        <v>17</v>
      </c>
      <c r="G32" s="294">
        <v>1.6235294117647063E-2</v>
      </c>
      <c r="H32" s="294">
        <v>1.3358187619231443E-2</v>
      </c>
      <c r="I32" s="294">
        <v>0.05</v>
      </c>
      <c r="J32" s="294">
        <v>5.0000000000000001E-3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17</v>
      </c>
      <c r="F33" s="168">
        <v>8</v>
      </c>
      <c r="G33" s="294">
        <v>2.8000000000000001E-2</v>
      </c>
      <c r="H33" s="294">
        <v>3.2124756808418017E-2</v>
      </c>
      <c r="I33" s="294">
        <v>0.1</v>
      </c>
      <c r="J33" s="294">
        <v>0.01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2</v>
      </c>
      <c r="F34" s="168">
        <v>2</v>
      </c>
      <c r="G34" s="294">
        <v>0.1</v>
      </c>
      <c r="H34" s="294">
        <v>0</v>
      </c>
      <c r="I34" s="294">
        <v>0.1</v>
      </c>
      <c r="J34" s="294">
        <v>0.1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20</v>
      </c>
      <c r="F35" s="168">
        <v>14</v>
      </c>
      <c r="G35" s="294">
        <v>6.3464285714285723E-2</v>
      </c>
      <c r="H35" s="294">
        <v>0.18360581357958081</v>
      </c>
      <c r="I35" s="294">
        <v>0.7</v>
      </c>
      <c r="J35" s="294">
        <v>1E-3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12</v>
      </c>
      <c r="F36" s="168">
        <v>10</v>
      </c>
      <c r="G36" s="294">
        <v>1.5699999999999999E-2</v>
      </c>
      <c r="H36" s="294">
        <v>1.8233363802533962E-2</v>
      </c>
      <c r="I36" s="294">
        <v>6.6000000000000003E-2</v>
      </c>
      <c r="J36" s="294">
        <v>1E-3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4</v>
      </c>
      <c r="F37" s="168">
        <v>1</v>
      </c>
      <c r="G37" s="294">
        <v>0.01</v>
      </c>
      <c r="H37" s="294" t="s">
        <v>71</v>
      </c>
      <c r="I37" s="294">
        <v>0.01</v>
      </c>
      <c r="J37" s="294">
        <v>0.01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8</v>
      </c>
      <c r="G40" s="294">
        <v>8.7499999999999991E-3</v>
      </c>
      <c r="H40" s="294">
        <v>2.3145502494313817E-3</v>
      </c>
      <c r="I40" s="294">
        <v>0.01</v>
      </c>
      <c r="J40" s="294">
        <v>5.0000000000000001E-3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1</v>
      </c>
      <c r="F56" s="168">
        <v>1</v>
      </c>
      <c r="G56" s="294">
        <v>0.01</v>
      </c>
      <c r="H56" s="294" t="s">
        <v>71</v>
      </c>
      <c r="I56" s="294">
        <v>0.01</v>
      </c>
      <c r="J56" s="294">
        <v>0.01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15</v>
      </c>
      <c r="F75" s="168">
        <v>3</v>
      </c>
      <c r="G75" s="294">
        <v>0.01</v>
      </c>
      <c r="H75" s="294">
        <v>1.3442483478915545E-10</v>
      </c>
      <c r="I75" s="294">
        <v>0.01</v>
      </c>
      <c r="J75" s="294">
        <v>0.01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0.01</v>
      </c>
      <c r="H76" s="294" t="s">
        <v>71</v>
      </c>
      <c r="I76" s="294">
        <v>0.01</v>
      </c>
      <c r="J76" s="294">
        <v>0.01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22</v>
      </c>
      <c r="F78" s="168">
        <v>8</v>
      </c>
      <c r="G78" s="294">
        <v>1.7624999999999998E-2</v>
      </c>
      <c r="H78" s="294">
        <v>1.7220730862207087E-2</v>
      </c>
      <c r="I78" s="294">
        <v>0.05</v>
      </c>
      <c r="J78" s="294">
        <v>5.0000000000000001E-3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1</v>
      </c>
      <c r="F79" s="168">
        <v>1</v>
      </c>
      <c r="G79" s="294">
        <v>5.0000000000000001E-3</v>
      </c>
      <c r="H79" s="294" t="s">
        <v>71</v>
      </c>
      <c r="I79" s="294">
        <v>5.0000000000000001E-3</v>
      </c>
      <c r="J79" s="294">
        <v>5.0000000000000001E-3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2</v>
      </c>
      <c r="F82" s="168">
        <v>1</v>
      </c>
      <c r="G82" s="294">
        <v>1.7000000000000001E-2</v>
      </c>
      <c r="H82" s="294" t="s">
        <v>71</v>
      </c>
      <c r="I82" s="294">
        <v>1.7000000000000001E-2</v>
      </c>
      <c r="J82" s="294">
        <v>1.7000000000000001E-2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9</v>
      </c>
      <c r="F85" s="168">
        <v>7</v>
      </c>
      <c r="G85" s="294">
        <v>6.4285714285714293E-3</v>
      </c>
      <c r="H85" s="294">
        <v>4.7559486560567093E-3</v>
      </c>
      <c r="I85" s="294">
        <v>0.01</v>
      </c>
      <c r="J85" s="294">
        <v>0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1</v>
      </c>
      <c r="G87" s="294">
        <v>0.01</v>
      </c>
      <c r="H87" s="294" t="s">
        <v>71</v>
      </c>
      <c r="I87" s="294">
        <v>0.01</v>
      </c>
      <c r="J87" s="294">
        <v>0.01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4</v>
      </c>
      <c r="G92" s="294">
        <v>2.1999999999999999E-2</v>
      </c>
      <c r="H92" s="294">
        <v>2.3079572497485015E-2</v>
      </c>
      <c r="I92" s="294">
        <v>5.2999999999999999E-2</v>
      </c>
      <c r="J92" s="294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1</v>
      </c>
      <c r="G94" s="294">
        <v>7.0000000000000007E-2</v>
      </c>
      <c r="H94" s="294" t="s">
        <v>71</v>
      </c>
      <c r="I94" s="294">
        <v>7.0000000000000007E-2</v>
      </c>
      <c r="J94" s="294">
        <v>7.0000000000000007E-2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1</v>
      </c>
      <c r="G101" s="294">
        <v>5.0000000000000001E-3</v>
      </c>
      <c r="H101" s="294" t="s">
        <v>71</v>
      </c>
      <c r="I101" s="294">
        <v>5.0000000000000001E-3</v>
      </c>
      <c r="J101" s="294">
        <v>5.0000000000000001E-3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1</v>
      </c>
      <c r="G102" s="294">
        <v>5.0000000000000001E-3</v>
      </c>
      <c r="H102" s="294" t="s">
        <v>71</v>
      </c>
      <c r="I102" s="294">
        <v>5.0000000000000001E-3</v>
      </c>
      <c r="J102" s="294">
        <v>5.0000000000000001E-3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344</v>
      </c>
      <c r="F105" s="162">
        <v>223</v>
      </c>
      <c r="G105" s="161">
        <v>3.0803571428571288E-2</v>
      </c>
      <c r="H105" s="161">
        <v>0.14169019094984286</v>
      </c>
      <c r="I105" s="161">
        <v>1.9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78893-D29E-47D9-AF9B-C091A7EE2775}">
  <sheetPr>
    <tabColor theme="5" tint="-0.249977111117893"/>
  </sheetPr>
  <dimension ref="B1:M108"/>
  <sheetViews>
    <sheetView showGridLines="0" view="pageBreakPreview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1270</v>
      </c>
    </row>
    <row r="3" spans="2:13" ht="21" customHeight="1" x14ac:dyDescent="0.15">
      <c r="I3" s="139" t="s">
        <v>1188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4</v>
      </c>
      <c r="F15" s="168">
        <v>3</v>
      </c>
      <c r="G15" s="294">
        <v>3.0333333333333334E-2</v>
      </c>
      <c r="H15" s="294">
        <v>1.6743157806499143E-2</v>
      </c>
      <c r="I15" s="294">
        <v>0.04</v>
      </c>
      <c r="J15" s="294">
        <v>1.0999999999999999E-2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1</v>
      </c>
      <c r="F17" s="168">
        <v>1</v>
      </c>
      <c r="G17" s="294">
        <v>0.02</v>
      </c>
      <c r="H17" s="294" t="s">
        <v>71</v>
      </c>
      <c r="I17" s="294">
        <v>0.02</v>
      </c>
      <c r="J17" s="294">
        <v>0.02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6</v>
      </c>
      <c r="F19" s="168">
        <v>6</v>
      </c>
      <c r="G19" s="294">
        <v>0.04</v>
      </c>
      <c r="H19" s="294">
        <v>3.2863353450309975E-2</v>
      </c>
      <c r="I19" s="294">
        <v>0.1</v>
      </c>
      <c r="J19" s="294">
        <v>0.01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11</v>
      </c>
      <c r="F20" s="168">
        <v>5</v>
      </c>
      <c r="G20" s="294">
        <v>3.4000000000000002E-2</v>
      </c>
      <c r="H20" s="294">
        <v>2.302172886644268E-2</v>
      </c>
      <c r="I20" s="294">
        <v>0.05</v>
      </c>
      <c r="J20" s="294">
        <v>0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5</v>
      </c>
      <c r="F25" s="168">
        <v>4</v>
      </c>
      <c r="G25" s="294">
        <v>3.5000000000000003E-2</v>
      </c>
      <c r="H25" s="294">
        <v>1.732050807568878E-2</v>
      </c>
      <c r="I25" s="294">
        <v>0.05</v>
      </c>
      <c r="J25" s="294">
        <v>0.02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20</v>
      </c>
      <c r="F26" s="168">
        <v>7</v>
      </c>
      <c r="G26" s="294">
        <v>3.1428571428571431E-2</v>
      </c>
      <c r="H26" s="294">
        <v>1.8644544714716091E-2</v>
      </c>
      <c r="I26" s="294">
        <v>0.06</v>
      </c>
      <c r="J26" s="294">
        <v>0.01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11</v>
      </c>
      <c r="F27" s="168">
        <v>6</v>
      </c>
      <c r="G27" s="294">
        <v>0.03</v>
      </c>
      <c r="H27" s="294">
        <v>2.2803508501982761E-2</v>
      </c>
      <c r="I27" s="294">
        <v>0.05</v>
      </c>
      <c r="J27" s="294">
        <v>0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172</v>
      </c>
      <c r="F28" s="168">
        <v>138</v>
      </c>
      <c r="G28" s="294">
        <v>7.3253623188405739E-2</v>
      </c>
      <c r="H28" s="294">
        <v>0.10610895526880158</v>
      </c>
      <c r="I28" s="294">
        <v>0.66</v>
      </c>
      <c r="J28" s="294">
        <v>0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9</v>
      </c>
      <c r="F29" s="168">
        <v>6</v>
      </c>
      <c r="G29" s="294">
        <v>7.166666666666667E-2</v>
      </c>
      <c r="H29" s="294">
        <v>6.5853372477547939E-2</v>
      </c>
      <c r="I29" s="294">
        <v>0.2</v>
      </c>
      <c r="J29" s="294">
        <v>0.02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1</v>
      </c>
      <c r="F30" s="168">
        <v>1</v>
      </c>
      <c r="G30" s="294">
        <v>0</v>
      </c>
      <c r="H30" s="294" t="s">
        <v>71</v>
      </c>
      <c r="I30" s="294">
        <v>0</v>
      </c>
      <c r="J30" s="294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6</v>
      </c>
      <c r="F31" s="168">
        <v>5</v>
      </c>
      <c r="G31" s="294">
        <v>1.9E-2</v>
      </c>
      <c r="H31" s="294">
        <v>5.4772255750516604E-3</v>
      </c>
      <c r="I31" s="294">
        <v>2.5000000000000001E-2</v>
      </c>
      <c r="J31" s="294">
        <v>0.01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6</v>
      </c>
      <c r="F32" s="168">
        <v>4</v>
      </c>
      <c r="G32" s="294">
        <v>3.0000000000000002E-2</v>
      </c>
      <c r="H32" s="294">
        <v>1.8257418583505537E-2</v>
      </c>
      <c r="I32" s="294">
        <v>0.05</v>
      </c>
      <c r="J32" s="294">
        <v>0.01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8</v>
      </c>
      <c r="F33" s="168">
        <v>4</v>
      </c>
      <c r="G33" s="294">
        <v>2.1749999999999999E-2</v>
      </c>
      <c r="H33" s="294">
        <v>1.9636275953788529E-2</v>
      </c>
      <c r="I33" s="294">
        <v>0.05</v>
      </c>
      <c r="J33" s="294">
        <v>7.0000000000000001E-3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1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29</v>
      </c>
      <c r="F35" s="168">
        <v>13</v>
      </c>
      <c r="G35" s="294">
        <v>3.8461538461538457E-2</v>
      </c>
      <c r="H35" s="294">
        <v>2.2673829938997178E-2</v>
      </c>
      <c r="I35" s="294">
        <v>0.09</v>
      </c>
      <c r="J35" s="294">
        <v>0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17</v>
      </c>
      <c r="F36" s="168">
        <v>12</v>
      </c>
      <c r="G36" s="294">
        <v>3.2375000000000008E-2</v>
      </c>
      <c r="H36" s="294">
        <v>2.7459991557967311E-2</v>
      </c>
      <c r="I36" s="294">
        <v>0.1</v>
      </c>
      <c r="J36" s="294">
        <v>8.5000000000000006E-3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1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19</v>
      </c>
      <c r="F40" s="168">
        <v>8</v>
      </c>
      <c r="G40" s="294">
        <v>1.125E-2</v>
      </c>
      <c r="H40" s="294">
        <v>3.5355339059327446E-3</v>
      </c>
      <c r="I40" s="294">
        <v>0.02</v>
      </c>
      <c r="J40" s="294">
        <v>0.01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1</v>
      </c>
      <c r="F50" s="168">
        <v>1</v>
      </c>
      <c r="G50" s="294">
        <v>0.05</v>
      </c>
      <c r="H50" s="294" t="s">
        <v>71</v>
      </c>
      <c r="I50" s="294">
        <v>0.05</v>
      </c>
      <c r="J50" s="294">
        <v>0.05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19</v>
      </c>
      <c r="F75" s="168">
        <v>6</v>
      </c>
      <c r="G75" s="294">
        <v>3.3666666666666671E-2</v>
      </c>
      <c r="H75" s="294">
        <v>2.0016659728003247E-2</v>
      </c>
      <c r="I75" s="294">
        <v>0.05</v>
      </c>
      <c r="J75" s="294">
        <v>2E-3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0.02</v>
      </c>
      <c r="H76" s="294" t="s">
        <v>71</v>
      </c>
      <c r="I76" s="294">
        <v>0.02</v>
      </c>
      <c r="J76" s="294">
        <v>0.02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19</v>
      </c>
      <c r="F78" s="168">
        <v>5</v>
      </c>
      <c r="G78" s="294">
        <v>4.3999999999999997E-2</v>
      </c>
      <c r="H78" s="294">
        <v>3.7148351242013426E-2</v>
      </c>
      <c r="I78" s="294">
        <v>0.1</v>
      </c>
      <c r="J78" s="294">
        <v>0.01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1</v>
      </c>
      <c r="F79" s="168">
        <v>1</v>
      </c>
      <c r="G79" s="294">
        <v>0.02</v>
      </c>
      <c r="H79" s="294" t="s">
        <v>71</v>
      </c>
      <c r="I79" s="294">
        <v>0.02</v>
      </c>
      <c r="J79" s="294">
        <v>0.02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1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8</v>
      </c>
      <c r="F85" s="168">
        <v>5</v>
      </c>
      <c r="G85" s="294">
        <v>2.4E-2</v>
      </c>
      <c r="H85" s="294">
        <v>2.5099800796022267E-2</v>
      </c>
      <c r="I85" s="294">
        <v>0.05</v>
      </c>
      <c r="J85" s="294">
        <v>0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1</v>
      </c>
      <c r="G87" s="294">
        <v>0.02</v>
      </c>
      <c r="H87" s="294" t="s">
        <v>71</v>
      </c>
      <c r="I87" s="294">
        <v>0.02</v>
      </c>
      <c r="J87" s="294">
        <v>0.02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1</v>
      </c>
      <c r="G88" s="294">
        <v>0.01</v>
      </c>
      <c r="H88" s="294" t="s">
        <v>71</v>
      </c>
      <c r="I88" s="294">
        <v>0.01</v>
      </c>
      <c r="J88" s="294">
        <v>0.01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1</v>
      </c>
      <c r="G91" s="294">
        <v>0</v>
      </c>
      <c r="H91" s="294" t="s">
        <v>71</v>
      </c>
      <c r="I91" s="294">
        <v>0</v>
      </c>
      <c r="J91" s="294">
        <v>0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3</v>
      </c>
      <c r="G92" s="294">
        <v>1.1666666666666667E-2</v>
      </c>
      <c r="H92" s="294">
        <v>1.258305739211792E-2</v>
      </c>
      <c r="I92" s="294">
        <v>2.5000000000000001E-2</v>
      </c>
      <c r="J92" s="294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1</v>
      </c>
      <c r="G101" s="294">
        <v>0.05</v>
      </c>
      <c r="H101" s="294" t="s">
        <v>71</v>
      </c>
      <c r="I101" s="294">
        <v>0.05</v>
      </c>
      <c r="J101" s="294">
        <v>0.05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2</v>
      </c>
      <c r="G102" s="294">
        <v>7.4999999999999997E-3</v>
      </c>
      <c r="H102" s="294">
        <v>3.5355339059327385E-3</v>
      </c>
      <c r="I102" s="294">
        <v>0.01</v>
      </c>
      <c r="J102" s="294">
        <v>5.0000000000000001E-3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377</v>
      </c>
      <c r="F105" s="162">
        <v>251</v>
      </c>
      <c r="G105" s="161">
        <v>5.4352589641434211E-2</v>
      </c>
      <c r="H105" s="161">
        <v>8.3353105420655577E-2</v>
      </c>
      <c r="I105" s="161">
        <v>0.66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7C722-92CA-4124-93DC-063AA143AFEA}">
  <sheetPr>
    <tabColor rgb="FF00B0F0"/>
  </sheetPr>
  <dimension ref="A1:Q47"/>
  <sheetViews>
    <sheetView showGridLines="0" view="pageBreakPreview" zoomScale="70" zoomScaleNormal="70" zoomScaleSheetLayoutView="70" workbookViewId="0">
      <selection activeCell="C6" sqref="C6"/>
    </sheetView>
  </sheetViews>
  <sheetFormatPr defaultRowHeight="14.25" x14ac:dyDescent="0.15"/>
  <cols>
    <col min="1" max="1" width="3.25" customWidth="1"/>
    <col min="2" max="2" width="1.125" customWidth="1"/>
    <col min="3" max="3" width="7.5" customWidth="1"/>
    <col min="4" max="4" width="4.25" bestFit="1" customWidth="1"/>
    <col min="5" max="5" width="7.5" bestFit="1" customWidth="1"/>
    <col min="6" max="6" width="12.625" bestFit="1" customWidth="1"/>
    <col min="7" max="7" width="12.625" customWidth="1"/>
    <col min="8" max="10" width="11.5" customWidth="1"/>
    <col min="11" max="12" width="1.75" customWidth="1"/>
    <col min="13" max="13" width="17.5" customWidth="1"/>
    <col min="14" max="16" width="12.625" customWidth="1"/>
    <col min="17" max="17" width="4.625" customWidth="1"/>
  </cols>
  <sheetData>
    <row r="1" spans="1:17" x14ac:dyDescent="0.15">
      <c r="H1" s="2" t="s">
        <v>139</v>
      </c>
      <c r="I1" s="2" t="s">
        <v>49</v>
      </c>
      <c r="J1" s="2" t="s">
        <v>50</v>
      </c>
      <c r="O1" s="2" t="s">
        <v>139</v>
      </c>
      <c r="P1" s="2" t="s">
        <v>49</v>
      </c>
      <c r="Q1" s="2" t="s">
        <v>50</v>
      </c>
    </row>
    <row r="2" spans="1:17" ht="17.25" x14ac:dyDescent="0.15">
      <c r="C2" s="12" t="s">
        <v>800</v>
      </c>
      <c r="D2" s="92"/>
      <c r="E2" s="92"/>
      <c r="F2" s="92"/>
    </row>
    <row r="4" spans="1:17" ht="20.100000000000001" customHeight="1" x14ac:dyDescent="0.15">
      <c r="C4" s="79" t="s">
        <v>801</v>
      </c>
      <c r="D4" s="79"/>
      <c r="E4" s="79"/>
      <c r="F4" s="79"/>
      <c r="G4" s="83" t="s">
        <v>389</v>
      </c>
      <c r="H4" s="86" t="s">
        <v>390</v>
      </c>
      <c r="I4" s="87"/>
      <c r="J4" s="88"/>
    </row>
    <row r="5" spans="1:17" ht="20.100000000000001" customHeight="1" x14ac:dyDescent="0.15">
      <c r="C5" s="79"/>
      <c r="D5" s="79"/>
      <c r="E5" s="79"/>
      <c r="F5" s="79"/>
      <c r="G5" s="85"/>
      <c r="H5" s="7" t="s">
        <v>391</v>
      </c>
      <c r="I5" s="7" t="s">
        <v>392</v>
      </c>
      <c r="J5" s="7" t="s">
        <v>393</v>
      </c>
    </row>
    <row r="6" spans="1:17" ht="20.100000000000001" customHeight="1" x14ac:dyDescent="0.15">
      <c r="A6">
        <v>1</v>
      </c>
      <c r="B6" s="3" t="s">
        <v>778</v>
      </c>
      <c r="C6" s="93"/>
      <c r="D6" s="94"/>
      <c r="E6" s="95">
        <v>10</v>
      </c>
      <c r="F6" s="96" t="s">
        <v>779</v>
      </c>
      <c r="G6" s="97">
        <v>5514</v>
      </c>
      <c r="H6" s="9">
        <v>3803</v>
      </c>
      <c r="I6" s="9">
        <v>551</v>
      </c>
      <c r="J6" s="9">
        <v>1160</v>
      </c>
    </row>
    <row r="7" spans="1:17" ht="20.100000000000001" customHeight="1" x14ac:dyDescent="0.15">
      <c r="A7">
        <v>2</v>
      </c>
      <c r="B7" s="3" t="s">
        <v>780</v>
      </c>
      <c r="C7" s="93">
        <v>10</v>
      </c>
      <c r="D7" s="98" t="s">
        <v>781</v>
      </c>
      <c r="E7" s="95">
        <v>30</v>
      </c>
      <c r="F7" s="99" t="s">
        <v>782</v>
      </c>
      <c r="G7" s="97">
        <v>713</v>
      </c>
      <c r="H7" s="9">
        <v>468</v>
      </c>
      <c r="I7" s="9">
        <v>120</v>
      </c>
      <c r="J7" s="9">
        <v>125</v>
      </c>
    </row>
    <row r="8" spans="1:17" ht="20.100000000000001" customHeight="1" x14ac:dyDescent="0.15">
      <c r="A8">
        <v>3</v>
      </c>
      <c r="B8" s="3" t="s">
        <v>783</v>
      </c>
      <c r="C8" s="93">
        <v>30</v>
      </c>
      <c r="D8" s="98" t="s">
        <v>781</v>
      </c>
      <c r="E8" s="95">
        <v>50</v>
      </c>
      <c r="F8" s="99" t="s">
        <v>784</v>
      </c>
      <c r="G8" s="97">
        <v>348</v>
      </c>
      <c r="H8" s="9">
        <v>238</v>
      </c>
      <c r="I8" s="9">
        <v>72</v>
      </c>
      <c r="J8" s="9">
        <v>38</v>
      </c>
    </row>
    <row r="9" spans="1:17" ht="20.100000000000001" customHeight="1" x14ac:dyDescent="0.15">
      <c r="A9">
        <v>4</v>
      </c>
      <c r="B9" s="3" t="s">
        <v>785</v>
      </c>
      <c r="C9" s="93">
        <v>50</v>
      </c>
      <c r="D9" s="98" t="s">
        <v>781</v>
      </c>
      <c r="E9" s="95">
        <v>100</v>
      </c>
      <c r="F9" s="99" t="s">
        <v>784</v>
      </c>
      <c r="G9" s="97">
        <v>500</v>
      </c>
      <c r="H9" s="9">
        <v>330</v>
      </c>
      <c r="I9" s="9">
        <v>145</v>
      </c>
      <c r="J9" s="9">
        <v>25</v>
      </c>
    </row>
    <row r="10" spans="1:17" ht="20.100000000000001" customHeight="1" x14ac:dyDescent="0.15">
      <c r="A10">
        <v>5</v>
      </c>
      <c r="B10" s="3" t="s">
        <v>786</v>
      </c>
      <c r="C10" s="93">
        <v>100</v>
      </c>
      <c r="D10" s="98" t="s">
        <v>781</v>
      </c>
      <c r="E10" s="95">
        <v>200</v>
      </c>
      <c r="F10" s="99" t="s">
        <v>784</v>
      </c>
      <c r="G10" s="97">
        <v>528</v>
      </c>
      <c r="H10" s="9">
        <v>344</v>
      </c>
      <c r="I10" s="9">
        <v>169</v>
      </c>
      <c r="J10" s="9">
        <v>15</v>
      </c>
    </row>
    <row r="11" spans="1:17" ht="20.100000000000001" customHeight="1" x14ac:dyDescent="0.15">
      <c r="A11">
        <v>6</v>
      </c>
      <c r="B11" s="3" t="s">
        <v>787</v>
      </c>
      <c r="C11" s="93">
        <v>200</v>
      </c>
      <c r="D11" s="98" t="s">
        <v>781</v>
      </c>
      <c r="E11" s="95">
        <v>500</v>
      </c>
      <c r="F11" s="99" t="s">
        <v>784</v>
      </c>
      <c r="G11" s="97">
        <v>596</v>
      </c>
      <c r="H11" s="9">
        <v>389</v>
      </c>
      <c r="I11" s="9">
        <v>200</v>
      </c>
      <c r="J11" s="9">
        <v>7</v>
      </c>
    </row>
    <row r="12" spans="1:17" ht="20.100000000000001" customHeight="1" x14ac:dyDescent="0.15">
      <c r="A12">
        <v>7</v>
      </c>
      <c r="B12" s="3" t="s">
        <v>788</v>
      </c>
      <c r="C12" s="93">
        <v>500</v>
      </c>
      <c r="D12" s="98" t="s">
        <v>781</v>
      </c>
      <c r="E12" s="95">
        <v>1000</v>
      </c>
      <c r="F12" s="99" t="s">
        <v>784</v>
      </c>
      <c r="G12" s="97">
        <v>317</v>
      </c>
      <c r="H12" s="9">
        <v>195</v>
      </c>
      <c r="I12" s="9">
        <v>120</v>
      </c>
      <c r="J12" s="9">
        <v>2</v>
      </c>
    </row>
    <row r="13" spans="1:17" ht="20.100000000000001" customHeight="1" x14ac:dyDescent="0.15">
      <c r="A13">
        <v>8</v>
      </c>
      <c r="B13" s="3" t="s">
        <v>789</v>
      </c>
      <c r="C13" s="93">
        <v>1000</v>
      </c>
      <c r="D13" s="98" t="s">
        <v>781</v>
      </c>
      <c r="E13" s="95">
        <v>2000</v>
      </c>
      <c r="F13" s="99" t="s">
        <v>784</v>
      </c>
      <c r="G13" s="97">
        <v>260</v>
      </c>
      <c r="H13" s="9">
        <v>143</v>
      </c>
      <c r="I13" s="9">
        <v>116</v>
      </c>
      <c r="J13" s="9">
        <v>1</v>
      </c>
    </row>
    <row r="14" spans="1:17" ht="20.100000000000001" customHeight="1" x14ac:dyDescent="0.15">
      <c r="A14">
        <v>9</v>
      </c>
      <c r="B14" s="3" t="s">
        <v>790</v>
      </c>
      <c r="C14" s="93">
        <v>2000</v>
      </c>
      <c r="D14" s="98" t="s">
        <v>781</v>
      </c>
      <c r="E14" s="95">
        <v>5000</v>
      </c>
      <c r="F14" s="99" t="s">
        <v>784</v>
      </c>
      <c r="G14" s="97">
        <v>241</v>
      </c>
      <c r="H14" s="9">
        <v>130</v>
      </c>
      <c r="I14" s="9">
        <v>106</v>
      </c>
      <c r="J14" s="9">
        <v>5</v>
      </c>
    </row>
    <row r="15" spans="1:17" ht="20.100000000000001" customHeight="1" x14ac:dyDescent="0.15">
      <c r="A15">
        <v>10</v>
      </c>
      <c r="B15" s="3" t="s">
        <v>791</v>
      </c>
      <c r="C15" s="93">
        <v>5000</v>
      </c>
      <c r="D15" s="100" t="s">
        <v>792</v>
      </c>
      <c r="E15" s="100"/>
      <c r="F15" s="101"/>
      <c r="G15" s="97">
        <v>430</v>
      </c>
      <c r="H15" s="9">
        <v>203</v>
      </c>
      <c r="I15" s="9">
        <v>225</v>
      </c>
      <c r="J15" s="9">
        <v>2</v>
      </c>
    </row>
    <row r="16" spans="1:17" ht="20.100000000000001" customHeight="1" x14ac:dyDescent="0.15">
      <c r="A16" t="s">
        <v>793</v>
      </c>
      <c r="B16" s="3"/>
      <c r="C16" s="102" t="s">
        <v>794</v>
      </c>
      <c r="D16" s="103"/>
      <c r="E16" s="103"/>
      <c r="F16" s="104"/>
      <c r="G16" s="97">
        <v>14706</v>
      </c>
      <c r="H16" s="9">
        <v>11164</v>
      </c>
      <c r="I16" s="9">
        <v>1119</v>
      </c>
      <c r="J16" s="9">
        <v>2423</v>
      </c>
    </row>
    <row r="17" spans="2:10" ht="20.100000000000001" customHeight="1" x14ac:dyDescent="0.15">
      <c r="C17" s="79" t="s">
        <v>795</v>
      </c>
      <c r="D17" s="79"/>
      <c r="E17" s="79"/>
      <c r="F17" s="79"/>
      <c r="G17" s="97">
        <v>24153</v>
      </c>
      <c r="H17" s="9">
        <v>17407</v>
      </c>
      <c r="I17" s="9">
        <v>2943</v>
      </c>
      <c r="J17" s="9">
        <v>3803</v>
      </c>
    </row>
    <row r="22" spans="2:10" ht="20.100000000000001" customHeight="1" x14ac:dyDescent="0.15"/>
    <row r="23" spans="2:10" ht="20.100000000000001" customHeight="1" x14ac:dyDescent="0.15"/>
    <row r="24" spans="2:10" ht="20.100000000000001" customHeight="1" x14ac:dyDescent="0.15">
      <c r="B24" s="1"/>
    </row>
    <row r="25" spans="2:10" ht="20.100000000000001" customHeight="1" x14ac:dyDescent="0.15">
      <c r="B25" s="1"/>
    </row>
    <row r="26" spans="2:10" ht="20.100000000000001" customHeight="1" x14ac:dyDescent="0.15">
      <c r="B26" s="1"/>
    </row>
    <row r="27" spans="2:10" ht="20.100000000000001" customHeight="1" x14ac:dyDescent="0.15">
      <c r="B27" s="1"/>
    </row>
    <row r="28" spans="2:10" ht="20.100000000000001" customHeight="1" x14ac:dyDescent="0.15">
      <c r="B28" s="1"/>
    </row>
    <row r="29" spans="2:10" ht="20.100000000000001" customHeight="1" x14ac:dyDescent="0.15">
      <c r="B29" s="1"/>
    </row>
    <row r="30" spans="2:10" ht="20.100000000000001" customHeight="1" x14ac:dyDescent="0.15">
      <c r="B30" s="1"/>
    </row>
    <row r="31" spans="2:10" ht="20.100000000000001" customHeight="1" x14ac:dyDescent="0.15">
      <c r="B31" s="1"/>
    </row>
    <row r="32" spans="2:10" ht="20.100000000000001" customHeight="1" x14ac:dyDescent="0.15">
      <c r="B32" s="1"/>
    </row>
    <row r="33" spans="2:2" ht="20.100000000000001" customHeight="1" x14ac:dyDescent="0.15">
      <c r="B33" s="1"/>
    </row>
    <row r="34" spans="2:2" ht="20.100000000000001" customHeight="1" x14ac:dyDescent="0.15">
      <c r="B34" s="1"/>
    </row>
    <row r="35" spans="2:2" ht="20.100000000000001" customHeight="1" x14ac:dyDescent="0.15">
      <c r="B35" s="1"/>
    </row>
    <row r="36" spans="2:2" ht="20.100000000000001" customHeight="1" x14ac:dyDescent="0.15">
      <c r="B36" s="1"/>
    </row>
    <row r="37" spans="2:2" ht="20.100000000000001" customHeight="1" x14ac:dyDescent="0.15">
      <c r="B37" s="1"/>
    </row>
    <row r="38" spans="2:2" ht="20.100000000000001" customHeight="1" x14ac:dyDescent="0.15">
      <c r="B38" s="1"/>
    </row>
    <row r="39" spans="2:2" ht="20.100000000000001" customHeight="1" x14ac:dyDescent="0.15">
      <c r="B39" s="1"/>
    </row>
    <row r="40" spans="2:2" ht="20.100000000000001" customHeight="1" x14ac:dyDescent="0.15">
      <c r="B40" s="1"/>
    </row>
    <row r="41" spans="2:2" ht="20.100000000000001" customHeight="1" x14ac:dyDescent="0.15">
      <c r="B41" s="1"/>
    </row>
    <row r="42" spans="2:2" ht="20.100000000000001" customHeight="1" x14ac:dyDescent="0.15">
      <c r="B42" s="1"/>
    </row>
    <row r="43" spans="2:2" ht="20.100000000000001" customHeight="1" x14ac:dyDescent="0.15">
      <c r="B43" s="1"/>
    </row>
    <row r="44" spans="2:2" ht="20.100000000000001" customHeight="1" x14ac:dyDescent="0.15">
      <c r="B44" s="1"/>
    </row>
    <row r="45" spans="2:2" ht="20.100000000000001" customHeight="1" x14ac:dyDescent="0.15">
      <c r="B45" s="1"/>
    </row>
    <row r="46" spans="2:2" ht="20.100000000000001" customHeight="1" x14ac:dyDescent="0.15">
      <c r="B46" s="1"/>
    </row>
    <row r="47" spans="2:2" ht="20.100000000000001" customHeight="1" x14ac:dyDescent="0.15">
      <c r="B47" s="1"/>
    </row>
  </sheetData>
  <mergeCells count="6">
    <mergeCell ref="C4:F5"/>
    <mergeCell ref="G4:G5"/>
    <mergeCell ref="H4:J4"/>
    <mergeCell ref="D15:F15"/>
    <mergeCell ref="C16:F16"/>
    <mergeCell ref="C17:F17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41594-CA01-4272-8D80-36F6D9EF4165}">
  <sheetPr>
    <tabColor theme="5" tint="-0.249977111117893"/>
  </sheetPr>
  <dimension ref="B1:M108"/>
  <sheetViews>
    <sheetView showGridLines="0" view="pageBreakPreview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1271</v>
      </c>
    </row>
    <row r="3" spans="2:13" ht="21" customHeight="1" x14ac:dyDescent="0.15">
      <c r="I3" s="139" t="s">
        <v>1190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4</v>
      </c>
      <c r="F9" s="168">
        <v>2</v>
      </c>
      <c r="G9" s="294">
        <v>0.01</v>
      </c>
      <c r="H9" s="294">
        <v>0</v>
      </c>
      <c r="I9" s="294">
        <v>0.01</v>
      </c>
      <c r="J9" s="294">
        <v>0.01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1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20</v>
      </c>
      <c r="F20" s="168">
        <v>10</v>
      </c>
      <c r="G20" s="294">
        <v>2.1500000000000002E-2</v>
      </c>
      <c r="H20" s="294">
        <v>2.8683134804658686E-2</v>
      </c>
      <c r="I20" s="294">
        <v>0.1</v>
      </c>
      <c r="J20" s="294">
        <v>2E-3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1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2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6</v>
      </c>
      <c r="F25" s="168">
        <v>6</v>
      </c>
      <c r="G25" s="294">
        <v>8.8333333333333337E-3</v>
      </c>
      <c r="H25" s="294">
        <v>6.0138728508895723E-3</v>
      </c>
      <c r="I25" s="294">
        <v>1.7999999999999999E-2</v>
      </c>
      <c r="J25" s="294">
        <v>0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1</v>
      </c>
      <c r="F26" s="168">
        <v>1</v>
      </c>
      <c r="G26" s="294">
        <v>0</v>
      </c>
      <c r="H26" s="294" t="s">
        <v>71</v>
      </c>
      <c r="I26" s="294">
        <v>0</v>
      </c>
      <c r="J26" s="294">
        <v>0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20</v>
      </c>
      <c r="F27" s="168">
        <v>16</v>
      </c>
      <c r="G27" s="294">
        <v>2.2650000000000003E-2</v>
      </c>
      <c r="H27" s="294">
        <v>2.1149783292822015E-2</v>
      </c>
      <c r="I27" s="294">
        <v>7.0000000000000007E-2</v>
      </c>
      <c r="J27" s="294">
        <v>0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7</v>
      </c>
      <c r="F28" s="168">
        <v>5</v>
      </c>
      <c r="G28" s="294">
        <v>8.3999999999999995E-3</v>
      </c>
      <c r="H28" s="294">
        <v>1.2739701723352868E-2</v>
      </c>
      <c r="I28" s="294">
        <v>0.03</v>
      </c>
      <c r="J28" s="294">
        <v>0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4</v>
      </c>
      <c r="F31" s="168">
        <v>1</v>
      </c>
      <c r="G31" s="294">
        <v>0.01</v>
      </c>
      <c r="H31" s="294" t="s">
        <v>71</v>
      </c>
      <c r="I31" s="294">
        <v>0.01</v>
      </c>
      <c r="J31" s="294">
        <v>0.01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11</v>
      </c>
      <c r="F32" s="168">
        <v>3</v>
      </c>
      <c r="G32" s="294">
        <v>8.3333333333333332E-3</v>
      </c>
      <c r="H32" s="294">
        <v>2.8867513459481264E-3</v>
      </c>
      <c r="I32" s="294">
        <v>0.01</v>
      </c>
      <c r="J32" s="294">
        <v>5.0000000000000001E-3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8</v>
      </c>
      <c r="F33" s="168">
        <v>3</v>
      </c>
      <c r="G33" s="294">
        <v>3.6666666666666666E-3</v>
      </c>
      <c r="H33" s="294">
        <v>1.1547005383792518E-3</v>
      </c>
      <c r="I33" s="294">
        <v>5.0000000000000001E-3</v>
      </c>
      <c r="J33" s="294">
        <v>3.0000000000000001E-3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1</v>
      </c>
      <c r="F35" s="168">
        <v>1</v>
      </c>
      <c r="G35" s="294">
        <v>6.9999999999999999E-4</v>
      </c>
      <c r="H35" s="294" t="s">
        <v>71</v>
      </c>
      <c r="I35" s="294">
        <v>6.9999999999999999E-4</v>
      </c>
      <c r="J35" s="294">
        <v>6.9999999999999999E-4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1</v>
      </c>
      <c r="F36" s="168">
        <v>1</v>
      </c>
      <c r="G36" s="294">
        <v>0.01</v>
      </c>
      <c r="H36" s="294" t="s">
        <v>71</v>
      </c>
      <c r="I36" s="294">
        <v>0.01</v>
      </c>
      <c r="J36" s="294">
        <v>0.01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3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8</v>
      </c>
      <c r="G40" s="294">
        <v>4.2500000000000003E-3</v>
      </c>
      <c r="H40" s="294">
        <v>2.4928469095164495E-3</v>
      </c>
      <c r="I40" s="294">
        <v>0.01</v>
      </c>
      <c r="J40" s="294">
        <v>2E-3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15</v>
      </c>
      <c r="F75" s="168">
        <v>4</v>
      </c>
      <c r="G75" s="294">
        <v>7.2500000000000012E-3</v>
      </c>
      <c r="H75" s="294">
        <v>3.403429642777019E-3</v>
      </c>
      <c r="I75" s="294">
        <v>0.01</v>
      </c>
      <c r="J75" s="294">
        <v>3.0000000000000001E-3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0.01</v>
      </c>
      <c r="H76" s="294" t="s">
        <v>71</v>
      </c>
      <c r="I76" s="294">
        <v>0.01</v>
      </c>
      <c r="J76" s="294">
        <v>0.01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19</v>
      </c>
      <c r="F78" s="168">
        <v>6</v>
      </c>
      <c r="G78" s="294">
        <v>7.0000000000000001E-3</v>
      </c>
      <c r="H78" s="294">
        <v>3.4641016151377539E-3</v>
      </c>
      <c r="I78" s="294">
        <v>0.01</v>
      </c>
      <c r="J78" s="294">
        <v>2E-3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1</v>
      </c>
      <c r="F79" s="168">
        <v>1</v>
      </c>
      <c r="G79" s="294">
        <v>0.39</v>
      </c>
      <c r="H79" s="294" t="s">
        <v>71</v>
      </c>
      <c r="I79" s="294">
        <v>0.39</v>
      </c>
      <c r="J79" s="294">
        <v>0.39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2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5</v>
      </c>
      <c r="F85" s="168">
        <v>3</v>
      </c>
      <c r="G85" s="294">
        <v>6.6666666666666671E-3</v>
      </c>
      <c r="H85" s="294">
        <v>5.773502691896258E-3</v>
      </c>
      <c r="I85" s="294">
        <v>0.01</v>
      </c>
      <c r="J85" s="294">
        <v>0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2</v>
      </c>
      <c r="G87" s="294">
        <v>7.4999999999999997E-3</v>
      </c>
      <c r="H87" s="294">
        <v>3.5355339059327385E-3</v>
      </c>
      <c r="I87" s="294">
        <v>0.01</v>
      </c>
      <c r="J87" s="294">
        <v>5.0000000000000001E-3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4</v>
      </c>
      <c r="G92" s="294">
        <v>2.9749999999999999E-2</v>
      </c>
      <c r="H92" s="294">
        <v>2.4363565694153506E-2</v>
      </c>
      <c r="I92" s="294">
        <v>0.06</v>
      </c>
      <c r="J92" s="294">
        <v>0.01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1</v>
      </c>
      <c r="G101" s="294">
        <v>1E-3</v>
      </c>
      <c r="H101" s="294" t="s">
        <v>71</v>
      </c>
      <c r="I101" s="294">
        <v>1E-3</v>
      </c>
      <c r="J101" s="294">
        <v>1E-3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1</v>
      </c>
      <c r="G102" s="294">
        <v>5.0000000000000001E-3</v>
      </c>
      <c r="H102" s="294" t="s">
        <v>71</v>
      </c>
      <c r="I102" s="294">
        <v>5.0000000000000001E-3</v>
      </c>
      <c r="J102" s="294">
        <v>5.0000000000000001E-3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153</v>
      </c>
      <c r="F105" s="162">
        <v>80</v>
      </c>
      <c r="G105" s="161">
        <v>1.7676249999999998E-2</v>
      </c>
      <c r="H105" s="161">
        <v>4.541337070647862E-2</v>
      </c>
      <c r="I105" s="161">
        <v>0.39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28B7E-EC67-4C06-9438-664944651F9A}">
  <sheetPr>
    <tabColor theme="5" tint="-0.249977111117893"/>
  </sheetPr>
  <dimension ref="B1:M108"/>
  <sheetViews>
    <sheetView showGridLines="0" view="pageBreakPreview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1272</v>
      </c>
    </row>
    <row r="3" spans="2:13" ht="21" customHeight="1" x14ac:dyDescent="0.15">
      <c r="I3" s="139" t="s">
        <v>1158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5</v>
      </c>
      <c r="F20" s="168">
        <v>1</v>
      </c>
      <c r="G20" s="294">
        <v>0</v>
      </c>
      <c r="H20" s="294" t="s">
        <v>71</v>
      </c>
      <c r="I20" s="294">
        <v>0</v>
      </c>
      <c r="J20" s="294">
        <v>0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9</v>
      </c>
      <c r="F27" s="168">
        <v>5</v>
      </c>
      <c r="G27" s="294">
        <v>4.3999999999999996E-4</v>
      </c>
      <c r="H27" s="294">
        <v>4.0224370722237533E-4</v>
      </c>
      <c r="I27" s="294">
        <v>1E-3</v>
      </c>
      <c r="J27" s="294">
        <v>4.0000000000000003E-5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3</v>
      </c>
      <c r="F28" s="168">
        <v>3</v>
      </c>
      <c r="G28" s="294">
        <v>5.0000000000000001E-4</v>
      </c>
      <c r="H28" s="294">
        <v>0</v>
      </c>
      <c r="I28" s="294">
        <v>5.0000000000000001E-4</v>
      </c>
      <c r="J28" s="294">
        <v>5.0000000000000001E-4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2</v>
      </c>
      <c r="F32" s="168">
        <v>1</v>
      </c>
      <c r="G32" s="294">
        <v>1E-3</v>
      </c>
      <c r="H32" s="294" t="s">
        <v>71</v>
      </c>
      <c r="I32" s="294">
        <v>1E-3</v>
      </c>
      <c r="J32" s="294">
        <v>1E-3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2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1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3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21</v>
      </c>
      <c r="F40" s="168">
        <v>8</v>
      </c>
      <c r="G40" s="294">
        <v>5.0000000000000001E-4</v>
      </c>
      <c r="H40" s="294">
        <v>0</v>
      </c>
      <c r="I40" s="294">
        <v>5.0000000000000001E-4</v>
      </c>
      <c r="J40" s="294">
        <v>5.0000000000000001E-4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15</v>
      </c>
      <c r="F75" s="168">
        <v>4</v>
      </c>
      <c r="G75" s="294">
        <v>5.2499999999999997E-4</v>
      </c>
      <c r="H75" s="294">
        <v>4.9999999999999758E-5</v>
      </c>
      <c r="I75" s="294">
        <v>5.9999999999999995E-4</v>
      </c>
      <c r="J75" s="294">
        <v>5.0000000000000001E-4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5.0000000000000001E-4</v>
      </c>
      <c r="H76" s="294" t="s">
        <v>71</v>
      </c>
      <c r="I76" s="294">
        <v>5.0000000000000001E-4</v>
      </c>
      <c r="J76" s="294">
        <v>5.0000000000000001E-4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15</v>
      </c>
      <c r="F78" s="168">
        <v>6</v>
      </c>
      <c r="G78" s="294">
        <v>5.5000000000000003E-4</v>
      </c>
      <c r="H78" s="294">
        <v>1.22474487139159E-4</v>
      </c>
      <c r="I78" s="294">
        <v>8.0000000000000004E-4</v>
      </c>
      <c r="J78" s="294">
        <v>5.0000000000000001E-4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1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10</v>
      </c>
      <c r="F85" s="168">
        <v>7</v>
      </c>
      <c r="G85" s="294">
        <v>3.5714285714285714E-4</v>
      </c>
      <c r="H85" s="294">
        <v>2.4397501823713325E-4</v>
      </c>
      <c r="I85" s="294">
        <v>5.0000000000000001E-4</v>
      </c>
      <c r="J85" s="294">
        <v>0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2</v>
      </c>
      <c r="G87" s="294">
        <v>5.0000000000000001E-4</v>
      </c>
      <c r="H87" s="294">
        <v>0</v>
      </c>
      <c r="I87" s="294">
        <v>5.0000000000000001E-4</v>
      </c>
      <c r="J87" s="294">
        <v>5.0000000000000001E-4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2</v>
      </c>
      <c r="G92" s="294">
        <v>2.5000000000000001E-4</v>
      </c>
      <c r="H92" s="294">
        <v>3.5355339059327376E-4</v>
      </c>
      <c r="I92" s="294">
        <v>5.0000000000000001E-4</v>
      </c>
      <c r="J92" s="294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2</v>
      </c>
      <c r="G101" s="294">
        <v>5.0000000000000001E-4</v>
      </c>
      <c r="H101" s="294">
        <v>0</v>
      </c>
      <c r="I101" s="294">
        <v>5.0000000000000001E-4</v>
      </c>
      <c r="J101" s="294">
        <v>5.0000000000000001E-4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1</v>
      </c>
      <c r="G102" s="294">
        <v>5.0000000000000001E-4</v>
      </c>
      <c r="H102" s="294" t="s">
        <v>71</v>
      </c>
      <c r="I102" s="294">
        <v>5.0000000000000001E-4</v>
      </c>
      <c r="J102" s="294">
        <v>5.0000000000000001E-4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88</v>
      </c>
      <c r="F105" s="162">
        <v>43</v>
      </c>
      <c r="G105" s="161">
        <v>4.6744186046511645E-4</v>
      </c>
      <c r="H105" s="161">
        <v>2.1655410654873903E-4</v>
      </c>
      <c r="I105" s="161">
        <v>1E-3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8A37A-52B4-41FA-B62A-43ECB249F567}">
  <sheetPr>
    <tabColor theme="5" tint="-0.249977111117893"/>
  </sheetPr>
  <dimension ref="B1:M108"/>
  <sheetViews>
    <sheetView showGridLines="0" view="pageBreakPreview" topLeftCell="A88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1273</v>
      </c>
    </row>
    <row r="3" spans="2:13" ht="21" customHeight="1" x14ac:dyDescent="0.15">
      <c r="I3" s="139" t="s">
        <v>1159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3</v>
      </c>
      <c r="F20" s="168">
        <v>1</v>
      </c>
      <c r="G20" s="294">
        <v>0</v>
      </c>
      <c r="H20" s="294" t="s">
        <v>71</v>
      </c>
      <c r="I20" s="294">
        <v>0</v>
      </c>
      <c r="J20" s="294">
        <v>0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1</v>
      </c>
      <c r="F25" s="168">
        <v>1</v>
      </c>
      <c r="G25" s="294">
        <v>5.0000000000000001E-4</v>
      </c>
      <c r="H25" s="294" t="s">
        <v>71</v>
      </c>
      <c r="I25" s="294">
        <v>5.0000000000000001E-4</v>
      </c>
      <c r="J25" s="294">
        <v>5.0000000000000001E-4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3</v>
      </c>
      <c r="F28" s="168">
        <v>2</v>
      </c>
      <c r="G28" s="294">
        <v>5.0000000000000001E-4</v>
      </c>
      <c r="H28" s="294">
        <v>0</v>
      </c>
      <c r="I28" s="294">
        <v>5.0000000000000001E-4</v>
      </c>
      <c r="J28" s="294">
        <v>5.0000000000000001E-4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0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18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6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5.0000000000000001E-4</v>
      </c>
      <c r="H76" s="294" t="s">
        <v>71</v>
      </c>
      <c r="I76" s="294">
        <v>5.0000000000000001E-4</v>
      </c>
      <c r="J76" s="294">
        <v>5.0000000000000001E-4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3</v>
      </c>
      <c r="G78" s="294">
        <v>5.0000000000000001E-4</v>
      </c>
      <c r="H78" s="294">
        <v>0</v>
      </c>
      <c r="I78" s="294">
        <v>5.0000000000000001E-4</v>
      </c>
      <c r="J78" s="294">
        <v>5.0000000000000001E-4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1</v>
      </c>
      <c r="F85" s="168">
        <v>1</v>
      </c>
      <c r="G85" s="294">
        <v>5.0000000000000001E-4</v>
      </c>
      <c r="H85" s="294" t="s">
        <v>71</v>
      </c>
      <c r="I85" s="294">
        <v>5.0000000000000001E-4</v>
      </c>
      <c r="J85" s="294">
        <v>5.0000000000000001E-4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2</v>
      </c>
      <c r="G87" s="294">
        <v>5.0000000000000001E-4</v>
      </c>
      <c r="H87" s="294">
        <v>0</v>
      </c>
      <c r="I87" s="294">
        <v>5.0000000000000001E-4</v>
      </c>
      <c r="J87" s="294">
        <v>5.0000000000000001E-4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1</v>
      </c>
      <c r="G101" s="294">
        <v>5.0000000000000001E-4</v>
      </c>
      <c r="H101" s="294" t="s">
        <v>71</v>
      </c>
      <c r="I101" s="294">
        <v>5.0000000000000001E-4</v>
      </c>
      <c r="J101" s="294">
        <v>5.0000000000000001E-4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0</v>
      </c>
      <c r="G102" s="294" t="s">
        <v>71</v>
      </c>
      <c r="H102" s="294" t="s">
        <v>71</v>
      </c>
      <c r="I102" s="294" t="s">
        <v>71</v>
      </c>
      <c r="J102" s="294" t="s">
        <v>71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47</v>
      </c>
      <c r="F105" s="162">
        <v>12</v>
      </c>
      <c r="G105" s="161">
        <v>4.5833333333333343E-4</v>
      </c>
      <c r="H105" s="161">
        <v>1.4433756729740604E-4</v>
      </c>
      <c r="I105" s="161">
        <v>5.0000000000000001E-4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C6D6B-22E7-4477-BBEF-BFEA398628C3}">
  <sheetPr>
    <tabColor theme="5" tint="-0.249977111117893"/>
  </sheetPr>
  <dimension ref="B1:M108"/>
  <sheetViews>
    <sheetView showGridLines="0" view="pageBreakPreview" topLeftCell="A100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1274</v>
      </c>
    </row>
    <row r="3" spans="2:13" ht="21" customHeight="1" x14ac:dyDescent="0.15">
      <c r="I3" s="139" t="s">
        <v>1160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4</v>
      </c>
      <c r="F20" s="168">
        <v>1</v>
      </c>
      <c r="G20" s="294">
        <v>5.0000000000000001E-4</v>
      </c>
      <c r="H20" s="294" t="s">
        <v>71</v>
      </c>
      <c r="I20" s="294">
        <v>5.0000000000000001E-4</v>
      </c>
      <c r="J20" s="294">
        <v>5.0000000000000001E-4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3</v>
      </c>
      <c r="F35" s="168">
        <v>1</v>
      </c>
      <c r="G35" s="294">
        <v>5.0000000000000001E-4</v>
      </c>
      <c r="H35" s="294" t="s">
        <v>71</v>
      </c>
      <c r="I35" s="294">
        <v>5.0000000000000001E-4</v>
      </c>
      <c r="J35" s="294">
        <v>5.0000000000000001E-4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17</v>
      </c>
      <c r="F40" s="168">
        <v>8</v>
      </c>
      <c r="G40" s="294">
        <v>4.4999999999999999E-4</v>
      </c>
      <c r="H40" s="294">
        <v>9.2582009977255027E-5</v>
      </c>
      <c r="I40" s="294">
        <v>5.0000000000000001E-4</v>
      </c>
      <c r="J40" s="294">
        <v>2.9999999999999997E-4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4</v>
      </c>
      <c r="F75" s="168">
        <v>1</v>
      </c>
      <c r="G75" s="294">
        <v>5.0000000000000001E-4</v>
      </c>
      <c r="H75" s="294" t="s">
        <v>71</v>
      </c>
      <c r="I75" s="294">
        <v>5.0000000000000001E-4</v>
      </c>
      <c r="J75" s="294">
        <v>5.0000000000000001E-4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5.0000000000000001E-4</v>
      </c>
      <c r="H76" s="294" t="s">
        <v>71</v>
      </c>
      <c r="I76" s="294">
        <v>5.0000000000000001E-4</v>
      </c>
      <c r="J76" s="294">
        <v>5.0000000000000001E-4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12</v>
      </c>
      <c r="F78" s="168">
        <v>3</v>
      </c>
      <c r="G78" s="294">
        <v>5.0000000000000001E-4</v>
      </c>
      <c r="H78" s="294">
        <v>0</v>
      </c>
      <c r="I78" s="294">
        <v>5.0000000000000001E-4</v>
      </c>
      <c r="J78" s="294">
        <v>5.0000000000000001E-4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2</v>
      </c>
      <c r="F85" s="168">
        <v>1</v>
      </c>
      <c r="G85" s="294">
        <v>5.0000000000000001E-4</v>
      </c>
      <c r="H85" s="294" t="s">
        <v>71</v>
      </c>
      <c r="I85" s="294">
        <v>5.0000000000000001E-4</v>
      </c>
      <c r="J85" s="294">
        <v>5.0000000000000001E-4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0</v>
      </c>
      <c r="G102" s="294" t="s">
        <v>71</v>
      </c>
      <c r="H102" s="294" t="s">
        <v>71</v>
      </c>
      <c r="I102" s="294" t="s">
        <v>71</v>
      </c>
      <c r="J102" s="294" t="s">
        <v>71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45</v>
      </c>
      <c r="F105" s="162">
        <v>16</v>
      </c>
      <c r="G105" s="161">
        <v>4.7500000000000016E-4</v>
      </c>
      <c r="H105" s="161">
        <v>6.8313005106396583E-5</v>
      </c>
      <c r="I105" s="161">
        <v>5.0000000000000001E-4</v>
      </c>
      <c r="J105" s="161">
        <v>2.9999999999999997E-4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48556-6031-48AF-B1A7-95807DB1BACE}">
  <sheetPr>
    <tabColor theme="5" tint="-0.249977111117893"/>
  </sheetPr>
  <dimension ref="B1:M108"/>
  <sheetViews>
    <sheetView showGridLines="0" view="pageBreakPreview" topLeftCell="A88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1275</v>
      </c>
    </row>
    <row r="3" spans="2:13" ht="21" customHeight="1" x14ac:dyDescent="0.15">
      <c r="I3" s="139" t="s">
        <v>1195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1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13</v>
      </c>
      <c r="F20" s="168">
        <v>7</v>
      </c>
      <c r="G20" s="294">
        <v>4.0299999999999997E-3</v>
      </c>
      <c r="H20" s="294">
        <v>4.2855921411165572E-3</v>
      </c>
      <c r="I20" s="294">
        <v>0.01</v>
      </c>
      <c r="J20" s="294">
        <v>2.1000000000000001E-4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2</v>
      </c>
      <c r="F21" s="168">
        <v>1</v>
      </c>
      <c r="G21" s="294">
        <v>2E-3</v>
      </c>
      <c r="H21" s="294" t="s">
        <v>71</v>
      </c>
      <c r="I21" s="294">
        <v>2E-3</v>
      </c>
      <c r="J21" s="294">
        <v>2E-3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1</v>
      </c>
      <c r="F22" s="168">
        <v>1</v>
      </c>
      <c r="G22" s="294">
        <v>2E-3</v>
      </c>
      <c r="H22" s="294" t="s">
        <v>71</v>
      </c>
      <c r="I22" s="294">
        <v>2E-3</v>
      </c>
      <c r="J22" s="294">
        <v>2E-3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2</v>
      </c>
      <c r="F25" s="168">
        <v>2</v>
      </c>
      <c r="G25" s="294">
        <v>5.4999999999999997E-3</v>
      </c>
      <c r="H25" s="294">
        <v>6.3639610306789286E-3</v>
      </c>
      <c r="I25" s="294">
        <v>0.01</v>
      </c>
      <c r="J25" s="294">
        <v>1E-3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3</v>
      </c>
      <c r="F27" s="168">
        <v>2</v>
      </c>
      <c r="G27" s="294">
        <v>2E-3</v>
      </c>
      <c r="H27" s="294">
        <v>1.4142135623730955E-3</v>
      </c>
      <c r="I27" s="294">
        <v>3.0000000000000001E-3</v>
      </c>
      <c r="J27" s="294">
        <v>1E-3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30</v>
      </c>
      <c r="F28" s="168">
        <v>23</v>
      </c>
      <c r="G28" s="294">
        <v>1.8760869565217393E-2</v>
      </c>
      <c r="H28" s="294">
        <v>2.1979261695153261E-2</v>
      </c>
      <c r="I28" s="294">
        <v>0.08</v>
      </c>
      <c r="J28" s="294">
        <v>5.0000000000000001E-4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1</v>
      </c>
      <c r="F29" s="168">
        <v>1</v>
      </c>
      <c r="G29" s="294">
        <v>0.01</v>
      </c>
      <c r="H29" s="294" t="s">
        <v>71</v>
      </c>
      <c r="I29" s="294">
        <v>0.01</v>
      </c>
      <c r="J29" s="294">
        <v>0.01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2</v>
      </c>
      <c r="F31" s="168">
        <v>2</v>
      </c>
      <c r="G31" s="294">
        <v>2E-3</v>
      </c>
      <c r="H31" s="294">
        <v>0</v>
      </c>
      <c r="I31" s="294">
        <v>2E-3</v>
      </c>
      <c r="J31" s="294">
        <v>2E-3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1</v>
      </c>
      <c r="F34" s="168">
        <v>1</v>
      </c>
      <c r="G34" s="294">
        <v>2E-3</v>
      </c>
      <c r="H34" s="294" t="s">
        <v>71</v>
      </c>
      <c r="I34" s="294">
        <v>2E-3</v>
      </c>
      <c r="J34" s="294">
        <v>2E-3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4</v>
      </c>
      <c r="F35" s="168">
        <v>1</v>
      </c>
      <c r="G35" s="294">
        <v>0</v>
      </c>
      <c r="H35" s="294" t="s">
        <v>71</v>
      </c>
      <c r="I35" s="294">
        <v>0</v>
      </c>
      <c r="J35" s="294">
        <v>0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19</v>
      </c>
      <c r="F40" s="168">
        <v>8</v>
      </c>
      <c r="G40" s="294">
        <v>1.6250000000000004E-3</v>
      </c>
      <c r="H40" s="294">
        <v>5.1754916950676405E-4</v>
      </c>
      <c r="I40" s="294">
        <v>2E-3</v>
      </c>
      <c r="J40" s="294">
        <v>1E-3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7</v>
      </c>
      <c r="F75" s="168">
        <v>2</v>
      </c>
      <c r="G75" s="294">
        <v>5.0499999999999998E-3</v>
      </c>
      <c r="H75" s="294">
        <v>7.0003571337468205E-3</v>
      </c>
      <c r="I75" s="294">
        <v>0.01</v>
      </c>
      <c r="J75" s="294">
        <v>1E-4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0.01</v>
      </c>
      <c r="H76" s="294" t="s">
        <v>71</v>
      </c>
      <c r="I76" s="294">
        <v>0.01</v>
      </c>
      <c r="J76" s="294">
        <v>0.01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4</v>
      </c>
      <c r="G78" s="294">
        <v>5.3749999999999996E-3</v>
      </c>
      <c r="H78" s="294">
        <v>5.3443895816079881E-3</v>
      </c>
      <c r="I78" s="294">
        <v>0.01</v>
      </c>
      <c r="J78" s="294">
        <v>5.0000000000000001E-4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5</v>
      </c>
      <c r="F85" s="168">
        <v>3</v>
      </c>
      <c r="G85" s="294">
        <v>3.6666666666666666E-3</v>
      </c>
      <c r="H85" s="294">
        <v>5.5075705472861017E-3</v>
      </c>
      <c r="I85" s="294">
        <v>0.01</v>
      </c>
      <c r="J85" s="294">
        <v>0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2</v>
      </c>
      <c r="G92" s="294">
        <v>5.0000000000000001E-3</v>
      </c>
      <c r="H92" s="294">
        <v>7.0710678118654753E-3</v>
      </c>
      <c r="I92" s="294">
        <v>0.01</v>
      </c>
      <c r="J92" s="294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1</v>
      </c>
      <c r="G93" s="294">
        <v>4.5999999999999999E-2</v>
      </c>
      <c r="H93" s="294" t="s">
        <v>71</v>
      </c>
      <c r="I93" s="294">
        <v>4.5999999999999999E-2</v>
      </c>
      <c r="J93" s="294">
        <v>4.5999999999999999E-2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1</v>
      </c>
      <c r="G102" s="294">
        <v>5.0000000000000001E-3</v>
      </c>
      <c r="H102" s="294" t="s">
        <v>71</v>
      </c>
      <c r="I102" s="294">
        <v>5.0000000000000001E-3</v>
      </c>
      <c r="J102" s="294">
        <v>5.0000000000000001E-3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106</v>
      </c>
      <c r="F105" s="162">
        <v>63</v>
      </c>
      <c r="G105" s="161">
        <v>9.8620634920634966E-3</v>
      </c>
      <c r="H105" s="161">
        <v>1.5972251862035318E-2</v>
      </c>
      <c r="I105" s="161">
        <v>0.08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3F909-D9CF-4975-8BD0-4CFE80F1D75F}">
  <sheetPr>
    <tabColor theme="5" tint="-0.249977111117893"/>
  </sheetPr>
  <dimension ref="B1:M108"/>
  <sheetViews>
    <sheetView showGridLines="0" view="pageBreakPreview" topLeftCell="A79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1276</v>
      </c>
    </row>
    <row r="3" spans="2:13" ht="21" customHeight="1" x14ac:dyDescent="0.15">
      <c r="I3" s="139" t="s">
        <v>1197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1</v>
      </c>
      <c r="F15" s="168">
        <v>1</v>
      </c>
      <c r="G15" s="294">
        <v>0.01</v>
      </c>
      <c r="H15" s="294" t="s">
        <v>71</v>
      </c>
      <c r="I15" s="294">
        <v>0.01</v>
      </c>
      <c r="J15" s="294">
        <v>0.01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11</v>
      </c>
      <c r="F20" s="168">
        <v>6</v>
      </c>
      <c r="G20" s="294">
        <v>5.3833333333333337E-3</v>
      </c>
      <c r="H20" s="294">
        <v>7.1538567686714747E-3</v>
      </c>
      <c r="I20" s="294">
        <v>1.7999999999999999E-2</v>
      </c>
      <c r="J20" s="294">
        <v>4.0000000000000002E-4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4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1</v>
      </c>
      <c r="F23" s="168">
        <v>1</v>
      </c>
      <c r="G23" s="294">
        <v>0.01</v>
      </c>
      <c r="H23" s="294" t="s">
        <v>71</v>
      </c>
      <c r="I23" s="294">
        <v>0.01</v>
      </c>
      <c r="J23" s="294">
        <v>0.01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2</v>
      </c>
      <c r="F27" s="168">
        <v>2</v>
      </c>
      <c r="G27" s="294">
        <v>4.0500000000000001E-2</v>
      </c>
      <c r="H27" s="294">
        <v>5.5861435713737258E-2</v>
      </c>
      <c r="I27" s="294">
        <v>0.08</v>
      </c>
      <c r="J27" s="294">
        <v>1E-3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7</v>
      </c>
      <c r="F28" s="168">
        <v>6</v>
      </c>
      <c r="G28" s="294">
        <v>4.4000000000000003E-3</v>
      </c>
      <c r="H28" s="294">
        <v>4.4975548912714793E-3</v>
      </c>
      <c r="I28" s="294">
        <v>0.01</v>
      </c>
      <c r="J28" s="294">
        <v>5.0000000000000001E-4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0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2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8</v>
      </c>
      <c r="G40" s="294">
        <v>6.8749999999999996E-4</v>
      </c>
      <c r="H40" s="294">
        <v>2.5877458475338295E-4</v>
      </c>
      <c r="I40" s="294">
        <v>1E-3</v>
      </c>
      <c r="J40" s="294">
        <v>5.0000000000000001E-4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7</v>
      </c>
      <c r="F75" s="168">
        <v>2</v>
      </c>
      <c r="G75" s="294">
        <v>5.0499999999999998E-3</v>
      </c>
      <c r="H75" s="294">
        <v>7.0003571337468205E-3</v>
      </c>
      <c r="I75" s="294">
        <v>0.01</v>
      </c>
      <c r="J75" s="294">
        <v>1E-4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0.01</v>
      </c>
      <c r="H76" s="294" t="s">
        <v>71</v>
      </c>
      <c r="I76" s="294">
        <v>0.01</v>
      </c>
      <c r="J76" s="294">
        <v>0.01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4</v>
      </c>
      <c r="G78" s="294">
        <v>5.3749999999999996E-3</v>
      </c>
      <c r="H78" s="294">
        <v>5.3443895816079881E-3</v>
      </c>
      <c r="I78" s="294">
        <v>0.01</v>
      </c>
      <c r="J78" s="294">
        <v>5.0000000000000001E-4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3</v>
      </c>
      <c r="F82" s="168">
        <v>3</v>
      </c>
      <c r="G82" s="294">
        <v>3.5666666666666664E-4</v>
      </c>
      <c r="H82" s="294">
        <v>5.582412859448262E-4</v>
      </c>
      <c r="I82" s="294">
        <v>1E-3</v>
      </c>
      <c r="J82" s="294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5</v>
      </c>
      <c r="F85" s="168">
        <v>3</v>
      </c>
      <c r="G85" s="294">
        <v>3.6666666666666666E-3</v>
      </c>
      <c r="H85" s="294">
        <v>5.5075705472861017E-3</v>
      </c>
      <c r="I85" s="294">
        <v>0.01</v>
      </c>
      <c r="J85" s="294">
        <v>0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2</v>
      </c>
      <c r="G92" s="294">
        <v>5.0000000000000001E-3</v>
      </c>
      <c r="H92" s="294">
        <v>7.0710678118654753E-3</v>
      </c>
      <c r="I92" s="294">
        <v>0.01</v>
      </c>
      <c r="J92" s="294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1</v>
      </c>
      <c r="G93" s="294">
        <v>5.0000000000000001E-3</v>
      </c>
      <c r="H93" s="294" t="s">
        <v>71</v>
      </c>
      <c r="I93" s="294">
        <v>5.0000000000000001E-3</v>
      </c>
      <c r="J93" s="294">
        <v>5.0000000000000001E-3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1</v>
      </c>
      <c r="G102" s="294">
        <v>5.0000000000000001E-3</v>
      </c>
      <c r="H102" s="294" t="s">
        <v>71</v>
      </c>
      <c r="I102" s="294">
        <v>5.0000000000000001E-3</v>
      </c>
      <c r="J102" s="294">
        <v>5.0000000000000001E-3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77</v>
      </c>
      <c r="F105" s="162">
        <v>41</v>
      </c>
      <c r="G105" s="161">
        <v>5.8260975609756111E-3</v>
      </c>
      <c r="H105" s="161">
        <v>1.2761176450086563E-2</v>
      </c>
      <c r="I105" s="161">
        <v>0.08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D118B-E942-431D-85D0-A683B3FE3B18}">
  <sheetPr>
    <tabColor theme="5" tint="-0.249977111117893"/>
  </sheetPr>
  <dimension ref="B1:M108"/>
  <sheetViews>
    <sheetView showGridLines="0" view="pageBreakPreview" topLeftCell="A73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1277</v>
      </c>
    </row>
    <row r="3" spans="2:13" ht="21" customHeight="1" x14ac:dyDescent="0.15">
      <c r="I3" s="139" t="s">
        <v>1199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3</v>
      </c>
      <c r="F15" s="168">
        <v>3</v>
      </c>
      <c r="G15" s="294">
        <v>2.3666666666666667E-3</v>
      </c>
      <c r="H15" s="294">
        <v>2.4704925284917043E-3</v>
      </c>
      <c r="I15" s="294">
        <v>5.0000000000000001E-3</v>
      </c>
      <c r="J15" s="294">
        <v>1E-4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37</v>
      </c>
      <c r="F20" s="168">
        <v>25</v>
      </c>
      <c r="G20" s="294">
        <v>1.5004000000000003E-2</v>
      </c>
      <c r="H20" s="294">
        <v>1.3514821493456721E-2</v>
      </c>
      <c r="I20" s="294">
        <v>0.06</v>
      </c>
      <c r="J20" s="294">
        <v>1E-3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1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1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1</v>
      </c>
      <c r="F25" s="168">
        <v>1</v>
      </c>
      <c r="G25" s="294">
        <v>2E-3</v>
      </c>
      <c r="H25" s="294" t="s">
        <v>71</v>
      </c>
      <c r="I25" s="294">
        <v>2E-3</v>
      </c>
      <c r="J25" s="294">
        <v>2E-3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2</v>
      </c>
      <c r="F27" s="168">
        <v>1</v>
      </c>
      <c r="G27" s="294">
        <v>2E-3</v>
      </c>
      <c r="H27" s="294" t="s">
        <v>71</v>
      </c>
      <c r="I27" s="294">
        <v>2E-3</v>
      </c>
      <c r="J27" s="294">
        <v>2E-3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8</v>
      </c>
      <c r="F28" s="168">
        <v>6</v>
      </c>
      <c r="G28" s="294">
        <v>1.4500000000000001E-2</v>
      </c>
      <c r="H28" s="294">
        <v>8.5732140997411208E-3</v>
      </c>
      <c r="I28" s="294">
        <v>0.02</v>
      </c>
      <c r="J28" s="294">
        <v>2E-3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5</v>
      </c>
      <c r="F31" s="168">
        <v>3</v>
      </c>
      <c r="G31" s="294">
        <v>1.7500000000000002E-2</v>
      </c>
      <c r="H31" s="294">
        <v>2.8155816450602174E-2</v>
      </c>
      <c r="I31" s="294">
        <v>0.05</v>
      </c>
      <c r="J31" s="294">
        <v>5.0000000000000001E-4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1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3</v>
      </c>
      <c r="F33" s="168">
        <v>2</v>
      </c>
      <c r="G33" s="294">
        <v>1.0999999999999999E-2</v>
      </c>
      <c r="H33" s="294">
        <v>1.2727922061357857E-2</v>
      </c>
      <c r="I33" s="294">
        <v>0.02</v>
      </c>
      <c r="J33" s="294">
        <v>2E-3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6</v>
      </c>
      <c r="F35" s="168">
        <v>3</v>
      </c>
      <c r="G35" s="294">
        <v>5.6666666666666671E-2</v>
      </c>
      <c r="H35" s="294">
        <v>4.0414518843273801E-2</v>
      </c>
      <c r="I35" s="294">
        <v>0.1</v>
      </c>
      <c r="J35" s="294">
        <v>0.02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3</v>
      </c>
      <c r="F36" s="168">
        <v>1</v>
      </c>
      <c r="G36" s="294">
        <v>0.02</v>
      </c>
      <c r="H36" s="294" t="s">
        <v>71</v>
      </c>
      <c r="I36" s="294">
        <v>0.02</v>
      </c>
      <c r="J36" s="294">
        <v>0.02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8</v>
      </c>
      <c r="G40" s="294">
        <v>1.3000000000000001E-2</v>
      </c>
      <c r="H40" s="294">
        <v>9.6658456137355808E-3</v>
      </c>
      <c r="I40" s="294">
        <v>0.02</v>
      </c>
      <c r="J40" s="294">
        <v>1E-3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1</v>
      </c>
      <c r="F50" s="168">
        <v>1</v>
      </c>
      <c r="G50" s="294">
        <v>0.02</v>
      </c>
      <c r="H50" s="294" t="s">
        <v>71</v>
      </c>
      <c r="I50" s="294">
        <v>0.02</v>
      </c>
      <c r="J50" s="294">
        <v>0.02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12</v>
      </c>
      <c r="F75" s="168">
        <v>4</v>
      </c>
      <c r="G75" s="294">
        <v>1.0525E-2</v>
      </c>
      <c r="H75" s="294">
        <v>1.0968249632461872E-2</v>
      </c>
      <c r="I75" s="294">
        <v>0.02</v>
      </c>
      <c r="J75" s="294">
        <v>1E-4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0.02</v>
      </c>
      <c r="H76" s="294" t="s">
        <v>71</v>
      </c>
      <c r="I76" s="294">
        <v>0.02</v>
      </c>
      <c r="J76" s="294">
        <v>0.02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4</v>
      </c>
      <c r="G78" s="294">
        <v>1.0500000000000001E-2</v>
      </c>
      <c r="H78" s="294">
        <v>1.096965511460289E-2</v>
      </c>
      <c r="I78" s="294">
        <v>0.02</v>
      </c>
      <c r="J78" s="294">
        <v>1E-3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3</v>
      </c>
      <c r="F85" s="168">
        <v>1</v>
      </c>
      <c r="G85" s="294">
        <v>1E-3</v>
      </c>
      <c r="H85" s="294" t="s">
        <v>71</v>
      </c>
      <c r="I85" s="294">
        <v>1E-3</v>
      </c>
      <c r="J85" s="294">
        <v>1E-3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2</v>
      </c>
      <c r="G92" s="294">
        <v>5.0000000000000001E-3</v>
      </c>
      <c r="H92" s="294">
        <v>7.0710678118654753E-3</v>
      </c>
      <c r="I92" s="294">
        <v>0.01</v>
      </c>
      <c r="J92" s="294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1</v>
      </c>
      <c r="G93" s="294">
        <v>9.9000000000000005E-2</v>
      </c>
      <c r="H93" s="294" t="s">
        <v>71</v>
      </c>
      <c r="I93" s="294">
        <v>9.9000000000000005E-2</v>
      </c>
      <c r="J93" s="294">
        <v>9.9000000000000005E-2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1</v>
      </c>
      <c r="G102" s="294">
        <v>0.01</v>
      </c>
      <c r="H102" s="294" t="s">
        <v>71</v>
      </c>
      <c r="I102" s="294">
        <v>0.01</v>
      </c>
      <c r="J102" s="294">
        <v>0.01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121</v>
      </c>
      <c r="F105" s="162">
        <v>68</v>
      </c>
      <c r="G105" s="161">
        <v>1.5967647058823538E-2</v>
      </c>
      <c r="H105" s="161">
        <v>1.930207970525975E-2</v>
      </c>
      <c r="I105" s="161">
        <v>0.1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BE8F7-C9BE-466B-961C-1C2B5842F833}">
  <sheetPr>
    <tabColor theme="5" tint="-0.249977111117893"/>
  </sheetPr>
  <dimension ref="B1:M108"/>
  <sheetViews>
    <sheetView showGridLines="0" view="pageBreakPreview" topLeftCell="A88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1278</v>
      </c>
    </row>
    <row r="3" spans="2:13" ht="21" customHeight="1" x14ac:dyDescent="0.15">
      <c r="I3" s="139" t="s">
        <v>1201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9</v>
      </c>
      <c r="F20" s="168">
        <v>5</v>
      </c>
      <c r="G20" s="294">
        <v>5.8E-4</v>
      </c>
      <c r="H20" s="294">
        <v>4.6043457732885341E-4</v>
      </c>
      <c r="I20" s="294">
        <v>1E-3</v>
      </c>
      <c r="J20" s="294">
        <v>0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1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4">
        <v>2.0000000000000001E-4</v>
      </c>
      <c r="H27" s="294" t="s">
        <v>71</v>
      </c>
      <c r="I27" s="294">
        <v>2.0000000000000001E-4</v>
      </c>
      <c r="J27" s="294">
        <v>2.0000000000000001E-4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</v>
      </c>
      <c r="F28" s="168">
        <v>1</v>
      </c>
      <c r="G28" s="294">
        <v>2.0000000000000001E-4</v>
      </c>
      <c r="H28" s="294" t="s">
        <v>71</v>
      </c>
      <c r="I28" s="294">
        <v>2.0000000000000001E-4</v>
      </c>
      <c r="J28" s="294">
        <v>2.0000000000000001E-4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1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8</v>
      </c>
      <c r="G40" s="294">
        <v>1.4250000000000003E-3</v>
      </c>
      <c r="H40" s="294">
        <v>8.3109222455410108E-4</v>
      </c>
      <c r="I40" s="294">
        <v>2E-3</v>
      </c>
      <c r="J40" s="294">
        <v>2.0000000000000001E-4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7</v>
      </c>
      <c r="F75" s="168">
        <v>2</v>
      </c>
      <c r="G75" s="294">
        <v>1.0499999999999999E-3</v>
      </c>
      <c r="H75" s="294">
        <v>1.3435028842544404E-3</v>
      </c>
      <c r="I75" s="294">
        <v>2E-3</v>
      </c>
      <c r="J75" s="294">
        <v>1E-4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2E-3</v>
      </c>
      <c r="H76" s="294" t="s">
        <v>71</v>
      </c>
      <c r="I76" s="294">
        <v>2E-3</v>
      </c>
      <c r="J76" s="294">
        <v>2E-3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12</v>
      </c>
      <c r="F78" s="168">
        <v>3</v>
      </c>
      <c r="G78" s="294">
        <v>1.4000000000000002E-3</v>
      </c>
      <c r="H78" s="294">
        <v>1.039230484541326E-3</v>
      </c>
      <c r="I78" s="294">
        <v>2E-3</v>
      </c>
      <c r="J78" s="294">
        <v>2.0000000000000001E-4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4</v>
      </c>
      <c r="F85" s="168">
        <v>2</v>
      </c>
      <c r="G85" s="294">
        <v>1.5E-3</v>
      </c>
      <c r="H85" s="294">
        <v>7.0710678118654719E-4</v>
      </c>
      <c r="I85" s="294">
        <v>2E-3</v>
      </c>
      <c r="J85" s="294">
        <v>1E-3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2</v>
      </c>
      <c r="G92" s="294">
        <v>1E-3</v>
      </c>
      <c r="H92" s="294">
        <v>1.414213562373095E-3</v>
      </c>
      <c r="I92" s="294">
        <v>2E-3</v>
      </c>
      <c r="J92" s="294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1</v>
      </c>
      <c r="G102" s="294">
        <v>1E-3</v>
      </c>
      <c r="H102" s="294" t="s">
        <v>71</v>
      </c>
      <c r="I102" s="294">
        <v>1E-3</v>
      </c>
      <c r="J102" s="294">
        <v>1E-3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58</v>
      </c>
      <c r="F105" s="162">
        <v>26</v>
      </c>
      <c r="G105" s="161">
        <v>1.1153846153846155E-3</v>
      </c>
      <c r="H105" s="161">
        <v>8.3411860436861463E-4</v>
      </c>
      <c r="I105" s="161">
        <v>2E-3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AE250-9B20-4A2C-B92A-A7D0A6B94C51}">
  <sheetPr>
    <tabColor theme="5" tint="-0.249977111117893"/>
  </sheetPr>
  <dimension ref="B1:M108"/>
  <sheetViews>
    <sheetView showGridLines="0" view="pageBreakPreview" topLeftCell="A88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1279</v>
      </c>
    </row>
    <row r="3" spans="2:13" ht="21" customHeight="1" x14ac:dyDescent="0.15">
      <c r="I3" s="139" t="s">
        <v>1203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25</v>
      </c>
      <c r="F20" s="168">
        <v>17</v>
      </c>
      <c r="G20" s="294">
        <v>2.4823529411764707E-3</v>
      </c>
      <c r="H20" s="294">
        <v>2.4761954926150434E-3</v>
      </c>
      <c r="I20" s="294">
        <v>8.9999999999999993E-3</v>
      </c>
      <c r="J20" s="294">
        <v>0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4">
        <v>4.0000000000000002E-4</v>
      </c>
      <c r="H27" s="294" t="s">
        <v>71</v>
      </c>
      <c r="I27" s="294">
        <v>4.0000000000000002E-4</v>
      </c>
      <c r="J27" s="294">
        <v>4.0000000000000002E-4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</v>
      </c>
      <c r="F28" s="168">
        <v>1</v>
      </c>
      <c r="G28" s="294">
        <v>4.0000000000000002E-4</v>
      </c>
      <c r="H28" s="294" t="s">
        <v>71</v>
      </c>
      <c r="I28" s="294">
        <v>4.0000000000000002E-4</v>
      </c>
      <c r="J28" s="294">
        <v>4.0000000000000002E-4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1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8</v>
      </c>
      <c r="G40" s="294">
        <v>3.1000000000000003E-3</v>
      </c>
      <c r="H40" s="294">
        <v>1.6664761795905909E-3</v>
      </c>
      <c r="I40" s="294">
        <v>4.0000000000000001E-3</v>
      </c>
      <c r="J40" s="294">
        <v>4.0000000000000002E-4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6</v>
      </c>
      <c r="F75" s="168">
        <v>1</v>
      </c>
      <c r="G75" s="294">
        <v>4.0000000000000001E-3</v>
      </c>
      <c r="H75" s="294" t="s">
        <v>71</v>
      </c>
      <c r="I75" s="294">
        <v>4.0000000000000001E-3</v>
      </c>
      <c r="J75" s="294">
        <v>4.0000000000000001E-3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4.0000000000000001E-3</v>
      </c>
      <c r="H76" s="294" t="s">
        <v>71</v>
      </c>
      <c r="I76" s="294">
        <v>4.0000000000000001E-3</v>
      </c>
      <c r="J76" s="294">
        <v>4.0000000000000001E-3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4</v>
      </c>
      <c r="G78" s="294">
        <v>2.3500000000000001E-3</v>
      </c>
      <c r="H78" s="294">
        <v>1.9209372712298547E-3</v>
      </c>
      <c r="I78" s="294">
        <v>4.0000000000000001E-3</v>
      </c>
      <c r="J78" s="294">
        <v>4.0000000000000002E-4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4</v>
      </c>
      <c r="F85" s="168">
        <v>2</v>
      </c>
      <c r="G85" s="294">
        <v>2.5000000000000001E-3</v>
      </c>
      <c r="H85" s="294">
        <v>2.1213203435596424E-3</v>
      </c>
      <c r="I85" s="294">
        <v>4.0000000000000001E-3</v>
      </c>
      <c r="J85" s="294">
        <v>1E-3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2</v>
      </c>
      <c r="G92" s="294">
        <v>5.0000000000000001E-3</v>
      </c>
      <c r="H92" s="294">
        <v>7.0710678118654753E-3</v>
      </c>
      <c r="I92" s="294">
        <v>0.01</v>
      </c>
      <c r="J92" s="294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1</v>
      </c>
      <c r="G102" s="294">
        <v>2E-3</v>
      </c>
      <c r="H102" s="294" t="s">
        <v>71</v>
      </c>
      <c r="I102" s="294">
        <v>2E-3</v>
      </c>
      <c r="J102" s="294">
        <v>2E-3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73</v>
      </c>
      <c r="F105" s="162">
        <v>38</v>
      </c>
      <c r="G105" s="161">
        <v>2.6894736842105272E-3</v>
      </c>
      <c r="H105" s="161">
        <v>2.3868773532146068E-3</v>
      </c>
      <c r="I105" s="161">
        <v>0.01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3E015-6B1E-4556-9986-BBF06EB51E33}">
  <sheetPr>
    <tabColor theme="5" tint="-0.249977111117893"/>
  </sheetPr>
  <dimension ref="B1:M108"/>
  <sheetViews>
    <sheetView showGridLines="0" view="pageBreakPreview" topLeftCell="A97" zoomScaleNormal="70" zoomScaleSheetLayoutView="100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1280</v>
      </c>
    </row>
    <row r="3" spans="2:13" ht="21" customHeight="1" x14ac:dyDescent="0.15">
      <c r="I3" s="139" t="s">
        <v>1205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7</v>
      </c>
      <c r="F20" s="168">
        <v>4</v>
      </c>
      <c r="G20" s="294">
        <v>2.5957499999999998E-2</v>
      </c>
      <c r="H20" s="294">
        <v>4.9371637185061365E-2</v>
      </c>
      <c r="I20" s="294">
        <v>0.1</v>
      </c>
      <c r="J20" s="294">
        <v>5.0000000000000002E-5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4">
        <v>2E-3</v>
      </c>
      <c r="H27" s="294" t="s">
        <v>71</v>
      </c>
      <c r="I27" s="294">
        <v>2E-3</v>
      </c>
      <c r="J27" s="294">
        <v>2E-3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</v>
      </c>
      <c r="F28" s="168">
        <v>1</v>
      </c>
      <c r="G28" s="294">
        <v>2E-3</v>
      </c>
      <c r="H28" s="294" t="s">
        <v>71</v>
      </c>
      <c r="I28" s="294">
        <v>2E-3</v>
      </c>
      <c r="J28" s="294">
        <v>2E-3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1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8</v>
      </c>
      <c r="G40" s="294">
        <v>1.3000000000000001E-2</v>
      </c>
      <c r="H40" s="294">
        <v>9.6658456137355808E-3</v>
      </c>
      <c r="I40" s="294">
        <v>0.02</v>
      </c>
      <c r="J40" s="294">
        <v>1E-3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5</v>
      </c>
      <c r="F75" s="168">
        <v>1</v>
      </c>
      <c r="G75" s="294">
        <v>0.1</v>
      </c>
      <c r="H75" s="294" t="s">
        <v>71</v>
      </c>
      <c r="I75" s="294">
        <v>0.1</v>
      </c>
      <c r="J75" s="294">
        <v>0.1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0.02</v>
      </c>
      <c r="H76" s="294" t="s">
        <v>71</v>
      </c>
      <c r="I76" s="294">
        <v>0.02</v>
      </c>
      <c r="J76" s="294">
        <v>0.02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4</v>
      </c>
      <c r="G78" s="294">
        <v>5.0500000000000003E-2</v>
      </c>
      <c r="H78" s="294">
        <v>5.7157676649772955E-2</v>
      </c>
      <c r="I78" s="294">
        <v>0.1</v>
      </c>
      <c r="J78" s="294">
        <v>1E-3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4</v>
      </c>
      <c r="F85" s="168">
        <v>2</v>
      </c>
      <c r="G85" s="294">
        <v>1.0500000000000001E-2</v>
      </c>
      <c r="H85" s="294">
        <v>1.3435028842544404E-2</v>
      </c>
      <c r="I85" s="294">
        <v>0.02</v>
      </c>
      <c r="J85" s="294">
        <v>1E-3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2</v>
      </c>
      <c r="G92" s="294">
        <v>5.0000000000000001E-3</v>
      </c>
      <c r="H92" s="294">
        <v>7.0710678118654753E-3</v>
      </c>
      <c r="I92" s="294">
        <v>0.01</v>
      </c>
      <c r="J92" s="294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1</v>
      </c>
      <c r="G102" s="294">
        <v>0.05</v>
      </c>
      <c r="H102" s="294" t="s">
        <v>71</v>
      </c>
      <c r="I102" s="294">
        <v>0.05</v>
      </c>
      <c r="J102" s="294">
        <v>0.05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54</v>
      </c>
      <c r="F105" s="162">
        <v>25</v>
      </c>
      <c r="G105" s="161">
        <v>2.4593199999999999E-2</v>
      </c>
      <c r="H105" s="161">
        <v>3.5534141882608249E-2</v>
      </c>
      <c r="I105" s="161">
        <v>0.1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91900-DC49-49A5-B1FA-3DD7EB3F6A40}">
  <sheetPr>
    <tabColor rgb="FF00B0F0"/>
  </sheetPr>
  <dimension ref="B1:O112"/>
  <sheetViews>
    <sheetView showGridLines="0" view="pageBreakPreview" zoomScale="70" zoomScaleNormal="70" zoomScaleSheetLayoutView="70" workbookViewId="0">
      <selection activeCell="C6" sqref="C6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5" width="10.125" customWidth="1"/>
    <col min="6" max="7" width="15.5" customWidth="1"/>
    <col min="8" max="8" width="16.75" customWidth="1"/>
    <col min="9" max="9" width="11.75" customWidth="1"/>
    <col min="10" max="10" width="1.25" customWidth="1"/>
    <col min="11" max="11" width="6.375" customWidth="1"/>
    <col min="15" max="15" width="22.75" bestFit="1" customWidth="1"/>
  </cols>
  <sheetData>
    <row r="1" spans="2:15" x14ac:dyDescent="0.15">
      <c r="F1" s="2"/>
      <c r="G1" s="2"/>
      <c r="H1" s="2"/>
      <c r="I1" s="2"/>
    </row>
    <row r="2" spans="2:15" ht="17.25" x14ac:dyDescent="0.2">
      <c r="C2" s="105" t="s">
        <v>802</v>
      </c>
    </row>
    <row r="3" spans="2:15" ht="21" customHeight="1" x14ac:dyDescent="0.15">
      <c r="I3" s="106" t="s">
        <v>803</v>
      </c>
    </row>
    <row r="4" spans="2:15" ht="20.100000000000001" customHeight="1" x14ac:dyDescent="0.15">
      <c r="C4" s="107"/>
      <c r="D4" s="72" t="s">
        <v>804</v>
      </c>
      <c r="E4" s="108" t="s">
        <v>805</v>
      </c>
      <c r="F4" s="109" t="s">
        <v>806</v>
      </c>
      <c r="G4" s="109" t="s">
        <v>807</v>
      </c>
      <c r="H4" s="109" t="s">
        <v>808</v>
      </c>
      <c r="I4" s="109" t="s">
        <v>809</v>
      </c>
    </row>
    <row r="5" spans="2:15" ht="20.100000000000001" customHeight="1" x14ac:dyDescent="0.15">
      <c r="B5" s="1"/>
      <c r="C5" s="110" t="s">
        <v>2</v>
      </c>
      <c r="D5" s="111" t="s">
        <v>252</v>
      </c>
      <c r="E5" s="112">
        <v>187</v>
      </c>
      <c r="F5" s="113">
        <v>5850.7131443850267</v>
      </c>
      <c r="G5" s="113">
        <v>40467.952332121546</v>
      </c>
      <c r="H5" s="113">
        <v>500000</v>
      </c>
      <c r="I5" s="113">
        <v>0</v>
      </c>
      <c r="L5" t="str">
        <f>IF(OR(F5&gt;H5,F5&lt;I5),"ERR","")</f>
        <v/>
      </c>
      <c r="O5" s="114"/>
    </row>
    <row r="6" spans="2:15" ht="20.100000000000001" customHeight="1" x14ac:dyDescent="0.15">
      <c r="B6" s="1"/>
      <c r="C6" s="110" t="s">
        <v>3</v>
      </c>
      <c r="D6" s="111" t="s">
        <v>253</v>
      </c>
      <c r="E6" s="112">
        <v>1</v>
      </c>
      <c r="F6" s="113">
        <v>15.9</v>
      </c>
      <c r="G6" s="113" t="s">
        <v>71</v>
      </c>
      <c r="H6" s="113">
        <v>15.9</v>
      </c>
      <c r="I6" s="113">
        <v>15.9</v>
      </c>
      <c r="L6" t="str">
        <f t="shared" ref="L6:L69" si="0">IF(OR(F6&gt;H6,F6&lt;I6),"ERR","")</f>
        <v/>
      </c>
      <c r="O6" s="114"/>
    </row>
    <row r="7" spans="2:15" ht="20.100000000000001" customHeight="1" x14ac:dyDescent="0.15">
      <c r="B7" s="1"/>
      <c r="C7" s="110" t="s">
        <v>4</v>
      </c>
      <c r="D7" s="111" t="s">
        <v>254</v>
      </c>
      <c r="E7" s="112">
        <v>3</v>
      </c>
      <c r="F7" s="113">
        <v>693.33333333333337</v>
      </c>
      <c r="G7" s="113">
        <v>356.61931149803615</v>
      </c>
      <c r="H7" s="113">
        <v>1000</v>
      </c>
      <c r="I7" s="113">
        <v>302</v>
      </c>
      <c r="L7" t="str">
        <f t="shared" si="0"/>
        <v/>
      </c>
      <c r="O7" s="114"/>
    </row>
    <row r="8" spans="2:15" ht="20.100000000000001" customHeight="1" x14ac:dyDescent="0.15">
      <c r="B8" s="1"/>
      <c r="C8" s="110" t="s">
        <v>5</v>
      </c>
      <c r="D8" s="111" t="s">
        <v>255</v>
      </c>
      <c r="E8" s="112">
        <v>4</v>
      </c>
      <c r="F8" s="113">
        <v>44870</v>
      </c>
      <c r="G8" s="113">
        <v>85301.132856877506</v>
      </c>
      <c r="H8" s="113">
        <v>172800</v>
      </c>
      <c r="I8" s="113">
        <v>50</v>
      </c>
      <c r="L8" t="str">
        <f t="shared" si="0"/>
        <v/>
      </c>
      <c r="O8" s="114"/>
    </row>
    <row r="9" spans="2:15" ht="20.100000000000001" customHeight="1" x14ac:dyDescent="0.15">
      <c r="B9" s="1"/>
      <c r="C9" s="110" t="s">
        <v>6</v>
      </c>
      <c r="D9" s="111" t="s">
        <v>256</v>
      </c>
      <c r="E9" s="112">
        <v>96</v>
      </c>
      <c r="F9" s="113">
        <v>2022.7437499999999</v>
      </c>
      <c r="G9" s="113">
        <v>9829.8346535305482</v>
      </c>
      <c r="H9" s="113">
        <v>94362</v>
      </c>
      <c r="I9" s="113">
        <v>0</v>
      </c>
      <c r="L9" t="str">
        <f t="shared" si="0"/>
        <v/>
      </c>
      <c r="O9" s="114"/>
    </row>
    <row r="10" spans="2:15" ht="20.100000000000001" customHeight="1" x14ac:dyDescent="0.15">
      <c r="B10" s="1"/>
      <c r="C10" s="110" t="s">
        <v>7</v>
      </c>
      <c r="D10" s="111" t="s">
        <v>257</v>
      </c>
      <c r="E10" s="112">
        <v>97</v>
      </c>
      <c r="F10" s="113">
        <v>209.17628865979381</v>
      </c>
      <c r="G10" s="113">
        <v>415.82016865597382</v>
      </c>
      <c r="H10" s="113">
        <v>2000</v>
      </c>
      <c r="I10" s="113">
        <v>0</v>
      </c>
      <c r="L10" t="str">
        <f t="shared" si="0"/>
        <v/>
      </c>
      <c r="O10" s="114"/>
    </row>
    <row r="11" spans="2:15" ht="20.100000000000001" customHeight="1" x14ac:dyDescent="0.15">
      <c r="B11" s="1"/>
      <c r="C11" s="110" t="s">
        <v>8</v>
      </c>
      <c r="D11" s="111" t="s">
        <v>258</v>
      </c>
      <c r="E11" s="112">
        <v>0</v>
      </c>
      <c r="F11" s="113" t="s">
        <v>71</v>
      </c>
      <c r="G11" s="113" t="s">
        <v>71</v>
      </c>
      <c r="H11" s="113" t="s">
        <v>71</v>
      </c>
      <c r="I11" s="113" t="s">
        <v>71</v>
      </c>
      <c r="L11" t="str">
        <f t="shared" si="0"/>
        <v/>
      </c>
      <c r="O11" s="114"/>
    </row>
    <row r="12" spans="2:15" ht="20.100000000000001" customHeight="1" x14ac:dyDescent="0.15">
      <c r="B12" s="1"/>
      <c r="C12" s="110" t="s">
        <v>9</v>
      </c>
      <c r="D12" s="111" t="s">
        <v>259</v>
      </c>
      <c r="E12" s="112">
        <v>7</v>
      </c>
      <c r="F12" s="113">
        <v>37.128</v>
      </c>
      <c r="G12" s="113">
        <v>45.171131134829906</v>
      </c>
      <c r="H12" s="113">
        <v>103.2</v>
      </c>
      <c r="I12" s="113">
        <v>0.59599999999999997</v>
      </c>
      <c r="L12" t="str">
        <f t="shared" si="0"/>
        <v/>
      </c>
      <c r="O12" s="114"/>
    </row>
    <row r="13" spans="2:15" ht="20.100000000000001" customHeight="1" x14ac:dyDescent="0.15">
      <c r="B13" s="1"/>
      <c r="C13" s="110" t="s">
        <v>10</v>
      </c>
      <c r="D13" s="111" t="s">
        <v>260</v>
      </c>
      <c r="E13" s="112">
        <v>1852</v>
      </c>
      <c r="F13" s="113">
        <v>3444.0245518358533</v>
      </c>
      <c r="G13" s="113">
        <v>32552.334673641701</v>
      </c>
      <c r="H13" s="113">
        <v>791266</v>
      </c>
      <c r="I13" s="113">
        <v>0</v>
      </c>
      <c r="L13" t="str">
        <f t="shared" si="0"/>
        <v/>
      </c>
      <c r="O13" s="114"/>
    </row>
    <row r="14" spans="2:15" ht="20.100000000000001" customHeight="1" x14ac:dyDescent="0.15">
      <c r="B14" s="1"/>
      <c r="C14" s="110" t="s">
        <v>11</v>
      </c>
      <c r="D14" s="111" t="s">
        <v>261</v>
      </c>
      <c r="E14" s="112">
        <v>346</v>
      </c>
      <c r="F14" s="113">
        <v>11460.868583815029</v>
      </c>
      <c r="G14" s="113">
        <v>99428.035320461946</v>
      </c>
      <c r="H14" s="113">
        <v>1318555</v>
      </c>
      <c r="I14" s="113">
        <v>0.53</v>
      </c>
      <c r="L14" t="str">
        <f t="shared" si="0"/>
        <v/>
      </c>
      <c r="O14" s="114"/>
    </row>
    <row r="15" spans="2:15" ht="20.100000000000001" customHeight="1" x14ac:dyDescent="0.15">
      <c r="B15" s="1"/>
      <c r="C15" s="110" t="s">
        <v>12</v>
      </c>
      <c r="D15" s="111" t="s">
        <v>262</v>
      </c>
      <c r="E15" s="112">
        <v>265</v>
      </c>
      <c r="F15" s="113">
        <v>4674.3007924528301</v>
      </c>
      <c r="G15" s="113">
        <v>17201.534957319582</v>
      </c>
      <c r="H15" s="113">
        <v>208213</v>
      </c>
      <c r="I15" s="113">
        <v>1</v>
      </c>
      <c r="L15" t="str">
        <f t="shared" si="0"/>
        <v/>
      </c>
      <c r="O15" s="114"/>
    </row>
    <row r="16" spans="2:15" ht="20.100000000000001" customHeight="1" x14ac:dyDescent="0.15">
      <c r="B16" s="1"/>
      <c r="C16" s="110" t="s">
        <v>13</v>
      </c>
      <c r="D16" s="111" t="s">
        <v>263</v>
      </c>
      <c r="E16" s="112">
        <v>27</v>
      </c>
      <c r="F16" s="113">
        <v>846.55259259259265</v>
      </c>
      <c r="G16" s="113">
        <v>1102.8225920113862</v>
      </c>
      <c r="H16" s="113">
        <v>4194</v>
      </c>
      <c r="I16" s="113">
        <v>0.02</v>
      </c>
      <c r="L16" t="str">
        <f t="shared" si="0"/>
        <v/>
      </c>
      <c r="O16" s="114"/>
    </row>
    <row r="17" spans="2:15" ht="20.100000000000001" customHeight="1" x14ac:dyDescent="0.15">
      <c r="B17" s="1"/>
      <c r="C17" s="110" t="s">
        <v>14</v>
      </c>
      <c r="D17" s="111" t="s">
        <v>264</v>
      </c>
      <c r="E17" s="112">
        <v>18</v>
      </c>
      <c r="F17" s="113">
        <v>140.38999999999999</v>
      </c>
      <c r="G17" s="113">
        <v>104.35757493856792</v>
      </c>
      <c r="H17" s="113">
        <v>317</v>
      </c>
      <c r="I17" s="113">
        <v>1.92</v>
      </c>
      <c r="L17" t="str">
        <f t="shared" si="0"/>
        <v/>
      </c>
      <c r="O17" s="114"/>
    </row>
    <row r="18" spans="2:15" ht="20.100000000000001" customHeight="1" x14ac:dyDescent="0.15">
      <c r="B18" s="1"/>
      <c r="C18" s="110" t="s">
        <v>15</v>
      </c>
      <c r="D18" s="111" t="s">
        <v>265</v>
      </c>
      <c r="E18" s="112">
        <v>256</v>
      </c>
      <c r="F18" s="113">
        <v>23290.174999999999</v>
      </c>
      <c r="G18" s="113">
        <v>53598.891631432445</v>
      </c>
      <c r="H18" s="113">
        <v>385000</v>
      </c>
      <c r="I18" s="113">
        <v>8.8000000000000007</v>
      </c>
      <c r="L18" t="str">
        <f t="shared" si="0"/>
        <v/>
      </c>
      <c r="O18" s="114"/>
    </row>
    <row r="19" spans="2:15" ht="20.100000000000001" customHeight="1" x14ac:dyDescent="0.15">
      <c r="B19" s="1"/>
      <c r="C19" s="110" t="s">
        <v>16</v>
      </c>
      <c r="D19" s="111" t="s">
        <v>266</v>
      </c>
      <c r="E19" s="112">
        <v>55</v>
      </c>
      <c r="F19" s="113">
        <v>256.28727272727269</v>
      </c>
      <c r="G19" s="113">
        <v>915.72964399060777</v>
      </c>
      <c r="H19" s="113">
        <v>6653.3</v>
      </c>
      <c r="I19" s="113">
        <v>0.1</v>
      </c>
      <c r="L19" t="str">
        <f t="shared" si="0"/>
        <v/>
      </c>
      <c r="O19" s="114"/>
    </row>
    <row r="20" spans="2:15" ht="20.100000000000001" customHeight="1" x14ac:dyDescent="0.15">
      <c r="B20" s="1"/>
      <c r="C20" s="110" t="s">
        <v>17</v>
      </c>
      <c r="D20" s="111" t="s">
        <v>267</v>
      </c>
      <c r="E20" s="112">
        <v>969</v>
      </c>
      <c r="F20" s="113">
        <v>18951.428343653253</v>
      </c>
      <c r="G20" s="113">
        <v>113832.79441934792</v>
      </c>
      <c r="H20" s="113">
        <v>2113311</v>
      </c>
      <c r="I20" s="113">
        <v>0.4</v>
      </c>
      <c r="L20" t="str">
        <f t="shared" si="0"/>
        <v/>
      </c>
      <c r="O20" s="114"/>
    </row>
    <row r="21" spans="2:15" ht="20.100000000000001" customHeight="1" x14ac:dyDescent="0.15">
      <c r="B21" s="1"/>
      <c r="C21" s="110" t="s">
        <v>18</v>
      </c>
      <c r="D21" s="111" t="s">
        <v>268</v>
      </c>
      <c r="E21" s="112">
        <v>39</v>
      </c>
      <c r="F21" s="113">
        <v>138256</v>
      </c>
      <c r="G21" s="113">
        <v>228827.59939480523</v>
      </c>
      <c r="H21" s="113">
        <v>845800</v>
      </c>
      <c r="I21" s="113">
        <v>5</v>
      </c>
      <c r="L21" t="str">
        <f t="shared" si="0"/>
        <v/>
      </c>
      <c r="O21" s="114"/>
    </row>
    <row r="22" spans="2:15" ht="20.100000000000001" customHeight="1" x14ac:dyDescent="0.15">
      <c r="B22" s="1"/>
      <c r="C22" s="110" t="s">
        <v>19</v>
      </c>
      <c r="D22" s="111" t="s">
        <v>269</v>
      </c>
      <c r="E22" s="112">
        <v>95</v>
      </c>
      <c r="F22" s="113">
        <v>3614.2776842105268</v>
      </c>
      <c r="G22" s="113">
        <v>16322.72137597827</v>
      </c>
      <c r="H22" s="113">
        <v>154852</v>
      </c>
      <c r="I22" s="113">
        <v>3</v>
      </c>
      <c r="L22" t="str">
        <f t="shared" si="0"/>
        <v/>
      </c>
      <c r="O22" s="114"/>
    </row>
    <row r="23" spans="2:15" ht="20.100000000000001" customHeight="1" x14ac:dyDescent="0.15">
      <c r="B23" s="1"/>
      <c r="C23" s="110" t="s">
        <v>20</v>
      </c>
      <c r="D23" s="111" t="s">
        <v>270</v>
      </c>
      <c r="E23" s="112">
        <v>102</v>
      </c>
      <c r="F23" s="113">
        <v>820.61098039215676</v>
      </c>
      <c r="G23" s="113">
        <v>1451.520223383098</v>
      </c>
      <c r="H23" s="113">
        <v>7669</v>
      </c>
      <c r="I23" s="113">
        <v>0.6</v>
      </c>
      <c r="L23" t="str">
        <f t="shared" si="0"/>
        <v/>
      </c>
      <c r="O23" s="114"/>
    </row>
    <row r="24" spans="2:15" ht="20.100000000000001" customHeight="1" x14ac:dyDescent="0.15">
      <c r="B24" s="1"/>
      <c r="C24" s="110" t="s">
        <v>21</v>
      </c>
      <c r="D24" s="111" t="s">
        <v>271</v>
      </c>
      <c r="E24" s="112">
        <v>10</v>
      </c>
      <c r="F24" s="113">
        <v>221</v>
      </c>
      <c r="G24" s="113">
        <v>292.52046462123332</v>
      </c>
      <c r="H24" s="113">
        <v>800</v>
      </c>
      <c r="I24" s="113">
        <v>4</v>
      </c>
      <c r="L24" t="str">
        <f t="shared" si="0"/>
        <v/>
      </c>
      <c r="O24" s="114"/>
    </row>
    <row r="25" spans="2:15" ht="20.100000000000001" customHeight="1" x14ac:dyDescent="0.15">
      <c r="B25" s="1"/>
      <c r="C25" s="110" t="s">
        <v>22</v>
      </c>
      <c r="D25" s="111" t="s">
        <v>272</v>
      </c>
      <c r="E25" s="112">
        <v>272</v>
      </c>
      <c r="F25" s="113">
        <v>4009.8992610294117</v>
      </c>
      <c r="G25" s="113">
        <v>32214.138877323952</v>
      </c>
      <c r="H25" s="113">
        <v>359000</v>
      </c>
      <c r="I25" s="113">
        <v>0</v>
      </c>
      <c r="L25" t="str">
        <f t="shared" si="0"/>
        <v/>
      </c>
      <c r="O25" s="114"/>
    </row>
    <row r="26" spans="2:15" ht="20.100000000000001" customHeight="1" x14ac:dyDescent="0.15">
      <c r="B26" s="1"/>
      <c r="C26" s="110" t="s">
        <v>23</v>
      </c>
      <c r="D26" s="111" t="s">
        <v>273</v>
      </c>
      <c r="E26" s="112">
        <v>194</v>
      </c>
      <c r="F26" s="113">
        <v>158944.45417525774</v>
      </c>
      <c r="G26" s="113">
        <v>656879.37243690365</v>
      </c>
      <c r="H26" s="113">
        <v>4764255</v>
      </c>
      <c r="I26" s="113">
        <v>1.05</v>
      </c>
      <c r="L26" t="str">
        <f t="shared" si="0"/>
        <v/>
      </c>
      <c r="O26" s="114"/>
    </row>
    <row r="27" spans="2:15" ht="20.100000000000001" customHeight="1" x14ac:dyDescent="0.15">
      <c r="B27" s="1"/>
      <c r="C27" s="110" t="s">
        <v>24</v>
      </c>
      <c r="D27" s="111" t="s">
        <v>274</v>
      </c>
      <c r="E27" s="112">
        <v>234</v>
      </c>
      <c r="F27" s="113">
        <v>8832.7611965811957</v>
      </c>
      <c r="G27" s="113">
        <v>39690.951598235486</v>
      </c>
      <c r="H27" s="113">
        <v>374667</v>
      </c>
      <c r="I27" s="113">
        <v>0</v>
      </c>
      <c r="L27" t="str">
        <f t="shared" si="0"/>
        <v/>
      </c>
      <c r="O27" s="114"/>
    </row>
    <row r="28" spans="2:15" ht="20.100000000000001" customHeight="1" x14ac:dyDescent="0.15">
      <c r="B28" s="1"/>
      <c r="C28" s="110" t="s">
        <v>25</v>
      </c>
      <c r="D28" s="111" t="s">
        <v>275</v>
      </c>
      <c r="E28" s="112">
        <v>1144</v>
      </c>
      <c r="F28" s="113">
        <v>843.35663856643384</v>
      </c>
      <c r="G28" s="113">
        <v>12768.368495545057</v>
      </c>
      <c r="H28" s="113">
        <v>413675</v>
      </c>
      <c r="I28" s="113">
        <v>0</v>
      </c>
      <c r="L28" t="str">
        <f t="shared" si="0"/>
        <v/>
      </c>
      <c r="O28" s="114"/>
    </row>
    <row r="29" spans="2:15" ht="20.100000000000001" customHeight="1" x14ac:dyDescent="0.15">
      <c r="B29" s="1"/>
      <c r="C29" s="110" t="s">
        <v>26</v>
      </c>
      <c r="D29" s="111" t="s">
        <v>276</v>
      </c>
      <c r="E29" s="112">
        <v>97</v>
      </c>
      <c r="F29" s="113">
        <v>887.20824742268053</v>
      </c>
      <c r="G29" s="113">
        <v>4954.0880243811453</v>
      </c>
      <c r="H29" s="113">
        <v>47884</v>
      </c>
      <c r="I29" s="113">
        <v>0.65</v>
      </c>
      <c r="L29" t="str">
        <f t="shared" si="0"/>
        <v/>
      </c>
      <c r="O29" s="114"/>
    </row>
    <row r="30" spans="2:15" ht="20.100000000000001" customHeight="1" x14ac:dyDescent="0.15">
      <c r="B30" s="1"/>
      <c r="C30" s="110" t="s">
        <v>27</v>
      </c>
      <c r="D30" s="111" t="s">
        <v>277</v>
      </c>
      <c r="E30" s="112">
        <v>112</v>
      </c>
      <c r="F30" s="113">
        <v>2191.333839285714</v>
      </c>
      <c r="G30" s="113">
        <v>13149.329071565429</v>
      </c>
      <c r="H30" s="113">
        <v>111690</v>
      </c>
      <c r="I30" s="113">
        <v>0.5</v>
      </c>
      <c r="L30" t="str">
        <f t="shared" si="0"/>
        <v/>
      </c>
      <c r="O30" s="114"/>
    </row>
    <row r="31" spans="2:15" ht="20.100000000000001" customHeight="1" x14ac:dyDescent="0.15">
      <c r="B31" s="1"/>
      <c r="C31" s="110" t="s">
        <v>28</v>
      </c>
      <c r="D31" s="111" t="s">
        <v>278</v>
      </c>
      <c r="E31" s="112">
        <v>104</v>
      </c>
      <c r="F31" s="113">
        <v>412.44377884615375</v>
      </c>
      <c r="G31" s="113">
        <v>1287.7339205180001</v>
      </c>
      <c r="H31" s="113">
        <v>11914</v>
      </c>
      <c r="I31" s="113">
        <v>0.02</v>
      </c>
      <c r="L31" t="str">
        <f t="shared" si="0"/>
        <v/>
      </c>
      <c r="O31" s="114"/>
    </row>
    <row r="32" spans="2:15" ht="20.100000000000001" customHeight="1" x14ac:dyDescent="0.15">
      <c r="B32" s="1"/>
      <c r="C32" s="110" t="s">
        <v>29</v>
      </c>
      <c r="D32" s="111" t="s">
        <v>279</v>
      </c>
      <c r="E32" s="112">
        <v>313</v>
      </c>
      <c r="F32" s="113">
        <v>4682.8448881789154</v>
      </c>
      <c r="G32" s="113">
        <v>52685.659077010067</v>
      </c>
      <c r="H32" s="113">
        <v>930576</v>
      </c>
      <c r="I32" s="113">
        <v>0.05</v>
      </c>
      <c r="L32" t="str">
        <f t="shared" si="0"/>
        <v/>
      </c>
      <c r="O32" s="114"/>
    </row>
    <row r="33" spans="2:15" ht="20.100000000000001" customHeight="1" x14ac:dyDescent="0.15">
      <c r="B33" s="1"/>
      <c r="C33" s="110" t="s">
        <v>30</v>
      </c>
      <c r="D33" s="111" t="s">
        <v>280</v>
      </c>
      <c r="E33" s="112">
        <v>232</v>
      </c>
      <c r="F33" s="113">
        <v>6084.3244197413796</v>
      </c>
      <c r="G33" s="113">
        <v>63543.269126678329</v>
      </c>
      <c r="H33" s="113">
        <v>920453</v>
      </c>
      <c r="I33" s="113">
        <v>0</v>
      </c>
      <c r="L33" t="str">
        <f t="shared" si="0"/>
        <v/>
      </c>
      <c r="O33" s="114"/>
    </row>
    <row r="34" spans="2:15" ht="20.100000000000001" customHeight="1" x14ac:dyDescent="0.15">
      <c r="B34" s="1"/>
      <c r="C34" s="110" t="s">
        <v>31</v>
      </c>
      <c r="D34" s="111" t="s">
        <v>281</v>
      </c>
      <c r="E34" s="112">
        <v>14</v>
      </c>
      <c r="F34" s="113">
        <v>358.14285714285717</v>
      </c>
      <c r="G34" s="113">
        <v>1001.8151293560072</v>
      </c>
      <c r="H34" s="113">
        <v>3816</v>
      </c>
      <c r="I34" s="113">
        <v>3.2</v>
      </c>
      <c r="L34" t="str">
        <f t="shared" si="0"/>
        <v/>
      </c>
      <c r="O34" s="114"/>
    </row>
    <row r="35" spans="2:15" ht="20.100000000000001" customHeight="1" x14ac:dyDescent="0.15">
      <c r="B35" s="1"/>
      <c r="C35" s="110" t="s">
        <v>32</v>
      </c>
      <c r="D35" s="111" t="s">
        <v>282</v>
      </c>
      <c r="E35" s="112">
        <v>544</v>
      </c>
      <c r="F35" s="113">
        <v>21069.828016544117</v>
      </c>
      <c r="G35" s="113">
        <v>452318.63182986638</v>
      </c>
      <c r="H35" s="113">
        <v>10548000</v>
      </c>
      <c r="I35" s="113">
        <v>1</v>
      </c>
      <c r="L35" t="str">
        <f t="shared" si="0"/>
        <v/>
      </c>
      <c r="O35" s="114"/>
    </row>
    <row r="36" spans="2:15" ht="20.100000000000001" customHeight="1" x14ac:dyDescent="0.15">
      <c r="B36" s="1"/>
      <c r="C36" s="110" t="s">
        <v>33</v>
      </c>
      <c r="D36" s="111" t="s">
        <v>283</v>
      </c>
      <c r="E36" s="112">
        <v>196</v>
      </c>
      <c r="F36" s="113">
        <v>2545.204081632653</v>
      </c>
      <c r="G36" s="113">
        <v>19795.188199971941</v>
      </c>
      <c r="H36" s="113">
        <v>242003</v>
      </c>
      <c r="I36" s="113">
        <v>0</v>
      </c>
      <c r="L36" t="str">
        <f t="shared" si="0"/>
        <v/>
      </c>
      <c r="O36" s="114"/>
    </row>
    <row r="37" spans="2:15" ht="20.100000000000001" customHeight="1" x14ac:dyDescent="0.15">
      <c r="B37" s="1"/>
      <c r="C37" s="110" t="s">
        <v>34</v>
      </c>
      <c r="D37" s="111" t="s">
        <v>284</v>
      </c>
      <c r="E37" s="112">
        <v>76</v>
      </c>
      <c r="F37" s="113">
        <v>3302190.5427631577</v>
      </c>
      <c r="G37" s="113">
        <v>3908622.7015512772</v>
      </c>
      <c r="H37" s="113">
        <v>20466896</v>
      </c>
      <c r="I37" s="113">
        <v>13.7</v>
      </c>
      <c r="L37" t="str">
        <f t="shared" si="0"/>
        <v/>
      </c>
      <c r="O37" s="114"/>
    </row>
    <row r="38" spans="2:15" ht="20.100000000000001" customHeight="1" x14ac:dyDescent="0.15">
      <c r="B38" s="1"/>
      <c r="C38" s="110" t="s">
        <v>35</v>
      </c>
      <c r="D38" s="111" t="s">
        <v>285</v>
      </c>
      <c r="E38" s="112">
        <v>6</v>
      </c>
      <c r="F38" s="113">
        <v>115472.31833333334</v>
      </c>
      <c r="G38" s="113">
        <v>214652.2217053996</v>
      </c>
      <c r="H38" s="113">
        <v>534427.91</v>
      </c>
      <c r="I38" s="113">
        <v>89</v>
      </c>
      <c r="L38" t="str">
        <f t="shared" si="0"/>
        <v/>
      </c>
      <c r="O38" s="114"/>
    </row>
    <row r="39" spans="2:15" ht="20.100000000000001" customHeight="1" x14ac:dyDescent="0.15">
      <c r="B39" s="1"/>
      <c r="C39" s="110" t="s">
        <v>36</v>
      </c>
      <c r="D39" s="111" t="s">
        <v>286</v>
      </c>
      <c r="E39" s="112">
        <v>4</v>
      </c>
      <c r="F39" s="113">
        <v>235048.5</v>
      </c>
      <c r="G39" s="113">
        <v>455432.67534986261</v>
      </c>
      <c r="H39" s="113">
        <v>918166</v>
      </c>
      <c r="I39" s="113">
        <v>1607</v>
      </c>
      <c r="L39" t="str">
        <f t="shared" si="0"/>
        <v/>
      </c>
      <c r="O39" s="114"/>
    </row>
    <row r="40" spans="2:15" ht="20.100000000000001" customHeight="1" x14ac:dyDescent="0.15">
      <c r="B40" s="1"/>
      <c r="C40" s="110" t="s">
        <v>37</v>
      </c>
      <c r="D40" s="111" t="s">
        <v>287</v>
      </c>
      <c r="E40" s="112">
        <v>1989</v>
      </c>
      <c r="F40" s="113">
        <v>9524.0595392156683</v>
      </c>
      <c r="G40" s="113">
        <v>99177.563549857718</v>
      </c>
      <c r="H40" s="113">
        <v>4120138</v>
      </c>
      <c r="I40" s="113">
        <v>0</v>
      </c>
      <c r="L40" t="str">
        <f t="shared" si="0"/>
        <v/>
      </c>
      <c r="O40" s="114"/>
    </row>
    <row r="41" spans="2:15" ht="20.100000000000001" customHeight="1" x14ac:dyDescent="0.15">
      <c r="B41" s="1"/>
      <c r="C41" s="110" t="s">
        <v>38</v>
      </c>
      <c r="D41" s="111" t="s">
        <v>288</v>
      </c>
      <c r="E41" s="112">
        <v>1</v>
      </c>
      <c r="F41" s="113">
        <v>164</v>
      </c>
      <c r="G41" s="113" t="s">
        <v>71</v>
      </c>
      <c r="H41" s="113">
        <v>164</v>
      </c>
      <c r="I41" s="113">
        <v>164</v>
      </c>
      <c r="L41" t="str">
        <f t="shared" si="0"/>
        <v/>
      </c>
      <c r="O41" s="114"/>
    </row>
    <row r="42" spans="2:15" ht="20.100000000000001" customHeight="1" x14ac:dyDescent="0.15">
      <c r="B42" s="1"/>
      <c r="C42" s="110" t="s">
        <v>39</v>
      </c>
      <c r="D42" s="111" t="s">
        <v>289</v>
      </c>
      <c r="E42" s="112">
        <v>1</v>
      </c>
      <c r="F42" s="113">
        <v>4</v>
      </c>
      <c r="G42" s="113" t="s">
        <v>71</v>
      </c>
      <c r="H42" s="113">
        <v>4</v>
      </c>
      <c r="I42" s="113">
        <v>4</v>
      </c>
      <c r="L42" t="str">
        <f t="shared" si="0"/>
        <v/>
      </c>
      <c r="O42" s="114"/>
    </row>
    <row r="43" spans="2:15" ht="20.100000000000001" customHeight="1" x14ac:dyDescent="0.15">
      <c r="B43" s="1"/>
      <c r="C43" s="110" t="s">
        <v>40</v>
      </c>
      <c r="D43" s="111" t="s">
        <v>290</v>
      </c>
      <c r="E43" s="112">
        <v>2</v>
      </c>
      <c r="F43" s="113">
        <v>246.5</v>
      </c>
      <c r="G43" s="113">
        <v>306.17723625377511</v>
      </c>
      <c r="H43" s="113">
        <v>463</v>
      </c>
      <c r="I43" s="113">
        <v>30</v>
      </c>
      <c r="L43" t="str">
        <f t="shared" si="0"/>
        <v/>
      </c>
      <c r="O43" s="114"/>
    </row>
    <row r="44" spans="2:15" ht="20.100000000000001" customHeight="1" x14ac:dyDescent="0.15">
      <c r="B44" s="1"/>
      <c r="C44" s="110" t="s">
        <v>41</v>
      </c>
      <c r="D44" s="111" t="s">
        <v>291</v>
      </c>
      <c r="E44" s="112">
        <v>0</v>
      </c>
      <c r="F44" s="113" t="s">
        <v>71</v>
      </c>
      <c r="G44" s="113" t="s">
        <v>71</v>
      </c>
      <c r="H44" s="113" t="s">
        <v>71</v>
      </c>
      <c r="I44" s="113" t="s">
        <v>71</v>
      </c>
      <c r="L44" t="str">
        <f t="shared" si="0"/>
        <v/>
      </c>
      <c r="O44" s="114"/>
    </row>
    <row r="45" spans="2:15" ht="20.100000000000001" customHeight="1" x14ac:dyDescent="0.15">
      <c r="B45" s="1"/>
      <c r="C45" s="110" t="s">
        <v>42</v>
      </c>
      <c r="D45" s="111" t="s">
        <v>292</v>
      </c>
      <c r="E45" s="112">
        <v>1</v>
      </c>
      <c r="F45" s="113">
        <v>804</v>
      </c>
      <c r="G45" s="113" t="s">
        <v>71</v>
      </c>
      <c r="H45" s="113">
        <v>804</v>
      </c>
      <c r="I45" s="113">
        <v>804</v>
      </c>
      <c r="L45" t="str">
        <f t="shared" si="0"/>
        <v/>
      </c>
      <c r="O45" s="114"/>
    </row>
    <row r="46" spans="2:15" ht="20.100000000000001" customHeight="1" x14ac:dyDescent="0.15">
      <c r="B46" s="1"/>
      <c r="C46" s="110" t="s">
        <v>43</v>
      </c>
      <c r="D46" s="111" t="s">
        <v>293</v>
      </c>
      <c r="E46" s="112">
        <v>39</v>
      </c>
      <c r="F46" s="113">
        <v>176.02820512820517</v>
      </c>
      <c r="G46" s="113">
        <v>271.57941258760854</v>
      </c>
      <c r="H46" s="113">
        <v>1593</v>
      </c>
      <c r="I46" s="113">
        <v>4</v>
      </c>
      <c r="L46" t="str">
        <f t="shared" si="0"/>
        <v/>
      </c>
      <c r="O46" s="114"/>
    </row>
    <row r="47" spans="2:15" ht="20.100000000000001" customHeight="1" x14ac:dyDescent="0.15">
      <c r="B47" s="1"/>
      <c r="C47" s="110" t="s">
        <v>44</v>
      </c>
      <c r="D47" s="111" t="s">
        <v>294</v>
      </c>
      <c r="E47" s="112">
        <v>5</v>
      </c>
      <c r="F47" s="113">
        <v>62.379999999999995</v>
      </c>
      <c r="G47" s="113">
        <v>34.3921793435659</v>
      </c>
      <c r="H47" s="113">
        <v>103</v>
      </c>
      <c r="I47" s="113">
        <v>20</v>
      </c>
      <c r="L47" t="str">
        <f t="shared" si="0"/>
        <v/>
      </c>
      <c r="O47" s="114"/>
    </row>
    <row r="48" spans="2:15" ht="20.100000000000001" customHeight="1" x14ac:dyDescent="0.15">
      <c r="B48" s="1"/>
      <c r="C48" s="110" t="s">
        <v>45</v>
      </c>
      <c r="D48" s="111" t="s">
        <v>295</v>
      </c>
      <c r="E48" s="112">
        <v>7</v>
      </c>
      <c r="F48" s="113">
        <v>627.2600000000001</v>
      </c>
      <c r="G48" s="113">
        <v>1408.9665708833077</v>
      </c>
      <c r="H48" s="113">
        <v>3809</v>
      </c>
      <c r="I48" s="113">
        <v>8.3000000000000007</v>
      </c>
      <c r="L48" t="str">
        <f t="shared" si="0"/>
        <v/>
      </c>
      <c r="O48" s="114"/>
    </row>
    <row r="49" spans="2:15" ht="20.100000000000001" customHeight="1" x14ac:dyDescent="0.15">
      <c r="B49" s="1"/>
      <c r="C49" s="110" t="s">
        <v>46</v>
      </c>
      <c r="D49" s="111" t="s">
        <v>296</v>
      </c>
      <c r="E49" s="112">
        <v>3</v>
      </c>
      <c r="F49" s="113">
        <v>9640.4333333333325</v>
      </c>
      <c r="G49" s="113">
        <v>15862.275507105949</v>
      </c>
      <c r="H49" s="113">
        <v>27948</v>
      </c>
      <c r="I49" s="113">
        <v>0.3</v>
      </c>
      <c r="L49" t="str">
        <f t="shared" si="0"/>
        <v/>
      </c>
      <c r="O49" s="114"/>
    </row>
    <row r="50" spans="2:15" ht="20.100000000000001" customHeight="1" x14ac:dyDescent="0.15">
      <c r="B50" s="1"/>
      <c r="C50" s="110" t="s">
        <v>47</v>
      </c>
      <c r="D50" s="111" t="s">
        <v>297</v>
      </c>
      <c r="E50" s="112">
        <v>4</v>
      </c>
      <c r="F50" s="113">
        <v>335.875</v>
      </c>
      <c r="G50" s="113">
        <v>648.11294990405281</v>
      </c>
      <c r="H50" s="113">
        <v>1308</v>
      </c>
      <c r="I50" s="113">
        <v>5</v>
      </c>
      <c r="L50" t="str">
        <f t="shared" si="0"/>
        <v/>
      </c>
      <c r="O50" s="114"/>
    </row>
    <row r="51" spans="2:15" ht="20.100000000000001" customHeight="1" x14ac:dyDescent="0.15">
      <c r="B51" s="1"/>
      <c r="C51" s="110" t="s">
        <v>48</v>
      </c>
      <c r="D51" s="111" t="s">
        <v>298</v>
      </c>
      <c r="E51" s="112">
        <v>14</v>
      </c>
      <c r="F51" s="113">
        <v>1376.4642857142858</v>
      </c>
      <c r="G51" s="113">
        <v>4379.9845559276619</v>
      </c>
      <c r="H51" s="113">
        <v>16453</v>
      </c>
      <c r="I51" s="113">
        <v>3</v>
      </c>
      <c r="L51" t="str">
        <f t="shared" si="0"/>
        <v/>
      </c>
      <c r="O51" s="114"/>
    </row>
    <row r="52" spans="2:15" ht="20.100000000000001" customHeight="1" x14ac:dyDescent="0.15">
      <c r="B52" s="1"/>
      <c r="C52" s="110" t="s">
        <v>51</v>
      </c>
      <c r="D52" s="111" t="s">
        <v>299</v>
      </c>
      <c r="E52" s="112">
        <v>76</v>
      </c>
      <c r="F52" s="113">
        <v>764.33513157894743</v>
      </c>
      <c r="G52" s="113">
        <v>4810.8453638180181</v>
      </c>
      <c r="H52" s="113">
        <v>41229</v>
      </c>
      <c r="I52" s="113">
        <v>7</v>
      </c>
      <c r="L52" t="str">
        <f t="shared" si="0"/>
        <v/>
      </c>
      <c r="O52" s="114"/>
    </row>
    <row r="53" spans="2:15" ht="20.100000000000001" customHeight="1" x14ac:dyDescent="0.15">
      <c r="B53" s="1"/>
      <c r="C53" s="110" t="s">
        <v>129</v>
      </c>
      <c r="D53" s="111" t="s">
        <v>300</v>
      </c>
      <c r="E53" s="112">
        <v>0</v>
      </c>
      <c r="F53" s="113" t="s">
        <v>71</v>
      </c>
      <c r="G53" s="113" t="s">
        <v>71</v>
      </c>
      <c r="H53" s="113" t="s">
        <v>71</v>
      </c>
      <c r="I53" s="113" t="s">
        <v>71</v>
      </c>
      <c r="L53" t="str">
        <f t="shared" si="0"/>
        <v/>
      </c>
      <c r="O53" s="114"/>
    </row>
    <row r="54" spans="2:15" ht="20.100000000000001" customHeight="1" x14ac:dyDescent="0.15">
      <c r="B54" s="1"/>
      <c r="C54" s="110" t="s">
        <v>137</v>
      </c>
      <c r="D54" s="111" t="s">
        <v>301</v>
      </c>
      <c r="E54" s="112">
        <v>4</v>
      </c>
      <c r="F54" s="113">
        <v>504.75</v>
      </c>
      <c r="G54" s="113">
        <v>589.44119016799857</v>
      </c>
      <c r="H54" s="113">
        <v>1382</v>
      </c>
      <c r="I54" s="113">
        <v>120</v>
      </c>
      <c r="L54" t="str">
        <f t="shared" si="0"/>
        <v/>
      </c>
      <c r="O54" s="114"/>
    </row>
    <row r="55" spans="2:15" ht="20.100000000000001" customHeight="1" x14ac:dyDescent="0.15">
      <c r="B55" s="1"/>
      <c r="C55" s="110" t="s">
        <v>52</v>
      </c>
      <c r="D55" s="111" t="s">
        <v>302</v>
      </c>
      <c r="E55" s="112">
        <v>1</v>
      </c>
      <c r="F55" s="113">
        <v>77</v>
      </c>
      <c r="G55" s="113" t="s">
        <v>71</v>
      </c>
      <c r="H55" s="113">
        <v>77</v>
      </c>
      <c r="I55" s="113">
        <v>77</v>
      </c>
      <c r="L55" t="str">
        <f t="shared" si="0"/>
        <v/>
      </c>
      <c r="O55" s="114"/>
    </row>
    <row r="56" spans="2:15" ht="20.100000000000001" customHeight="1" x14ac:dyDescent="0.15">
      <c r="B56" s="1"/>
      <c r="C56" s="110" t="s">
        <v>79</v>
      </c>
      <c r="D56" s="111" t="s">
        <v>303</v>
      </c>
      <c r="E56" s="112">
        <v>16</v>
      </c>
      <c r="F56" s="113">
        <v>249.11249999999998</v>
      </c>
      <c r="G56" s="113">
        <v>757.3442949984285</v>
      </c>
      <c r="H56" s="113">
        <v>3081</v>
      </c>
      <c r="I56" s="113">
        <v>1</v>
      </c>
      <c r="L56" t="str">
        <f t="shared" si="0"/>
        <v/>
      </c>
      <c r="O56" s="114"/>
    </row>
    <row r="57" spans="2:15" ht="20.100000000000001" customHeight="1" x14ac:dyDescent="0.15">
      <c r="B57" s="1"/>
      <c r="C57" s="110" t="s">
        <v>53</v>
      </c>
      <c r="D57" s="111" t="s">
        <v>304</v>
      </c>
      <c r="E57" s="112">
        <v>3</v>
      </c>
      <c r="F57" s="113">
        <v>98.2</v>
      </c>
      <c r="G57" s="113">
        <v>87.843724875485535</v>
      </c>
      <c r="H57" s="113">
        <v>183</v>
      </c>
      <c r="I57" s="113">
        <v>7.6</v>
      </c>
      <c r="L57" t="str">
        <f t="shared" si="0"/>
        <v/>
      </c>
      <c r="O57" s="114"/>
    </row>
    <row r="58" spans="2:15" ht="20.100000000000001" customHeight="1" x14ac:dyDescent="0.15">
      <c r="B58" s="1"/>
      <c r="C58" s="110" t="s">
        <v>54</v>
      </c>
      <c r="D58" s="111" t="s">
        <v>305</v>
      </c>
      <c r="E58" s="112">
        <v>51</v>
      </c>
      <c r="F58" s="113">
        <v>2.7666666666666666</v>
      </c>
      <c r="G58" s="113">
        <v>12.476323424257108</v>
      </c>
      <c r="H58" s="113">
        <v>80</v>
      </c>
      <c r="I58" s="113">
        <v>1.6E-2</v>
      </c>
      <c r="L58" t="str">
        <f t="shared" si="0"/>
        <v/>
      </c>
      <c r="O58" s="114"/>
    </row>
    <row r="59" spans="2:15" ht="20.100000000000001" customHeight="1" x14ac:dyDescent="0.15">
      <c r="B59" s="1"/>
      <c r="C59" s="110" t="s">
        <v>55</v>
      </c>
      <c r="D59" s="111" t="s">
        <v>306</v>
      </c>
      <c r="E59" s="112">
        <v>6</v>
      </c>
      <c r="F59" s="113">
        <v>49.253333333333337</v>
      </c>
      <c r="G59" s="113">
        <v>32.812782062279716</v>
      </c>
      <c r="H59" s="113">
        <v>100</v>
      </c>
      <c r="I59" s="113">
        <v>5.22</v>
      </c>
      <c r="L59" t="str">
        <f t="shared" si="0"/>
        <v/>
      </c>
      <c r="O59" s="114"/>
    </row>
    <row r="60" spans="2:15" ht="20.100000000000001" customHeight="1" x14ac:dyDescent="0.15">
      <c r="B60" s="1"/>
      <c r="C60" s="110" t="s">
        <v>138</v>
      </c>
      <c r="D60" s="111" t="s">
        <v>307</v>
      </c>
      <c r="E60" s="112">
        <v>217</v>
      </c>
      <c r="F60" s="113">
        <v>237.5443778801843</v>
      </c>
      <c r="G60" s="113">
        <v>1755.022566771052</v>
      </c>
      <c r="H60" s="113">
        <v>22977</v>
      </c>
      <c r="I60" s="113">
        <v>0</v>
      </c>
      <c r="L60" t="str">
        <f t="shared" si="0"/>
        <v/>
      </c>
      <c r="O60" s="114"/>
    </row>
    <row r="61" spans="2:15" ht="20.100000000000001" customHeight="1" x14ac:dyDescent="0.15">
      <c r="B61" s="1"/>
      <c r="C61" s="110" t="s">
        <v>72</v>
      </c>
      <c r="D61" s="111" t="s">
        <v>308</v>
      </c>
      <c r="E61" s="112">
        <v>2</v>
      </c>
      <c r="F61" s="113">
        <v>29.45</v>
      </c>
      <c r="G61" s="113">
        <v>6.4346717087975627</v>
      </c>
      <c r="H61" s="113">
        <v>34</v>
      </c>
      <c r="I61" s="113">
        <v>24.9</v>
      </c>
      <c r="L61" t="str">
        <f t="shared" si="0"/>
        <v/>
      </c>
      <c r="O61" s="114"/>
    </row>
    <row r="62" spans="2:15" ht="20.100000000000001" customHeight="1" x14ac:dyDescent="0.15">
      <c r="B62" s="1"/>
      <c r="C62" s="110" t="s">
        <v>75</v>
      </c>
      <c r="D62" s="111" t="s">
        <v>309</v>
      </c>
      <c r="E62" s="112">
        <v>37</v>
      </c>
      <c r="F62" s="113">
        <v>1083.0243243243244</v>
      </c>
      <c r="G62" s="113">
        <v>6244.4541244569527</v>
      </c>
      <c r="H62" s="113">
        <v>38038</v>
      </c>
      <c r="I62" s="113">
        <v>1.4</v>
      </c>
      <c r="L62" t="str">
        <f t="shared" si="0"/>
        <v/>
      </c>
      <c r="O62" s="114"/>
    </row>
    <row r="63" spans="2:15" ht="20.100000000000001" customHeight="1" x14ac:dyDescent="0.15">
      <c r="B63" s="1"/>
      <c r="C63" s="110" t="s">
        <v>56</v>
      </c>
      <c r="D63" s="111" t="s">
        <v>310</v>
      </c>
      <c r="E63" s="112">
        <v>3</v>
      </c>
      <c r="F63" s="113">
        <v>3.2000000000000001E-2</v>
      </c>
      <c r="G63" s="113">
        <v>4.0000000000000122E-3</v>
      </c>
      <c r="H63" s="113">
        <v>3.5999999999999997E-2</v>
      </c>
      <c r="I63" s="113">
        <v>2.8000000000000001E-2</v>
      </c>
      <c r="L63" t="str">
        <f t="shared" si="0"/>
        <v/>
      </c>
      <c r="O63" s="114"/>
    </row>
    <row r="64" spans="2:15" ht="20.100000000000001" customHeight="1" x14ac:dyDescent="0.15">
      <c r="B64" s="1"/>
      <c r="C64" s="110" t="s">
        <v>57</v>
      </c>
      <c r="D64" s="111" t="s">
        <v>311</v>
      </c>
      <c r="E64" s="112">
        <v>20</v>
      </c>
      <c r="F64" s="113">
        <v>39.628</v>
      </c>
      <c r="G64" s="113">
        <v>32.591627856180956</v>
      </c>
      <c r="H64" s="113">
        <v>110</v>
      </c>
      <c r="I64" s="113">
        <v>0.5</v>
      </c>
      <c r="L64" t="str">
        <f t="shared" si="0"/>
        <v/>
      </c>
      <c r="O64" s="114"/>
    </row>
    <row r="65" spans="2:15" ht="20.100000000000001" customHeight="1" x14ac:dyDescent="0.15">
      <c r="B65" s="1"/>
      <c r="C65" s="110" t="s">
        <v>69</v>
      </c>
      <c r="D65" s="111" t="s">
        <v>312</v>
      </c>
      <c r="E65" s="112">
        <v>0</v>
      </c>
      <c r="F65" s="113" t="s">
        <v>71</v>
      </c>
      <c r="G65" s="113" t="s">
        <v>71</v>
      </c>
      <c r="H65" s="113" t="s">
        <v>71</v>
      </c>
      <c r="I65" s="113" t="s">
        <v>71</v>
      </c>
      <c r="L65" t="str">
        <f t="shared" si="0"/>
        <v/>
      </c>
      <c r="O65" s="114"/>
    </row>
    <row r="66" spans="2:15" ht="20.100000000000001" customHeight="1" x14ac:dyDescent="0.15">
      <c r="B66" s="1"/>
      <c r="C66" s="110" t="s">
        <v>73</v>
      </c>
      <c r="D66" s="111" t="s">
        <v>313</v>
      </c>
      <c r="E66" s="112">
        <v>1</v>
      </c>
      <c r="F66" s="113">
        <v>41</v>
      </c>
      <c r="G66" s="113" t="s">
        <v>71</v>
      </c>
      <c r="H66" s="113">
        <v>41</v>
      </c>
      <c r="I66" s="113">
        <v>41</v>
      </c>
      <c r="L66" t="str">
        <f t="shared" si="0"/>
        <v/>
      </c>
      <c r="O66" s="114"/>
    </row>
    <row r="67" spans="2:15" ht="20.100000000000001" customHeight="1" x14ac:dyDescent="0.15">
      <c r="B67" s="1"/>
      <c r="C67" s="110" t="s">
        <v>58</v>
      </c>
      <c r="D67" s="111" t="s">
        <v>314</v>
      </c>
      <c r="E67" s="112">
        <v>1</v>
      </c>
      <c r="F67" s="113">
        <v>7</v>
      </c>
      <c r="G67" s="113" t="s">
        <v>71</v>
      </c>
      <c r="H67" s="113">
        <v>7</v>
      </c>
      <c r="I67" s="113">
        <v>7</v>
      </c>
      <c r="L67" t="str">
        <f t="shared" si="0"/>
        <v/>
      </c>
      <c r="O67" s="114"/>
    </row>
    <row r="68" spans="2:15" ht="20.100000000000001" customHeight="1" x14ac:dyDescent="0.15">
      <c r="B68" s="1"/>
      <c r="C68" s="110" t="s">
        <v>70</v>
      </c>
      <c r="D68" s="111" t="s">
        <v>315</v>
      </c>
      <c r="E68" s="112">
        <v>0</v>
      </c>
      <c r="F68" s="113" t="s">
        <v>71</v>
      </c>
      <c r="G68" s="113" t="s">
        <v>71</v>
      </c>
      <c r="H68" s="113" t="s">
        <v>71</v>
      </c>
      <c r="I68" s="113" t="s">
        <v>71</v>
      </c>
      <c r="L68" t="str">
        <f t="shared" si="0"/>
        <v/>
      </c>
      <c r="O68" s="114"/>
    </row>
    <row r="69" spans="2:15" ht="20.100000000000001" customHeight="1" x14ac:dyDescent="0.15">
      <c r="B69" s="1"/>
      <c r="C69" s="110" t="s">
        <v>59</v>
      </c>
      <c r="D69" s="111" t="s">
        <v>316</v>
      </c>
      <c r="E69" s="112">
        <v>0</v>
      </c>
      <c r="F69" s="113" t="s">
        <v>71</v>
      </c>
      <c r="G69" s="113" t="s">
        <v>71</v>
      </c>
      <c r="H69" s="113" t="s">
        <v>71</v>
      </c>
      <c r="I69" s="113" t="s">
        <v>71</v>
      </c>
      <c r="L69" t="str">
        <f t="shared" si="0"/>
        <v/>
      </c>
      <c r="O69" s="114"/>
    </row>
    <row r="70" spans="2:15" ht="20.100000000000001" customHeight="1" x14ac:dyDescent="0.15">
      <c r="B70" s="1"/>
      <c r="C70" s="110" t="s">
        <v>60</v>
      </c>
      <c r="D70" s="111" t="s">
        <v>317</v>
      </c>
      <c r="E70" s="112">
        <v>0</v>
      </c>
      <c r="F70" s="113" t="s">
        <v>71</v>
      </c>
      <c r="G70" s="113" t="s">
        <v>71</v>
      </c>
      <c r="H70" s="113" t="s">
        <v>71</v>
      </c>
      <c r="I70" s="113" t="s">
        <v>71</v>
      </c>
      <c r="L70" t="str">
        <f t="shared" ref="L70:L103" si="1">IF(OR(F70&gt;H70,F70&lt;I70),"ERR","")</f>
        <v/>
      </c>
      <c r="O70" s="114"/>
    </row>
    <row r="71" spans="2:15" ht="20.100000000000001" customHeight="1" x14ac:dyDescent="0.15">
      <c r="B71" s="1"/>
      <c r="C71" s="110" t="s">
        <v>62</v>
      </c>
      <c r="D71" s="111" t="s">
        <v>318</v>
      </c>
      <c r="E71" s="112">
        <v>0</v>
      </c>
      <c r="F71" s="113" t="s">
        <v>71</v>
      </c>
      <c r="G71" s="113" t="s">
        <v>71</v>
      </c>
      <c r="H71" s="113" t="s">
        <v>71</v>
      </c>
      <c r="I71" s="113" t="s">
        <v>71</v>
      </c>
      <c r="L71" t="str">
        <f t="shared" si="1"/>
        <v/>
      </c>
      <c r="O71" s="114"/>
    </row>
    <row r="72" spans="2:15" ht="20.100000000000001" customHeight="1" x14ac:dyDescent="0.15">
      <c r="B72" s="1"/>
      <c r="C72" s="110" t="s">
        <v>80</v>
      </c>
      <c r="D72" s="111" t="s">
        <v>319</v>
      </c>
      <c r="E72" s="112">
        <v>3</v>
      </c>
      <c r="F72" s="113">
        <v>235</v>
      </c>
      <c r="G72" s="113">
        <v>239.10039732296556</v>
      </c>
      <c r="H72" s="113">
        <v>478</v>
      </c>
      <c r="I72" s="113">
        <v>0</v>
      </c>
      <c r="L72" t="str">
        <f t="shared" si="1"/>
        <v/>
      </c>
      <c r="O72" s="114"/>
    </row>
    <row r="73" spans="2:15" ht="20.100000000000001" customHeight="1" x14ac:dyDescent="0.15">
      <c r="B73" s="1"/>
      <c r="C73" s="110" t="s">
        <v>63</v>
      </c>
      <c r="D73" s="111" t="s">
        <v>320</v>
      </c>
      <c r="E73" s="112">
        <v>65</v>
      </c>
      <c r="F73" s="113">
        <v>127.56353846153844</v>
      </c>
      <c r="G73" s="113">
        <v>176.70513833458878</v>
      </c>
      <c r="H73" s="113">
        <v>892</v>
      </c>
      <c r="I73" s="113">
        <v>0.6</v>
      </c>
      <c r="L73" t="str">
        <f t="shared" si="1"/>
        <v/>
      </c>
      <c r="O73" s="114"/>
    </row>
    <row r="74" spans="2:15" ht="20.100000000000001" customHeight="1" x14ac:dyDescent="0.15">
      <c r="B74" s="1"/>
      <c r="C74" s="110" t="s">
        <v>76</v>
      </c>
      <c r="D74" s="111" t="s">
        <v>321</v>
      </c>
      <c r="E74" s="112">
        <v>5</v>
      </c>
      <c r="F74" s="113">
        <v>120.9</v>
      </c>
      <c r="G74" s="113">
        <v>93.18556755206248</v>
      </c>
      <c r="H74" s="113">
        <v>250</v>
      </c>
      <c r="I74" s="113">
        <v>30</v>
      </c>
      <c r="L74" t="str">
        <f t="shared" si="1"/>
        <v/>
      </c>
      <c r="O74" s="114"/>
    </row>
    <row r="75" spans="2:15" ht="20.100000000000001" customHeight="1" x14ac:dyDescent="0.15">
      <c r="B75" s="1"/>
      <c r="C75" s="110" t="s">
        <v>64</v>
      </c>
      <c r="D75" s="111" t="s">
        <v>322</v>
      </c>
      <c r="E75" s="112">
        <v>340</v>
      </c>
      <c r="F75" s="113">
        <v>8122.7086117647077</v>
      </c>
      <c r="G75" s="113">
        <v>126333.31548830846</v>
      </c>
      <c r="H75" s="113">
        <v>2328346</v>
      </c>
      <c r="I75" s="113">
        <v>7.0000000000000001E-3</v>
      </c>
      <c r="L75" t="str">
        <f t="shared" si="1"/>
        <v/>
      </c>
      <c r="O75" s="114"/>
    </row>
    <row r="76" spans="2:15" ht="20.100000000000001" customHeight="1" x14ac:dyDescent="0.15">
      <c r="B76" s="1"/>
      <c r="C76" s="110" t="s">
        <v>65</v>
      </c>
      <c r="D76" s="111" t="s">
        <v>323</v>
      </c>
      <c r="E76" s="112">
        <v>19</v>
      </c>
      <c r="F76" s="113">
        <v>9788.1184210526317</v>
      </c>
      <c r="G76" s="113">
        <v>41870.938816476439</v>
      </c>
      <c r="H76" s="113">
        <v>182684</v>
      </c>
      <c r="I76" s="113">
        <v>0.05</v>
      </c>
      <c r="L76" t="str">
        <f t="shared" si="1"/>
        <v/>
      </c>
      <c r="O76" s="114"/>
    </row>
    <row r="77" spans="2:15" ht="20.100000000000001" customHeight="1" x14ac:dyDescent="0.15">
      <c r="B77" s="1"/>
      <c r="C77" s="110" t="s">
        <v>67</v>
      </c>
      <c r="D77" s="111" t="s">
        <v>324</v>
      </c>
      <c r="E77" s="112">
        <v>0</v>
      </c>
      <c r="F77" s="113" t="s">
        <v>71</v>
      </c>
      <c r="G77" s="113" t="s">
        <v>71</v>
      </c>
      <c r="H77" s="113" t="s">
        <v>71</v>
      </c>
      <c r="I77" s="113" t="s">
        <v>71</v>
      </c>
      <c r="L77" t="str">
        <f t="shared" si="1"/>
        <v/>
      </c>
      <c r="O77" s="114"/>
    </row>
    <row r="78" spans="2:15" ht="20.100000000000001" customHeight="1" x14ac:dyDescent="0.15">
      <c r="B78" s="1"/>
      <c r="C78" s="110" t="s">
        <v>68</v>
      </c>
      <c r="D78" s="111" t="s">
        <v>325</v>
      </c>
      <c r="E78" s="112">
        <v>134</v>
      </c>
      <c r="F78" s="113">
        <v>35.580452238805961</v>
      </c>
      <c r="G78" s="113">
        <v>207.48144429537405</v>
      </c>
      <c r="H78" s="113">
        <v>2292</v>
      </c>
      <c r="I78" s="113">
        <v>0</v>
      </c>
      <c r="L78" t="str">
        <f t="shared" si="1"/>
        <v/>
      </c>
      <c r="O78" s="114"/>
    </row>
    <row r="79" spans="2:15" ht="20.100000000000001" customHeight="1" x14ac:dyDescent="0.15">
      <c r="B79" s="1"/>
      <c r="C79" s="110" t="s">
        <v>326</v>
      </c>
      <c r="D79" s="111" t="s">
        <v>327</v>
      </c>
      <c r="E79" s="112">
        <v>825</v>
      </c>
      <c r="F79" s="113">
        <v>1332.4339890909089</v>
      </c>
      <c r="G79" s="113">
        <v>10866.093052246606</v>
      </c>
      <c r="H79" s="113">
        <v>187200</v>
      </c>
      <c r="I79" s="113">
        <v>0</v>
      </c>
      <c r="L79" t="str">
        <f t="shared" si="1"/>
        <v/>
      </c>
      <c r="O79" s="114"/>
    </row>
    <row r="80" spans="2:15" ht="20.100000000000001" customHeight="1" x14ac:dyDescent="0.15">
      <c r="B80" s="1"/>
      <c r="C80" s="110" t="s">
        <v>328</v>
      </c>
      <c r="D80" s="111" t="s">
        <v>329</v>
      </c>
      <c r="E80" s="112">
        <v>63</v>
      </c>
      <c r="F80" s="113">
        <v>1899.2452380952379</v>
      </c>
      <c r="G80" s="113">
        <v>14505.055532314984</v>
      </c>
      <c r="H80" s="113">
        <v>115200</v>
      </c>
      <c r="I80" s="113">
        <v>2</v>
      </c>
      <c r="L80" t="str">
        <f t="shared" si="1"/>
        <v/>
      </c>
      <c r="O80" s="114"/>
    </row>
    <row r="81" spans="2:15" ht="20.100000000000001" customHeight="1" x14ac:dyDescent="0.15">
      <c r="B81" s="1"/>
      <c r="C81" s="110" t="s">
        <v>330</v>
      </c>
      <c r="D81" s="111" t="s">
        <v>331</v>
      </c>
      <c r="E81" s="112">
        <v>84</v>
      </c>
      <c r="F81" s="113">
        <v>246.11380952380958</v>
      </c>
      <c r="G81" s="113">
        <v>1530.5301284919083</v>
      </c>
      <c r="H81" s="113">
        <v>14100</v>
      </c>
      <c r="I81" s="113">
        <v>8.6</v>
      </c>
      <c r="L81" t="str">
        <f t="shared" si="1"/>
        <v/>
      </c>
      <c r="O81" s="114"/>
    </row>
    <row r="82" spans="2:15" ht="20.100000000000001" customHeight="1" x14ac:dyDescent="0.15">
      <c r="B82" s="1"/>
      <c r="C82" s="110" t="s">
        <v>332</v>
      </c>
      <c r="D82" s="111" t="s">
        <v>333</v>
      </c>
      <c r="E82" s="112">
        <v>380</v>
      </c>
      <c r="F82" s="113">
        <v>2797.4545000000007</v>
      </c>
      <c r="G82" s="113">
        <v>27861.662531465015</v>
      </c>
      <c r="H82" s="113">
        <v>384300</v>
      </c>
      <c r="I82" s="113">
        <v>0.5</v>
      </c>
      <c r="L82" t="str">
        <f t="shared" si="1"/>
        <v/>
      </c>
      <c r="O82" s="114"/>
    </row>
    <row r="83" spans="2:15" ht="20.100000000000001" customHeight="1" x14ac:dyDescent="0.15">
      <c r="B83" s="1"/>
      <c r="C83" s="110" t="s">
        <v>334</v>
      </c>
      <c r="D83" s="111" t="s">
        <v>335</v>
      </c>
      <c r="E83" s="112">
        <v>24</v>
      </c>
      <c r="F83" s="113">
        <v>104.38958333333333</v>
      </c>
      <c r="G83" s="113">
        <v>117.27868146387816</v>
      </c>
      <c r="H83" s="113">
        <v>370</v>
      </c>
      <c r="I83" s="113">
        <v>0.05</v>
      </c>
      <c r="L83" t="str">
        <f t="shared" si="1"/>
        <v/>
      </c>
      <c r="O83" s="114"/>
    </row>
    <row r="84" spans="2:15" ht="20.100000000000001" customHeight="1" x14ac:dyDescent="0.15">
      <c r="B84" s="1"/>
      <c r="C84" s="110" t="s">
        <v>336</v>
      </c>
      <c r="D84" s="111" t="s">
        <v>337</v>
      </c>
      <c r="E84" s="112">
        <v>466</v>
      </c>
      <c r="F84" s="113">
        <v>557.32463669527874</v>
      </c>
      <c r="G84" s="113">
        <v>3607.2790464903705</v>
      </c>
      <c r="H84" s="113">
        <v>45000</v>
      </c>
      <c r="I84" s="113">
        <v>0</v>
      </c>
      <c r="L84" t="str">
        <f t="shared" si="1"/>
        <v/>
      </c>
      <c r="O84" s="114"/>
    </row>
    <row r="85" spans="2:15" ht="20.100000000000001" customHeight="1" x14ac:dyDescent="0.15">
      <c r="B85" s="1"/>
      <c r="C85" s="110" t="s">
        <v>77</v>
      </c>
      <c r="D85" s="111" t="s">
        <v>338</v>
      </c>
      <c r="E85" s="112">
        <v>331</v>
      </c>
      <c r="F85" s="113">
        <v>168.59062235649543</v>
      </c>
      <c r="G85" s="113">
        <v>621.64928592231217</v>
      </c>
      <c r="H85" s="113">
        <v>6947</v>
      </c>
      <c r="I85" s="113">
        <v>0.2</v>
      </c>
      <c r="L85" t="str">
        <f t="shared" si="1"/>
        <v/>
      </c>
      <c r="O85" s="114"/>
    </row>
    <row r="86" spans="2:15" ht="20.100000000000001" customHeight="1" x14ac:dyDescent="0.15">
      <c r="B86" s="1"/>
      <c r="C86" s="110" t="s">
        <v>339</v>
      </c>
      <c r="D86" s="111" t="s">
        <v>340</v>
      </c>
      <c r="E86" s="112">
        <v>87</v>
      </c>
      <c r="F86" s="113">
        <v>324.10459770114943</v>
      </c>
      <c r="G86" s="113">
        <v>1088.2799117423197</v>
      </c>
      <c r="H86" s="113">
        <v>6729</v>
      </c>
      <c r="I86" s="113">
        <v>1</v>
      </c>
      <c r="L86" t="str">
        <f t="shared" si="1"/>
        <v/>
      </c>
      <c r="O86" s="114"/>
    </row>
    <row r="87" spans="2:15" ht="20.100000000000001" customHeight="1" x14ac:dyDescent="0.15">
      <c r="B87" s="1"/>
      <c r="C87" s="110" t="s">
        <v>341</v>
      </c>
      <c r="D87" s="111" t="s">
        <v>342</v>
      </c>
      <c r="E87" s="112">
        <v>772</v>
      </c>
      <c r="F87" s="113">
        <v>459.11833549222803</v>
      </c>
      <c r="G87" s="113">
        <v>3759.5318815615942</v>
      </c>
      <c r="H87" s="113">
        <v>75687</v>
      </c>
      <c r="I87" s="113">
        <v>0</v>
      </c>
      <c r="L87" t="str">
        <f t="shared" si="1"/>
        <v/>
      </c>
      <c r="O87" s="114"/>
    </row>
    <row r="88" spans="2:15" ht="20.100000000000001" customHeight="1" x14ac:dyDescent="0.15">
      <c r="B88" s="1"/>
      <c r="C88" s="110" t="s">
        <v>343</v>
      </c>
      <c r="D88" s="111" t="s">
        <v>344</v>
      </c>
      <c r="E88" s="112">
        <v>34</v>
      </c>
      <c r="F88" s="113">
        <v>48.326676470588239</v>
      </c>
      <c r="G88" s="113">
        <v>213.08232545714694</v>
      </c>
      <c r="H88" s="113">
        <v>1248</v>
      </c>
      <c r="I88" s="113">
        <v>0.22700000000000001</v>
      </c>
      <c r="L88" t="str">
        <f t="shared" si="1"/>
        <v/>
      </c>
      <c r="O88" s="114"/>
    </row>
    <row r="89" spans="2:15" ht="20.100000000000001" customHeight="1" x14ac:dyDescent="0.15">
      <c r="B89" s="1"/>
      <c r="C89" s="110" t="s">
        <v>345</v>
      </c>
      <c r="D89" s="111" t="s">
        <v>346</v>
      </c>
      <c r="E89" s="112">
        <v>168</v>
      </c>
      <c r="F89" s="113">
        <v>196.05813690476194</v>
      </c>
      <c r="G89" s="113">
        <v>1380.1549807008805</v>
      </c>
      <c r="H89" s="113">
        <v>17937</v>
      </c>
      <c r="I89" s="113">
        <v>0</v>
      </c>
      <c r="L89" t="str">
        <f t="shared" si="1"/>
        <v/>
      </c>
      <c r="O89" s="114"/>
    </row>
    <row r="90" spans="2:15" ht="20.100000000000001" customHeight="1" x14ac:dyDescent="0.15">
      <c r="B90" s="1"/>
      <c r="C90" s="110" t="s">
        <v>347</v>
      </c>
      <c r="D90" s="111" t="s">
        <v>348</v>
      </c>
      <c r="E90" s="112">
        <v>0</v>
      </c>
      <c r="F90" s="113" t="s">
        <v>71</v>
      </c>
      <c r="G90" s="113" t="s">
        <v>71</v>
      </c>
      <c r="H90" s="113" t="s">
        <v>71</v>
      </c>
      <c r="I90" s="113" t="s">
        <v>71</v>
      </c>
      <c r="L90" t="str">
        <f t="shared" si="1"/>
        <v/>
      </c>
      <c r="O90" s="114"/>
    </row>
    <row r="91" spans="2:15" ht="20.100000000000001" customHeight="1" x14ac:dyDescent="0.15">
      <c r="B91" s="1"/>
      <c r="C91" s="110" t="s">
        <v>349</v>
      </c>
      <c r="D91" s="111" t="s">
        <v>350</v>
      </c>
      <c r="E91" s="112">
        <v>41</v>
      </c>
      <c r="F91" s="113">
        <v>721.08487804878052</v>
      </c>
      <c r="G91" s="113">
        <v>2560.9347805587727</v>
      </c>
      <c r="H91" s="113">
        <v>16294</v>
      </c>
      <c r="I91" s="113">
        <v>0.08</v>
      </c>
      <c r="L91" t="str">
        <f t="shared" si="1"/>
        <v/>
      </c>
      <c r="O91" s="114"/>
    </row>
    <row r="92" spans="2:15" ht="20.100000000000001" customHeight="1" x14ac:dyDescent="0.15">
      <c r="B92" s="1"/>
      <c r="C92" s="110" t="s">
        <v>351</v>
      </c>
      <c r="D92" s="111" t="s">
        <v>352</v>
      </c>
      <c r="E92" s="112">
        <v>1376</v>
      </c>
      <c r="F92" s="113">
        <v>993.43749772529316</v>
      </c>
      <c r="G92" s="113">
        <v>13459.438753409297</v>
      </c>
      <c r="H92" s="113">
        <v>416045</v>
      </c>
      <c r="I92" s="113">
        <v>0</v>
      </c>
      <c r="L92" t="str">
        <f t="shared" si="1"/>
        <v/>
      </c>
      <c r="O92" s="114"/>
    </row>
    <row r="93" spans="2:15" ht="20.100000000000001" customHeight="1" x14ac:dyDescent="0.15">
      <c r="B93" s="1"/>
      <c r="C93" s="110" t="s">
        <v>353</v>
      </c>
      <c r="D93" s="111" t="s">
        <v>354</v>
      </c>
      <c r="E93" s="112">
        <v>9</v>
      </c>
      <c r="F93" s="113">
        <v>29.299999999999997</v>
      </c>
      <c r="G93" s="113">
        <v>32.558562621835755</v>
      </c>
      <c r="H93" s="113">
        <v>95</v>
      </c>
      <c r="I93" s="113">
        <v>2.8</v>
      </c>
      <c r="L93" t="str">
        <f t="shared" si="1"/>
        <v/>
      </c>
      <c r="O93" s="114"/>
    </row>
    <row r="94" spans="2:15" ht="20.100000000000001" customHeight="1" x14ac:dyDescent="0.15">
      <c r="B94" s="1"/>
      <c r="C94" s="110" t="s">
        <v>355</v>
      </c>
      <c r="D94" s="111" t="s">
        <v>356</v>
      </c>
      <c r="E94" s="112">
        <v>3</v>
      </c>
      <c r="F94" s="113">
        <v>217.06666666666669</v>
      </c>
      <c r="G94" s="113">
        <v>356.91121211490861</v>
      </c>
      <c r="H94" s="113">
        <v>629</v>
      </c>
      <c r="I94" s="113">
        <v>0.2</v>
      </c>
      <c r="L94" t="str">
        <f t="shared" si="1"/>
        <v/>
      </c>
      <c r="O94" s="114"/>
    </row>
    <row r="95" spans="2:15" ht="20.100000000000001" customHeight="1" x14ac:dyDescent="0.15">
      <c r="B95" s="1"/>
      <c r="C95" s="110" t="s">
        <v>78</v>
      </c>
      <c r="D95" s="111" t="s">
        <v>357</v>
      </c>
      <c r="E95" s="112">
        <v>0</v>
      </c>
      <c r="F95" s="113" t="s">
        <v>71</v>
      </c>
      <c r="G95" s="113" t="s">
        <v>71</v>
      </c>
      <c r="H95" s="113" t="s">
        <v>71</v>
      </c>
      <c r="I95" s="113" t="s">
        <v>71</v>
      </c>
      <c r="L95" t="str">
        <f t="shared" si="1"/>
        <v/>
      </c>
      <c r="O95" s="114"/>
    </row>
    <row r="96" spans="2:15" ht="20.100000000000001" customHeight="1" x14ac:dyDescent="0.15">
      <c r="B96" s="1"/>
      <c r="C96" s="110" t="s">
        <v>74</v>
      </c>
      <c r="D96" s="111" t="s">
        <v>358</v>
      </c>
      <c r="E96" s="112">
        <v>48</v>
      </c>
      <c r="F96" s="113">
        <v>115.52041666666668</v>
      </c>
      <c r="G96" s="113">
        <v>218.35178638345042</v>
      </c>
      <c r="H96" s="113">
        <v>1303</v>
      </c>
      <c r="I96" s="113">
        <v>0.27</v>
      </c>
      <c r="L96" t="str">
        <f t="shared" si="1"/>
        <v/>
      </c>
      <c r="O96" s="114"/>
    </row>
    <row r="97" spans="2:15" ht="20.100000000000001" customHeight="1" x14ac:dyDescent="0.15">
      <c r="B97" s="1"/>
      <c r="C97" s="110" t="s">
        <v>359</v>
      </c>
      <c r="D97" s="111" t="s">
        <v>360</v>
      </c>
      <c r="E97" s="112">
        <v>8</v>
      </c>
      <c r="F97" s="113">
        <v>288.51249999999999</v>
      </c>
      <c r="G97" s="113">
        <v>757.04297941303935</v>
      </c>
      <c r="H97" s="113">
        <v>2161</v>
      </c>
      <c r="I97" s="113">
        <v>1</v>
      </c>
      <c r="L97" t="str">
        <f t="shared" si="1"/>
        <v/>
      </c>
      <c r="O97" s="114"/>
    </row>
    <row r="98" spans="2:15" ht="20.100000000000001" customHeight="1" x14ac:dyDescent="0.15">
      <c r="B98" s="1"/>
      <c r="C98" s="110" t="s">
        <v>361</v>
      </c>
      <c r="D98" s="111" t="s">
        <v>362</v>
      </c>
      <c r="E98" s="112">
        <v>22</v>
      </c>
      <c r="F98" s="113">
        <v>45.545454545454547</v>
      </c>
      <c r="G98" s="113">
        <v>42.067697451027307</v>
      </c>
      <c r="H98" s="113">
        <v>165</v>
      </c>
      <c r="I98" s="113">
        <v>5.8</v>
      </c>
      <c r="L98" t="str">
        <f t="shared" si="1"/>
        <v/>
      </c>
      <c r="O98" s="114"/>
    </row>
    <row r="99" spans="2:15" ht="20.100000000000001" customHeight="1" x14ac:dyDescent="0.15">
      <c r="B99" s="1"/>
      <c r="C99" s="110" t="s">
        <v>363</v>
      </c>
      <c r="D99" s="111" t="s">
        <v>364</v>
      </c>
      <c r="E99" s="112">
        <v>173</v>
      </c>
      <c r="F99" s="113">
        <v>2254.8852023121385</v>
      </c>
      <c r="G99" s="113">
        <v>24463.809455708801</v>
      </c>
      <c r="H99" s="113">
        <v>322018</v>
      </c>
      <c r="I99" s="113">
        <v>0.84</v>
      </c>
      <c r="L99" t="str">
        <f t="shared" si="1"/>
        <v/>
      </c>
      <c r="O99" s="114"/>
    </row>
    <row r="100" spans="2:15" ht="20.100000000000001" customHeight="1" x14ac:dyDescent="0.15">
      <c r="B100" s="1"/>
      <c r="C100" s="110" t="s">
        <v>365</v>
      </c>
      <c r="D100" s="111" t="s">
        <v>366</v>
      </c>
      <c r="E100" s="112">
        <v>0</v>
      </c>
      <c r="F100" s="113" t="s">
        <v>71</v>
      </c>
      <c r="G100" s="113" t="s">
        <v>71</v>
      </c>
      <c r="H100" s="113" t="s">
        <v>71</v>
      </c>
      <c r="I100" s="113" t="s">
        <v>71</v>
      </c>
      <c r="L100" t="str">
        <f t="shared" si="1"/>
        <v/>
      </c>
      <c r="O100" s="114"/>
    </row>
    <row r="101" spans="2:15" ht="20.100000000000001" customHeight="1" x14ac:dyDescent="0.15">
      <c r="B101" s="1"/>
      <c r="C101" s="110" t="s">
        <v>367</v>
      </c>
      <c r="D101" s="111" t="s">
        <v>368</v>
      </c>
      <c r="E101" s="112">
        <v>63</v>
      </c>
      <c r="F101" s="113">
        <v>8800.671746031745</v>
      </c>
      <c r="G101" s="113">
        <v>49120.231121786157</v>
      </c>
      <c r="H101" s="113">
        <v>337766</v>
      </c>
      <c r="I101" s="113">
        <v>0</v>
      </c>
      <c r="L101" t="str">
        <f t="shared" si="1"/>
        <v/>
      </c>
      <c r="O101" s="114"/>
    </row>
    <row r="102" spans="2:15" ht="20.100000000000001" customHeight="1" x14ac:dyDescent="0.15">
      <c r="B102" s="1"/>
      <c r="C102" s="110" t="s">
        <v>369</v>
      </c>
      <c r="D102" s="111" t="s">
        <v>370</v>
      </c>
      <c r="E102" s="112">
        <v>489</v>
      </c>
      <c r="F102" s="113">
        <v>1485.7869866850708</v>
      </c>
      <c r="G102" s="113">
        <v>14150.092918101609</v>
      </c>
      <c r="H102" s="113">
        <v>279507</v>
      </c>
      <c r="I102" s="113">
        <v>0</v>
      </c>
      <c r="L102" t="str">
        <f t="shared" si="1"/>
        <v/>
      </c>
      <c r="O102" s="114"/>
    </row>
    <row r="103" spans="2:15" ht="20.100000000000001" customHeight="1" x14ac:dyDescent="0.15">
      <c r="B103" s="1"/>
      <c r="C103" s="110" t="s">
        <v>371</v>
      </c>
      <c r="D103" s="111" t="s">
        <v>372</v>
      </c>
      <c r="E103" s="112">
        <v>607</v>
      </c>
      <c r="F103" s="113">
        <v>277.01113509060997</v>
      </c>
      <c r="G103" s="113">
        <v>4059.7627796382176</v>
      </c>
      <c r="H103" s="113">
        <v>99738.7</v>
      </c>
      <c r="I103" s="113">
        <v>0</v>
      </c>
      <c r="L103" t="str">
        <f t="shared" si="1"/>
        <v/>
      </c>
      <c r="O103" s="114"/>
    </row>
    <row r="104" spans="2:15" ht="20.100000000000001" customHeight="1" x14ac:dyDescent="0.15">
      <c r="B104" s="1"/>
      <c r="C104" s="115" t="s">
        <v>460</v>
      </c>
      <c r="D104" s="111" t="s">
        <v>461</v>
      </c>
      <c r="E104" s="112">
        <v>14</v>
      </c>
      <c r="F104" s="113">
        <v>55.68571428571429</v>
      </c>
      <c r="G104" s="113">
        <v>37.891725444255727</v>
      </c>
      <c r="H104" s="113">
        <v>141</v>
      </c>
      <c r="I104" s="113">
        <v>12.6</v>
      </c>
      <c r="K104" s="116" t="s">
        <v>810</v>
      </c>
      <c r="L104" s="116"/>
      <c r="O104" s="114"/>
    </row>
    <row r="105" spans="2:15" ht="20.100000000000001" customHeight="1" x14ac:dyDescent="0.15">
      <c r="B105" s="1"/>
      <c r="C105" s="117"/>
      <c r="D105" s="117" t="s">
        <v>811</v>
      </c>
      <c r="E105" s="112">
        <v>17128</v>
      </c>
      <c r="F105" s="113">
        <v>21861.515506133765</v>
      </c>
      <c r="G105" s="113">
        <v>359901.31808686897</v>
      </c>
      <c r="H105" s="113">
        <v>20466896</v>
      </c>
      <c r="I105" s="113">
        <v>0</v>
      </c>
    </row>
    <row r="106" spans="2:15" ht="18" customHeight="1" x14ac:dyDescent="0.15"/>
    <row r="107" spans="2:15" ht="18" customHeight="1" x14ac:dyDescent="0.15"/>
    <row r="108" spans="2:15" ht="18" customHeight="1" x14ac:dyDescent="0.15"/>
    <row r="109" spans="2:15" ht="18" customHeight="1" x14ac:dyDescent="0.15"/>
    <row r="110" spans="2:15" ht="18" customHeight="1" x14ac:dyDescent="0.15"/>
    <row r="111" spans="2:15" ht="18" customHeight="1" x14ac:dyDescent="0.15"/>
    <row r="112" spans="2:15" ht="18" customHeight="1" x14ac:dyDescent="0.15"/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BA8D7-3948-4328-A132-A451E82A0C87}">
  <sheetPr>
    <tabColor theme="5" tint="-0.249977111117893"/>
  </sheetPr>
  <dimension ref="B1:M108"/>
  <sheetViews>
    <sheetView showGridLines="0" view="pageBreakPreview" topLeftCell="A88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1281</v>
      </c>
    </row>
    <row r="3" spans="2:13" ht="21" customHeight="1" x14ac:dyDescent="0.15">
      <c r="I3" s="139" t="s">
        <v>1207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4</v>
      </c>
      <c r="F20" s="168">
        <v>2</v>
      </c>
      <c r="G20" s="294">
        <v>5.5099999999999993E-3</v>
      </c>
      <c r="H20" s="294">
        <v>4.9356053326821032E-3</v>
      </c>
      <c r="I20" s="294">
        <v>8.9999999999999993E-3</v>
      </c>
      <c r="J20" s="294">
        <v>2.0200000000000001E-3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4">
        <v>4.0000000000000001E-3</v>
      </c>
      <c r="H27" s="294" t="s">
        <v>71</v>
      </c>
      <c r="I27" s="294">
        <v>4.0000000000000001E-3</v>
      </c>
      <c r="J27" s="294">
        <v>4.0000000000000001E-3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</v>
      </c>
      <c r="F28" s="168">
        <v>1</v>
      </c>
      <c r="G28" s="294">
        <v>4.0000000000000001E-3</v>
      </c>
      <c r="H28" s="294" t="s">
        <v>71</v>
      </c>
      <c r="I28" s="294">
        <v>4.0000000000000001E-3</v>
      </c>
      <c r="J28" s="294">
        <v>4.0000000000000001E-3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2</v>
      </c>
      <c r="F35" s="168">
        <v>2</v>
      </c>
      <c r="G35" s="294">
        <v>9.0000000000000011E-3</v>
      </c>
      <c r="H35" s="294">
        <v>7.0710678118654753E-3</v>
      </c>
      <c r="I35" s="294">
        <v>1.4E-2</v>
      </c>
      <c r="J35" s="294">
        <v>4.0000000000000001E-3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8</v>
      </c>
      <c r="G40" s="294">
        <v>2.5750000000000002E-2</v>
      </c>
      <c r="H40" s="294">
        <v>1.9688647925717426E-2</v>
      </c>
      <c r="I40" s="294">
        <v>0.04</v>
      </c>
      <c r="J40" s="294">
        <v>1E-3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6</v>
      </c>
      <c r="F75" s="168">
        <v>2</v>
      </c>
      <c r="G75" s="294">
        <v>2.0050000000000002E-2</v>
      </c>
      <c r="H75" s="294">
        <v>2.8213560569343245E-2</v>
      </c>
      <c r="I75" s="294">
        <v>0.04</v>
      </c>
      <c r="J75" s="294">
        <v>1E-4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0.04</v>
      </c>
      <c r="H76" s="294" t="s">
        <v>71</v>
      </c>
      <c r="I76" s="294">
        <v>0.04</v>
      </c>
      <c r="J76" s="294">
        <v>0.04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4</v>
      </c>
      <c r="G78" s="294">
        <v>2.0500000000000001E-2</v>
      </c>
      <c r="H78" s="294">
        <v>2.2516660498395406E-2</v>
      </c>
      <c r="I78" s="294">
        <v>0.04</v>
      </c>
      <c r="J78" s="294">
        <v>1E-3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4</v>
      </c>
      <c r="F85" s="168">
        <v>2</v>
      </c>
      <c r="G85" s="294">
        <v>2.0500000000000001E-2</v>
      </c>
      <c r="H85" s="294">
        <v>2.7577164466275353E-2</v>
      </c>
      <c r="I85" s="294">
        <v>0.04</v>
      </c>
      <c r="J85" s="294">
        <v>1E-3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2</v>
      </c>
      <c r="G92" s="294">
        <v>5.0000000000000001E-3</v>
      </c>
      <c r="H92" s="294">
        <v>7.0710678118654753E-3</v>
      </c>
      <c r="I92" s="294">
        <v>0.01</v>
      </c>
      <c r="J92" s="294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1</v>
      </c>
      <c r="G102" s="294">
        <v>0.02</v>
      </c>
      <c r="H102" s="294" t="s">
        <v>71</v>
      </c>
      <c r="I102" s="294">
        <v>0.02</v>
      </c>
      <c r="J102" s="294">
        <v>0.02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53</v>
      </c>
      <c r="F105" s="162">
        <v>26</v>
      </c>
      <c r="G105" s="161">
        <v>1.831230769230769E-2</v>
      </c>
      <c r="H105" s="161">
        <v>1.8034671565114194E-2</v>
      </c>
      <c r="I105" s="161">
        <v>0.04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EE1F1-48E6-4464-924B-AB91347860AE}">
  <sheetPr>
    <tabColor theme="5" tint="-0.249977111117893"/>
  </sheetPr>
  <dimension ref="B1:M108"/>
  <sheetViews>
    <sheetView showGridLines="0" view="pageBreakPreview" topLeftCell="A88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1282</v>
      </c>
    </row>
    <row r="3" spans="2:13" ht="21" customHeight="1" x14ac:dyDescent="0.15">
      <c r="I3" s="139" t="s">
        <v>1209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2</v>
      </c>
      <c r="F20" s="168">
        <v>1</v>
      </c>
      <c r="G20" s="294">
        <v>1E-3</v>
      </c>
      <c r="H20" s="294" t="s">
        <v>71</v>
      </c>
      <c r="I20" s="294">
        <v>1E-3</v>
      </c>
      <c r="J20" s="294">
        <v>1E-3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4">
        <v>0.03</v>
      </c>
      <c r="H27" s="294" t="s">
        <v>71</v>
      </c>
      <c r="I27" s="294">
        <v>0.03</v>
      </c>
      <c r="J27" s="294">
        <v>0.03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3</v>
      </c>
      <c r="F28" s="168">
        <v>3</v>
      </c>
      <c r="G28" s="294">
        <v>0.20016666666666669</v>
      </c>
      <c r="H28" s="294">
        <v>0.17291640562229285</v>
      </c>
      <c r="I28" s="294">
        <v>0.3</v>
      </c>
      <c r="J28" s="294">
        <v>5.0000000000000001E-4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2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8</v>
      </c>
      <c r="G40" s="294">
        <v>6.8749999999999996E-4</v>
      </c>
      <c r="H40" s="294">
        <v>2.5877458475338295E-4</v>
      </c>
      <c r="I40" s="294">
        <v>1E-3</v>
      </c>
      <c r="J40" s="294">
        <v>5.0000000000000001E-4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5</v>
      </c>
      <c r="F75" s="168">
        <v>1</v>
      </c>
      <c r="G75" s="294">
        <v>0.3</v>
      </c>
      <c r="H75" s="294" t="s">
        <v>71</v>
      </c>
      <c r="I75" s="294">
        <v>0.3</v>
      </c>
      <c r="J75" s="294">
        <v>0.3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0.1</v>
      </c>
      <c r="H76" s="294" t="s">
        <v>71</v>
      </c>
      <c r="I76" s="294">
        <v>0.1</v>
      </c>
      <c r="J76" s="294">
        <v>0.1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4</v>
      </c>
      <c r="G78" s="294">
        <v>0.15037499999999998</v>
      </c>
      <c r="H78" s="294">
        <v>0.17277218863771646</v>
      </c>
      <c r="I78" s="294">
        <v>0.3</v>
      </c>
      <c r="J78" s="294">
        <v>5.0000000000000001E-4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5</v>
      </c>
      <c r="F85" s="168">
        <v>3</v>
      </c>
      <c r="G85" s="294">
        <v>0.10033333333333333</v>
      </c>
      <c r="H85" s="294">
        <v>0.17291712851343946</v>
      </c>
      <c r="I85" s="294">
        <v>0.3</v>
      </c>
      <c r="J85" s="294">
        <v>0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2</v>
      </c>
      <c r="G92" s="294">
        <v>5.0000000000000001E-3</v>
      </c>
      <c r="H92" s="294">
        <v>7.0710678118654753E-3</v>
      </c>
      <c r="I92" s="294">
        <v>0.01</v>
      </c>
      <c r="J92" s="294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1</v>
      </c>
      <c r="G102" s="294">
        <v>0.15</v>
      </c>
      <c r="H102" s="294" t="s">
        <v>71</v>
      </c>
      <c r="I102" s="294">
        <v>0.15</v>
      </c>
      <c r="J102" s="294">
        <v>0.15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53</v>
      </c>
      <c r="F105" s="162">
        <v>25</v>
      </c>
      <c r="G105" s="161">
        <v>8.3979999999999985E-2</v>
      </c>
      <c r="H105" s="161">
        <v>0.12864546565399551</v>
      </c>
      <c r="I105" s="161">
        <v>0.3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53B22-2AFC-45F7-BAB0-DE2399A98F5E}">
  <sheetPr>
    <tabColor theme="5" tint="-0.249977111117893"/>
  </sheetPr>
  <dimension ref="B1:M108"/>
  <sheetViews>
    <sheetView showGridLines="0" view="pageBreakPreview" topLeftCell="A100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1283</v>
      </c>
    </row>
    <row r="3" spans="2:13" ht="21" customHeight="1" x14ac:dyDescent="0.15">
      <c r="I3" s="139" t="s">
        <v>1211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4</v>
      </c>
      <c r="F20" s="168">
        <v>3</v>
      </c>
      <c r="G20" s="294">
        <v>2.0449999999999999E-3</v>
      </c>
      <c r="H20" s="294">
        <v>2.8876691869626162E-3</v>
      </c>
      <c r="I20" s="294">
        <v>6.0000000000000001E-3</v>
      </c>
      <c r="J20" s="294">
        <v>3.6999999999999999E-4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4">
        <v>6.9999999999999999E-4</v>
      </c>
      <c r="H27" s="294" t="s">
        <v>71</v>
      </c>
      <c r="I27" s="294">
        <v>6.9999999999999999E-4</v>
      </c>
      <c r="J27" s="294">
        <v>6.9999999999999999E-4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</v>
      </c>
      <c r="F28" s="168">
        <v>1</v>
      </c>
      <c r="G28" s="294">
        <v>1.0666666666666665E-3</v>
      </c>
      <c r="H28" s="294" t="s">
        <v>71</v>
      </c>
      <c r="I28" s="294">
        <v>5.9999999999999995E-4</v>
      </c>
      <c r="J28" s="294">
        <v>5.9999999999999995E-4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1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8</v>
      </c>
      <c r="G40" s="294">
        <v>2.9000000000000015E-3</v>
      </c>
      <c r="H40" s="294">
        <v>2.4997142693858909E-3</v>
      </c>
      <c r="I40" s="294">
        <v>6.0000000000000001E-3</v>
      </c>
      <c r="J40" s="294">
        <v>5.9999999999999995E-4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5</v>
      </c>
      <c r="F75" s="168">
        <v>1</v>
      </c>
      <c r="G75" s="294">
        <v>6.0000000000000001E-3</v>
      </c>
      <c r="H75" s="294" t="s">
        <v>71</v>
      </c>
      <c r="I75" s="294">
        <v>6.0000000000000001E-3</v>
      </c>
      <c r="J75" s="294">
        <v>6.0000000000000001E-3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6.0000000000000001E-3</v>
      </c>
      <c r="H76" s="294" t="s">
        <v>71</v>
      </c>
      <c r="I76" s="294">
        <v>6.0000000000000001E-3</v>
      </c>
      <c r="J76" s="294">
        <v>6.0000000000000001E-3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4</v>
      </c>
      <c r="G78" s="294">
        <v>3.4000000000000002E-3</v>
      </c>
      <c r="H78" s="294">
        <v>3.0066592756745809E-3</v>
      </c>
      <c r="I78" s="294">
        <v>6.0000000000000001E-3</v>
      </c>
      <c r="J78" s="294">
        <v>5.9999999999999995E-4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4</v>
      </c>
      <c r="F85" s="168">
        <v>2</v>
      </c>
      <c r="G85" s="294">
        <v>2.5333333333333332E-3</v>
      </c>
      <c r="H85" s="294">
        <v>3.5355339059327368E-3</v>
      </c>
      <c r="I85" s="294">
        <v>6.0000000000000001E-3</v>
      </c>
      <c r="J85" s="294">
        <v>1E-3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2</v>
      </c>
      <c r="G92" s="294">
        <v>1.7000000000000001E-3</v>
      </c>
      <c r="H92" s="294">
        <v>4.2426406871192849E-3</v>
      </c>
      <c r="I92" s="294">
        <v>6.0000000000000001E-3</v>
      </c>
      <c r="J92" s="294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1</v>
      </c>
      <c r="G102" s="294">
        <v>3.0000000000000001E-3</v>
      </c>
      <c r="H102" s="294" t="s">
        <v>71</v>
      </c>
      <c r="I102" s="294">
        <v>3.0000000000000001E-3</v>
      </c>
      <c r="J102" s="294">
        <v>3.0000000000000001E-3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51</v>
      </c>
      <c r="F105" s="162">
        <v>24</v>
      </c>
      <c r="G105" s="161">
        <v>2.6319565217391323E-3</v>
      </c>
      <c r="H105" s="161">
        <v>2.606490192421295E-3</v>
      </c>
      <c r="I105" s="161">
        <v>6.0000000000000001E-3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044B6-568C-49E8-95AE-E1E11088794A}">
  <sheetPr>
    <tabColor theme="5" tint="-0.249977111117893"/>
  </sheetPr>
  <dimension ref="B1:M108"/>
  <sheetViews>
    <sheetView showGridLines="0" view="pageBreakPreview" topLeftCell="A97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1284</v>
      </c>
    </row>
    <row r="3" spans="2:13" ht="21" customHeight="1" x14ac:dyDescent="0.15">
      <c r="I3" s="139" t="s">
        <v>1213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4</v>
      </c>
      <c r="F20" s="168">
        <v>1</v>
      </c>
      <c r="G20" s="294">
        <v>2E-3</v>
      </c>
      <c r="H20" s="294" t="s">
        <v>71</v>
      </c>
      <c r="I20" s="294">
        <v>2E-3</v>
      </c>
      <c r="J20" s="294">
        <v>2E-3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4">
        <v>2.0000000000000001E-4</v>
      </c>
      <c r="H27" s="294" t="s">
        <v>71</v>
      </c>
      <c r="I27" s="294">
        <v>2.0000000000000001E-4</v>
      </c>
      <c r="J27" s="294">
        <v>2.0000000000000001E-4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</v>
      </c>
      <c r="F28" s="168">
        <v>1</v>
      </c>
      <c r="G28" s="294">
        <v>2.0000000000000001E-4</v>
      </c>
      <c r="H28" s="294" t="s">
        <v>71</v>
      </c>
      <c r="I28" s="294">
        <v>2.0000000000000001E-4</v>
      </c>
      <c r="J28" s="294">
        <v>2.0000000000000001E-4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1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19</v>
      </c>
      <c r="F40" s="168">
        <v>8</v>
      </c>
      <c r="G40" s="294">
        <v>1.5500000000000002E-3</v>
      </c>
      <c r="H40" s="294">
        <v>8.3323808979529547E-4</v>
      </c>
      <c r="I40" s="294">
        <v>2E-3</v>
      </c>
      <c r="J40" s="294">
        <v>2.0000000000000001E-4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5</v>
      </c>
      <c r="F75" s="168">
        <v>1</v>
      </c>
      <c r="G75" s="294">
        <v>2E-3</v>
      </c>
      <c r="H75" s="294" t="s">
        <v>71</v>
      </c>
      <c r="I75" s="294">
        <v>2E-3</v>
      </c>
      <c r="J75" s="294">
        <v>2E-3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2E-3</v>
      </c>
      <c r="H76" s="294" t="s">
        <v>71</v>
      </c>
      <c r="I76" s="294">
        <v>2E-3</v>
      </c>
      <c r="J76" s="294">
        <v>2E-3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4</v>
      </c>
      <c r="G78" s="294">
        <v>1.2999999999999999E-3</v>
      </c>
      <c r="H78" s="294">
        <v>8.7177978870813444E-4</v>
      </c>
      <c r="I78" s="294">
        <v>2E-3</v>
      </c>
      <c r="J78" s="294">
        <v>2.0000000000000001E-4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3</v>
      </c>
      <c r="F85" s="168">
        <v>1</v>
      </c>
      <c r="G85" s="294">
        <v>1E-3</v>
      </c>
      <c r="H85" s="294" t="s">
        <v>71</v>
      </c>
      <c r="I85" s="294">
        <v>1E-3</v>
      </c>
      <c r="J85" s="294">
        <v>1E-3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2</v>
      </c>
      <c r="G92" s="294">
        <v>1E-3</v>
      </c>
      <c r="H92" s="294">
        <v>1.414213562373095E-3</v>
      </c>
      <c r="I92" s="294">
        <v>2E-3</v>
      </c>
      <c r="J92" s="294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1</v>
      </c>
      <c r="G102" s="294">
        <v>1E-3</v>
      </c>
      <c r="H102" s="294" t="s">
        <v>71</v>
      </c>
      <c r="I102" s="294">
        <v>1E-3</v>
      </c>
      <c r="J102" s="294">
        <v>1E-3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49</v>
      </c>
      <c r="F105" s="162">
        <v>21</v>
      </c>
      <c r="G105" s="161">
        <v>1.3333333333333335E-3</v>
      </c>
      <c r="H105" s="161">
        <v>8.3266639978645299E-4</v>
      </c>
      <c r="I105" s="161">
        <v>2E-3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33E8-172C-4A9D-8D0B-4EFCC4B73CEA}">
  <sheetPr>
    <tabColor theme="5" tint="-0.249977111117893"/>
  </sheetPr>
  <dimension ref="B1:M108"/>
  <sheetViews>
    <sheetView showGridLines="0" view="pageBreakPreview" topLeftCell="A88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1285</v>
      </c>
    </row>
    <row r="3" spans="2:13" ht="21" customHeight="1" x14ac:dyDescent="0.15">
      <c r="I3" s="139" t="s">
        <v>1215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6</v>
      </c>
      <c r="F20" s="168">
        <v>3</v>
      </c>
      <c r="G20" s="294">
        <v>5.1500000000000001E-3</v>
      </c>
      <c r="H20" s="294">
        <v>2.0816659994661339E-3</v>
      </c>
      <c r="I20" s="294">
        <v>8.9999999999999993E-3</v>
      </c>
      <c r="J20" s="294">
        <v>5.0000000000000001E-3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5</v>
      </c>
      <c r="F23" s="168">
        <v>2</v>
      </c>
      <c r="G23" s="294">
        <v>3.4999999999999996E-2</v>
      </c>
      <c r="H23" s="294">
        <v>3.5355339059327383E-2</v>
      </c>
      <c r="I23" s="294">
        <v>0.06</v>
      </c>
      <c r="J23" s="294">
        <v>0.01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2</v>
      </c>
      <c r="F27" s="168">
        <v>1</v>
      </c>
      <c r="G27" s="294">
        <v>1.6000000000000001E-3</v>
      </c>
      <c r="H27" s="294" t="s">
        <v>71</v>
      </c>
      <c r="I27" s="294">
        <v>1.6000000000000001E-3</v>
      </c>
      <c r="J27" s="294">
        <v>1.6000000000000001E-3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2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19</v>
      </c>
      <c r="F40" s="168">
        <v>8</v>
      </c>
      <c r="G40" s="294">
        <v>2.9000000000000015E-3</v>
      </c>
      <c r="H40" s="294">
        <v>2.4997142693858909E-3</v>
      </c>
      <c r="I40" s="294">
        <v>6.0000000000000001E-3</v>
      </c>
      <c r="J40" s="294">
        <v>5.9999999999999995E-4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8</v>
      </c>
      <c r="F75" s="168">
        <v>3</v>
      </c>
      <c r="G75" s="294">
        <v>6.0000000000000001E-3</v>
      </c>
      <c r="H75" s="294">
        <v>1.3442483478915545E-10</v>
      </c>
      <c r="I75" s="294">
        <v>6.0000000000000001E-3</v>
      </c>
      <c r="J75" s="294">
        <v>6.0000000000000001E-3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6.0000000000000001E-3</v>
      </c>
      <c r="H76" s="294" t="s">
        <v>71</v>
      </c>
      <c r="I76" s="294">
        <v>6.0000000000000001E-3</v>
      </c>
      <c r="J76" s="294">
        <v>6.0000000000000001E-3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14</v>
      </c>
      <c r="F78" s="168">
        <v>4</v>
      </c>
      <c r="G78" s="294">
        <v>4.5000000000000005E-3</v>
      </c>
      <c r="H78" s="294">
        <v>2.3804761428476151E-3</v>
      </c>
      <c r="I78" s="294">
        <v>6.0000000000000001E-3</v>
      </c>
      <c r="J78" s="294">
        <v>1E-3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1</v>
      </c>
      <c r="F84" s="168">
        <v>1</v>
      </c>
      <c r="G84" s="294">
        <v>1E-3</v>
      </c>
      <c r="H84" s="294" t="s">
        <v>71</v>
      </c>
      <c r="I84" s="294">
        <v>1E-3</v>
      </c>
      <c r="J84" s="294">
        <v>1E-3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2</v>
      </c>
      <c r="F85" s="168">
        <v>1</v>
      </c>
      <c r="G85" s="294">
        <v>3.5000000000000001E-3</v>
      </c>
      <c r="H85" s="294" t="s">
        <v>71</v>
      </c>
      <c r="I85" s="294">
        <v>1E-3</v>
      </c>
      <c r="J85" s="294">
        <v>1E-3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0</v>
      </c>
      <c r="G102" s="294" t="s">
        <v>71</v>
      </c>
      <c r="H102" s="294" t="s">
        <v>71</v>
      </c>
      <c r="I102" s="294" t="s">
        <v>71</v>
      </c>
      <c r="J102" s="294" t="s">
        <v>71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62</v>
      </c>
      <c r="F105" s="162">
        <v>24</v>
      </c>
      <c r="G105" s="161">
        <v>5.1142857142857136E-3</v>
      </c>
      <c r="H105" s="161">
        <v>1.1536558148470592E-2</v>
      </c>
      <c r="I105" s="161">
        <v>0.06</v>
      </c>
      <c r="J105" s="161">
        <v>5.9999999999999995E-4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6788A-0BB1-431F-A48A-407DEE422F9C}">
  <sheetPr>
    <tabColor theme="5" tint="-0.249977111117893"/>
  </sheetPr>
  <dimension ref="B1:M108"/>
  <sheetViews>
    <sheetView showGridLines="0" view="pageBreakPreview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1286</v>
      </c>
    </row>
    <row r="3" spans="2:13" ht="21" customHeight="1" x14ac:dyDescent="0.15">
      <c r="I3" s="139" t="s">
        <v>1217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1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4">
        <v>2.9999999999999997E-4</v>
      </c>
      <c r="H27" s="294" t="s">
        <v>71</v>
      </c>
      <c r="I27" s="294">
        <v>2.9999999999999997E-4</v>
      </c>
      <c r="J27" s="294">
        <v>2.9999999999999997E-4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0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19</v>
      </c>
      <c r="F40" s="168">
        <v>8</v>
      </c>
      <c r="G40" s="294">
        <v>2.3249999999999998E-3</v>
      </c>
      <c r="H40" s="294">
        <v>1.2498571346929454E-3</v>
      </c>
      <c r="I40" s="294">
        <v>3.0000000000000001E-3</v>
      </c>
      <c r="J40" s="294">
        <v>2.9999999999999997E-4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1</v>
      </c>
      <c r="F56" s="168">
        <v>1</v>
      </c>
      <c r="G56" s="294">
        <v>2.9999999999999997E-4</v>
      </c>
      <c r="H56" s="294" t="s">
        <v>71</v>
      </c>
      <c r="I56" s="294">
        <v>2.9999999999999997E-4</v>
      </c>
      <c r="J56" s="294">
        <v>2.9999999999999997E-4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6</v>
      </c>
      <c r="F75" s="168">
        <v>2</v>
      </c>
      <c r="G75" s="294">
        <v>3.0000000000000001E-3</v>
      </c>
      <c r="H75" s="294">
        <v>0</v>
      </c>
      <c r="I75" s="294">
        <v>3.0000000000000001E-3</v>
      </c>
      <c r="J75" s="294">
        <v>3.0000000000000001E-3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3.0000000000000001E-3</v>
      </c>
      <c r="H76" s="294" t="s">
        <v>71</v>
      </c>
      <c r="I76" s="294">
        <v>3.0000000000000001E-3</v>
      </c>
      <c r="J76" s="294">
        <v>3.0000000000000001E-3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4</v>
      </c>
      <c r="G78" s="294">
        <v>2.2500000000000003E-3</v>
      </c>
      <c r="H78" s="294">
        <v>9.5742710775633798E-4</v>
      </c>
      <c r="I78" s="294">
        <v>3.0000000000000001E-3</v>
      </c>
      <c r="J78" s="294">
        <v>1E-3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2</v>
      </c>
      <c r="F85" s="168">
        <v>1</v>
      </c>
      <c r="G85" s="294">
        <v>2.9999999999999997E-4</v>
      </c>
      <c r="H85" s="294" t="s">
        <v>71</v>
      </c>
      <c r="I85" s="294">
        <v>2.9999999999999997E-4</v>
      </c>
      <c r="J85" s="294">
        <v>2.9999999999999997E-4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1</v>
      </c>
      <c r="G102" s="294">
        <v>1.5E-3</v>
      </c>
      <c r="H102" s="294" t="s">
        <v>71</v>
      </c>
      <c r="I102" s="294">
        <v>1.5E-3</v>
      </c>
      <c r="J102" s="294">
        <v>1.5E-3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46</v>
      </c>
      <c r="F105" s="162">
        <v>19</v>
      </c>
      <c r="G105" s="161">
        <v>2.0526315789473689E-3</v>
      </c>
      <c r="H105" s="161">
        <v>1.2167207390051122E-3</v>
      </c>
      <c r="I105" s="161">
        <v>3.0000000000000001E-3</v>
      </c>
      <c r="J105" s="161">
        <v>2.9999999999999997E-4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5024E-647E-45C4-94AA-268D24635DB5}">
  <sheetPr>
    <tabColor theme="5" tint="-0.249977111117893"/>
  </sheetPr>
  <dimension ref="B1:M108"/>
  <sheetViews>
    <sheetView showGridLines="0" view="pageBreakPreview" topLeftCell="A40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1287</v>
      </c>
    </row>
    <row r="3" spans="2:13" ht="21" customHeight="1" x14ac:dyDescent="0.15">
      <c r="I3" s="139" t="s">
        <v>1219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2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4">
        <v>2E-3</v>
      </c>
      <c r="H27" s="294" t="s">
        <v>71</v>
      </c>
      <c r="I27" s="294">
        <v>2E-3</v>
      </c>
      <c r="J27" s="294">
        <v>2E-3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0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19</v>
      </c>
      <c r="F40" s="168">
        <v>8</v>
      </c>
      <c r="G40" s="294">
        <v>1.5500000000000002E-2</v>
      </c>
      <c r="H40" s="294">
        <v>8.3323808979529641E-3</v>
      </c>
      <c r="I40" s="294">
        <v>0.02</v>
      </c>
      <c r="J40" s="294">
        <v>2E-3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1</v>
      </c>
      <c r="F56" s="168">
        <v>1</v>
      </c>
      <c r="G56" s="294">
        <v>2E-3</v>
      </c>
      <c r="H56" s="294" t="s">
        <v>71</v>
      </c>
      <c r="I56" s="294">
        <v>2E-3</v>
      </c>
      <c r="J56" s="294">
        <v>2E-3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5</v>
      </c>
      <c r="F75" s="168">
        <v>2</v>
      </c>
      <c r="G75" s="294">
        <v>0.02</v>
      </c>
      <c r="H75" s="294">
        <v>0</v>
      </c>
      <c r="I75" s="294">
        <v>0.02</v>
      </c>
      <c r="J75" s="294">
        <v>0.02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0.02</v>
      </c>
      <c r="H76" s="294" t="s">
        <v>71</v>
      </c>
      <c r="I76" s="294">
        <v>0.02</v>
      </c>
      <c r="J76" s="294">
        <v>0.02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4</v>
      </c>
      <c r="G78" s="294">
        <v>1.0749999999999999E-2</v>
      </c>
      <c r="H78" s="294">
        <v>1.0688779163215976E-2</v>
      </c>
      <c r="I78" s="294">
        <v>0.02</v>
      </c>
      <c r="J78" s="294">
        <v>1E-3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2</v>
      </c>
      <c r="F85" s="168">
        <v>1</v>
      </c>
      <c r="G85" s="294">
        <v>2E-3</v>
      </c>
      <c r="H85" s="294" t="s">
        <v>71</v>
      </c>
      <c r="I85" s="294">
        <v>2E-3</v>
      </c>
      <c r="J85" s="294">
        <v>2E-3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1</v>
      </c>
      <c r="G102" s="294">
        <v>0.01</v>
      </c>
      <c r="H102" s="294" t="s">
        <v>71</v>
      </c>
      <c r="I102" s="294">
        <v>0.01</v>
      </c>
      <c r="J102" s="294">
        <v>0.01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46</v>
      </c>
      <c r="F105" s="162">
        <v>19</v>
      </c>
      <c r="G105" s="161">
        <v>1.2789473684210524E-2</v>
      </c>
      <c r="H105" s="161">
        <v>8.8730487518128114E-3</v>
      </c>
      <c r="I105" s="161">
        <v>0.02</v>
      </c>
      <c r="J105" s="161">
        <v>1E-3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C81CA-4FAC-4F5D-9C1A-345445C379DF}">
  <sheetPr>
    <tabColor theme="5" tint="-0.249977111117893"/>
  </sheetPr>
  <dimension ref="B1:M108"/>
  <sheetViews>
    <sheetView showGridLines="0" view="pageBreakPreview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1288</v>
      </c>
    </row>
    <row r="3" spans="2:13" ht="21" customHeight="1" x14ac:dyDescent="0.15">
      <c r="I3" s="139" t="s">
        <v>1221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1</v>
      </c>
      <c r="F15" s="168">
        <v>1</v>
      </c>
      <c r="G15" s="294">
        <v>1E-3</v>
      </c>
      <c r="H15" s="294" t="s">
        <v>71</v>
      </c>
      <c r="I15" s="294">
        <v>1E-3</v>
      </c>
      <c r="J15" s="294">
        <v>1E-3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36</v>
      </c>
      <c r="F20" s="168">
        <v>14</v>
      </c>
      <c r="G20" s="294">
        <v>6.0028571428571422E-3</v>
      </c>
      <c r="H20" s="294">
        <v>4.8000119047471443E-3</v>
      </c>
      <c r="I20" s="294">
        <v>0.01</v>
      </c>
      <c r="J20" s="294">
        <v>0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9</v>
      </c>
      <c r="F21" s="168">
        <v>5</v>
      </c>
      <c r="G21" s="294">
        <v>9.6000000000000009E-3</v>
      </c>
      <c r="H21" s="294">
        <v>1.3575713609236165E-2</v>
      </c>
      <c r="I21" s="294">
        <v>3.3000000000000002E-2</v>
      </c>
      <c r="J21" s="294">
        <v>1E-3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1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4">
        <v>1E-3</v>
      </c>
      <c r="H27" s="294" t="s">
        <v>71</v>
      </c>
      <c r="I27" s="294">
        <v>1E-3</v>
      </c>
      <c r="J27" s="294">
        <v>1E-3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3</v>
      </c>
      <c r="F28" s="168">
        <v>3</v>
      </c>
      <c r="G28" s="294">
        <v>3.3333333333333332E-4</v>
      </c>
      <c r="H28" s="294">
        <v>5.773502691896258E-4</v>
      </c>
      <c r="I28" s="294">
        <v>1E-3</v>
      </c>
      <c r="J28" s="294">
        <v>0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1</v>
      </c>
      <c r="F30" s="168">
        <v>1</v>
      </c>
      <c r="G30" s="294">
        <v>0</v>
      </c>
      <c r="H30" s="294" t="s">
        <v>71</v>
      </c>
      <c r="I30" s="294">
        <v>0</v>
      </c>
      <c r="J30" s="294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1</v>
      </c>
      <c r="F32" s="168">
        <v>1</v>
      </c>
      <c r="G32" s="294">
        <v>2E-3</v>
      </c>
      <c r="H32" s="294" t="s">
        <v>71</v>
      </c>
      <c r="I32" s="294">
        <v>2E-3</v>
      </c>
      <c r="J32" s="294">
        <v>2E-3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2</v>
      </c>
      <c r="F35" s="168">
        <v>1</v>
      </c>
      <c r="G35" s="294">
        <v>0.1</v>
      </c>
      <c r="H35" s="294" t="s">
        <v>71</v>
      </c>
      <c r="I35" s="294">
        <v>0.1</v>
      </c>
      <c r="J35" s="294">
        <v>0.1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1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8</v>
      </c>
      <c r="G40" s="294">
        <v>6.6250000000000007E-3</v>
      </c>
      <c r="H40" s="294">
        <v>4.6579425255608908E-3</v>
      </c>
      <c r="I40" s="294">
        <v>0.01</v>
      </c>
      <c r="J40" s="294">
        <v>1E-3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10</v>
      </c>
      <c r="F75" s="168">
        <v>5</v>
      </c>
      <c r="G75" s="294">
        <v>2.6199999999999999E-3</v>
      </c>
      <c r="H75" s="294">
        <v>4.1439111959596818E-3</v>
      </c>
      <c r="I75" s="294">
        <v>0.01</v>
      </c>
      <c r="J75" s="294">
        <v>1E-4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0.01</v>
      </c>
      <c r="H76" s="294" t="s">
        <v>71</v>
      </c>
      <c r="I76" s="294">
        <v>0.01</v>
      </c>
      <c r="J76" s="294">
        <v>0.01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4</v>
      </c>
      <c r="G78" s="294">
        <v>5.4999999999999997E-3</v>
      </c>
      <c r="H78" s="294">
        <v>5.1961524227066326E-3</v>
      </c>
      <c r="I78" s="294">
        <v>0.01</v>
      </c>
      <c r="J78" s="294">
        <v>1E-3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4</v>
      </c>
      <c r="F85" s="168">
        <v>2</v>
      </c>
      <c r="G85" s="294">
        <v>5.4999999999999997E-3</v>
      </c>
      <c r="H85" s="294">
        <v>6.3639610306789286E-3</v>
      </c>
      <c r="I85" s="294">
        <v>0.01</v>
      </c>
      <c r="J85" s="294">
        <v>1E-3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2</v>
      </c>
      <c r="G92" s="294">
        <v>5.0000000000000001E-4</v>
      </c>
      <c r="H92" s="294">
        <v>7.0710678118654751E-4</v>
      </c>
      <c r="I92" s="294">
        <v>1E-3</v>
      </c>
      <c r="J92" s="294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1</v>
      </c>
      <c r="G102" s="294">
        <v>5.0000000000000001E-3</v>
      </c>
      <c r="H102" s="294" t="s">
        <v>71</v>
      </c>
      <c r="I102" s="294">
        <v>5.0000000000000001E-3</v>
      </c>
      <c r="J102" s="294">
        <v>5.0000000000000001E-3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105</v>
      </c>
      <c r="F105" s="162">
        <v>50</v>
      </c>
      <c r="G105" s="161">
        <v>7.042800000000001E-3</v>
      </c>
      <c r="H105" s="161">
        <v>1.4683018101583491E-2</v>
      </c>
      <c r="I105" s="161">
        <v>0.1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1F5E2-8928-46E1-97B5-8FDEC0DE9691}">
  <sheetPr>
    <tabColor theme="5" tint="-0.249977111117893"/>
  </sheetPr>
  <dimension ref="B1:M108"/>
  <sheetViews>
    <sheetView showGridLines="0" view="pageBreakPreview" topLeftCell="A97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1289</v>
      </c>
    </row>
    <row r="3" spans="2:13" ht="21" customHeight="1" x14ac:dyDescent="0.15">
      <c r="I3" s="139" t="s">
        <v>1223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13</v>
      </c>
      <c r="F20" s="168">
        <v>7</v>
      </c>
      <c r="G20" s="294">
        <v>3.0857142857142857E-2</v>
      </c>
      <c r="H20" s="294">
        <v>4.0948864743842711E-2</v>
      </c>
      <c r="I20" s="294">
        <v>0.1</v>
      </c>
      <c r="J20" s="294">
        <v>1E-3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4</v>
      </c>
      <c r="F25" s="168">
        <v>2</v>
      </c>
      <c r="G25" s="294">
        <v>2E-3</v>
      </c>
      <c r="H25" s="294">
        <v>0</v>
      </c>
      <c r="I25" s="294">
        <v>2E-3</v>
      </c>
      <c r="J25" s="294">
        <v>2E-3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19</v>
      </c>
      <c r="F27" s="168">
        <v>14</v>
      </c>
      <c r="G27" s="294">
        <v>2.6357142857142853E-2</v>
      </c>
      <c r="H27" s="294">
        <v>1.8980180524622338E-2</v>
      </c>
      <c r="I27" s="294">
        <v>0.05</v>
      </c>
      <c r="J27" s="294">
        <v>2E-3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7</v>
      </c>
      <c r="F28" s="168">
        <v>6</v>
      </c>
      <c r="G28" s="294">
        <v>8.5000000000000006E-3</v>
      </c>
      <c r="H28" s="294">
        <v>3.674234614174765E-3</v>
      </c>
      <c r="I28" s="294">
        <v>0.01</v>
      </c>
      <c r="J28" s="294">
        <v>1E-3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1</v>
      </c>
      <c r="F32" s="168">
        <v>1</v>
      </c>
      <c r="G32" s="294">
        <v>0.01</v>
      </c>
      <c r="H32" s="294" t="s">
        <v>71</v>
      </c>
      <c r="I32" s="294">
        <v>0.01</v>
      </c>
      <c r="J32" s="294">
        <v>0.01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1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1</v>
      </c>
      <c r="F36" s="168">
        <v>1</v>
      </c>
      <c r="G36" s="294">
        <v>0.02</v>
      </c>
      <c r="H36" s="294" t="s">
        <v>71</v>
      </c>
      <c r="I36" s="294">
        <v>0.02</v>
      </c>
      <c r="J36" s="294">
        <v>0.02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4</v>
      </c>
      <c r="F37" s="168">
        <v>2</v>
      </c>
      <c r="G37" s="294">
        <v>9.0000000000000011E-3</v>
      </c>
      <c r="H37" s="294">
        <v>1.4142135623730835E-3</v>
      </c>
      <c r="I37" s="294">
        <v>0.01</v>
      </c>
      <c r="J37" s="294">
        <v>8.0000000000000002E-3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8</v>
      </c>
      <c r="G40" s="294">
        <v>8.0000000000000002E-3</v>
      </c>
      <c r="H40" s="294">
        <v>3.7032803990902068E-3</v>
      </c>
      <c r="I40" s="294">
        <v>0.01</v>
      </c>
      <c r="J40" s="294">
        <v>2E-3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12</v>
      </c>
      <c r="F75" s="168">
        <v>3</v>
      </c>
      <c r="G75" s="294">
        <v>6.9999999999999993E-3</v>
      </c>
      <c r="H75" s="294">
        <v>5.1961524227066335E-3</v>
      </c>
      <c r="I75" s="294">
        <v>0.01</v>
      </c>
      <c r="J75" s="294">
        <v>1E-3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0.01</v>
      </c>
      <c r="H76" s="294" t="s">
        <v>71</v>
      </c>
      <c r="I76" s="294">
        <v>0.01</v>
      </c>
      <c r="J76" s="294">
        <v>0.01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19</v>
      </c>
      <c r="F78" s="168">
        <v>7</v>
      </c>
      <c r="G78" s="294">
        <v>7.7142857142857152E-3</v>
      </c>
      <c r="H78" s="294">
        <v>3.9036002917941311E-3</v>
      </c>
      <c r="I78" s="294">
        <v>0.01</v>
      </c>
      <c r="J78" s="294">
        <v>2E-3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4</v>
      </c>
      <c r="F85" s="168">
        <v>2</v>
      </c>
      <c r="G85" s="294">
        <v>0.01</v>
      </c>
      <c r="H85" s="294">
        <v>0</v>
      </c>
      <c r="I85" s="294">
        <v>0.01</v>
      </c>
      <c r="J85" s="294">
        <v>0.01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3</v>
      </c>
      <c r="G92" s="294">
        <v>6.6666666666666671E-3</v>
      </c>
      <c r="H92" s="294">
        <v>5.773502691896258E-3</v>
      </c>
      <c r="I92" s="294">
        <v>0.01</v>
      </c>
      <c r="J92" s="294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1</v>
      </c>
      <c r="G102" s="294">
        <v>5.0000000000000001E-3</v>
      </c>
      <c r="H102" s="294" t="s">
        <v>71</v>
      </c>
      <c r="I102" s="294">
        <v>5.0000000000000001E-3</v>
      </c>
      <c r="J102" s="294">
        <v>5.0000000000000001E-3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107</v>
      </c>
      <c r="F105" s="162">
        <v>58</v>
      </c>
      <c r="G105" s="161">
        <v>1.5206896551724143E-2</v>
      </c>
      <c r="H105" s="161">
        <v>1.9073963719007717E-2</v>
      </c>
      <c r="I105" s="161">
        <v>0.1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7AE9B-7B1E-4ADA-B7C7-69FF9931B359}">
  <sheetPr>
    <tabColor theme="5" tint="-0.249977111117893"/>
  </sheetPr>
  <dimension ref="B1:M108"/>
  <sheetViews>
    <sheetView showGridLines="0" view="pageBreakPreview" topLeftCell="A100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1290</v>
      </c>
    </row>
    <row r="3" spans="2:13" ht="21" customHeight="1" x14ac:dyDescent="0.15">
      <c r="I3" s="139" t="s">
        <v>1225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2</v>
      </c>
      <c r="F9" s="168">
        <v>2</v>
      </c>
      <c r="G9" s="294">
        <v>3.2294999999999998</v>
      </c>
      <c r="H9" s="294">
        <v>3.9180786745546601</v>
      </c>
      <c r="I9" s="294">
        <v>6</v>
      </c>
      <c r="J9" s="294">
        <v>0.45900000000000002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1</v>
      </c>
      <c r="F10" s="168">
        <v>1</v>
      </c>
      <c r="G10" s="294">
        <v>1</v>
      </c>
      <c r="H10" s="294" t="s">
        <v>71</v>
      </c>
      <c r="I10" s="294">
        <v>1</v>
      </c>
      <c r="J10" s="294">
        <v>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1</v>
      </c>
      <c r="F13" s="168">
        <v>1</v>
      </c>
      <c r="G13" s="294">
        <v>0.2</v>
      </c>
      <c r="H13" s="294" t="s">
        <v>71</v>
      </c>
      <c r="I13" s="294">
        <v>0.2</v>
      </c>
      <c r="J13" s="294">
        <v>0.2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1</v>
      </c>
      <c r="F14" s="168">
        <v>1</v>
      </c>
      <c r="G14" s="294">
        <v>1</v>
      </c>
      <c r="H14" s="294" t="s">
        <v>71</v>
      </c>
      <c r="I14" s="294">
        <v>1</v>
      </c>
      <c r="J14" s="294">
        <v>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5</v>
      </c>
      <c r="F15" s="168">
        <v>5</v>
      </c>
      <c r="G15" s="294">
        <v>1.109</v>
      </c>
      <c r="H15" s="294">
        <v>1.4832582377994736</v>
      </c>
      <c r="I15" s="294">
        <v>3.5</v>
      </c>
      <c r="J15" s="294">
        <v>0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4</v>
      </c>
      <c r="F18" s="168">
        <v>3</v>
      </c>
      <c r="G18" s="294">
        <v>0.48666666666666664</v>
      </c>
      <c r="H18" s="294">
        <v>0.49601747281051839</v>
      </c>
      <c r="I18" s="294">
        <v>1</v>
      </c>
      <c r="J18" s="294">
        <v>0.01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2</v>
      </c>
      <c r="F19" s="168">
        <v>2</v>
      </c>
      <c r="G19" s="294">
        <v>1</v>
      </c>
      <c r="H19" s="294">
        <v>0</v>
      </c>
      <c r="I19" s="294">
        <v>1</v>
      </c>
      <c r="J19" s="294">
        <v>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96</v>
      </c>
      <c r="F20" s="168">
        <v>80</v>
      </c>
      <c r="G20" s="294">
        <v>1.6715249999999997</v>
      </c>
      <c r="H20" s="294">
        <v>2.7885817091729939</v>
      </c>
      <c r="I20" s="294">
        <v>17</v>
      </c>
      <c r="J20" s="294">
        <v>0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1</v>
      </c>
      <c r="F21" s="168">
        <v>1</v>
      </c>
      <c r="G21" s="294">
        <v>4.5999999999999996</v>
      </c>
      <c r="H21" s="294" t="s">
        <v>71</v>
      </c>
      <c r="I21" s="294">
        <v>4.5999999999999996</v>
      </c>
      <c r="J21" s="294">
        <v>4.5999999999999996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4</v>
      </c>
      <c r="F22" s="168">
        <v>2</v>
      </c>
      <c r="G22" s="294">
        <v>1.0249999999999999</v>
      </c>
      <c r="H22" s="294">
        <v>1.3788582233137678</v>
      </c>
      <c r="I22" s="294">
        <v>2</v>
      </c>
      <c r="J22" s="294">
        <v>0.05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5</v>
      </c>
      <c r="F23" s="168">
        <v>5</v>
      </c>
      <c r="G23" s="294">
        <v>0.52600000000000002</v>
      </c>
      <c r="H23" s="294">
        <v>0.53933292130186161</v>
      </c>
      <c r="I23" s="294">
        <v>1.2</v>
      </c>
      <c r="J23" s="294">
        <v>0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37</v>
      </c>
      <c r="F25" s="168">
        <v>36</v>
      </c>
      <c r="G25" s="294">
        <v>3.850833333333334</v>
      </c>
      <c r="H25" s="294">
        <v>10.253620510406485</v>
      </c>
      <c r="I25" s="294">
        <v>54</v>
      </c>
      <c r="J25" s="294">
        <v>0.04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23</v>
      </c>
      <c r="F26" s="168">
        <v>22</v>
      </c>
      <c r="G26" s="294">
        <v>1.275181818181818</v>
      </c>
      <c r="H26" s="294">
        <v>1.427710209236609</v>
      </c>
      <c r="I26" s="294">
        <v>4.3</v>
      </c>
      <c r="J26" s="294">
        <v>0.09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41</v>
      </c>
      <c r="F27" s="168">
        <v>37</v>
      </c>
      <c r="G27" s="294">
        <v>1.4383243243243242</v>
      </c>
      <c r="H27" s="294">
        <v>1.8473484008475809</v>
      </c>
      <c r="I27" s="294">
        <v>6.2</v>
      </c>
      <c r="J27" s="294">
        <v>0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194</v>
      </c>
      <c r="F28" s="168">
        <v>182</v>
      </c>
      <c r="G28" s="294">
        <v>1.3736813186813184</v>
      </c>
      <c r="H28" s="294">
        <v>2.243348958547204</v>
      </c>
      <c r="I28" s="294">
        <v>16</v>
      </c>
      <c r="J28" s="294">
        <v>0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13</v>
      </c>
      <c r="F29" s="168">
        <v>12</v>
      </c>
      <c r="G29" s="294">
        <v>2.0049999999999994</v>
      </c>
      <c r="H29" s="294">
        <v>2.0109360100121632</v>
      </c>
      <c r="I29" s="294">
        <v>5.2</v>
      </c>
      <c r="J29" s="294">
        <v>0.08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9</v>
      </c>
      <c r="F30" s="168">
        <v>8</v>
      </c>
      <c r="G30" s="294">
        <v>1.0574999999999999</v>
      </c>
      <c r="H30" s="294">
        <v>1.0800892820238785</v>
      </c>
      <c r="I30" s="294">
        <v>2.95</v>
      </c>
      <c r="J30" s="294">
        <v>0.01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14</v>
      </c>
      <c r="F31" s="168">
        <v>8</v>
      </c>
      <c r="G31" s="294">
        <v>1.1597499999999998</v>
      </c>
      <c r="H31" s="294">
        <v>1.5843702444279153</v>
      </c>
      <c r="I31" s="294">
        <v>4.3</v>
      </c>
      <c r="J31" s="294">
        <v>5.8000000000000003E-2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68</v>
      </c>
      <c r="F32" s="168">
        <v>57</v>
      </c>
      <c r="G32" s="294">
        <v>0.87824561403508761</v>
      </c>
      <c r="H32" s="294">
        <v>1.1674072658291865</v>
      </c>
      <c r="I32" s="294">
        <v>4.29</v>
      </c>
      <c r="J32" s="294">
        <v>0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36</v>
      </c>
      <c r="F33" s="168">
        <v>30</v>
      </c>
      <c r="G33" s="294">
        <v>0.77133333333333343</v>
      </c>
      <c r="H33" s="294">
        <v>2.1616209328814482</v>
      </c>
      <c r="I33" s="294">
        <v>12</v>
      </c>
      <c r="J33" s="294">
        <v>0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3</v>
      </c>
      <c r="F34" s="168">
        <v>3</v>
      </c>
      <c r="G34" s="294">
        <v>0.23333333333333331</v>
      </c>
      <c r="H34" s="294">
        <v>5.7735026918962686E-2</v>
      </c>
      <c r="I34" s="294">
        <v>0.3</v>
      </c>
      <c r="J34" s="294">
        <v>0.2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45</v>
      </c>
      <c r="F35" s="168">
        <v>40</v>
      </c>
      <c r="G35" s="294">
        <v>0.8852899999999998</v>
      </c>
      <c r="H35" s="294">
        <v>1.4331208118773162</v>
      </c>
      <c r="I35" s="294">
        <v>6.34</v>
      </c>
      <c r="J35" s="294">
        <v>0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13</v>
      </c>
      <c r="F36" s="168">
        <v>12</v>
      </c>
      <c r="G36" s="294">
        <v>1.3066666666666666</v>
      </c>
      <c r="H36" s="294">
        <v>1.3475522140892982</v>
      </c>
      <c r="I36" s="294">
        <v>4</v>
      </c>
      <c r="J36" s="294">
        <v>0.03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4</v>
      </c>
      <c r="F37" s="168">
        <v>4</v>
      </c>
      <c r="G37" s="294">
        <v>29.125</v>
      </c>
      <c r="H37" s="294">
        <v>32.264880288015945</v>
      </c>
      <c r="I37" s="294">
        <v>72</v>
      </c>
      <c r="J37" s="294">
        <v>4.2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21</v>
      </c>
      <c r="F40" s="168">
        <v>14</v>
      </c>
      <c r="G40" s="294">
        <v>0.12492857142857143</v>
      </c>
      <c r="H40" s="294">
        <v>6.8253446557906286E-2</v>
      </c>
      <c r="I40" s="294">
        <v>0.3</v>
      </c>
      <c r="J40" s="294">
        <v>1.9E-2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34</v>
      </c>
      <c r="F75" s="168">
        <v>20</v>
      </c>
      <c r="G75" s="294">
        <v>0.40799999999999992</v>
      </c>
      <c r="H75" s="294">
        <v>0.71332874240201627</v>
      </c>
      <c r="I75" s="294">
        <v>3</v>
      </c>
      <c r="J75" s="294">
        <v>0.02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0</v>
      </c>
      <c r="H76" s="294" t="s">
        <v>71</v>
      </c>
      <c r="I76" s="294">
        <v>0</v>
      </c>
      <c r="J76" s="294">
        <v>0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26</v>
      </c>
      <c r="F78" s="168">
        <v>14</v>
      </c>
      <c r="G78" s="294">
        <v>0.35928571428571432</v>
      </c>
      <c r="H78" s="294">
        <v>0.40655143085969569</v>
      </c>
      <c r="I78" s="294">
        <v>1</v>
      </c>
      <c r="J78" s="294">
        <v>0.03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1</v>
      </c>
      <c r="F79" s="168">
        <v>1</v>
      </c>
      <c r="G79" s="294">
        <v>240</v>
      </c>
      <c r="H79" s="294" t="s">
        <v>71</v>
      </c>
      <c r="I79" s="294">
        <v>240</v>
      </c>
      <c r="J79" s="294">
        <v>240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7</v>
      </c>
      <c r="F85" s="168">
        <v>3</v>
      </c>
      <c r="G85" s="294">
        <v>0.37333333333333335</v>
      </c>
      <c r="H85" s="294">
        <v>0.54418134232380044</v>
      </c>
      <c r="I85" s="294">
        <v>1</v>
      </c>
      <c r="J85" s="294">
        <v>0.02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1</v>
      </c>
      <c r="G87" s="294">
        <v>0.5</v>
      </c>
      <c r="H87" s="294" t="s">
        <v>71</v>
      </c>
      <c r="I87" s="294">
        <v>0.5</v>
      </c>
      <c r="J87" s="294">
        <v>0.5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1</v>
      </c>
      <c r="G89" s="294">
        <v>0.05</v>
      </c>
      <c r="H89" s="294" t="s">
        <v>71</v>
      </c>
      <c r="I89" s="294">
        <v>0.05</v>
      </c>
      <c r="J89" s="294">
        <v>0.05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1</v>
      </c>
      <c r="G91" s="294">
        <v>1.7529999999999999</v>
      </c>
      <c r="H91" s="294" t="s">
        <v>71</v>
      </c>
      <c r="I91" s="294">
        <v>1.7529999999999999</v>
      </c>
      <c r="J91" s="294">
        <v>1.7529999999999999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5</v>
      </c>
      <c r="G92" s="294">
        <v>1.19</v>
      </c>
      <c r="H92" s="294">
        <v>0.76681158050723219</v>
      </c>
      <c r="I92" s="294">
        <v>2.2999999999999998</v>
      </c>
      <c r="J92" s="294">
        <v>0.2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1</v>
      </c>
      <c r="G99" s="294">
        <v>0.12</v>
      </c>
      <c r="H99" s="294" t="s">
        <v>71</v>
      </c>
      <c r="I99" s="294">
        <v>0.12</v>
      </c>
      <c r="J99" s="294">
        <v>0.12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4</v>
      </c>
      <c r="G102" s="294">
        <v>6.8750000000000006E-2</v>
      </c>
      <c r="H102" s="294">
        <v>3.8810436740650052E-2</v>
      </c>
      <c r="I102" s="294">
        <v>0.1</v>
      </c>
      <c r="J102" s="294">
        <v>0.02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712</v>
      </c>
      <c r="F105" s="162">
        <v>620</v>
      </c>
      <c r="G105" s="161">
        <v>1.9009267741935476</v>
      </c>
      <c r="H105" s="161">
        <v>10.568536863398537</v>
      </c>
      <c r="I105" s="161">
        <v>240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DF52A-9EC8-4182-A9FB-A6372FBB97AB}">
  <sheetPr>
    <tabColor rgb="FF00B0F0"/>
  </sheetPr>
  <dimension ref="B1:L112"/>
  <sheetViews>
    <sheetView showGridLines="0" view="pageBreakPreview" zoomScale="70" zoomScaleNormal="70" zoomScaleSheetLayoutView="70" workbookViewId="0">
      <selection activeCell="C6" sqref="C6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5" width="10.125" customWidth="1"/>
    <col min="6" max="7" width="15.5" customWidth="1"/>
    <col min="8" max="8" width="16.75" customWidth="1"/>
    <col min="9" max="9" width="11.75" customWidth="1"/>
    <col min="10" max="10" width="1.25" customWidth="1"/>
    <col min="11" max="11" width="6.375" customWidth="1"/>
  </cols>
  <sheetData>
    <row r="1" spans="2:12" x14ac:dyDescent="0.15">
      <c r="F1" s="2"/>
      <c r="G1" s="2"/>
      <c r="H1" s="2"/>
      <c r="I1" s="2"/>
    </row>
    <row r="2" spans="2:12" ht="17.25" x14ac:dyDescent="0.2">
      <c r="C2" s="105" t="s">
        <v>812</v>
      </c>
    </row>
    <row r="3" spans="2:12" ht="21" customHeight="1" x14ac:dyDescent="0.15">
      <c r="I3" s="106" t="s">
        <v>803</v>
      </c>
    </row>
    <row r="4" spans="2:12" ht="20.100000000000001" customHeight="1" x14ac:dyDescent="0.15">
      <c r="C4" s="107"/>
      <c r="D4" s="72" t="s">
        <v>804</v>
      </c>
      <c r="E4" s="108" t="s">
        <v>805</v>
      </c>
      <c r="F4" s="109" t="s">
        <v>806</v>
      </c>
      <c r="G4" s="109" t="s">
        <v>807</v>
      </c>
      <c r="H4" s="109" t="s">
        <v>808</v>
      </c>
      <c r="I4" s="109" t="s">
        <v>809</v>
      </c>
    </row>
    <row r="5" spans="2:12" ht="20.100000000000001" customHeight="1" x14ac:dyDescent="0.15">
      <c r="B5" s="1"/>
      <c r="C5" s="110" t="s">
        <v>2</v>
      </c>
      <c r="D5" s="111" t="s">
        <v>252</v>
      </c>
      <c r="E5" s="112">
        <v>203</v>
      </c>
      <c r="F5" s="113">
        <v>4548.8019211822657</v>
      </c>
      <c r="G5" s="113">
        <v>32218.568949789489</v>
      </c>
      <c r="H5" s="113">
        <v>400000</v>
      </c>
      <c r="I5" s="113">
        <v>0</v>
      </c>
      <c r="L5" t="str">
        <f>IF(OR(F5&gt;H5,F5&lt;I5),"ERR","")</f>
        <v/>
      </c>
    </row>
    <row r="6" spans="2:12" ht="20.100000000000001" customHeight="1" x14ac:dyDescent="0.15">
      <c r="B6" s="1"/>
      <c r="C6" s="110" t="s">
        <v>3</v>
      </c>
      <c r="D6" s="111" t="s">
        <v>253</v>
      </c>
      <c r="E6" s="112">
        <v>1</v>
      </c>
      <c r="F6" s="113">
        <v>15.9</v>
      </c>
      <c r="G6" s="113" t="s">
        <v>71</v>
      </c>
      <c r="H6" s="113">
        <v>15.9</v>
      </c>
      <c r="I6" s="113">
        <v>15.9</v>
      </c>
      <c r="L6" t="str">
        <f t="shared" ref="L6:L69" si="0">IF(OR(F6&gt;H6,F6&lt;I6),"ERR","")</f>
        <v/>
      </c>
    </row>
    <row r="7" spans="2:12" ht="20.100000000000001" customHeight="1" x14ac:dyDescent="0.15">
      <c r="B7" s="1"/>
      <c r="C7" s="110" t="s">
        <v>4</v>
      </c>
      <c r="D7" s="111" t="s">
        <v>254</v>
      </c>
      <c r="E7" s="112">
        <v>3</v>
      </c>
      <c r="F7" s="113">
        <v>693.33333333333337</v>
      </c>
      <c r="G7" s="113">
        <v>356.61931149803615</v>
      </c>
      <c r="H7" s="113">
        <v>1000</v>
      </c>
      <c r="I7" s="113">
        <v>302</v>
      </c>
      <c r="L7" t="str">
        <f t="shared" si="0"/>
        <v/>
      </c>
    </row>
    <row r="8" spans="2:12" ht="20.100000000000001" customHeight="1" x14ac:dyDescent="0.15">
      <c r="B8" s="1"/>
      <c r="C8" s="110" t="s">
        <v>5</v>
      </c>
      <c r="D8" s="111" t="s">
        <v>255</v>
      </c>
      <c r="E8" s="112">
        <v>4</v>
      </c>
      <c r="F8" s="113">
        <v>44870</v>
      </c>
      <c r="G8" s="113">
        <v>85301.132856877506</v>
      </c>
      <c r="H8" s="113">
        <v>172800</v>
      </c>
      <c r="I8" s="113">
        <v>50</v>
      </c>
      <c r="L8" t="str">
        <f t="shared" si="0"/>
        <v/>
      </c>
    </row>
    <row r="9" spans="2:12" ht="20.100000000000001" customHeight="1" x14ac:dyDescent="0.15">
      <c r="B9" s="1"/>
      <c r="C9" s="110" t="s">
        <v>6</v>
      </c>
      <c r="D9" s="111" t="s">
        <v>256</v>
      </c>
      <c r="E9" s="112">
        <v>105</v>
      </c>
      <c r="F9" s="113">
        <v>2721.2363809523808</v>
      </c>
      <c r="G9" s="113">
        <v>9713.828889313314</v>
      </c>
      <c r="H9" s="113">
        <v>94362</v>
      </c>
      <c r="I9" s="113">
        <v>0</v>
      </c>
      <c r="L9" t="str">
        <f t="shared" si="0"/>
        <v/>
      </c>
    </row>
    <row r="10" spans="2:12" ht="20.100000000000001" customHeight="1" x14ac:dyDescent="0.15">
      <c r="B10" s="1"/>
      <c r="C10" s="110" t="s">
        <v>7</v>
      </c>
      <c r="D10" s="111" t="s">
        <v>257</v>
      </c>
      <c r="E10" s="112">
        <v>102</v>
      </c>
      <c r="F10" s="113">
        <v>5910.0431372549019</v>
      </c>
      <c r="G10" s="113">
        <v>42527.666767333569</v>
      </c>
      <c r="H10" s="113">
        <v>429802</v>
      </c>
      <c r="I10" s="113">
        <v>0</v>
      </c>
      <c r="L10" t="str">
        <f t="shared" si="0"/>
        <v/>
      </c>
    </row>
    <row r="11" spans="2:12" ht="20.100000000000001" customHeight="1" x14ac:dyDescent="0.15">
      <c r="B11" s="1"/>
      <c r="C11" s="110" t="s">
        <v>8</v>
      </c>
      <c r="D11" s="111" t="s">
        <v>258</v>
      </c>
      <c r="E11" s="112">
        <v>0</v>
      </c>
      <c r="F11" s="113" t="s">
        <v>71</v>
      </c>
      <c r="G11" s="113" t="s">
        <v>71</v>
      </c>
      <c r="H11" s="113" t="s">
        <v>71</v>
      </c>
      <c r="I11" s="113" t="s">
        <v>71</v>
      </c>
      <c r="L11" t="str">
        <f t="shared" si="0"/>
        <v/>
      </c>
    </row>
    <row r="12" spans="2:12" ht="20.100000000000001" customHeight="1" x14ac:dyDescent="0.15">
      <c r="B12" s="1"/>
      <c r="C12" s="110" t="s">
        <v>9</v>
      </c>
      <c r="D12" s="111" t="s">
        <v>259</v>
      </c>
      <c r="E12" s="112">
        <v>7</v>
      </c>
      <c r="F12" s="113">
        <v>36.013714285714286</v>
      </c>
      <c r="G12" s="113">
        <v>43.510864351003512</v>
      </c>
      <c r="H12" s="113">
        <v>103.2</v>
      </c>
      <c r="I12" s="113">
        <v>0.59599999999999997</v>
      </c>
      <c r="L12" t="str">
        <f t="shared" si="0"/>
        <v/>
      </c>
    </row>
    <row r="13" spans="2:12" ht="20.100000000000001" customHeight="1" x14ac:dyDescent="0.15">
      <c r="B13" s="1"/>
      <c r="C13" s="110" t="s">
        <v>10</v>
      </c>
      <c r="D13" s="111" t="s">
        <v>260</v>
      </c>
      <c r="E13" s="112">
        <v>1849</v>
      </c>
      <c r="F13" s="113">
        <v>2916.5146095186587</v>
      </c>
      <c r="G13" s="113">
        <v>26229.446314967383</v>
      </c>
      <c r="H13" s="113">
        <v>644734</v>
      </c>
      <c r="I13" s="113">
        <v>0</v>
      </c>
      <c r="L13" t="str">
        <f t="shared" si="0"/>
        <v/>
      </c>
    </row>
    <row r="14" spans="2:12" ht="20.100000000000001" customHeight="1" x14ac:dyDescent="0.15">
      <c r="B14" s="1"/>
      <c r="C14" s="110" t="s">
        <v>11</v>
      </c>
      <c r="D14" s="111" t="s">
        <v>261</v>
      </c>
      <c r="E14" s="112">
        <v>348</v>
      </c>
      <c r="F14" s="113">
        <v>8119.2787356321851</v>
      </c>
      <c r="G14" s="113">
        <v>82310.942538375442</v>
      </c>
      <c r="H14" s="113">
        <v>1318555</v>
      </c>
      <c r="I14" s="113">
        <v>0</v>
      </c>
      <c r="L14" t="str">
        <f t="shared" si="0"/>
        <v/>
      </c>
    </row>
    <row r="15" spans="2:12" ht="20.100000000000001" customHeight="1" x14ac:dyDescent="0.15">
      <c r="B15" s="1"/>
      <c r="C15" s="110" t="s">
        <v>12</v>
      </c>
      <c r="D15" s="111" t="s">
        <v>262</v>
      </c>
      <c r="E15" s="112">
        <v>265</v>
      </c>
      <c r="F15" s="113">
        <v>4553.9134716981125</v>
      </c>
      <c r="G15" s="113">
        <v>16939.883304001385</v>
      </c>
      <c r="H15" s="113">
        <v>208213</v>
      </c>
      <c r="I15" s="113">
        <v>0.5</v>
      </c>
      <c r="L15" t="str">
        <f t="shared" si="0"/>
        <v/>
      </c>
    </row>
    <row r="16" spans="2:12" ht="20.100000000000001" customHeight="1" x14ac:dyDescent="0.15">
      <c r="B16" s="1"/>
      <c r="C16" s="110" t="s">
        <v>13</v>
      </c>
      <c r="D16" s="111" t="s">
        <v>263</v>
      </c>
      <c r="E16" s="112">
        <v>26</v>
      </c>
      <c r="F16" s="113">
        <v>632.25846153846157</v>
      </c>
      <c r="G16" s="113">
        <v>987.71494741222693</v>
      </c>
      <c r="H16" s="113">
        <v>3602</v>
      </c>
      <c r="I16" s="113">
        <v>0</v>
      </c>
      <c r="L16" t="str">
        <f t="shared" si="0"/>
        <v/>
      </c>
    </row>
    <row r="17" spans="2:12" ht="20.100000000000001" customHeight="1" x14ac:dyDescent="0.15">
      <c r="B17" s="1"/>
      <c r="C17" s="110" t="s">
        <v>14</v>
      </c>
      <c r="D17" s="111" t="s">
        <v>264</v>
      </c>
      <c r="E17" s="112">
        <v>18</v>
      </c>
      <c r="F17" s="113">
        <v>131.42333333333332</v>
      </c>
      <c r="G17" s="113">
        <v>100.23757385214742</v>
      </c>
      <c r="H17" s="113">
        <v>317</v>
      </c>
      <c r="I17" s="113">
        <v>1.92</v>
      </c>
      <c r="L17" t="str">
        <f t="shared" si="0"/>
        <v/>
      </c>
    </row>
    <row r="18" spans="2:12" ht="20.100000000000001" customHeight="1" x14ac:dyDescent="0.15">
      <c r="B18" s="1"/>
      <c r="C18" s="110" t="s">
        <v>15</v>
      </c>
      <c r="D18" s="111" t="s">
        <v>265</v>
      </c>
      <c r="E18" s="112">
        <v>255</v>
      </c>
      <c r="F18" s="113">
        <v>22571.914901960783</v>
      </c>
      <c r="G18" s="113">
        <v>52456.126531488888</v>
      </c>
      <c r="H18" s="113">
        <v>385000</v>
      </c>
      <c r="I18" s="113">
        <v>6</v>
      </c>
      <c r="L18" t="str">
        <f t="shared" si="0"/>
        <v/>
      </c>
    </row>
    <row r="19" spans="2:12" ht="20.100000000000001" customHeight="1" x14ac:dyDescent="0.15">
      <c r="B19" s="1"/>
      <c r="C19" s="110" t="s">
        <v>16</v>
      </c>
      <c r="D19" s="111" t="s">
        <v>266</v>
      </c>
      <c r="E19" s="112">
        <v>53</v>
      </c>
      <c r="F19" s="113">
        <v>240.90792452830189</v>
      </c>
      <c r="G19" s="113">
        <v>930.40345873207582</v>
      </c>
      <c r="H19" s="113">
        <v>6653.3</v>
      </c>
      <c r="I19" s="113">
        <v>0</v>
      </c>
      <c r="L19" t="str">
        <f t="shared" si="0"/>
        <v/>
      </c>
    </row>
    <row r="20" spans="2:12" ht="20.100000000000001" customHeight="1" x14ac:dyDescent="0.15">
      <c r="B20" s="1"/>
      <c r="C20" s="110" t="s">
        <v>17</v>
      </c>
      <c r="D20" s="111" t="s">
        <v>267</v>
      </c>
      <c r="E20" s="112">
        <v>960</v>
      </c>
      <c r="F20" s="113">
        <v>18691.774770833334</v>
      </c>
      <c r="G20" s="113">
        <v>131584.51518406792</v>
      </c>
      <c r="H20" s="113">
        <v>2962400</v>
      </c>
      <c r="I20" s="113">
        <v>0</v>
      </c>
      <c r="L20" t="str">
        <f t="shared" si="0"/>
        <v/>
      </c>
    </row>
    <row r="21" spans="2:12" ht="20.100000000000001" customHeight="1" x14ac:dyDescent="0.15">
      <c r="B21" s="1"/>
      <c r="C21" s="110" t="s">
        <v>18</v>
      </c>
      <c r="D21" s="111" t="s">
        <v>268</v>
      </c>
      <c r="E21" s="112">
        <v>39</v>
      </c>
      <c r="F21" s="113">
        <v>133652.97435897434</v>
      </c>
      <c r="G21" s="113">
        <v>227049.29023573705</v>
      </c>
      <c r="H21" s="113">
        <v>845800</v>
      </c>
      <c r="I21" s="113">
        <v>3</v>
      </c>
      <c r="L21" t="str">
        <f t="shared" si="0"/>
        <v/>
      </c>
    </row>
    <row r="22" spans="2:12" ht="20.100000000000001" customHeight="1" x14ac:dyDescent="0.15">
      <c r="B22" s="1"/>
      <c r="C22" s="110" t="s">
        <v>19</v>
      </c>
      <c r="D22" s="111" t="s">
        <v>269</v>
      </c>
      <c r="E22" s="112">
        <v>93</v>
      </c>
      <c r="F22" s="113">
        <v>3653.0340860215051</v>
      </c>
      <c r="G22" s="113">
        <v>16491.777129198439</v>
      </c>
      <c r="H22" s="113">
        <v>154852</v>
      </c>
      <c r="I22" s="113">
        <v>3</v>
      </c>
      <c r="L22" t="str">
        <f t="shared" si="0"/>
        <v/>
      </c>
    </row>
    <row r="23" spans="2:12" ht="20.100000000000001" customHeight="1" x14ac:dyDescent="0.15">
      <c r="B23" s="1"/>
      <c r="C23" s="110" t="s">
        <v>20</v>
      </c>
      <c r="D23" s="111" t="s">
        <v>270</v>
      </c>
      <c r="E23" s="112">
        <v>102</v>
      </c>
      <c r="F23" s="113">
        <v>806.92990196078438</v>
      </c>
      <c r="G23" s="113">
        <v>1567.1855150173474</v>
      </c>
      <c r="H23" s="113">
        <v>8354</v>
      </c>
      <c r="I23" s="113">
        <v>0.2</v>
      </c>
      <c r="L23" t="str">
        <f t="shared" si="0"/>
        <v/>
      </c>
    </row>
    <row r="24" spans="2:12" ht="20.100000000000001" customHeight="1" x14ac:dyDescent="0.15">
      <c r="B24" s="1"/>
      <c r="C24" s="110" t="s">
        <v>21</v>
      </c>
      <c r="D24" s="111" t="s">
        <v>271</v>
      </c>
      <c r="E24" s="112">
        <v>9</v>
      </c>
      <c r="F24" s="113">
        <v>253.33333333333334</v>
      </c>
      <c r="G24" s="113">
        <v>301.41831397577687</v>
      </c>
      <c r="H24" s="113">
        <v>800</v>
      </c>
      <c r="I24" s="113">
        <v>4</v>
      </c>
      <c r="L24" t="str">
        <f t="shared" si="0"/>
        <v/>
      </c>
    </row>
    <row r="25" spans="2:12" ht="20.100000000000001" customHeight="1" x14ac:dyDescent="0.15">
      <c r="B25" s="1"/>
      <c r="C25" s="110" t="s">
        <v>22</v>
      </c>
      <c r="D25" s="111" t="s">
        <v>272</v>
      </c>
      <c r="E25" s="112">
        <v>266</v>
      </c>
      <c r="F25" s="113">
        <v>3742.4579953759389</v>
      </c>
      <c r="G25" s="113">
        <v>31582.281872162672</v>
      </c>
      <c r="H25" s="113">
        <v>359000</v>
      </c>
      <c r="I25" s="113">
        <v>0</v>
      </c>
      <c r="L25" t="str">
        <f t="shared" si="0"/>
        <v/>
      </c>
    </row>
    <row r="26" spans="2:12" ht="20.100000000000001" customHeight="1" x14ac:dyDescent="0.15">
      <c r="B26" s="1"/>
      <c r="C26" s="110" t="s">
        <v>23</v>
      </c>
      <c r="D26" s="111" t="s">
        <v>273</v>
      </c>
      <c r="E26" s="112">
        <v>192</v>
      </c>
      <c r="F26" s="113">
        <v>95965.970104166656</v>
      </c>
      <c r="G26" s="113">
        <v>407060.53139275074</v>
      </c>
      <c r="H26" s="113">
        <v>3228714</v>
      </c>
      <c r="I26" s="113">
        <v>0.2</v>
      </c>
      <c r="L26" t="str">
        <f t="shared" si="0"/>
        <v/>
      </c>
    </row>
    <row r="27" spans="2:12" ht="20.100000000000001" customHeight="1" x14ac:dyDescent="0.15">
      <c r="B27" s="1"/>
      <c r="C27" s="110" t="s">
        <v>24</v>
      </c>
      <c r="D27" s="111" t="s">
        <v>274</v>
      </c>
      <c r="E27" s="112">
        <v>226</v>
      </c>
      <c r="F27" s="113">
        <v>9604.5612831858398</v>
      </c>
      <c r="G27" s="113">
        <v>40448.659212975552</v>
      </c>
      <c r="H27" s="113">
        <v>374667</v>
      </c>
      <c r="I27" s="113">
        <v>0</v>
      </c>
      <c r="L27" t="str">
        <f t="shared" si="0"/>
        <v/>
      </c>
    </row>
    <row r="28" spans="2:12" ht="20.100000000000001" customHeight="1" x14ac:dyDescent="0.15">
      <c r="B28" s="1"/>
      <c r="C28" s="110" t="s">
        <v>25</v>
      </c>
      <c r="D28" s="111" t="s">
        <v>275</v>
      </c>
      <c r="E28" s="112">
        <v>1111</v>
      </c>
      <c r="F28" s="113">
        <v>1077.7578753555356</v>
      </c>
      <c r="G28" s="113">
        <v>16264.784978444161</v>
      </c>
      <c r="H28" s="113">
        <v>379213</v>
      </c>
      <c r="I28" s="113">
        <v>0</v>
      </c>
      <c r="L28" t="str">
        <f t="shared" si="0"/>
        <v/>
      </c>
    </row>
    <row r="29" spans="2:12" ht="20.100000000000001" customHeight="1" x14ac:dyDescent="0.15">
      <c r="B29" s="1"/>
      <c r="C29" s="110" t="s">
        <v>26</v>
      </c>
      <c r="D29" s="111" t="s">
        <v>276</v>
      </c>
      <c r="E29" s="112">
        <v>95</v>
      </c>
      <c r="F29" s="113">
        <v>679.5286315789474</v>
      </c>
      <c r="G29" s="113">
        <v>2668.7635781696977</v>
      </c>
      <c r="H29" s="113">
        <v>22560</v>
      </c>
      <c r="I29" s="113">
        <v>0</v>
      </c>
      <c r="L29" t="str">
        <f t="shared" si="0"/>
        <v/>
      </c>
    </row>
    <row r="30" spans="2:12" ht="20.100000000000001" customHeight="1" x14ac:dyDescent="0.15">
      <c r="B30" s="1"/>
      <c r="C30" s="110" t="s">
        <v>27</v>
      </c>
      <c r="D30" s="111" t="s">
        <v>277</v>
      </c>
      <c r="E30" s="112">
        <v>111</v>
      </c>
      <c r="F30" s="113">
        <v>1436.3134234234235</v>
      </c>
      <c r="G30" s="113">
        <v>10618.455166669917</v>
      </c>
      <c r="H30" s="113">
        <v>111690</v>
      </c>
      <c r="I30" s="113">
        <v>0.5</v>
      </c>
      <c r="L30" t="str">
        <f t="shared" si="0"/>
        <v/>
      </c>
    </row>
    <row r="31" spans="2:12" ht="20.100000000000001" customHeight="1" x14ac:dyDescent="0.15">
      <c r="B31" s="1"/>
      <c r="C31" s="110" t="s">
        <v>28</v>
      </c>
      <c r="D31" s="111" t="s">
        <v>278</v>
      </c>
      <c r="E31" s="112">
        <v>106</v>
      </c>
      <c r="F31" s="113">
        <v>376.59111320754715</v>
      </c>
      <c r="G31" s="113">
        <v>1245.8281610865181</v>
      </c>
      <c r="H31" s="113">
        <v>11914</v>
      </c>
      <c r="I31" s="113">
        <v>0.02</v>
      </c>
      <c r="L31" t="str">
        <f t="shared" si="0"/>
        <v/>
      </c>
    </row>
    <row r="32" spans="2:12" ht="20.100000000000001" customHeight="1" x14ac:dyDescent="0.15">
      <c r="B32" s="1"/>
      <c r="C32" s="110" t="s">
        <v>29</v>
      </c>
      <c r="D32" s="111" t="s">
        <v>279</v>
      </c>
      <c r="E32" s="112">
        <v>310</v>
      </c>
      <c r="F32" s="113">
        <v>5079.6858064516136</v>
      </c>
      <c r="G32" s="113">
        <v>44310.370413621837</v>
      </c>
      <c r="H32" s="113">
        <v>611560.24</v>
      </c>
      <c r="I32" s="113">
        <v>0</v>
      </c>
      <c r="L32" t="str">
        <f t="shared" si="0"/>
        <v/>
      </c>
    </row>
    <row r="33" spans="2:12" ht="20.100000000000001" customHeight="1" x14ac:dyDescent="0.15">
      <c r="B33" s="1"/>
      <c r="C33" s="110" t="s">
        <v>30</v>
      </c>
      <c r="D33" s="111" t="s">
        <v>280</v>
      </c>
      <c r="E33" s="112">
        <v>230</v>
      </c>
      <c r="F33" s="113">
        <v>5976.0822842608695</v>
      </c>
      <c r="G33" s="113">
        <v>62995.740916233895</v>
      </c>
      <c r="H33" s="113">
        <v>916877</v>
      </c>
      <c r="I33" s="113">
        <v>0</v>
      </c>
      <c r="L33" t="str">
        <f t="shared" si="0"/>
        <v/>
      </c>
    </row>
    <row r="34" spans="2:12" ht="20.100000000000001" customHeight="1" x14ac:dyDescent="0.15">
      <c r="B34" s="1"/>
      <c r="C34" s="110" t="s">
        <v>31</v>
      </c>
      <c r="D34" s="111" t="s">
        <v>281</v>
      </c>
      <c r="E34" s="112">
        <v>14</v>
      </c>
      <c r="F34" s="113">
        <v>359.78571428571428</v>
      </c>
      <c r="G34" s="113">
        <v>1007.3090136651161</v>
      </c>
      <c r="H34" s="113">
        <v>3837</v>
      </c>
      <c r="I34" s="113">
        <v>3.2</v>
      </c>
      <c r="L34" t="str">
        <f t="shared" si="0"/>
        <v/>
      </c>
    </row>
    <row r="35" spans="2:12" ht="20.100000000000001" customHeight="1" x14ac:dyDescent="0.15">
      <c r="B35" s="1"/>
      <c r="C35" s="110" t="s">
        <v>32</v>
      </c>
      <c r="D35" s="111" t="s">
        <v>282</v>
      </c>
      <c r="E35" s="112">
        <v>522</v>
      </c>
      <c r="F35" s="113">
        <v>21546.548314176242</v>
      </c>
      <c r="G35" s="113">
        <v>461720.04731190077</v>
      </c>
      <c r="H35" s="113">
        <v>10548000</v>
      </c>
      <c r="I35" s="113">
        <v>0</v>
      </c>
      <c r="L35" t="str">
        <f t="shared" si="0"/>
        <v/>
      </c>
    </row>
    <row r="36" spans="2:12" ht="20.100000000000001" customHeight="1" x14ac:dyDescent="0.15">
      <c r="B36" s="1"/>
      <c r="C36" s="110" t="s">
        <v>33</v>
      </c>
      <c r="D36" s="111" t="s">
        <v>283</v>
      </c>
      <c r="E36" s="112">
        <v>194</v>
      </c>
      <c r="F36" s="113">
        <v>2565.9582989690725</v>
      </c>
      <c r="G36" s="113">
        <v>22786.351606801043</v>
      </c>
      <c r="H36" s="113">
        <v>281123</v>
      </c>
      <c r="I36" s="113">
        <v>0</v>
      </c>
      <c r="L36" t="str">
        <f t="shared" si="0"/>
        <v/>
      </c>
    </row>
    <row r="37" spans="2:12" ht="20.100000000000001" customHeight="1" x14ac:dyDescent="0.15">
      <c r="B37" s="1"/>
      <c r="C37" s="110" t="s">
        <v>34</v>
      </c>
      <c r="D37" s="111" t="s">
        <v>284</v>
      </c>
      <c r="E37" s="112">
        <v>75</v>
      </c>
      <c r="F37" s="113">
        <v>3396692.1126666665</v>
      </c>
      <c r="G37" s="113">
        <v>3896719.9579462381</v>
      </c>
      <c r="H37" s="113">
        <v>20466686</v>
      </c>
      <c r="I37" s="113">
        <v>15</v>
      </c>
      <c r="L37" t="str">
        <f t="shared" si="0"/>
        <v/>
      </c>
    </row>
    <row r="38" spans="2:12" ht="20.100000000000001" customHeight="1" x14ac:dyDescent="0.15">
      <c r="B38" s="1"/>
      <c r="C38" s="110" t="s">
        <v>35</v>
      </c>
      <c r="D38" s="111" t="s">
        <v>285</v>
      </c>
      <c r="E38" s="112">
        <v>6</v>
      </c>
      <c r="F38" s="113">
        <v>115452.31833333334</v>
      </c>
      <c r="G38" s="113">
        <v>214648.42062298997</v>
      </c>
      <c r="H38" s="113">
        <v>534427.91</v>
      </c>
      <c r="I38" s="113">
        <v>83</v>
      </c>
      <c r="L38" t="str">
        <f t="shared" si="0"/>
        <v/>
      </c>
    </row>
    <row r="39" spans="2:12" ht="20.100000000000001" customHeight="1" x14ac:dyDescent="0.15">
      <c r="B39" s="1"/>
      <c r="C39" s="110" t="s">
        <v>36</v>
      </c>
      <c r="D39" s="111" t="s">
        <v>286</v>
      </c>
      <c r="E39" s="112">
        <v>6</v>
      </c>
      <c r="F39" s="113">
        <v>174961.5</v>
      </c>
      <c r="G39" s="113">
        <v>418904.03400576126</v>
      </c>
      <c r="H39" s="113">
        <v>1030006</v>
      </c>
      <c r="I39" s="113">
        <v>374</v>
      </c>
      <c r="L39" t="str">
        <f t="shared" si="0"/>
        <v/>
      </c>
    </row>
    <row r="40" spans="2:12" ht="20.100000000000001" customHeight="1" x14ac:dyDescent="0.15">
      <c r="B40" s="1"/>
      <c r="C40" s="110" t="s">
        <v>37</v>
      </c>
      <c r="D40" s="111" t="s">
        <v>287</v>
      </c>
      <c r="E40" s="112">
        <v>2915</v>
      </c>
      <c r="F40" s="113">
        <v>15222.790413722125</v>
      </c>
      <c r="G40" s="113">
        <v>59832.699149297383</v>
      </c>
      <c r="H40" s="113">
        <v>1217178</v>
      </c>
      <c r="I40" s="113">
        <v>0</v>
      </c>
      <c r="L40" t="str">
        <f t="shared" si="0"/>
        <v/>
      </c>
    </row>
    <row r="41" spans="2:12" ht="20.100000000000001" customHeight="1" x14ac:dyDescent="0.15">
      <c r="B41" s="1"/>
      <c r="C41" s="110" t="s">
        <v>38</v>
      </c>
      <c r="D41" s="111" t="s">
        <v>288</v>
      </c>
      <c r="E41" s="112">
        <v>1</v>
      </c>
      <c r="F41" s="113">
        <v>164</v>
      </c>
      <c r="G41" s="113" t="s">
        <v>71</v>
      </c>
      <c r="H41" s="113">
        <v>164</v>
      </c>
      <c r="I41" s="113">
        <v>164</v>
      </c>
      <c r="L41" t="str">
        <f t="shared" si="0"/>
        <v/>
      </c>
    </row>
    <row r="42" spans="2:12" ht="20.100000000000001" customHeight="1" x14ac:dyDescent="0.15">
      <c r="B42" s="1"/>
      <c r="C42" s="110" t="s">
        <v>39</v>
      </c>
      <c r="D42" s="111" t="s">
        <v>289</v>
      </c>
      <c r="E42" s="112">
        <v>0</v>
      </c>
      <c r="F42" s="113" t="s">
        <v>71</v>
      </c>
      <c r="G42" s="113" t="s">
        <v>71</v>
      </c>
      <c r="H42" s="113" t="s">
        <v>71</v>
      </c>
      <c r="I42" s="113" t="s">
        <v>71</v>
      </c>
      <c r="L42" t="str">
        <f t="shared" si="0"/>
        <v/>
      </c>
    </row>
    <row r="43" spans="2:12" ht="20.100000000000001" customHeight="1" x14ac:dyDescent="0.15">
      <c r="B43" s="1"/>
      <c r="C43" s="110" t="s">
        <v>40</v>
      </c>
      <c r="D43" s="111" t="s">
        <v>290</v>
      </c>
      <c r="E43" s="112">
        <v>2</v>
      </c>
      <c r="F43" s="113">
        <v>283</v>
      </c>
      <c r="G43" s="113">
        <v>349.31074990615446</v>
      </c>
      <c r="H43" s="113">
        <v>530</v>
      </c>
      <c r="I43" s="113">
        <v>36</v>
      </c>
      <c r="L43" t="str">
        <f t="shared" si="0"/>
        <v/>
      </c>
    </row>
    <row r="44" spans="2:12" ht="20.100000000000001" customHeight="1" x14ac:dyDescent="0.15">
      <c r="B44" s="1"/>
      <c r="C44" s="110" t="s">
        <v>41</v>
      </c>
      <c r="D44" s="111" t="s">
        <v>291</v>
      </c>
      <c r="E44" s="112">
        <v>0</v>
      </c>
      <c r="F44" s="113" t="s">
        <v>71</v>
      </c>
      <c r="G44" s="113" t="s">
        <v>71</v>
      </c>
      <c r="H44" s="113" t="s">
        <v>71</v>
      </c>
      <c r="I44" s="113" t="s">
        <v>71</v>
      </c>
      <c r="L44" t="str">
        <f t="shared" si="0"/>
        <v/>
      </c>
    </row>
    <row r="45" spans="2:12" ht="20.100000000000001" customHeight="1" x14ac:dyDescent="0.15">
      <c r="B45" s="1"/>
      <c r="C45" s="110" t="s">
        <v>42</v>
      </c>
      <c r="D45" s="111" t="s">
        <v>292</v>
      </c>
      <c r="E45" s="112">
        <v>1</v>
      </c>
      <c r="F45" s="113">
        <v>804</v>
      </c>
      <c r="G45" s="113" t="s">
        <v>71</v>
      </c>
      <c r="H45" s="113">
        <v>804</v>
      </c>
      <c r="I45" s="113">
        <v>804</v>
      </c>
      <c r="L45" t="str">
        <f t="shared" si="0"/>
        <v/>
      </c>
    </row>
    <row r="46" spans="2:12" ht="20.100000000000001" customHeight="1" x14ac:dyDescent="0.15">
      <c r="B46" s="1"/>
      <c r="C46" s="110" t="s">
        <v>43</v>
      </c>
      <c r="D46" s="111" t="s">
        <v>293</v>
      </c>
      <c r="E46" s="112">
        <v>40</v>
      </c>
      <c r="F46" s="113">
        <v>174.25500000000005</v>
      </c>
      <c r="G46" s="113">
        <v>270.83313052457885</v>
      </c>
      <c r="H46" s="113">
        <v>1593</v>
      </c>
      <c r="I46" s="113">
        <v>9</v>
      </c>
      <c r="L46" t="str">
        <f t="shared" si="0"/>
        <v/>
      </c>
    </row>
    <row r="47" spans="2:12" ht="20.100000000000001" customHeight="1" x14ac:dyDescent="0.15">
      <c r="B47" s="1"/>
      <c r="C47" s="110" t="s">
        <v>44</v>
      </c>
      <c r="D47" s="111" t="s">
        <v>294</v>
      </c>
      <c r="E47" s="112">
        <v>4</v>
      </c>
      <c r="F47" s="113">
        <v>71.625</v>
      </c>
      <c r="G47" s="113">
        <v>29.129638400318889</v>
      </c>
      <c r="H47" s="113">
        <v>103</v>
      </c>
      <c r="I47" s="113">
        <v>35</v>
      </c>
      <c r="L47" t="str">
        <f t="shared" si="0"/>
        <v/>
      </c>
    </row>
    <row r="48" spans="2:12" ht="20.100000000000001" customHeight="1" x14ac:dyDescent="0.15">
      <c r="B48" s="1"/>
      <c r="C48" s="110" t="s">
        <v>45</v>
      </c>
      <c r="D48" s="111" t="s">
        <v>295</v>
      </c>
      <c r="E48" s="112">
        <v>7</v>
      </c>
      <c r="F48" s="113">
        <v>75.417142857142849</v>
      </c>
      <c r="G48" s="113">
        <v>111.74534467772183</v>
      </c>
      <c r="H48" s="113">
        <v>320</v>
      </c>
      <c r="I48" s="113">
        <v>8.3000000000000007</v>
      </c>
      <c r="L48" t="str">
        <f t="shared" si="0"/>
        <v/>
      </c>
    </row>
    <row r="49" spans="2:12" ht="20.100000000000001" customHeight="1" x14ac:dyDescent="0.15">
      <c r="B49" s="1"/>
      <c r="C49" s="110" t="s">
        <v>46</v>
      </c>
      <c r="D49" s="111" t="s">
        <v>296</v>
      </c>
      <c r="E49" s="112">
        <v>3</v>
      </c>
      <c r="F49" s="113">
        <v>455.4666666666667</v>
      </c>
      <c r="G49" s="113">
        <v>470.24446124684266</v>
      </c>
      <c r="H49" s="113">
        <v>973</v>
      </c>
      <c r="I49" s="113">
        <v>54.4</v>
      </c>
      <c r="L49" t="str">
        <f t="shared" si="0"/>
        <v/>
      </c>
    </row>
    <row r="50" spans="2:12" ht="20.100000000000001" customHeight="1" x14ac:dyDescent="0.15">
      <c r="B50" s="1"/>
      <c r="C50" s="110" t="s">
        <v>47</v>
      </c>
      <c r="D50" s="111" t="s">
        <v>297</v>
      </c>
      <c r="E50" s="112">
        <v>4</v>
      </c>
      <c r="F50" s="113">
        <v>336.12</v>
      </c>
      <c r="G50" s="113">
        <v>647.94619961845592</v>
      </c>
      <c r="H50" s="113">
        <v>1308</v>
      </c>
      <c r="I50" s="113">
        <v>6</v>
      </c>
      <c r="L50" t="str">
        <f t="shared" si="0"/>
        <v/>
      </c>
    </row>
    <row r="51" spans="2:12" ht="20.100000000000001" customHeight="1" x14ac:dyDescent="0.15">
      <c r="B51" s="1"/>
      <c r="C51" s="110" t="s">
        <v>48</v>
      </c>
      <c r="D51" s="111" t="s">
        <v>298</v>
      </c>
      <c r="E51" s="112">
        <v>14</v>
      </c>
      <c r="F51" s="113">
        <v>326.45</v>
      </c>
      <c r="G51" s="113">
        <v>1023.0159429917917</v>
      </c>
      <c r="H51" s="113">
        <v>3876</v>
      </c>
      <c r="I51" s="113">
        <v>2</v>
      </c>
      <c r="L51" t="str">
        <f t="shared" si="0"/>
        <v/>
      </c>
    </row>
    <row r="52" spans="2:12" ht="20.100000000000001" customHeight="1" x14ac:dyDescent="0.15">
      <c r="B52" s="1"/>
      <c r="C52" s="110" t="s">
        <v>51</v>
      </c>
      <c r="D52" s="111" t="s">
        <v>299</v>
      </c>
      <c r="E52" s="112">
        <v>82</v>
      </c>
      <c r="F52" s="113">
        <v>612.61060975609769</v>
      </c>
      <c r="G52" s="113">
        <v>3976.7349890987007</v>
      </c>
      <c r="H52" s="113">
        <v>35391</v>
      </c>
      <c r="I52" s="113">
        <v>5.6</v>
      </c>
      <c r="L52" t="str">
        <f t="shared" si="0"/>
        <v/>
      </c>
    </row>
    <row r="53" spans="2:12" ht="20.100000000000001" customHeight="1" x14ac:dyDescent="0.15">
      <c r="B53" s="1"/>
      <c r="C53" s="110" t="s">
        <v>129</v>
      </c>
      <c r="D53" s="111" t="s">
        <v>300</v>
      </c>
      <c r="E53" s="112">
        <v>0</v>
      </c>
      <c r="F53" s="113" t="s">
        <v>71</v>
      </c>
      <c r="G53" s="113" t="s">
        <v>71</v>
      </c>
      <c r="H53" s="113" t="s">
        <v>71</v>
      </c>
      <c r="I53" s="113" t="s">
        <v>71</v>
      </c>
      <c r="L53" t="str">
        <f t="shared" si="0"/>
        <v/>
      </c>
    </row>
    <row r="54" spans="2:12" ht="20.100000000000001" customHeight="1" x14ac:dyDescent="0.15">
      <c r="B54" s="1"/>
      <c r="C54" s="110" t="s">
        <v>137</v>
      </c>
      <c r="D54" s="111" t="s">
        <v>301</v>
      </c>
      <c r="E54" s="112">
        <v>5</v>
      </c>
      <c r="F54" s="113">
        <v>406.38</v>
      </c>
      <c r="G54" s="113">
        <v>555.31042849923142</v>
      </c>
      <c r="H54" s="113">
        <v>1382</v>
      </c>
      <c r="I54" s="113">
        <v>18.899999999999999</v>
      </c>
      <c r="L54" t="str">
        <f t="shared" si="0"/>
        <v/>
      </c>
    </row>
    <row r="55" spans="2:12" ht="20.100000000000001" customHeight="1" x14ac:dyDescent="0.15">
      <c r="B55" s="1"/>
      <c r="C55" s="110" t="s">
        <v>52</v>
      </c>
      <c r="D55" s="111" t="s">
        <v>302</v>
      </c>
      <c r="E55" s="112">
        <v>3</v>
      </c>
      <c r="F55" s="113">
        <v>57.633333333333333</v>
      </c>
      <c r="G55" s="113">
        <v>28.425399440172058</v>
      </c>
      <c r="H55" s="113">
        <v>77</v>
      </c>
      <c r="I55" s="113">
        <v>25</v>
      </c>
      <c r="L55" t="str">
        <f t="shared" si="0"/>
        <v/>
      </c>
    </row>
    <row r="56" spans="2:12" ht="20.100000000000001" customHeight="1" x14ac:dyDescent="0.15">
      <c r="B56" s="1"/>
      <c r="C56" s="110" t="s">
        <v>79</v>
      </c>
      <c r="D56" s="111" t="s">
        <v>303</v>
      </c>
      <c r="E56" s="112">
        <v>18</v>
      </c>
      <c r="F56" s="113">
        <v>212.02222222222221</v>
      </c>
      <c r="G56" s="113">
        <v>637.62885900033211</v>
      </c>
      <c r="H56" s="113">
        <v>2749</v>
      </c>
      <c r="I56" s="113">
        <v>1</v>
      </c>
      <c r="L56" t="str">
        <f t="shared" si="0"/>
        <v/>
      </c>
    </row>
    <row r="57" spans="2:12" ht="20.100000000000001" customHeight="1" x14ac:dyDescent="0.15">
      <c r="B57" s="1"/>
      <c r="C57" s="110" t="s">
        <v>53</v>
      </c>
      <c r="D57" s="111" t="s">
        <v>304</v>
      </c>
      <c r="E57" s="112">
        <v>3</v>
      </c>
      <c r="F57" s="113">
        <v>98.033333333333346</v>
      </c>
      <c r="G57" s="113">
        <v>88.101664759148179</v>
      </c>
      <c r="H57" s="113">
        <v>183</v>
      </c>
      <c r="I57" s="113">
        <v>7.1</v>
      </c>
      <c r="L57" t="str">
        <f t="shared" si="0"/>
        <v/>
      </c>
    </row>
    <row r="58" spans="2:12" ht="20.100000000000001" customHeight="1" x14ac:dyDescent="0.15">
      <c r="B58" s="1"/>
      <c r="C58" s="110" t="s">
        <v>54</v>
      </c>
      <c r="D58" s="111" t="s">
        <v>305</v>
      </c>
      <c r="E58" s="112">
        <v>3</v>
      </c>
      <c r="F58" s="113">
        <v>46.5</v>
      </c>
      <c r="G58" s="113">
        <v>29.038767191463208</v>
      </c>
      <c r="H58" s="113">
        <v>80</v>
      </c>
      <c r="I58" s="113">
        <v>28.5</v>
      </c>
      <c r="L58" t="str">
        <f t="shared" si="0"/>
        <v/>
      </c>
    </row>
    <row r="59" spans="2:12" ht="20.100000000000001" customHeight="1" x14ac:dyDescent="0.15">
      <c r="B59" s="1"/>
      <c r="C59" s="110" t="s">
        <v>55</v>
      </c>
      <c r="D59" s="111" t="s">
        <v>306</v>
      </c>
      <c r="E59" s="112">
        <v>5</v>
      </c>
      <c r="F59" s="113">
        <v>49.08</v>
      </c>
      <c r="G59" s="113">
        <v>36.71943627018257</v>
      </c>
      <c r="H59" s="113">
        <v>100</v>
      </c>
      <c r="I59" s="113">
        <v>5.0999999999999996</v>
      </c>
      <c r="L59" t="str">
        <f t="shared" si="0"/>
        <v/>
      </c>
    </row>
    <row r="60" spans="2:12" ht="20.100000000000001" customHeight="1" x14ac:dyDescent="0.15">
      <c r="B60" s="1"/>
      <c r="C60" s="110" t="s">
        <v>138</v>
      </c>
      <c r="D60" s="111" t="s">
        <v>307</v>
      </c>
      <c r="E60" s="112">
        <v>217</v>
      </c>
      <c r="F60" s="113">
        <v>230.97769585253457</v>
      </c>
      <c r="G60" s="113">
        <v>1745.2588725013447</v>
      </c>
      <c r="H60" s="113">
        <v>22977</v>
      </c>
      <c r="I60" s="113">
        <v>3</v>
      </c>
      <c r="L60" t="str">
        <f t="shared" si="0"/>
        <v/>
      </c>
    </row>
    <row r="61" spans="2:12" ht="20.100000000000001" customHeight="1" x14ac:dyDescent="0.15">
      <c r="B61" s="1"/>
      <c r="C61" s="110" t="s">
        <v>72</v>
      </c>
      <c r="D61" s="111" t="s">
        <v>308</v>
      </c>
      <c r="E61" s="112">
        <v>2</v>
      </c>
      <c r="F61" s="113">
        <v>15.95</v>
      </c>
      <c r="G61" s="113">
        <v>12.657211383239197</v>
      </c>
      <c r="H61" s="113">
        <v>24.9</v>
      </c>
      <c r="I61" s="113">
        <v>7</v>
      </c>
      <c r="L61" t="str">
        <f t="shared" si="0"/>
        <v/>
      </c>
    </row>
    <row r="62" spans="2:12" ht="20.100000000000001" customHeight="1" x14ac:dyDescent="0.15">
      <c r="B62" s="1"/>
      <c r="C62" s="110" t="s">
        <v>75</v>
      </c>
      <c r="D62" s="111" t="s">
        <v>309</v>
      </c>
      <c r="E62" s="112">
        <v>47</v>
      </c>
      <c r="F62" s="113">
        <v>862.48510638297876</v>
      </c>
      <c r="G62" s="113">
        <v>5540.7959157106634</v>
      </c>
      <c r="H62" s="113">
        <v>38038</v>
      </c>
      <c r="I62" s="113">
        <v>0</v>
      </c>
      <c r="L62" t="str">
        <f t="shared" si="0"/>
        <v/>
      </c>
    </row>
    <row r="63" spans="2:12" ht="20.100000000000001" customHeight="1" x14ac:dyDescent="0.15">
      <c r="B63" s="1"/>
      <c r="C63" s="110" t="s">
        <v>56</v>
      </c>
      <c r="D63" s="111" t="s">
        <v>310</v>
      </c>
      <c r="E63" s="112">
        <v>0</v>
      </c>
      <c r="F63" s="113" t="s">
        <v>71</v>
      </c>
      <c r="G63" s="113" t="s">
        <v>71</v>
      </c>
      <c r="H63" s="113" t="s">
        <v>71</v>
      </c>
      <c r="I63" s="113" t="s">
        <v>71</v>
      </c>
      <c r="L63" t="str">
        <f t="shared" si="0"/>
        <v/>
      </c>
    </row>
    <row r="64" spans="2:12" ht="20.100000000000001" customHeight="1" x14ac:dyDescent="0.15">
      <c r="B64" s="1"/>
      <c r="C64" s="110" t="s">
        <v>57</v>
      </c>
      <c r="D64" s="111" t="s">
        <v>311</v>
      </c>
      <c r="E64" s="112">
        <v>21</v>
      </c>
      <c r="F64" s="113">
        <v>39.445809523809523</v>
      </c>
      <c r="G64" s="113">
        <v>32.48935820791025</v>
      </c>
      <c r="H64" s="113">
        <v>110</v>
      </c>
      <c r="I64" s="113">
        <v>2E-3</v>
      </c>
      <c r="L64" t="str">
        <f t="shared" si="0"/>
        <v/>
      </c>
    </row>
    <row r="65" spans="2:12" ht="20.100000000000001" customHeight="1" x14ac:dyDescent="0.15">
      <c r="B65" s="1"/>
      <c r="C65" s="110" t="s">
        <v>69</v>
      </c>
      <c r="D65" s="111" t="s">
        <v>312</v>
      </c>
      <c r="E65" s="112">
        <v>1</v>
      </c>
      <c r="F65" s="113">
        <v>16.3</v>
      </c>
      <c r="G65" s="113" t="s">
        <v>71</v>
      </c>
      <c r="H65" s="113">
        <v>16.3</v>
      </c>
      <c r="I65" s="113">
        <v>16.3</v>
      </c>
      <c r="L65" t="str">
        <f t="shared" si="0"/>
        <v/>
      </c>
    </row>
    <row r="66" spans="2:12" ht="20.100000000000001" customHeight="1" x14ac:dyDescent="0.15">
      <c r="B66" s="1"/>
      <c r="C66" s="110" t="s">
        <v>73</v>
      </c>
      <c r="D66" s="111" t="s">
        <v>313</v>
      </c>
      <c r="E66" s="112">
        <v>1</v>
      </c>
      <c r="F66" s="113">
        <v>41</v>
      </c>
      <c r="G66" s="113" t="s">
        <v>71</v>
      </c>
      <c r="H66" s="113">
        <v>41</v>
      </c>
      <c r="I66" s="113">
        <v>41</v>
      </c>
      <c r="L66" t="str">
        <f t="shared" si="0"/>
        <v/>
      </c>
    </row>
    <row r="67" spans="2:12" ht="20.100000000000001" customHeight="1" x14ac:dyDescent="0.15">
      <c r="B67" s="1"/>
      <c r="C67" s="110" t="s">
        <v>58</v>
      </c>
      <c r="D67" s="111" t="s">
        <v>314</v>
      </c>
      <c r="E67" s="112">
        <v>1</v>
      </c>
      <c r="F67" s="113">
        <v>8</v>
      </c>
      <c r="G67" s="113" t="s">
        <v>71</v>
      </c>
      <c r="H67" s="113">
        <v>8</v>
      </c>
      <c r="I67" s="113">
        <v>8</v>
      </c>
      <c r="L67" t="str">
        <f t="shared" si="0"/>
        <v/>
      </c>
    </row>
    <row r="68" spans="2:12" ht="20.100000000000001" customHeight="1" x14ac:dyDescent="0.15">
      <c r="B68" s="1"/>
      <c r="C68" s="110" t="s">
        <v>70</v>
      </c>
      <c r="D68" s="111" t="s">
        <v>315</v>
      </c>
      <c r="E68" s="112">
        <v>0</v>
      </c>
      <c r="F68" s="113" t="s">
        <v>71</v>
      </c>
      <c r="G68" s="113" t="s">
        <v>71</v>
      </c>
      <c r="H68" s="113" t="s">
        <v>71</v>
      </c>
      <c r="I68" s="113" t="s">
        <v>71</v>
      </c>
      <c r="L68" t="str">
        <f t="shared" si="0"/>
        <v/>
      </c>
    </row>
    <row r="69" spans="2:12" ht="20.100000000000001" customHeight="1" x14ac:dyDescent="0.15">
      <c r="B69" s="1"/>
      <c r="C69" s="110" t="s">
        <v>59</v>
      </c>
      <c r="D69" s="111" t="s">
        <v>316</v>
      </c>
      <c r="E69" s="112">
        <v>0</v>
      </c>
      <c r="F69" s="113" t="s">
        <v>71</v>
      </c>
      <c r="G69" s="113" t="s">
        <v>71</v>
      </c>
      <c r="H69" s="113" t="s">
        <v>71</v>
      </c>
      <c r="I69" s="113" t="s">
        <v>71</v>
      </c>
      <c r="L69" t="str">
        <f t="shared" si="0"/>
        <v/>
      </c>
    </row>
    <row r="70" spans="2:12" ht="20.100000000000001" customHeight="1" x14ac:dyDescent="0.15">
      <c r="B70" s="1"/>
      <c r="C70" s="110" t="s">
        <v>60</v>
      </c>
      <c r="D70" s="111" t="s">
        <v>317</v>
      </c>
      <c r="E70" s="112">
        <v>0</v>
      </c>
      <c r="F70" s="113" t="s">
        <v>71</v>
      </c>
      <c r="G70" s="113" t="s">
        <v>71</v>
      </c>
      <c r="H70" s="113" t="s">
        <v>71</v>
      </c>
      <c r="I70" s="113" t="s">
        <v>71</v>
      </c>
      <c r="L70" t="str">
        <f t="shared" ref="L70:L103" si="1">IF(OR(F70&gt;H70,F70&lt;I70),"ERR","")</f>
        <v/>
      </c>
    </row>
    <row r="71" spans="2:12" ht="20.100000000000001" customHeight="1" x14ac:dyDescent="0.15">
      <c r="B71" s="1"/>
      <c r="C71" s="110" t="s">
        <v>62</v>
      </c>
      <c r="D71" s="111" t="s">
        <v>318</v>
      </c>
      <c r="E71" s="112">
        <v>0</v>
      </c>
      <c r="F71" s="113" t="s">
        <v>71</v>
      </c>
      <c r="G71" s="113" t="s">
        <v>71</v>
      </c>
      <c r="H71" s="113" t="s">
        <v>71</v>
      </c>
      <c r="I71" s="113" t="s">
        <v>71</v>
      </c>
      <c r="L71" t="str">
        <f t="shared" si="1"/>
        <v/>
      </c>
    </row>
    <row r="72" spans="2:12" ht="20.100000000000001" customHeight="1" x14ac:dyDescent="0.15">
      <c r="B72" s="1"/>
      <c r="C72" s="110" t="s">
        <v>80</v>
      </c>
      <c r="D72" s="111" t="s">
        <v>319</v>
      </c>
      <c r="E72" s="112">
        <v>7</v>
      </c>
      <c r="F72" s="113">
        <v>232.85714285714286</v>
      </c>
      <c r="G72" s="113">
        <v>201.4409992788861</v>
      </c>
      <c r="H72" s="113">
        <v>525</v>
      </c>
      <c r="I72" s="113">
        <v>39</v>
      </c>
      <c r="L72" t="str">
        <f t="shared" si="1"/>
        <v/>
      </c>
    </row>
    <row r="73" spans="2:12" ht="20.100000000000001" customHeight="1" x14ac:dyDescent="0.15">
      <c r="B73" s="1"/>
      <c r="C73" s="110" t="s">
        <v>63</v>
      </c>
      <c r="D73" s="111" t="s">
        <v>320</v>
      </c>
      <c r="E73" s="112">
        <v>75</v>
      </c>
      <c r="F73" s="113">
        <v>125.77463999999998</v>
      </c>
      <c r="G73" s="113">
        <v>165.98567050856971</v>
      </c>
      <c r="H73" s="113">
        <v>892</v>
      </c>
      <c r="I73" s="113">
        <v>1</v>
      </c>
      <c r="L73" t="str">
        <f t="shared" si="1"/>
        <v/>
      </c>
    </row>
    <row r="74" spans="2:12" ht="20.100000000000001" customHeight="1" x14ac:dyDescent="0.15">
      <c r="B74" s="1"/>
      <c r="C74" s="110" t="s">
        <v>76</v>
      </c>
      <c r="D74" s="111" t="s">
        <v>321</v>
      </c>
      <c r="E74" s="112">
        <v>4</v>
      </c>
      <c r="F74" s="113">
        <v>125.5</v>
      </c>
      <c r="G74" s="113">
        <v>97.520937922752438</v>
      </c>
      <c r="H74" s="113">
        <v>230</v>
      </c>
      <c r="I74" s="113">
        <v>30</v>
      </c>
      <c r="L74" t="str">
        <f t="shared" si="1"/>
        <v/>
      </c>
    </row>
    <row r="75" spans="2:12" ht="20.100000000000001" customHeight="1" x14ac:dyDescent="0.15">
      <c r="B75" s="1"/>
      <c r="C75" s="110" t="s">
        <v>64</v>
      </c>
      <c r="D75" s="111" t="s">
        <v>322</v>
      </c>
      <c r="E75" s="112">
        <v>339</v>
      </c>
      <c r="F75" s="113">
        <v>8118.6594041297985</v>
      </c>
      <c r="G75" s="113">
        <v>126511.42622025822</v>
      </c>
      <c r="H75" s="113">
        <v>2328346</v>
      </c>
      <c r="I75" s="113">
        <v>0</v>
      </c>
      <c r="L75" t="str">
        <f t="shared" si="1"/>
        <v/>
      </c>
    </row>
    <row r="76" spans="2:12" ht="20.100000000000001" customHeight="1" x14ac:dyDescent="0.15">
      <c r="B76" s="1"/>
      <c r="C76" s="110" t="s">
        <v>65</v>
      </c>
      <c r="D76" s="111" t="s">
        <v>323</v>
      </c>
      <c r="E76" s="112">
        <v>21</v>
      </c>
      <c r="F76" s="113">
        <v>8864.0357142857138</v>
      </c>
      <c r="G76" s="113">
        <v>39829.357088023469</v>
      </c>
      <c r="H76" s="113">
        <v>182684</v>
      </c>
      <c r="I76" s="113">
        <v>0.05</v>
      </c>
      <c r="L76" t="str">
        <f t="shared" si="1"/>
        <v/>
      </c>
    </row>
    <row r="77" spans="2:12" ht="20.100000000000001" customHeight="1" x14ac:dyDescent="0.15">
      <c r="B77" s="1"/>
      <c r="C77" s="110" t="s">
        <v>67</v>
      </c>
      <c r="D77" s="111" t="s">
        <v>324</v>
      </c>
      <c r="E77" s="112">
        <v>0</v>
      </c>
      <c r="F77" s="113" t="s">
        <v>71</v>
      </c>
      <c r="G77" s="113" t="s">
        <v>71</v>
      </c>
      <c r="H77" s="113" t="s">
        <v>71</v>
      </c>
      <c r="I77" s="113" t="s">
        <v>71</v>
      </c>
      <c r="L77" t="str">
        <f t="shared" si="1"/>
        <v/>
      </c>
    </row>
    <row r="78" spans="2:12" ht="20.100000000000001" customHeight="1" x14ac:dyDescent="0.15">
      <c r="B78" s="1"/>
      <c r="C78" s="110" t="s">
        <v>68</v>
      </c>
      <c r="D78" s="111" t="s">
        <v>325</v>
      </c>
      <c r="E78" s="112">
        <v>134</v>
      </c>
      <c r="F78" s="113">
        <v>34.366208955223883</v>
      </c>
      <c r="G78" s="113">
        <v>207.11935730627289</v>
      </c>
      <c r="H78" s="113">
        <v>2292</v>
      </c>
      <c r="I78" s="113">
        <v>0</v>
      </c>
      <c r="L78" t="str">
        <f t="shared" si="1"/>
        <v/>
      </c>
    </row>
    <row r="79" spans="2:12" ht="20.100000000000001" customHeight="1" x14ac:dyDescent="0.15">
      <c r="B79" s="1"/>
      <c r="C79" s="110" t="s">
        <v>326</v>
      </c>
      <c r="D79" s="111" t="s">
        <v>327</v>
      </c>
      <c r="E79" s="112">
        <v>817</v>
      </c>
      <c r="F79" s="113">
        <v>4184.8944553243564</v>
      </c>
      <c r="G79" s="113">
        <v>91101.857543607111</v>
      </c>
      <c r="H79" s="113">
        <v>2593200</v>
      </c>
      <c r="I79" s="113">
        <v>0.5</v>
      </c>
      <c r="L79" t="str">
        <f t="shared" si="1"/>
        <v/>
      </c>
    </row>
    <row r="80" spans="2:12" ht="20.100000000000001" customHeight="1" x14ac:dyDescent="0.15">
      <c r="B80" s="1"/>
      <c r="C80" s="110" t="s">
        <v>328</v>
      </c>
      <c r="D80" s="111" t="s">
        <v>329</v>
      </c>
      <c r="E80" s="112">
        <v>65</v>
      </c>
      <c r="F80" s="113">
        <v>1839.5167846153843</v>
      </c>
      <c r="G80" s="113">
        <v>14280.5872497079</v>
      </c>
      <c r="H80" s="113">
        <v>115200</v>
      </c>
      <c r="I80" s="113">
        <v>0.8</v>
      </c>
      <c r="L80" t="str">
        <f t="shared" si="1"/>
        <v/>
      </c>
    </row>
    <row r="81" spans="2:12" ht="20.100000000000001" customHeight="1" x14ac:dyDescent="0.15">
      <c r="B81" s="1"/>
      <c r="C81" s="110" t="s">
        <v>330</v>
      </c>
      <c r="D81" s="111" t="s">
        <v>331</v>
      </c>
      <c r="E81" s="112">
        <v>82</v>
      </c>
      <c r="F81" s="113">
        <v>246.67804878048779</v>
      </c>
      <c r="G81" s="113">
        <v>1538.2336193423801</v>
      </c>
      <c r="H81" s="113">
        <v>14000</v>
      </c>
      <c r="I81" s="113">
        <v>25.5</v>
      </c>
      <c r="L81" t="str">
        <f t="shared" si="1"/>
        <v/>
      </c>
    </row>
    <row r="82" spans="2:12" ht="20.100000000000001" customHeight="1" x14ac:dyDescent="0.15">
      <c r="B82" s="1"/>
      <c r="C82" s="110" t="s">
        <v>332</v>
      </c>
      <c r="D82" s="111" t="s">
        <v>333</v>
      </c>
      <c r="E82" s="112">
        <v>386</v>
      </c>
      <c r="F82" s="113">
        <v>2881.7087046632132</v>
      </c>
      <c r="G82" s="113">
        <v>27767.856011078897</v>
      </c>
      <c r="H82" s="113">
        <v>384300</v>
      </c>
      <c r="I82" s="113">
        <v>0</v>
      </c>
      <c r="L82" t="str">
        <f t="shared" si="1"/>
        <v/>
      </c>
    </row>
    <row r="83" spans="2:12" ht="20.100000000000001" customHeight="1" x14ac:dyDescent="0.15">
      <c r="B83" s="1"/>
      <c r="C83" s="110" t="s">
        <v>334</v>
      </c>
      <c r="D83" s="111" t="s">
        <v>335</v>
      </c>
      <c r="E83" s="112">
        <v>27</v>
      </c>
      <c r="F83" s="113">
        <v>97.718518518518522</v>
      </c>
      <c r="G83" s="113">
        <v>101.96296853057461</v>
      </c>
      <c r="H83" s="113">
        <v>315</v>
      </c>
      <c r="I83" s="113">
        <v>0</v>
      </c>
      <c r="L83" t="str">
        <f t="shared" si="1"/>
        <v/>
      </c>
    </row>
    <row r="84" spans="2:12" ht="20.100000000000001" customHeight="1" x14ac:dyDescent="0.15">
      <c r="B84" s="1"/>
      <c r="C84" s="110" t="s">
        <v>336</v>
      </c>
      <c r="D84" s="111" t="s">
        <v>337</v>
      </c>
      <c r="E84" s="112">
        <v>480</v>
      </c>
      <c r="F84" s="113">
        <v>422.8481681249998</v>
      </c>
      <c r="G84" s="113">
        <v>2967.4279413365125</v>
      </c>
      <c r="H84" s="113">
        <v>45000</v>
      </c>
      <c r="I84" s="113">
        <v>0.3</v>
      </c>
      <c r="L84" t="str">
        <f t="shared" si="1"/>
        <v/>
      </c>
    </row>
    <row r="85" spans="2:12" ht="20.100000000000001" customHeight="1" x14ac:dyDescent="0.15">
      <c r="B85" s="1"/>
      <c r="C85" s="110" t="s">
        <v>77</v>
      </c>
      <c r="D85" s="111" t="s">
        <v>338</v>
      </c>
      <c r="E85" s="112">
        <v>330</v>
      </c>
      <c r="F85" s="113">
        <v>164.97335151515153</v>
      </c>
      <c r="G85" s="113">
        <v>595.0298394474471</v>
      </c>
      <c r="H85" s="113">
        <v>6947</v>
      </c>
      <c r="I85" s="113">
        <v>0.2</v>
      </c>
      <c r="L85" t="str">
        <f t="shared" si="1"/>
        <v/>
      </c>
    </row>
    <row r="86" spans="2:12" ht="20.100000000000001" customHeight="1" x14ac:dyDescent="0.15">
      <c r="B86" s="1"/>
      <c r="C86" s="110" t="s">
        <v>339</v>
      </c>
      <c r="D86" s="111" t="s">
        <v>340</v>
      </c>
      <c r="E86" s="112">
        <v>90</v>
      </c>
      <c r="F86" s="113">
        <v>292.95322222222222</v>
      </c>
      <c r="G86" s="113">
        <v>1051.6600646520162</v>
      </c>
      <c r="H86" s="113">
        <v>6729</v>
      </c>
      <c r="I86" s="113">
        <v>0</v>
      </c>
      <c r="L86" t="str">
        <f t="shared" si="1"/>
        <v/>
      </c>
    </row>
    <row r="87" spans="2:12" ht="20.100000000000001" customHeight="1" x14ac:dyDescent="0.15">
      <c r="B87" s="1"/>
      <c r="C87" s="110" t="s">
        <v>341</v>
      </c>
      <c r="D87" s="111" t="s">
        <v>342</v>
      </c>
      <c r="E87" s="112">
        <v>788</v>
      </c>
      <c r="F87" s="113">
        <v>434.97131345177672</v>
      </c>
      <c r="G87" s="113">
        <v>3562.6887481176705</v>
      </c>
      <c r="H87" s="113">
        <v>72830</v>
      </c>
      <c r="I87" s="113">
        <v>1.2</v>
      </c>
      <c r="L87" t="str">
        <f t="shared" si="1"/>
        <v/>
      </c>
    </row>
    <row r="88" spans="2:12" ht="20.100000000000001" customHeight="1" x14ac:dyDescent="0.15">
      <c r="B88" s="1"/>
      <c r="C88" s="110" t="s">
        <v>343</v>
      </c>
      <c r="D88" s="111" t="s">
        <v>344</v>
      </c>
      <c r="E88" s="112">
        <v>35</v>
      </c>
      <c r="F88" s="113">
        <v>52.392142857142858</v>
      </c>
      <c r="G88" s="113">
        <v>143.5921891477517</v>
      </c>
      <c r="H88" s="113">
        <v>784</v>
      </c>
      <c r="I88" s="113">
        <v>0.42</v>
      </c>
      <c r="L88" t="str">
        <f t="shared" si="1"/>
        <v/>
      </c>
    </row>
    <row r="89" spans="2:12" ht="20.100000000000001" customHeight="1" x14ac:dyDescent="0.15">
      <c r="B89" s="1"/>
      <c r="C89" s="110" t="s">
        <v>345</v>
      </c>
      <c r="D89" s="111" t="s">
        <v>346</v>
      </c>
      <c r="E89" s="112">
        <v>177</v>
      </c>
      <c r="F89" s="113">
        <v>201.66930508474576</v>
      </c>
      <c r="G89" s="113">
        <v>1467.0156441911622</v>
      </c>
      <c r="H89" s="113">
        <v>19551.8</v>
      </c>
      <c r="I89" s="113">
        <v>0</v>
      </c>
      <c r="L89" t="str">
        <f t="shared" si="1"/>
        <v/>
      </c>
    </row>
    <row r="90" spans="2:12" ht="20.100000000000001" customHeight="1" x14ac:dyDescent="0.15">
      <c r="B90" s="1"/>
      <c r="C90" s="110" t="s">
        <v>347</v>
      </c>
      <c r="D90" s="111" t="s">
        <v>348</v>
      </c>
      <c r="E90" s="112">
        <v>0</v>
      </c>
      <c r="F90" s="113" t="s">
        <v>71</v>
      </c>
      <c r="G90" s="113" t="s">
        <v>71</v>
      </c>
      <c r="H90" s="113" t="s">
        <v>71</v>
      </c>
      <c r="I90" s="113" t="s">
        <v>71</v>
      </c>
      <c r="L90" t="str">
        <f t="shared" si="1"/>
        <v/>
      </c>
    </row>
    <row r="91" spans="2:12" ht="20.100000000000001" customHeight="1" x14ac:dyDescent="0.15">
      <c r="B91" s="1"/>
      <c r="C91" s="110" t="s">
        <v>349</v>
      </c>
      <c r="D91" s="111" t="s">
        <v>350</v>
      </c>
      <c r="E91" s="112">
        <v>47</v>
      </c>
      <c r="F91" s="113">
        <v>1362.3446808510639</v>
      </c>
      <c r="G91" s="113">
        <v>6586.8103261715551</v>
      </c>
      <c r="H91" s="113">
        <v>45238</v>
      </c>
      <c r="I91" s="113">
        <v>2</v>
      </c>
      <c r="L91" t="str">
        <f t="shared" si="1"/>
        <v/>
      </c>
    </row>
    <row r="92" spans="2:12" ht="20.100000000000001" customHeight="1" x14ac:dyDescent="0.15">
      <c r="B92" s="1"/>
      <c r="C92" s="110" t="s">
        <v>351</v>
      </c>
      <c r="D92" s="111" t="s">
        <v>352</v>
      </c>
      <c r="E92" s="112">
        <v>2216</v>
      </c>
      <c r="F92" s="113">
        <v>1139.5665961642594</v>
      </c>
      <c r="G92" s="113">
        <v>14377.881756169681</v>
      </c>
      <c r="H92" s="113">
        <v>596004.84</v>
      </c>
      <c r="I92" s="113">
        <v>0</v>
      </c>
      <c r="L92" t="str">
        <f t="shared" si="1"/>
        <v/>
      </c>
    </row>
    <row r="93" spans="2:12" ht="20.100000000000001" customHeight="1" x14ac:dyDescent="0.15">
      <c r="B93" s="1"/>
      <c r="C93" s="110" t="s">
        <v>353</v>
      </c>
      <c r="D93" s="111" t="s">
        <v>354</v>
      </c>
      <c r="E93" s="112">
        <v>8</v>
      </c>
      <c r="F93" s="113">
        <v>32.612499999999997</v>
      </c>
      <c r="G93" s="113">
        <v>33.145671447630775</v>
      </c>
      <c r="H93" s="113">
        <v>95</v>
      </c>
      <c r="I93" s="113">
        <v>3.3</v>
      </c>
      <c r="L93" t="str">
        <f t="shared" si="1"/>
        <v/>
      </c>
    </row>
    <row r="94" spans="2:12" ht="20.100000000000001" customHeight="1" x14ac:dyDescent="0.15">
      <c r="B94" s="1"/>
      <c r="C94" s="110" t="s">
        <v>355</v>
      </c>
      <c r="D94" s="111" t="s">
        <v>356</v>
      </c>
      <c r="E94" s="112">
        <v>3</v>
      </c>
      <c r="F94" s="113">
        <v>215.93333333333337</v>
      </c>
      <c r="G94" s="113">
        <v>357.84450999468095</v>
      </c>
      <c r="H94" s="113">
        <v>629</v>
      </c>
      <c r="I94" s="113">
        <v>0.2</v>
      </c>
      <c r="L94" t="str">
        <f t="shared" si="1"/>
        <v/>
      </c>
    </row>
    <row r="95" spans="2:12" ht="20.100000000000001" customHeight="1" x14ac:dyDescent="0.15">
      <c r="B95" s="1"/>
      <c r="C95" s="110" t="s">
        <v>78</v>
      </c>
      <c r="D95" s="111" t="s">
        <v>357</v>
      </c>
      <c r="E95" s="112">
        <v>0</v>
      </c>
      <c r="F95" s="113" t="s">
        <v>71</v>
      </c>
      <c r="G95" s="113" t="s">
        <v>71</v>
      </c>
      <c r="H95" s="113" t="s">
        <v>71</v>
      </c>
      <c r="I95" s="113" t="s">
        <v>71</v>
      </c>
      <c r="L95" t="str">
        <f t="shared" si="1"/>
        <v/>
      </c>
    </row>
    <row r="96" spans="2:12" ht="20.100000000000001" customHeight="1" x14ac:dyDescent="0.15">
      <c r="B96" s="1"/>
      <c r="C96" s="110" t="s">
        <v>74</v>
      </c>
      <c r="D96" s="111" t="s">
        <v>358</v>
      </c>
      <c r="E96" s="112">
        <v>50</v>
      </c>
      <c r="F96" s="113">
        <v>5822.194199999999</v>
      </c>
      <c r="G96" s="113">
        <v>37039.838437245286</v>
      </c>
      <c r="H96" s="113">
        <v>261947</v>
      </c>
      <c r="I96" s="113">
        <v>1</v>
      </c>
      <c r="L96" t="str">
        <f t="shared" si="1"/>
        <v/>
      </c>
    </row>
    <row r="97" spans="2:12" ht="20.100000000000001" customHeight="1" x14ac:dyDescent="0.15">
      <c r="B97" s="1"/>
      <c r="C97" s="110" t="s">
        <v>359</v>
      </c>
      <c r="D97" s="111" t="s">
        <v>360</v>
      </c>
      <c r="E97" s="112">
        <v>7</v>
      </c>
      <c r="F97" s="113">
        <v>68.542857142857144</v>
      </c>
      <c r="G97" s="113">
        <v>146.55577842745126</v>
      </c>
      <c r="H97" s="113">
        <v>400</v>
      </c>
      <c r="I97" s="113">
        <v>1</v>
      </c>
      <c r="L97" t="str">
        <f t="shared" si="1"/>
        <v/>
      </c>
    </row>
    <row r="98" spans="2:12" ht="20.100000000000001" customHeight="1" x14ac:dyDescent="0.15">
      <c r="B98" s="1"/>
      <c r="C98" s="110" t="s">
        <v>361</v>
      </c>
      <c r="D98" s="111" t="s">
        <v>362</v>
      </c>
      <c r="E98" s="112">
        <v>22</v>
      </c>
      <c r="F98" s="113">
        <v>46.436363636363637</v>
      </c>
      <c r="G98" s="113">
        <v>41.122170424637126</v>
      </c>
      <c r="H98" s="113">
        <v>141</v>
      </c>
      <c r="I98" s="113">
        <v>5.8</v>
      </c>
      <c r="L98" t="str">
        <f t="shared" si="1"/>
        <v/>
      </c>
    </row>
    <row r="99" spans="2:12" ht="20.100000000000001" customHeight="1" x14ac:dyDescent="0.15">
      <c r="B99" s="1"/>
      <c r="C99" s="110" t="s">
        <v>363</v>
      </c>
      <c r="D99" s="111" t="s">
        <v>364</v>
      </c>
      <c r="E99" s="112">
        <v>177</v>
      </c>
      <c r="F99" s="113">
        <v>557.92548022598885</v>
      </c>
      <c r="G99" s="113">
        <v>2648.3517017612107</v>
      </c>
      <c r="H99" s="113">
        <v>33955</v>
      </c>
      <c r="I99" s="113">
        <v>0.84</v>
      </c>
      <c r="L99" t="str">
        <f t="shared" si="1"/>
        <v/>
      </c>
    </row>
    <row r="100" spans="2:12" ht="20.100000000000001" customHeight="1" x14ac:dyDescent="0.15">
      <c r="B100" s="1"/>
      <c r="C100" s="110" t="s">
        <v>365</v>
      </c>
      <c r="D100" s="111" t="s">
        <v>366</v>
      </c>
      <c r="E100" s="112">
        <v>0</v>
      </c>
      <c r="F100" s="113" t="s">
        <v>71</v>
      </c>
      <c r="G100" s="113" t="s">
        <v>71</v>
      </c>
      <c r="H100" s="113" t="s">
        <v>71</v>
      </c>
      <c r="I100" s="113" t="s">
        <v>71</v>
      </c>
      <c r="L100" t="str">
        <f t="shared" si="1"/>
        <v/>
      </c>
    </row>
    <row r="101" spans="2:12" ht="20.100000000000001" customHeight="1" x14ac:dyDescent="0.15">
      <c r="B101" s="1"/>
      <c r="C101" s="110" t="s">
        <v>367</v>
      </c>
      <c r="D101" s="111" t="s">
        <v>368</v>
      </c>
      <c r="E101" s="112">
        <v>67</v>
      </c>
      <c r="F101" s="113">
        <v>7736.6665671641786</v>
      </c>
      <c r="G101" s="113">
        <v>45612.379785335354</v>
      </c>
      <c r="H101" s="113">
        <v>337766</v>
      </c>
      <c r="I101" s="113">
        <v>0</v>
      </c>
      <c r="L101" t="str">
        <f t="shared" si="1"/>
        <v/>
      </c>
    </row>
    <row r="102" spans="2:12" ht="20.100000000000001" customHeight="1" x14ac:dyDescent="0.15">
      <c r="B102" s="1"/>
      <c r="C102" s="110" t="s">
        <v>369</v>
      </c>
      <c r="D102" s="111" t="s">
        <v>370</v>
      </c>
      <c r="E102" s="112">
        <v>816</v>
      </c>
      <c r="F102" s="113">
        <v>3825.5733376090711</v>
      </c>
      <c r="G102" s="113">
        <v>21830.063561190658</v>
      </c>
      <c r="H102" s="113">
        <v>459442</v>
      </c>
      <c r="I102" s="113">
        <v>0</v>
      </c>
      <c r="L102" t="str">
        <f t="shared" si="1"/>
        <v/>
      </c>
    </row>
    <row r="103" spans="2:12" ht="20.100000000000001" customHeight="1" x14ac:dyDescent="0.15">
      <c r="B103" s="1"/>
      <c r="C103" s="110" t="s">
        <v>371</v>
      </c>
      <c r="D103" s="111" t="s">
        <v>372</v>
      </c>
      <c r="E103" s="112">
        <v>991</v>
      </c>
      <c r="F103" s="113">
        <v>808.02979818365304</v>
      </c>
      <c r="G103" s="113">
        <v>9647.6266030635525</v>
      </c>
      <c r="H103" s="113">
        <v>266238</v>
      </c>
      <c r="I103" s="113">
        <v>0.9</v>
      </c>
      <c r="L103" t="str">
        <f t="shared" si="1"/>
        <v/>
      </c>
    </row>
    <row r="104" spans="2:12" ht="20.100000000000001" customHeight="1" x14ac:dyDescent="0.15">
      <c r="B104" s="1"/>
      <c r="C104" s="115" t="s">
        <v>460</v>
      </c>
      <c r="D104" s="111" t="s">
        <v>461</v>
      </c>
      <c r="E104" s="112">
        <v>15</v>
      </c>
      <c r="F104" s="113">
        <v>55.31333333333334</v>
      </c>
      <c r="G104" s="113">
        <v>36.53454073430602</v>
      </c>
      <c r="H104" s="113">
        <v>141</v>
      </c>
      <c r="I104" s="113">
        <v>12.7</v>
      </c>
      <c r="L104" s="116"/>
    </row>
    <row r="105" spans="2:12" ht="20.100000000000001" customHeight="1" x14ac:dyDescent="0.15">
      <c r="B105" s="1"/>
      <c r="C105" s="117"/>
      <c r="D105" s="117" t="s">
        <v>811</v>
      </c>
      <c r="E105" s="112">
        <v>19582</v>
      </c>
      <c r="F105" s="113">
        <v>20186.334880500453</v>
      </c>
      <c r="G105" s="113">
        <v>333601.88491563144</v>
      </c>
      <c r="H105" s="113">
        <v>20466686</v>
      </c>
      <c r="I105" s="113">
        <v>0</v>
      </c>
    </row>
    <row r="106" spans="2:12" ht="18" customHeight="1" x14ac:dyDescent="0.15"/>
    <row r="107" spans="2:12" ht="18" customHeight="1" x14ac:dyDescent="0.15"/>
    <row r="108" spans="2:12" ht="18" customHeight="1" x14ac:dyDescent="0.15"/>
    <row r="109" spans="2:12" ht="18" customHeight="1" x14ac:dyDescent="0.15"/>
    <row r="110" spans="2:12" ht="18" customHeight="1" x14ac:dyDescent="0.15"/>
    <row r="111" spans="2:12" ht="18" customHeight="1" x14ac:dyDescent="0.15"/>
    <row r="112" spans="2:12" ht="18" customHeight="1" x14ac:dyDescent="0.15"/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FD080-742D-492D-9D05-01566D37EA49}">
  <sheetPr>
    <tabColor theme="5" tint="-0.249977111117893"/>
  </sheetPr>
  <dimension ref="B1:M108"/>
  <sheetViews>
    <sheetView showGridLines="0" view="pageBreakPreview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1291</v>
      </c>
    </row>
    <row r="3" spans="2:13" ht="21" customHeight="1" x14ac:dyDescent="0.15">
      <c r="I3" s="139" t="s">
        <v>1227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2</v>
      </c>
      <c r="F9" s="168">
        <v>2</v>
      </c>
      <c r="G9" s="294">
        <v>0.33999999999999997</v>
      </c>
      <c r="H9" s="294">
        <v>0.11313708498984776</v>
      </c>
      <c r="I9" s="294">
        <v>0.42</v>
      </c>
      <c r="J9" s="294">
        <v>0.26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2</v>
      </c>
      <c r="F12" s="168">
        <v>2</v>
      </c>
      <c r="G12" s="294">
        <v>2.7</v>
      </c>
      <c r="H12" s="294">
        <v>3.5355339059327378</v>
      </c>
      <c r="I12" s="294">
        <v>5.2</v>
      </c>
      <c r="J12" s="294">
        <v>0.2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4</v>
      </c>
      <c r="F15" s="168">
        <v>4</v>
      </c>
      <c r="G15" s="294">
        <v>0.42500000000000004</v>
      </c>
      <c r="H15" s="294">
        <v>0.58523499553598124</v>
      </c>
      <c r="I15" s="294">
        <v>1.3</v>
      </c>
      <c r="J15" s="294">
        <v>0.1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4</v>
      </c>
      <c r="F17" s="168">
        <v>3</v>
      </c>
      <c r="G17" s="294">
        <v>0.65</v>
      </c>
      <c r="H17" s="294">
        <v>0.58949130612757983</v>
      </c>
      <c r="I17" s="294">
        <v>1.3</v>
      </c>
      <c r="J17" s="294">
        <v>0.15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4</v>
      </c>
      <c r="F18" s="168">
        <v>2</v>
      </c>
      <c r="G18" s="294">
        <v>0.245</v>
      </c>
      <c r="H18" s="294">
        <v>0.21920310216782982</v>
      </c>
      <c r="I18" s="294">
        <v>0.4</v>
      </c>
      <c r="J18" s="294">
        <v>0.09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96</v>
      </c>
      <c r="F20" s="168">
        <v>84</v>
      </c>
      <c r="G20" s="294">
        <v>1.467380952380952</v>
      </c>
      <c r="H20" s="294">
        <v>1.9118597008612837</v>
      </c>
      <c r="I20" s="294">
        <v>11.48</v>
      </c>
      <c r="J20" s="294">
        <v>0.08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2</v>
      </c>
      <c r="F21" s="168">
        <v>2</v>
      </c>
      <c r="G21" s="294">
        <v>0.5</v>
      </c>
      <c r="H21" s="294">
        <v>0.56568542494923812</v>
      </c>
      <c r="I21" s="294">
        <v>0.9</v>
      </c>
      <c r="J21" s="294">
        <v>0.1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5</v>
      </c>
      <c r="F22" s="168">
        <v>4</v>
      </c>
      <c r="G22" s="294">
        <v>0.67500000000000004</v>
      </c>
      <c r="H22" s="294">
        <v>0.83352664424520151</v>
      </c>
      <c r="I22" s="294">
        <v>1.9</v>
      </c>
      <c r="J22" s="294">
        <v>0.12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9</v>
      </c>
      <c r="F23" s="168">
        <v>9</v>
      </c>
      <c r="G23" s="294">
        <v>0.80111111111111111</v>
      </c>
      <c r="H23" s="294">
        <v>1.0729450643491076</v>
      </c>
      <c r="I23" s="294">
        <v>3.22</v>
      </c>
      <c r="J23" s="294">
        <v>0.09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47</v>
      </c>
      <c r="F25" s="168">
        <v>45</v>
      </c>
      <c r="G25" s="294">
        <v>2.161777777777778</v>
      </c>
      <c r="H25" s="294">
        <v>2.9976606704144309</v>
      </c>
      <c r="I25" s="294">
        <v>14.7</v>
      </c>
      <c r="J25" s="294">
        <v>0.03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42</v>
      </c>
      <c r="F26" s="168">
        <v>39</v>
      </c>
      <c r="G26" s="294">
        <v>2.185025641025641</v>
      </c>
      <c r="H26" s="294">
        <v>1.839511598326542</v>
      </c>
      <c r="I26" s="294">
        <v>6.8</v>
      </c>
      <c r="J26" s="294">
        <v>0.2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53</v>
      </c>
      <c r="F27" s="168">
        <v>49</v>
      </c>
      <c r="G27" s="294">
        <v>1.7012244897959181</v>
      </c>
      <c r="H27" s="294">
        <v>1.7543524834121629</v>
      </c>
      <c r="I27" s="294">
        <v>6</v>
      </c>
      <c r="J27" s="294">
        <v>0.1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244</v>
      </c>
      <c r="F28" s="168">
        <v>227</v>
      </c>
      <c r="G28" s="294">
        <v>1.8973348017621146</v>
      </c>
      <c r="H28" s="294">
        <v>2.4694748040354191</v>
      </c>
      <c r="I28" s="294">
        <v>13</v>
      </c>
      <c r="J28" s="294">
        <v>0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21</v>
      </c>
      <c r="F29" s="168">
        <v>19</v>
      </c>
      <c r="G29" s="294">
        <v>1.3389473684210522</v>
      </c>
      <c r="H29" s="294">
        <v>2.0491431671062532</v>
      </c>
      <c r="I29" s="294">
        <v>8</v>
      </c>
      <c r="J29" s="294">
        <v>0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18</v>
      </c>
      <c r="F30" s="168">
        <v>16</v>
      </c>
      <c r="G30" s="294">
        <v>1.3956249999999999</v>
      </c>
      <c r="H30" s="294">
        <v>1.2838949528680299</v>
      </c>
      <c r="I30" s="294">
        <v>4.9000000000000004</v>
      </c>
      <c r="J30" s="294">
        <v>0.16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22</v>
      </c>
      <c r="F31" s="168">
        <v>17</v>
      </c>
      <c r="G31" s="294">
        <v>0.76470588235294124</v>
      </c>
      <c r="H31" s="294">
        <v>0.54948973656314559</v>
      </c>
      <c r="I31" s="294">
        <v>2.2999999999999998</v>
      </c>
      <c r="J31" s="294">
        <v>0.01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83</v>
      </c>
      <c r="F32" s="168">
        <v>75</v>
      </c>
      <c r="G32" s="294">
        <v>1.8112800000000009</v>
      </c>
      <c r="H32" s="294">
        <v>1.7555029891358378</v>
      </c>
      <c r="I32" s="294">
        <v>8.1999999999999993</v>
      </c>
      <c r="J32" s="294">
        <v>0.08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50</v>
      </c>
      <c r="F33" s="168">
        <v>40</v>
      </c>
      <c r="G33" s="294">
        <v>1.5779999999999998</v>
      </c>
      <c r="H33" s="294">
        <v>2.2074514833359431</v>
      </c>
      <c r="I33" s="294">
        <v>10</v>
      </c>
      <c r="J33" s="294">
        <v>0.08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6</v>
      </c>
      <c r="F34" s="168">
        <v>5</v>
      </c>
      <c r="G34" s="294">
        <v>1.7599999999999998</v>
      </c>
      <c r="H34" s="294">
        <v>1.4135062787267696</v>
      </c>
      <c r="I34" s="294">
        <v>3.3</v>
      </c>
      <c r="J34" s="294">
        <v>0.5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84</v>
      </c>
      <c r="F35" s="168">
        <v>77</v>
      </c>
      <c r="G35" s="294">
        <v>1.4538740259740264</v>
      </c>
      <c r="H35" s="294">
        <v>2.139506470599593</v>
      </c>
      <c r="I35" s="294">
        <v>15</v>
      </c>
      <c r="J35" s="294">
        <v>0.05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26</v>
      </c>
      <c r="F36" s="168">
        <v>24</v>
      </c>
      <c r="G36" s="294">
        <v>1.6542916666666672</v>
      </c>
      <c r="H36" s="294">
        <v>2.0426598916537753</v>
      </c>
      <c r="I36" s="294">
        <v>7</v>
      </c>
      <c r="J36" s="294">
        <v>0.1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4</v>
      </c>
      <c r="F37" s="168">
        <v>4</v>
      </c>
      <c r="G37" s="294">
        <v>1.65</v>
      </c>
      <c r="H37" s="294">
        <v>1.0408329997330668</v>
      </c>
      <c r="I37" s="294">
        <v>3.1</v>
      </c>
      <c r="J37" s="294">
        <v>0.8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14</v>
      </c>
      <c r="G40" s="294">
        <v>0.22500000000000006</v>
      </c>
      <c r="H40" s="294">
        <v>0.29346078233595496</v>
      </c>
      <c r="I40" s="294">
        <v>1.1399999999999999</v>
      </c>
      <c r="J40" s="294">
        <v>0.09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1</v>
      </c>
      <c r="F56" s="168">
        <v>1</v>
      </c>
      <c r="G56" s="294">
        <v>0.2</v>
      </c>
      <c r="H56" s="294" t="s">
        <v>71</v>
      </c>
      <c r="I56" s="294">
        <v>0.2</v>
      </c>
      <c r="J56" s="294">
        <v>0.2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27</v>
      </c>
      <c r="F75" s="168">
        <v>18</v>
      </c>
      <c r="G75" s="294">
        <v>0.25888888888888889</v>
      </c>
      <c r="H75" s="294">
        <v>0.2850570405021936</v>
      </c>
      <c r="I75" s="294">
        <v>1.2</v>
      </c>
      <c r="J75" s="294">
        <v>0.06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2</v>
      </c>
      <c r="F76" s="168">
        <v>2</v>
      </c>
      <c r="G76" s="294">
        <v>0.05</v>
      </c>
      <c r="H76" s="294">
        <v>7.0710678118654766E-2</v>
      </c>
      <c r="I76" s="294">
        <v>0.1</v>
      </c>
      <c r="J76" s="294">
        <v>0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26</v>
      </c>
      <c r="F78" s="168">
        <v>14</v>
      </c>
      <c r="G78" s="294">
        <v>0.39857142857142858</v>
      </c>
      <c r="H78" s="294">
        <v>0.33445379450581914</v>
      </c>
      <c r="I78" s="294">
        <v>1</v>
      </c>
      <c r="J78" s="294">
        <v>0.02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1</v>
      </c>
      <c r="F79" s="168">
        <v>1</v>
      </c>
      <c r="G79" s="294">
        <v>5.0000000000000001E-3</v>
      </c>
      <c r="H79" s="294" t="s">
        <v>71</v>
      </c>
      <c r="I79" s="294">
        <v>5.0000000000000001E-3</v>
      </c>
      <c r="J79" s="294">
        <v>5.0000000000000001E-3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3</v>
      </c>
      <c r="F82" s="168">
        <v>2</v>
      </c>
      <c r="G82" s="294">
        <v>0.5</v>
      </c>
      <c r="H82" s="294">
        <v>0.42426406871192868</v>
      </c>
      <c r="I82" s="294">
        <v>0.8</v>
      </c>
      <c r="J82" s="294">
        <v>0.2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10</v>
      </c>
      <c r="F85" s="168">
        <v>10</v>
      </c>
      <c r="G85" s="294">
        <v>0.22000000000000006</v>
      </c>
      <c r="H85" s="294">
        <v>0.24289915602982237</v>
      </c>
      <c r="I85" s="294">
        <v>0.8</v>
      </c>
      <c r="J85" s="294">
        <v>0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1</v>
      </c>
      <c r="G87" s="294">
        <v>0.3</v>
      </c>
      <c r="H87" s="294" t="s">
        <v>71</v>
      </c>
      <c r="I87" s="294">
        <v>0.3</v>
      </c>
      <c r="J87" s="294">
        <v>0.3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1</v>
      </c>
      <c r="G91" s="294">
        <v>4</v>
      </c>
      <c r="H91" s="294" t="s">
        <v>71</v>
      </c>
      <c r="I91" s="294">
        <v>4</v>
      </c>
      <c r="J91" s="294">
        <v>4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5</v>
      </c>
      <c r="G92" s="294">
        <v>2.42</v>
      </c>
      <c r="H92" s="294">
        <v>2.0535335400231478</v>
      </c>
      <c r="I92" s="294">
        <v>5.8</v>
      </c>
      <c r="J92" s="294">
        <v>0.5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2</v>
      </c>
      <c r="G96" s="294">
        <v>1</v>
      </c>
      <c r="H96" s="294">
        <v>0.14142135623731114</v>
      </c>
      <c r="I96" s="294">
        <v>1.1000000000000001</v>
      </c>
      <c r="J96" s="294">
        <v>0.9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1</v>
      </c>
      <c r="G101" s="294">
        <v>0.5</v>
      </c>
      <c r="H101" s="294" t="s">
        <v>71</v>
      </c>
      <c r="I101" s="294">
        <v>0.5</v>
      </c>
      <c r="J101" s="294">
        <v>0.5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1</v>
      </c>
      <c r="G102" s="294">
        <v>0.2</v>
      </c>
      <c r="H102" s="294" t="s">
        <v>71</v>
      </c>
      <c r="I102" s="294">
        <v>0.2</v>
      </c>
      <c r="J102" s="294">
        <v>0.2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918</v>
      </c>
      <c r="F105" s="162">
        <v>822</v>
      </c>
      <c r="G105" s="161">
        <v>1.5933454434993943</v>
      </c>
      <c r="H105" s="161">
        <v>2.1035540765323533</v>
      </c>
      <c r="I105" s="161">
        <v>15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AEA4E-B502-41F8-8368-C14808E51038}">
  <sheetPr>
    <tabColor theme="5" tint="-0.249977111117893"/>
  </sheetPr>
  <dimension ref="B1:M108"/>
  <sheetViews>
    <sheetView showGridLines="0" view="pageBreakPreview" zoomScale="85" zoomScaleNormal="70" zoomScaleSheetLayoutView="85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1292</v>
      </c>
    </row>
    <row r="3" spans="2:13" ht="21" customHeight="1" x14ac:dyDescent="0.15">
      <c r="I3" s="139" t="s">
        <v>1229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1</v>
      </c>
      <c r="F9" s="168">
        <v>1</v>
      </c>
      <c r="G9" s="294">
        <v>0.85</v>
      </c>
      <c r="H9" s="294" t="s">
        <v>71</v>
      </c>
      <c r="I9" s="294">
        <v>0.85</v>
      </c>
      <c r="J9" s="294">
        <v>0.85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1</v>
      </c>
      <c r="F12" s="168">
        <v>1</v>
      </c>
      <c r="G12" s="294">
        <v>7.4</v>
      </c>
      <c r="H12" s="294" t="s">
        <v>71</v>
      </c>
      <c r="I12" s="294">
        <v>7.4</v>
      </c>
      <c r="J12" s="294">
        <v>7.4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22</v>
      </c>
      <c r="F13" s="168">
        <v>20</v>
      </c>
      <c r="G13" s="294">
        <v>4.9099999999999993</v>
      </c>
      <c r="H13" s="294">
        <v>4.7332975041885872</v>
      </c>
      <c r="I13" s="294">
        <v>14</v>
      </c>
      <c r="J13" s="294">
        <v>0.4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12</v>
      </c>
      <c r="F14" s="168">
        <v>11</v>
      </c>
      <c r="G14" s="294">
        <v>6.7363636363636354</v>
      </c>
      <c r="H14" s="294">
        <v>9.1255983614525498</v>
      </c>
      <c r="I14" s="294">
        <v>30</v>
      </c>
      <c r="J14" s="294">
        <v>0.5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19</v>
      </c>
      <c r="F15" s="168">
        <v>19</v>
      </c>
      <c r="G15" s="294">
        <v>16.602631578947371</v>
      </c>
      <c r="H15" s="294">
        <v>56.765235922673</v>
      </c>
      <c r="I15" s="294">
        <v>250</v>
      </c>
      <c r="J15" s="294">
        <v>0.4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2</v>
      </c>
      <c r="F17" s="168">
        <v>2</v>
      </c>
      <c r="G17" s="294">
        <v>5.6999999999999993</v>
      </c>
      <c r="H17" s="294">
        <v>0.56568542494924456</v>
      </c>
      <c r="I17" s="294">
        <v>6.1</v>
      </c>
      <c r="J17" s="294">
        <v>5.3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8</v>
      </c>
      <c r="F18" s="168">
        <v>6</v>
      </c>
      <c r="G18" s="294">
        <v>1.3383333333333336</v>
      </c>
      <c r="H18" s="294">
        <v>1.182377548275789</v>
      </c>
      <c r="I18" s="294">
        <v>3</v>
      </c>
      <c r="J18" s="294">
        <v>0.3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1</v>
      </c>
      <c r="F19" s="168">
        <v>1</v>
      </c>
      <c r="G19" s="294">
        <v>2.1</v>
      </c>
      <c r="H19" s="294" t="s">
        <v>71</v>
      </c>
      <c r="I19" s="294">
        <v>2.1</v>
      </c>
      <c r="J19" s="294">
        <v>2.1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200</v>
      </c>
      <c r="F20" s="168">
        <v>184</v>
      </c>
      <c r="G20" s="294">
        <v>16.933989130434785</v>
      </c>
      <c r="H20" s="294">
        <v>94.184272871413199</v>
      </c>
      <c r="I20" s="294">
        <v>1223</v>
      </c>
      <c r="J20" s="294">
        <v>0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6</v>
      </c>
      <c r="F21" s="168">
        <v>5</v>
      </c>
      <c r="G21" s="294">
        <v>4.1760000000000002</v>
      </c>
      <c r="H21" s="294">
        <v>6.7069277616506362</v>
      </c>
      <c r="I21" s="294">
        <v>16</v>
      </c>
      <c r="J21" s="294">
        <v>0.08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5</v>
      </c>
      <c r="F22" s="168">
        <v>5</v>
      </c>
      <c r="G22" s="294">
        <v>3.3939999999999997</v>
      </c>
      <c r="H22" s="294">
        <v>2.8081452953862622</v>
      </c>
      <c r="I22" s="294">
        <v>7.67</v>
      </c>
      <c r="J22" s="294">
        <v>0.7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11</v>
      </c>
      <c r="F23" s="168">
        <v>11</v>
      </c>
      <c r="G23" s="294">
        <v>6.0463636363636368</v>
      </c>
      <c r="H23" s="294">
        <v>3.8441182935161411</v>
      </c>
      <c r="I23" s="294">
        <v>12.2</v>
      </c>
      <c r="J23" s="294">
        <v>0.8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20</v>
      </c>
      <c r="F25" s="168">
        <v>18</v>
      </c>
      <c r="G25" s="294">
        <v>8.7633333333333319</v>
      </c>
      <c r="H25" s="294">
        <v>14.035944193810574</v>
      </c>
      <c r="I25" s="294">
        <v>60</v>
      </c>
      <c r="J25" s="294">
        <v>0.64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40</v>
      </c>
      <c r="F26" s="168">
        <v>37</v>
      </c>
      <c r="G26" s="294">
        <v>11.011621621621623</v>
      </c>
      <c r="H26" s="294">
        <v>11.878304104896813</v>
      </c>
      <c r="I26" s="294">
        <v>41</v>
      </c>
      <c r="J26" s="294">
        <v>0.67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59</v>
      </c>
      <c r="F27" s="168">
        <v>55</v>
      </c>
      <c r="G27" s="294">
        <v>17.087816363636364</v>
      </c>
      <c r="H27" s="294">
        <v>40.022727190600669</v>
      </c>
      <c r="I27" s="294">
        <v>287.92</v>
      </c>
      <c r="J27" s="294">
        <v>0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270</v>
      </c>
      <c r="F28" s="168">
        <v>256</v>
      </c>
      <c r="G28" s="294">
        <v>15.978652343749996</v>
      </c>
      <c r="H28" s="294">
        <v>18.887115107878937</v>
      </c>
      <c r="I28" s="294">
        <v>150</v>
      </c>
      <c r="J28" s="294">
        <v>0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16</v>
      </c>
      <c r="F29" s="168">
        <v>15</v>
      </c>
      <c r="G29" s="294">
        <v>20.193333333333335</v>
      </c>
      <c r="H29" s="294">
        <v>33.341447107738063</v>
      </c>
      <c r="I29" s="294">
        <v>134</v>
      </c>
      <c r="J29" s="294">
        <v>0.7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19</v>
      </c>
      <c r="F30" s="168">
        <v>18</v>
      </c>
      <c r="G30" s="294">
        <v>10.88</v>
      </c>
      <c r="H30" s="294">
        <v>12.395327392871499</v>
      </c>
      <c r="I30" s="294">
        <v>42</v>
      </c>
      <c r="J30" s="294">
        <v>0.2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10</v>
      </c>
      <c r="F31" s="168">
        <v>9</v>
      </c>
      <c r="G31" s="294">
        <v>11.813333333333334</v>
      </c>
      <c r="H31" s="294">
        <v>19.092344015337666</v>
      </c>
      <c r="I31" s="294">
        <v>61.1</v>
      </c>
      <c r="J31" s="294">
        <v>0.62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95</v>
      </c>
      <c r="F32" s="168">
        <v>91</v>
      </c>
      <c r="G32" s="294">
        <v>7.9762637362637383</v>
      </c>
      <c r="H32" s="294">
        <v>10.607638824959182</v>
      </c>
      <c r="I32" s="294">
        <v>65.3</v>
      </c>
      <c r="J32" s="294">
        <v>0.1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56</v>
      </c>
      <c r="F33" s="168">
        <v>53</v>
      </c>
      <c r="G33" s="294">
        <v>8.9092452830188726</v>
      </c>
      <c r="H33" s="294">
        <v>11.188758412087724</v>
      </c>
      <c r="I33" s="294">
        <v>60</v>
      </c>
      <c r="J33" s="294">
        <v>0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6</v>
      </c>
      <c r="F34" s="168">
        <v>6</v>
      </c>
      <c r="G34" s="294">
        <v>21.55</v>
      </c>
      <c r="H34" s="294">
        <v>22.633051053713462</v>
      </c>
      <c r="I34" s="294">
        <v>58</v>
      </c>
      <c r="J34" s="294">
        <v>1.3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97</v>
      </c>
      <c r="F35" s="168">
        <v>94</v>
      </c>
      <c r="G35" s="294">
        <v>9.5259787234042559</v>
      </c>
      <c r="H35" s="294">
        <v>8.7525605985791657</v>
      </c>
      <c r="I35" s="294">
        <v>40.1</v>
      </c>
      <c r="J35" s="294">
        <v>0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22</v>
      </c>
      <c r="F36" s="168">
        <v>21</v>
      </c>
      <c r="G36" s="294">
        <v>73.100952380952393</v>
      </c>
      <c r="H36" s="294">
        <v>291.23778963082316</v>
      </c>
      <c r="I36" s="294">
        <v>1342</v>
      </c>
      <c r="J36" s="294">
        <v>0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8</v>
      </c>
      <c r="F37" s="168">
        <v>7</v>
      </c>
      <c r="G37" s="294">
        <v>2.6214285714285714</v>
      </c>
      <c r="H37" s="294">
        <v>4.784396264843414</v>
      </c>
      <c r="I37" s="294">
        <v>13</v>
      </c>
      <c r="J37" s="294">
        <v>0.1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26</v>
      </c>
      <c r="F40" s="168">
        <v>26</v>
      </c>
      <c r="G40" s="294">
        <v>5.0684615384615377</v>
      </c>
      <c r="H40" s="294">
        <v>4.7346980408956973</v>
      </c>
      <c r="I40" s="294">
        <v>16</v>
      </c>
      <c r="J40" s="294">
        <v>0.1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2</v>
      </c>
      <c r="F56" s="168">
        <v>2</v>
      </c>
      <c r="G56" s="294">
        <v>4.0999999999999996</v>
      </c>
      <c r="H56" s="294">
        <v>1.9798989873223336</v>
      </c>
      <c r="I56" s="294">
        <v>5.5</v>
      </c>
      <c r="J56" s="294">
        <v>2.7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51</v>
      </c>
      <c r="F75" s="168">
        <v>44</v>
      </c>
      <c r="G75" s="294">
        <v>15.971818181818184</v>
      </c>
      <c r="H75" s="294">
        <v>26.540178516488982</v>
      </c>
      <c r="I75" s="294">
        <v>169</v>
      </c>
      <c r="J75" s="294">
        <v>0.5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2</v>
      </c>
      <c r="F76" s="168">
        <v>2</v>
      </c>
      <c r="G76" s="294">
        <v>2</v>
      </c>
      <c r="H76" s="294">
        <v>1.2727922061357859</v>
      </c>
      <c r="I76" s="294">
        <v>2.9</v>
      </c>
      <c r="J76" s="294">
        <v>1.1000000000000001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30</v>
      </c>
      <c r="F78" s="168">
        <v>27</v>
      </c>
      <c r="G78" s="294">
        <v>5.7894444444444435</v>
      </c>
      <c r="H78" s="294">
        <v>7.6407118493045258</v>
      </c>
      <c r="I78" s="294">
        <v>29</v>
      </c>
      <c r="J78" s="294">
        <v>0.02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11</v>
      </c>
      <c r="F85" s="168">
        <v>10</v>
      </c>
      <c r="G85" s="294">
        <v>12.87</v>
      </c>
      <c r="H85" s="294">
        <v>9.052323213162218</v>
      </c>
      <c r="I85" s="294">
        <v>25</v>
      </c>
      <c r="J85" s="294">
        <v>1.8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2</v>
      </c>
      <c r="G87" s="294">
        <v>6.6</v>
      </c>
      <c r="H87" s="294">
        <v>4.2426406871192865</v>
      </c>
      <c r="I87" s="294">
        <v>9.6</v>
      </c>
      <c r="J87" s="294">
        <v>3.6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4</v>
      </c>
      <c r="G88" s="294">
        <v>21.1</v>
      </c>
      <c r="H88" s="294">
        <v>12.518253339290855</v>
      </c>
      <c r="I88" s="294">
        <v>36</v>
      </c>
      <c r="J88" s="294">
        <v>6.4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9</v>
      </c>
      <c r="G92" s="294">
        <v>16.133333333333333</v>
      </c>
      <c r="H92" s="294">
        <v>17.942129193604643</v>
      </c>
      <c r="I92" s="294">
        <v>60</v>
      </c>
      <c r="J92" s="294">
        <v>0.2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3</v>
      </c>
      <c r="G96" s="294">
        <v>8.5866666666666678</v>
      </c>
      <c r="H96" s="294">
        <v>3.3251365886732134</v>
      </c>
      <c r="I96" s="294">
        <v>11.8</v>
      </c>
      <c r="J96" s="294">
        <v>5.16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3</v>
      </c>
      <c r="G99" s="294">
        <v>7.1999999999999993</v>
      </c>
      <c r="H99" s="294">
        <v>7.9018985060553648</v>
      </c>
      <c r="I99" s="294">
        <v>16.2</v>
      </c>
      <c r="J99" s="294">
        <v>1.4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10</v>
      </c>
      <c r="G102" s="294">
        <v>5.2809999999999997</v>
      </c>
      <c r="H102" s="294">
        <v>5.2035296781234104</v>
      </c>
      <c r="I102" s="294">
        <v>16</v>
      </c>
      <c r="J102" s="294">
        <v>0.01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1128</v>
      </c>
      <c r="F105" s="162">
        <v>1088</v>
      </c>
      <c r="G105" s="161">
        <v>13.948306611570247</v>
      </c>
      <c r="H105" s="161">
        <v>58.684128609508917</v>
      </c>
      <c r="I105" s="161">
        <v>1342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0184B-ADDD-4027-8BA1-40AFE6790148}">
  <sheetPr>
    <tabColor theme="5" tint="-0.249977111117893"/>
  </sheetPr>
  <dimension ref="B1:M108"/>
  <sheetViews>
    <sheetView showGridLines="0" view="pageBreakPreview" zoomScaleNormal="70" zoomScaleSheetLayoutView="100" workbookViewId="0">
      <selection activeCell="D109" sqref="D109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0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7.25" x14ac:dyDescent="0.15">
      <c r="C2" s="297" t="s">
        <v>1293</v>
      </c>
    </row>
    <row r="3" spans="2:13" ht="21" customHeight="1" x14ac:dyDescent="0.15">
      <c r="I3" s="139" t="s">
        <v>1231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1</v>
      </c>
      <c r="F13" s="168">
        <v>1</v>
      </c>
      <c r="G13" s="294">
        <v>0.05</v>
      </c>
      <c r="H13" s="294" t="s">
        <v>71</v>
      </c>
      <c r="I13" s="294">
        <v>0.05</v>
      </c>
      <c r="J13" s="294">
        <v>0.05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5</v>
      </c>
      <c r="F15" s="168">
        <v>5</v>
      </c>
      <c r="G15" s="294">
        <v>4.8000000000000001E-2</v>
      </c>
      <c r="H15" s="294">
        <v>4.1623310776534826E-2</v>
      </c>
      <c r="I15" s="294">
        <v>0.11</v>
      </c>
      <c r="J15" s="294">
        <v>5.0000000000000001E-3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31</v>
      </c>
      <c r="F20" s="168">
        <v>21</v>
      </c>
      <c r="G20" s="294">
        <v>2.9642857142857144E-2</v>
      </c>
      <c r="H20" s="294">
        <v>2.8298914668739007E-2</v>
      </c>
      <c r="I20" s="294">
        <v>9.5500000000000002E-2</v>
      </c>
      <c r="J20" s="294">
        <v>5.0000000000000001E-3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4">
        <v>0.01</v>
      </c>
      <c r="H27" s="294" t="s">
        <v>71</v>
      </c>
      <c r="I27" s="294">
        <v>0.01</v>
      </c>
      <c r="J27" s="294">
        <v>0.01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2</v>
      </c>
      <c r="F28" s="168">
        <v>2</v>
      </c>
      <c r="G28" s="294">
        <v>5.0000000000000001E-3</v>
      </c>
      <c r="H28" s="294">
        <v>0</v>
      </c>
      <c r="I28" s="294">
        <v>5.0000000000000001E-3</v>
      </c>
      <c r="J28" s="294">
        <v>5.0000000000000001E-3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7</v>
      </c>
      <c r="F32" s="168">
        <v>2</v>
      </c>
      <c r="G32" s="294">
        <v>3.0000000000000002E-2</v>
      </c>
      <c r="H32" s="294">
        <v>2.8284271247461901E-2</v>
      </c>
      <c r="I32" s="294">
        <v>0.05</v>
      </c>
      <c r="J32" s="294">
        <v>0.01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4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3</v>
      </c>
      <c r="F35" s="168">
        <v>1</v>
      </c>
      <c r="G35" s="294">
        <v>0.05</v>
      </c>
      <c r="H35" s="294" t="s">
        <v>71</v>
      </c>
      <c r="I35" s="294">
        <v>0.05</v>
      </c>
      <c r="J35" s="294">
        <v>0.05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1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8</v>
      </c>
      <c r="G40" s="294">
        <v>1.9062500000000003E-2</v>
      </c>
      <c r="H40" s="294">
        <v>2.3296899701769024E-2</v>
      </c>
      <c r="I40" s="294">
        <v>6.25E-2</v>
      </c>
      <c r="J40" s="294">
        <v>5.0000000000000001E-3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8</v>
      </c>
      <c r="F75" s="168">
        <v>2</v>
      </c>
      <c r="G75" s="294">
        <v>2.75E-2</v>
      </c>
      <c r="H75" s="294">
        <v>3.1819805153394644E-2</v>
      </c>
      <c r="I75" s="294">
        <v>0.05</v>
      </c>
      <c r="J75" s="294">
        <v>5.0000000000000001E-3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4">
        <v>0.05</v>
      </c>
      <c r="H76" s="294" t="s">
        <v>71</v>
      </c>
      <c r="I76" s="294">
        <v>0.05</v>
      </c>
      <c r="J76" s="294">
        <v>0.05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12</v>
      </c>
      <c r="F78" s="168">
        <v>4</v>
      </c>
      <c r="G78" s="294">
        <v>3.8750000000000007E-2</v>
      </c>
      <c r="H78" s="294">
        <v>2.2499999999999996E-2</v>
      </c>
      <c r="I78" s="294">
        <v>0.05</v>
      </c>
      <c r="J78" s="294">
        <v>5.0000000000000001E-3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4</v>
      </c>
      <c r="F85" s="168">
        <v>2</v>
      </c>
      <c r="G85" s="294">
        <v>0.05</v>
      </c>
      <c r="H85" s="294">
        <v>0</v>
      </c>
      <c r="I85" s="294">
        <v>0.05</v>
      </c>
      <c r="J85" s="294">
        <v>0.05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2</v>
      </c>
      <c r="G92" s="294">
        <v>0.01</v>
      </c>
      <c r="H92" s="294">
        <v>1.4142135623730951E-2</v>
      </c>
      <c r="I92" s="294">
        <v>0.02</v>
      </c>
      <c r="J92" s="294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4" t="s">
        <v>71</v>
      </c>
      <c r="H100" s="294" t="s">
        <v>71</v>
      </c>
      <c r="I100" s="294" t="s">
        <v>71</v>
      </c>
      <c r="J100" s="294" t="s">
        <v>71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1</v>
      </c>
      <c r="G102" s="294">
        <v>2.5000000000000001E-2</v>
      </c>
      <c r="H102" s="294" t="s">
        <v>71</v>
      </c>
      <c r="I102" s="294">
        <v>2.5000000000000001E-2</v>
      </c>
      <c r="J102" s="294">
        <v>2.5000000000000001E-2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100</v>
      </c>
      <c r="F105" s="162">
        <v>53</v>
      </c>
      <c r="G105" s="161">
        <v>3.0188679245283019E-2</v>
      </c>
      <c r="H105" s="161">
        <v>2.6907467224784092E-2</v>
      </c>
      <c r="I105" s="161">
        <v>0.11</v>
      </c>
      <c r="J105" s="161">
        <v>0</v>
      </c>
    </row>
    <row r="106" spans="2:13" ht="39.950000000000003" customHeight="1" x14ac:dyDescent="0.15">
      <c r="C106" s="295" t="s">
        <v>1265</v>
      </c>
      <c r="D106" s="4" t="s">
        <v>1266</v>
      </c>
    </row>
    <row r="108" spans="2:13" x14ac:dyDescent="0.15">
      <c r="F108" s="167"/>
      <c r="I108" s="296"/>
      <c r="J108" s="296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BD8D6-02A1-4806-8A12-E46FC9A8D2DD}">
  <sheetPr>
    <tabColor theme="7" tint="0.59999389629810485"/>
  </sheetPr>
  <dimension ref="B1:M106"/>
  <sheetViews>
    <sheetView showGridLines="0" view="pageBreakPreview" zoomScale="70" zoomScaleNormal="70" zoomScaleSheetLayoutView="70" workbookViewId="0">
      <selection activeCell="N4" sqref="N4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1295</v>
      </c>
    </row>
    <row r="3" spans="2:13" ht="21" customHeight="1" x14ac:dyDescent="0.15">
      <c r="I3" s="139" t="s">
        <v>1152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3</v>
      </c>
      <c r="F9" s="168">
        <v>3</v>
      </c>
      <c r="G9" s="299">
        <v>129.66666666666666</v>
      </c>
      <c r="H9" s="299">
        <v>203.80464502393789</v>
      </c>
      <c r="I9" s="300">
        <v>365</v>
      </c>
      <c r="J9" s="300">
        <v>12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17</v>
      </c>
      <c r="F20" s="168">
        <v>16</v>
      </c>
      <c r="G20" s="299">
        <v>97.375</v>
      </c>
      <c r="H20" s="299">
        <v>197.43382857723918</v>
      </c>
      <c r="I20" s="300">
        <v>732</v>
      </c>
      <c r="J20" s="300">
        <v>2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1</v>
      </c>
      <c r="F21" s="168">
        <v>1</v>
      </c>
      <c r="G21" s="299">
        <v>1</v>
      </c>
      <c r="H21" s="299">
        <v>0</v>
      </c>
      <c r="I21" s="300">
        <v>1</v>
      </c>
      <c r="J21" s="300">
        <v>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7</v>
      </c>
      <c r="F25" s="168">
        <v>7</v>
      </c>
      <c r="G25" s="299">
        <v>5.2857142857142856</v>
      </c>
      <c r="H25" s="299">
        <v>4.9569575922564209</v>
      </c>
      <c r="I25" s="300">
        <v>12</v>
      </c>
      <c r="J25" s="300">
        <v>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3</v>
      </c>
      <c r="F26" s="168">
        <v>3</v>
      </c>
      <c r="G26" s="299">
        <v>8.3333333333333339</v>
      </c>
      <c r="H26" s="299">
        <v>3.2145502536643185</v>
      </c>
      <c r="I26" s="300">
        <v>12</v>
      </c>
      <c r="J26" s="300">
        <v>6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18</v>
      </c>
      <c r="F27" s="168">
        <v>18</v>
      </c>
      <c r="G27" s="299">
        <v>131.5</v>
      </c>
      <c r="H27" s="299">
        <v>317.09902888158939</v>
      </c>
      <c r="I27" s="300">
        <v>1367</v>
      </c>
      <c r="J27" s="300">
        <v>2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26</v>
      </c>
      <c r="F28" s="168">
        <v>26</v>
      </c>
      <c r="G28" s="299">
        <v>9.9615384615384617</v>
      </c>
      <c r="H28" s="299">
        <v>13.322104245893797</v>
      </c>
      <c r="I28" s="300">
        <v>69</v>
      </c>
      <c r="J28" s="300">
        <v>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1</v>
      </c>
      <c r="F29" s="168">
        <v>1</v>
      </c>
      <c r="G29" s="299">
        <v>21</v>
      </c>
      <c r="H29" s="299">
        <v>0</v>
      </c>
      <c r="I29" s="300">
        <v>21</v>
      </c>
      <c r="J29" s="300">
        <v>21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2</v>
      </c>
      <c r="F31" s="168">
        <v>2</v>
      </c>
      <c r="G31" s="299">
        <v>2.5</v>
      </c>
      <c r="H31" s="299">
        <v>2.1213203435596424</v>
      </c>
      <c r="I31" s="300">
        <v>4</v>
      </c>
      <c r="J31" s="300">
        <v>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4</v>
      </c>
      <c r="F32" s="168">
        <v>3</v>
      </c>
      <c r="G32" s="299">
        <v>8.6666666666666661</v>
      </c>
      <c r="H32" s="299">
        <v>5.7735026918962582</v>
      </c>
      <c r="I32" s="300">
        <v>12</v>
      </c>
      <c r="J32" s="300">
        <v>2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9</v>
      </c>
      <c r="F33" s="168">
        <v>8</v>
      </c>
      <c r="G33" s="299">
        <v>62.375</v>
      </c>
      <c r="H33" s="299">
        <v>96.929926824927051</v>
      </c>
      <c r="I33" s="300">
        <v>237</v>
      </c>
      <c r="J33" s="300">
        <v>2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7</v>
      </c>
      <c r="F35" s="168">
        <v>7</v>
      </c>
      <c r="G35" s="299">
        <v>15.857142857142858</v>
      </c>
      <c r="H35" s="299">
        <v>16.108264663711932</v>
      </c>
      <c r="I35" s="300">
        <v>48</v>
      </c>
      <c r="J35" s="300">
        <v>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4</v>
      </c>
      <c r="F36" s="168">
        <v>4</v>
      </c>
      <c r="G36" s="299">
        <v>1.5</v>
      </c>
      <c r="H36" s="299">
        <v>0.57735026918962573</v>
      </c>
      <c r="I36" s="300">
        <v>2</v>
      </c>
      <c r="J36" s="300">
        <v>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3</v>
      </c>
      <c r="F37" s="168">
        <v>3</v>
      </c>
      <c r="G37" s="299">
        <v>1</v>
      </c>
      <c r="H37" s="299">
        <v>0</v>
      </c>
      <c r="I37" s="300">
        <v>1</v>
      </c>
      <c r="J37" s="300">
        <v>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21</v>
      </c>
      <c r="F40" s="168">
        <v>21</v>
      </c>
      <c r="G40" s="299">
        <v>15.047619047619047</v>
      </c>
      <c r="H40" s="299">
        <v>31.224151214206273</v>
      </c>
      <c r="I40" s="300">
        <v>145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1</v>
      </c>
      <c r="F50" s="168">
        <v>1</v>
      </c>
      <c r="G50" s="299">
        <v>12</v>
      </c>
      <c r="H50" s="299">
        <v>0</v>
      </c>
      <c r="I50" s="300">
        <v>12</v>
      </c>
      <c r="J50" s="300">
        <v>12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1</v>
      </c>
      <c r="F56" s="168">
        <v>1</v>
      </c>
      <c r="G56" s="299">
        <v>1</v>
      </c>
      <c r="H56" s="299">
        <v>0</v>
      </c>
      <c r="I56" s="300">
        <v>1</v>
      </c>
      <c r="J56" s="300">
        <v>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15</v>
      </c>
      <c r="F75" s="168">
        <v>15</v>
      </c>
      <c r="G75" s="299">
        <v>7.2666666666666666</v>
      </c>
      <c r="H75" s="299">
        <v>10.354203195298217</v>
      </c>
      <c r="I75" s="300">
        <v>34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21</v>
      </c>
      <c r="F78" s="168">
        <v>21</v>
      </c>
      <c r="G78" s="299">
        <v>6.6190476190476186</v>
      </c>
      <c r="H78" s="299">
        <v>5.3242482143133643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1</v>
      </c>
      <c r="F79" s="168">
        <v>1</v>
      </c>
      <c r="G79" s="299">
        <v>1</v>
      </c>
      <c r="H79" s="299">
        <v>0</v>
      </c>
      <c r="I79" s="300">
        <v>1</v>
      </c>
      <c r="J79" s="300">
        <v>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1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8</v>
      </c>
      <c r="F85" s="168">
        <v>8</v>
      </c>
      <c r="G85" s="299">
        <v>6.5</v>
      </c>
      <c r="H85" s="299">
        <v>4.6291004988627575</v>
      </c>
      <c r="I85" s="300">
        <v>12</v>
      </c>
      <c r="J85" s="300">
        <v>2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2</v>
      </c>
      <c r="F87" s="168">
        <v>2</v>
      </c>
      <c r="G87" s="299">
        <v>5</v>
      </c>
      <c r="H87" s="299">
        <v>1.4142135623730951</v>
      </c>
      <c r="I87" s="300">
        <v>6</v>
      </c>
      <c r="J87" s="300">
        <v>4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1</v>
      </c>
      <c r="F89" s="168">
        <v>1</v>
      </c>
      <c r="G89" s="299">
        <v>6</v>
      </c>
      <c r="H89" s="299">
        <v>0</v>
      </c>
      <c r="I89" s="300">
        <v>6</v>
      </c>
      <c r="J89" s="300">
        <v>6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1</v>
      </c>
      <c r="F91" s="168">
        <v>1</v>
      </c>
      <c r="G91" s="299">
        <v>255</v>
      </c>
      <c r="H91" s="299">
        <v>0</v>
      </c>
      <c r="I91" s="300">
        <v>255</v>
      </c>
      <c r="J91" s="300">
        <v>255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7</v>
      </c>
      <c r="F92" s="168">
        <v>7</v>
      </c>
      <c r="G92" s="299">
        <v>167.57142857142858</v>
      </c>
      <c r="H92" s="299">
        <v>150.42036336309559</v>
      </c>
      <c r="I92" s="300">
        <v>365</v>
      </c>
      <c r="J92" s="300">
        <v>12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1</v>
      </c>
      <c r="F99" s="168">
        <v>1</v>
      </c>
      <c r="G99" s="299">
        <v>2</v>
      </c>
      <c r="H99" s="299">
        <v>0</v>
      </c>
      <c r="I99" s="300">
        <v>2</v>
      </c>
      <c r="J99" s="300">
        <v>2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189</v>
      </c>
      <c r="F105" s="162">
        <v>185</v>
      </c>
      <c r="G105" s="301">
        <v>39.929729729729729</v>
      </c>
      <c r="H105" s="301">
        <v>130.43151806529687</v>
      </c>
      <c r="I105" s="162">
        <v>1367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rstPageNumber="307" fitToHeight="0" orientation="portrait" useFirstPageNumber="1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63BE6-DF73-4DE8-B9BE-28DDA475BA23}">
  <sheetPr>
    <tabColor theme="7" tint="0.59999389629810485"/>
  </sheetPr>
  <dimension ref="B1:M106"/>
  <sheetViews>
    <sheetView showGridLines="0" view="pageBreakPreview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1298</v>
      </c>
    </row>
    <row r="3" spans="2:13" ht="21" customHeight="1" x14ac:dyDescent="0.15">
      <c r="I3" s="139" t="s">
        <v>1182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1</v>
      </c>
      <c r="F9" s="168">
        <v>1</v>
      </c>
      <c r="G9" s="299">
        <v>12</v>
      </c>
      <c r="H9" s="299">
        <v>0</v>
      </c>
      <c r="I9" s="300">
        <v>12</v>
      </c>
      <c r="J9" s="300">
        <v>12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2</v>
      </c>
      <c r="F15" s="168">
        <v>2</v>
      </c>
      <c r="G15" s="299">
        <v>12</v>
      </c>
      <c r="H15" s="299">
        <v>0</v>
      </c>
      <c r="I15" s="300">
        <v>12</v>
      </c>
      <c r="J15" s="300">
        <v>12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29</v>
      </c>
      <c r="F20" s="168">
        <v>28</v>
      </c>
      <c r="G20" s="299">
        <v>81.464285714285708</v>
      </c>
      <c r="H20" s="299">
        <v>189.43355761670833</v>
      </c>
      <c r="I20" s="300">
        <v>732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1</v>
      </c>
      <c r="F21" s="168">
        <v>1</v>
      </c>
      <c r="G21" s="299">
        <v>1</v>
      </c>
      <c r="H21" s="299">
        <v>0</v>
      </c>
      <c r="I21" s="300">
        <v>1</v>
      </c>
      <c r="J21" s="300">
        <v>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1</v>
      </c>
      <c r="F22" s="168">
        <v>1</v>
      </c>
      <c r="G22" s="299">
        <v>12</v>
      </c>
      <c r="H22" s="299">
        <v>0</v>
      </c>
      <c r="I22" s="300">
        <v>12</v>
      </c>
      <c r="J22" s="300">
        <v>12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2</v>
      </c>
      <c r="F25" s="168">
        <v>2</v>
      </c>
      <c r="G25" s="299">
        <v>8</v>
      </c>
      <c r="H25" s="299">
        <v>5.6568542494923806</v>
      </c>
      <c r="I25" s="300">
        <v>12</v>
      </c>
      <c r="J25" s="300">
        <v>4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4</v>
      </c>
      <c r="F26" s="168">
        <v>4</v>
      </c>
      <c r="G26" s="299">
        <v>283</v>
      </c>
      <c r="H26" s="299">
        <v>541.39634280257189</v>
      </c>
      <c r="I26" s="300">
        <v>1095</v>
      </c>
      <c r="J26" s="300">
        <v>6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11</v>
      </c>
      <c r="F27" s="168">
        <v>11</v>
      </c>
      <c r="G27" s="299">
        <v>43.272727272727273</v>
      </c>
      <c r="H27" s="299">
        <v>67.790988942618199</v>
      </c>
      <c r="I27" s="300">
        <v>235</v>
      </c>
      <c r="J27" s="300">
        <v>1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128</v>
      </c>
      <c r="F28" s="168">
        <v>124</v>
      </c>
      <c r="G28" s="299">
        <v>28.475806451612904</v>
      </c>
      <c r="H28" s="299">
        <v>73.949055602810787</v>
      </c>
      <c r="I28" s="300">
        <v>524</v>
      </c>
      <c r="J28" s="300">
        <v>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1</v>
      </c>
      <c r="F29" s="168">
        <v>1</v>
      </c>
      <c r="G29" s="299">
        <v>12</v>
      </c>
      <c r="H29" s="299">
        <v>0</v>
      </c>
      <c r="I29" s="300">
        <v>12</v>
      </c>
      <c r="J29" s="300">
        <v>12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3</v>
      </c>
      <c r="F31" s="168">
        <v>2</v>
      </c>
      <c r="G31" s="299">
        <v>12</v>
      </c>
      <c r="H31" s="299">
        <v>0</v>
      </c>
      <c r="I31" s="300">
        <v>12</v>
      </c>
      <c r="J31" s="300">
        <v>12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26</v>
      </c>
      <c r="F32" s="168">
        <v>24</v>
      </c>
      <c r="G32" s="299">
        <v>13.5</v>
      </c>
      <c r="H32" s="299">
        <v>9.6549153960222682</v>
      </c>
      <c r="I32" s="300">
        <v>50</v>
      </c>
      <c r="J32" s="300">
        <v>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16</v>
      </c>
      <c r="F33" s="168">
        <v>14</v>
      </c>
      <c r="G33" s="299">
        <v>111.5</v>
      </c>
      <c r="H33" s="299">
        <v>377.37509395621424</v>
      </c>
      <c r="I33" s="300">
        <v>1422</v>
      </c>
      <c r="J33" s="300">
        <v>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12</v>
      </c>
      <c r="F35" s="168">
        <v>11</v>
      </c>
      <c r="G35" s="299">
        <v>9.8181818181818183</v>
      </c>
      <c r="H35" s="299">
        <v>6.2260450017355611</v>
      </c>
      <c r="I35" s="300">
        <v>24</v>
      </c>
      <c r="J35" s="300">
        <v>2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10</v>
      </c>
      <c r="F36" s="168">
        <v>10</v>
      </c>
      <c r="G36" s="299">
        <v>12</v>
      </c>
      <c r="H36" s="299">
        <v>5.2493385826745405</v>
      </c>
      <c r="I36" s="300">
        <v>24</v>
      </c>
      <c r="J36" s="300">
        <v>4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1</v>
      </c>
      <c r="F37" s="168">
        <v>1</v>
      </c>
      <c r="G37" s="299">
        <v>1</v>
      </c>
      <c r="H37" s="299">
        <v>0</v>
      </c>
      <c r="I37" s="300">
        <v>1</v>
      </c>
      <c r="J37" s="300">
        <v>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19</v>
      </c>
      <c r="F40" s="168">
        <v>19</v>
      </c>
      <c r="G40" s="299">
        <v>3.1052631578947367</v>
      </c>
      <c r="H40" s="299">
        <v>3.177957709705773</v>
      </c>
      <c r="I40" s="300">
        <v>12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15</v>
      </c>
      <c r="F75" s="168">
        <v>15</v>
      </c>
      <c r="G75" s="299">
        <v>8.4</v>
      </c>
      <c r="H75" s="299">
        <v>10.280355747040774</v>
      </c>
      <c r="I75" s="300">
        <v>34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17</v>
      </c>
      <c r="F78" s="168">
        <v>16</v>
      </c>
      <c r="G78" s="299">
        <v>7.375</v>
      </c>
      <c r="H78" s="299">
        <v>5.4267854204860537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9</v>
      </c>
      <c r="F85" s="168">
        <v>9</v>
      </c>
      <c r="G85" s="299">
        <v>6.2222222222222223</v>
      </c>
      <c r="H85" s="299">
        <v>4.4095855184409842</v>
      </c>
      <c r="I85" s="300">
        <v>12</v>
      </c>
      <c r="J85" s="300">
        <v>2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4</v>
      </c>
      <c r="F87" s="168">
        <v>4</v>
      </c>
      <c r="G87" s="299">
        <v>3</v>
      </c>
      <c r="H87" s="299">
        <v>2.4494897427831779</v>
      </c>
      <c r="I87" s="300">
        <v>6</v>
      </c>
      <c r="J87" s="300">
        <v>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1</v>
      </c>
      <c r="F89" s="168">
        <v>1</v>
      </c>
      <c r="G89" s="299">
        <v>6</v>
      </c>
      <c r="H89" s="299">
        <v>0</v>
      </c>
      <c r="I89" s="300">
        <v>6</v>
      </c>
      <c r="J89" s="300">
        <v>6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2</v>
      </c>
      <c r="F91" s="168">
        <v>2</v>
      </c>
      <c r="G91" s="299">
        <v>128</v>
      </c>
      <c r="H91" s="299">
        <v>179.60512242138307</v>
      </c>
      <c r="I91" s="300">
        <v>255</v>
      </c>
      <c r="J91" s="300">
        <v>1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5</v>
      </c>
      <c r="F92" s="168">
        <v>5</v>
      </c>
      <c r="G92" s="299">
        <v>157.4</v>
      </c>
      <c r="H92" s="299">
        <v>136.87695204087501</v>
      </c>
      <c r="I92" s="300">
        <v>258</v>
      </c>
      <c r="J92" s="300">
        <v>3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2</v>
      </c>
      <c r="F99" s="168">
        <v>2</v>
      </c>
      <c r="G99" s="299">
        <v>1.5</v>
      </c>
      <c r="H99" s="299">
        <v>0.70710678118654757</v>
      </c>
      <c r="I99" s="300">
        <v>2</v>
      </c>
      <c r="J99" s="300">
        <v>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325</v>
      </c>
      <c r="F105" s="162">
        <v>313</v>
      </c>
      <c r="G105" s="301">
        <v>35.341853035143771</v>
      </c>
      <c r="H105" s="301">
        <v>127.95314674497017</v>
      </c>
      <c r="I105" s="162">
        <v>1422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0773C-B639-4E64-BADC-E54F8A61F965}">
  <sheetPr>
    <tabColor theme="7" tint="0.59999389629810485"/>
  </sheetPr>
  <dimension ref="B1:M106"/>
  <sheetViews>
    <sheetView showGridLines="0" view="pageBreakPreview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1299</v>
      </c>
    </row>
    <row r="3" spans="2:13" ht="21" customHeight="1" x14ac:dyDescent="0.15">
      <c r="I3" s="139" t="s">
        <v>1184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2</v>
      </c>
      <c r="F20" s="168">
        <v>2</v>
      </c>
      <c r="G20" s="299">
        <v>1</v>
      </c>
      <c r="H20" s="299">
        <v>0</v>
      </c>
      <c r="I20" s="300">
        <v>1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9">
        <v>12</v>
      </c>
      <c r="H27" s="299">
        <v>0</v>
      </c>
      <c r="I27" s="300">
        <v>12</v>
      </c>
      <c r="J27" s="300">
        <v>12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7</v>
      </c>
      <c r="F28" s="168">
        <v>5</v>
      </c>
      <c r="G28" s="299">
        <v>15.4</v>
      </c>
      <c r="H28" s="299">
        <v>6.6558245169174945</v>
      </c>
      <c r="I28" s="300">
        <v>27</v>
      </c>
      <c r="J28" s="300">
        <v>11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1</v>
      </c>
      <c r="F32" s="168">
        <v>1</v>
      </c>
      <c r="G32" s="299">
        <v>12</v>
      </c>
      <c r="H32" s="299">
        <v>0</v>
      </c>
      <c r="I32" s="300">
        <v>12</v>
      </c>
      <c r="J32" s="300">
        <v>12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2</v>
      </c>
      <c r="F33" s="168">
        <v>1</v>
      </c>
      <c r="G33" s="299">
        <v>1</v>
      </c>
      <c r="H33" s="299">
        <v>0</v>
      </c>
      <c r="I33" s="300">
        <v>1</v>
      </c>
      <c r="J33" s="300">
        <v>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2</v>
      </c>
      <c r="F35" s="168">
        <v>2</v>
      </c>
      <c r="G35" s="299">
        <v>8</v>
      </c>
      <c r="H35" s="299">
        <v>0</v>
      </c>
      <c r="I35" s="300">
        <v>8</v>
      </c>
      <c r="J35" s="300">
        <v>8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1</v>
      </c>
      <c r="F36" s="168">
        <v>1</v>
      </c>
      <c r="G36" s="299">
        <v>1</v>
      </c>
      <c r="H36" s="299">
        <v>0</v>
      </c>
      <c r="I36" s="300">
        <v>1</v>
      </c>
      <c r="J36" s="300">
        <v>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19</v>
      </c>
      <c r="F40" s="168">
        <v>19</v>
      </c>
      <c r="G40" s="299">
        <v>2.5789473684210527</v>
      </c>
      <c r="H40" s="299">
        <v>2.3408400551389006</v>
      </c>
      <c r="I40" s="300">
        <v>12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1</v>
      </c>
      <c r="F56" s="168">
        <v>1</v>
      </c>
      <c r="G56" s="299">
        <v>1</v>
      </c>
      <c r="H56" s="299">
        <v>0</v>
      </c>
      <c r="I56" s="300">
        <v>1</v>
      </c>
      <c r="J56" s="300">
        <v>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8</v>
      </c>
      <c r="F75" s="168">
        <v>7</v>
      </c>
      <c r="G75" s="299">
        <v>5.1428571428571432</v>
      </c>
      <c r="H75" s="299">
        <v>4.8452234702013977</v>
      </c>
      <c r="I75" s="300">
        <v>12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12</v>
      </c>
      <c r="F78" s="168">
        <v>12</v>
      </c>
      <c r="G78" s="299">
        <v>4.166666666666667</v>
      </c>
      <c r="H78" s="299">
        <v>4.7641336774874086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3</v>
      </c>
      <c r="F85" s="168">
        <v>3</v>
      </c>
      <c r="G85" s="299">
        <v>6.666666666666667</v>
      </c>
      <c r="H85" s="299">
        <v>4.6188021535170058</v>
      </c>
      <c r="I85" s="300">
        <v>12</v>
      </c>
      <c r="J85" s="300">
        <v>4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1</v>
      </c>
      <c r="F87" s="168">
        <v>1</v>
      </c>
      <c r="G87" s="299">
        <v>6</v>
      </c>
      <c r="H87" s="299">
        <v>0</v>
      </c>
      <c r="I87" s="300">
        <v>6</v>
      </c>
      <c r="J87" s="300">
        <v>6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1</v>
      </c>
      <c r="F89" s="168">
        <v>1</v>
      </c>
      <c r="G89" s="299">
        <v>1</v>
      </c>
      <c r="H89" s="299">
        <v>0</v>
      </c>
      <c r="I89" s="300">
        <v>1</v>
      </c>
      <c r="J89" s="300">
        <v>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1</v>
      </c>
      <c r="F99" s="168">
        <v>1</v>
      </c>
      <c r="G99" s="299">
        <v>2</v>
      </c>
      <c r="H99" s="299">
        <v>0</v>
      </c>
      <c r="I99" s="300">
        <v>2</v>
      </c>
      <c r="J99" s="300">
        <v>2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65</v>
      </c>
      <c r="F105" s="162">
        <v>61</v>
      </c>
      <c r="G105" s="301">
        <v>4.7540983606557381</v>
      </c>
      <c r="H105" s="301">
        <v>5.2238419377086762</v>
      </c>
      <c r="I105" s="162">
        <v>27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A4A1E-5FBA-4A0E-A710-313710550769}">
  <sheetPr>
    <tabColor theme="7" tint="0.59999389629810485"/>
  </sheetPr>
  <dimension ref="B1:M106"/>
  <sheetViews>
    <sheetView showGridLines="0" view="pageBreakPreview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1300</v>
      </c>
    </row>
    <row r="3" spans="2:13" ht="21" customHeight="1" x14ac:dyDescent="0.15">
      <c r="I3" s="139" t="s">
        <v>1186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4</v>
      </c>
      <c r="F9" s="168">
        <v>4</v>
      </c>
      <c r="G9" s="299">
        <v>100.25</v>
      </c>
      <c r="H9" s="299">
        <v>176.5</v>
      </c>
      <c r="I9" s="300">
        <v>365</v>
      </c>
      <c r="J9" s="300">
        <v>12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1</v>
      </c>
      <c r="F18" s="168">
        <v>1</v>
      </c>
      <c r="G18" s="299">
        <v>1</v>
      </c>
      <c r="H18" s="299">
        <v>0</v>
      </c>
      <c r="I18" s="300">
        <v>1</v>
      </c>
      <c r="J18" s="300">
        <v>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30</v>
      </c>
      <c r="F20" s="168">
        <v>28</v>
      </c>
      <c r="G20" s="299">
        <v>30.892857142857142</v>
      </c>
      <c r="H20" s="299">
        <v>65.782097804299255</v>
      </c>
      <c r="I20" s="300">
        <v>353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1</v>
      </c>
      <c r="F21" s="168">
        <v>1</v>
      </c>
      <c r="G21" s="299">
        <v>1</v>
      </c>
      <c r="H21" s="299">
        <v>0</v>
      </c>
      <c r="I21" s="300">
        <v>1</v>
      </c>
      <c r="J21" s="300">
        <v>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1</v>
      </c>
      <c r="F23" s="168">
        <v>1</v>
      </c>
      <c r="G23" s="299">
        <v>2</v>
      </c>
      <c r="H23" s="299">
        <v>0</v>
      </c>
      <c r="I23" s="300">
        <v>2</v>
      </c>
      <c r="J23" s="300">
        <v>2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13</v>
      </c>
      <c r="F25" s="168">
        <v>13</v>
      </c>
      <c r="G25" s="299">
        <v>11.461538461538462</v>
      </c>
      <c r="H25" s="299">
        <v>13.702891328811988</v>
      </c>
      <c r="I25" s="300">
        <v>52</v>
      </c>
      <c r="J25" s="300">
        <v>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12</v>
      </c>
      <c r="F26" s="168">
        <v>12</v>
      </c>
      <c r="G26" s="299">
        <v>12.5</v>
      </c>
      <c r="H26" s="299">
        <v>10.63014581273465</v>
      </c>
      <c r="I26" s="300">
        <v>36</v>
      </c>
      <c r="J26" s="300">
        <v>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37</v>
      </c>
      <c r="F27" s="168">
        <v>36</v>
      </c>
      <c r="G27" s="299">
        <v>70.277777777777771</v>
      </c>
      <c r="H27" s="299">
        <v>229.59922985325179</v>
      </c>
      <c r="I27" s="300">
        <v>1367</v>
      </c>
      <c r="J27" s="300">
        <v>1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76</v>
      </c>
      <c r="F28" s="168">
        <v>73</v>
      </c>
      <c r="G28" s="299">
        <v>16.068493150684933</v>
      </c>
      <c r="H28" s="299">
        <v>40.997740034978108</v>
      </c>
      <c r="I28" s="300">
        <v>262</v>
      </c>
      <c r="J28" s="300">
        <v>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7</v>
      </c>
      <c r="F29" s="168">
        <v>7</v>
      </c>
      <c r="G29" s="299">
        <v>17.571428571428573</v>
      </c>
      <c r="H29" s="299">
        <v>17.076857076729535</v>
      </c>
      <c r="I29" s="300">
        <v>51</v>
      </c>
      <c r="J29" s="300">
        <v>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1</v>
      </c>
      <c r="F30" s="168">
        <v>1</v>
      </c>
      <c r="G30" s="299">
        <v>1</v>
      </c>
      <c r="H30" s="299">
        <v>0</v>
      </c>
      <c r="I30" s="300">
        <v>1</v>
      </c>
      <c r="J30" s="300">
        <v>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13</v>
      </c>
      <c r="F31" s="168">
        <v>13</v>
      </c>
      <c r="G31" s="299">
        <v>8.0769230769230766</v>
      </c>
      <c r="H31" s="299">
        <v>5.1875096539916346</v>
      </c>
      <c r="I31" s="300">
        <v>12</v>
      </c>
      <c r="J31" s="300">
        <v>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22</v>
      </c>
      <c r="F32" s="168">
        <v>22</v>
      </c>
      <c r="G32" s="299">
        <v>14.090909090909092</v>
      </c>
      <c r="H32" s="299">
        <v>12.607288484988473</v>
      </c>
      <c r="I32" s="300">
        <v>50</v>
      </c>
      <c r="J32" s="300">
        <v>2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17</v>
      </c>
      <c r="F33" s="168">
        <v>16</v>
      </c>
      <c r="G33" s="299">
        <v>36.75</v>
      </c>
      <c r="H33" s="299">
        <v>71.590036550719361</v>
      </c>
      <c r="I33" s="300">
        <v>237</v>
      </c>
      <c r="J33" s="300">
        <v>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2</v>
      </c>
      <c r="F34" s="168">
        <v>2</v>
      </c>
      <c r="G34" s="299">
        <v>41.5</v>
      </c>
      <c r="H34" s="299">
        <v>16.263455967290593</v>
      </c>
      <c r="I34" s="300">
        <v>53</v>
      </c>
      <c r="J34" s="300">
        <v>30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20</v>
      </c>
      <c r="F35" s="168">
        <v>19</v>
      </c>
      <c r="G35" s="299">
        <v>12.631578947368421</v>
      </c>
      <c r="H35" s="299">
        <v>13.271567462962942</v>
      </c>
      <c r="I35" s="300">
        <v>48</v>
      </c>
      <c r="J35" s="300">
        <v>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12</v>
      </c>
      <c r="F36" s="168">
        <v>11</v>
      </c>
      <c r="G36" s="299">
        <v>6</v>
      </c>
      <c r="H36" s="299">
        <v>4.9598387070548977</v>
      </c>
      <c r="I36" s="300">
        <v>12</v>
      </c>
      <c r="J36" s="300">
        <v>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4</v>
      </c>
      <c r="F37" s="168">
        <v>4</v>
      </c>
      <c r="G37" s="299">
        <v>3.75</v>
      </c>
      <c r="H37" s="299">
        <v>5.5</v>
      </c>
      <c r="I37" s="300">
        <v>12</v>
      </c>
      <c r="J37" s="300">
        <v>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20</v>
      </c>
      <c r="G40" s="299">
        <v>15.2</v>
      </c>
      <c r="H40" s="299">
        <v>32.027290994104582</v>
      </c>
      <c r="I40" s="300">
        <v>145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1</v>
      </c>
      <c r="F56" s="168">
        <v>1</v>
      </c>
      <c r="G56" s="299">
        <v>1</v>
      </c>
      <c r="H56" s="299">
        <v>0</v>
      </c>
      <c r="I56" s="300">
        <v>1</v>
      </c>
      <c r="J56" s="300">
        <v>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15</v>
      </c>
      <c r="F75" s="168">
        <v>15</v>
      </c>
      <c r="G75" s="299">
        <v>8</v>
      </c>
      <c r="H75" s="299">
        <v>10.198039027185569</v>
      </c>
      <c r="I75" s="300">
        <v>34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22</v>
      </c>
      <c r="F78" s="168">
        <v>22</v>
      </c>
      <c r="G78" s="299">
        <v>8.6818181818181817</v>
      </c>
      <c r="H78" s="299">
        <v>10.982177612305545</v>
      </c>
      <c r="I78" s="300">
        <v>52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1</v>
      </c>
      <c r="F79" s="168">
        <v>1</v>
      </c>
      <c r="G79" s="299">
        <v>1</v>
      </c>
      <c r="H79" s="299">
        <v>0</v>
      </c>
      <c r="I79" s="300">
        <v>1</v>
      </c>
      <c r="J79" s="300">
        <v>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2</v>
      </c>
      <c r="F82" s="168">
        <v>1</v>
      </c>
      <c r="G82" s="299">
        <v>4</v>
      </c>
      <c r="H82" s="299">
        <v>0</v>
      </c>
      <c r="I82" s="300">
        <v>4</v>
      </c>
      <c r="J82" s="300">
        <v>4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9</v>
      </c>
      <c r="F85" s="168">
        <v>9</v>
      </c>
      <c r="G85" s="299">
        <v>6.2222222222222223</v>
      </c>
      <c r="H85" s="299">
        <v>4.4095855184409842</v>
      </c>
      <c r="I85" s="300">
        <v>12</v>
      </c>
      <c r="J85" s="300">
        <v>2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2</v>
      </c>
      <c r="F87" s="168">
        <v>2</v>
      </c>
      <c r="G87" s="299">
        <v>5</v>
      </c>
      <c r="H87" s="299">
        <v>1.4142135623730951</v>
      </c>
      <c r="I87" s="300">
        <v>6</v>
      </c>
      <c r="J87" s="300">
        <v>4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1</v>
      </c>
      <c r="F89" s="168">
        <v>1</v>
      </c>
      <c r="G89" s="299">
        <v>6</v>
      </c>
      <c r="H89" s="299">
        <v>0</v>
      </c>
      <c r="I89" s="300">
        <v>6</v>
      </c>
      <c r="J89" s="300">
        <v>6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1</v>
      </c>
      <c r="F91" s="168">
        <v>1</v>
      </c>
      <c r="G91" s="299">
        <v>255</v>
      </c>
      <c r="H91" s="299">
        <v>0</v>
      </c>
      <c r="I91" s="300">
        <v>255</v>
      </c>
      <c r="J91" s="300">
        <v>255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5</v>
      </c>
      <c r="F92" s="168">
        <v>5</v>
      </c>
      <c r="G92" s="299">
        <v>159.19999999999999</v>
      </c>
      <c r="H92" s="299">
        <v>134.37522093005094</v>
      </c>
      <c r="I92" s="300">
        <v>258</v>
      </c>
      <c r="J92" s="300">
        <v>12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1</v>
      </c>
      <c r="F94" s="168">
        <v>1</v>
      </c>
      <c r="G94" s="299">
        <v>13</v>
      </c>
      <c r="H94" s="299">
        <v>0</v>
      </c>
      <c r="I94" s="300">
        <v>13</v>
      </c>
      <c r="J94" s="300">
        <v>13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2</v>
      </c>
      <c r="F99" s="168">
        <v>2</v>
      </c>
      <c r="G99" s="299">
        <v>1.5</v>
      </c>
      <c r="H99" s="299">
        <v>0.70710678118654757</v>
      </c>
      <c r="I99" s="300">
        <v>2</v>
      </c>
      <c r="J99" s="300">
        <v>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1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359</v>
      </c>
      <c r="F105" s="162">
        <v>348</v>
      </c>
      <c r="G105" s="301">
        <v>24.581661891117477</v>
      </c>
      <c r="H105" s="301">
        <v>87.3251771214874</v>
      </c>
      <c r="I105" s="162">
        <v>1367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FADDF-BAD3-4A12-A813-525D70BDDB5A}">
  <sheetPr>
    <tabColor theme="7" tint="0.59999389629810485"/>
  </sheetPr>
  <dimension ref="B1:M106"/>
  <sheetViews>
    <sheetView showGridLines="0" view="pageBreakPreview" topLeftCell="A91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1301</v>
      </c>
    </row>
    <row r="3" spans="2:13" ht="21" customHeight="1" x14ac:dyDescent="0.15">
      <c r="I3" s="139" t="s">
        <v>1188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4</v>
      </c>
      <c r="F15" s="168">
        <v>3</v>
      </c>
      <c r="G15" s="299">
        <v>16</v>
      </c>
      <c r="H15" s="299">
        <v>6.9282032302755088</v>
      </c>
      <c r="I15" s="300">
        <v>24</v>
      </c>
      <c r="J15" s="300">
        <v>12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1</v>
      </c>
      <c r="F17" s="168">
        <v>1</v>
      </c>
      <c r="G17" s="299">
        <v>24</v>
      </c>
      <c r="H17" s="299">
        <v>0</v>
      </c>
      <c r="I17" s="300">
        <v>24</v>
      </c>
      <c r="J17" s="300">
        <v>24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6</v>
      </c>
      <c r="F19" s="168">
        <v>6</v>
      </c>
      <c r="G19" s="299">
        <v>10.166666666666666</v>
      </c>
      <c r="H19" s="299">
        <v>4.4907311951024935</v>
      </c>
      <c r="I19" s="300">
        <v>12</v>
      </c>
      <c r="J19" s="300">
        <v>1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11</v>
      </c>
      <c r="F20" s="168">
        <v>11</v>
      </c>
      <c r="G20" s="299">
        <v>20.636363636363637</v>
      </c>
      <c r="H20" s="299">
        <v>17.437159902190078</v>
      </c>
      <c r="I20" s="300">
        <v>53</v>
      </c>
      <c r="J20" s="300">
        <v>2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5</v>
      </c>
      <c r="F25" s="168">
        <v>4</v>
      </c>
      <c r="G25" s="299">
        <v>4.25</v>
      </c>
      <c r="H25" s="299">
        <v>5.2519837521962431</v>
      </c>
      <c r="I25" s="300">
        <v>12</v>
      </c>
      <c r="J25" s="300">
        <v>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20</v>
      </c>
      <c r="F26" s="168">
        <v>20</v>
      </c>
      <c r="G26" s="299">
        <v>119.65</v>
      </c>
      <c r="H26" s="299">
        <v>259.2304958912049</v>
      </c>
      <c r="I26" s="300">
        <v>1095</v>
      </c>
      <c r="J26" s="300">
        <v>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11</v>
      </c>
      <c r="F27" s="168">
        <v>11</v>
      </c>
      <c r="G27" s="299">
        <v>37.545454545454547</v>
      </c>
      <c r="H27" s="299">
        <v>58.920902295133999</v>
      </c>
      <c r="I27" s="300">
        <v>204</v>
      </c>
      <c r="J27" s="300">
        <v>1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172</v>
      </c>
      <c r="F28" s="168">
        <v>166</v>
      </c>
      <c r="G28" s="299">
        <v>24.993975903614459</v>
      </c>
      <c r="H28" s="299">
        <v>79.010585941144953</v>
      </c>
      <c r="I28" s="300">
        <v>750</v>
      </c>
      <c r="J28" s="300">
        <v>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9</v>
      </c>
      <c r="F29" s="168">
        <v>9</v>
      </c>
      <c r="G29" s="299">
        <v>17.777777777777779</v>
      </c>
      <c r="H29" s="299">
        <v>14.779866184930244</v>
      </c>
      <c r="I29" s="300">
        <v>51</v>
      </c>
      <c r="J29" s="300">
        <v>2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1</v>
      </c>
      <c r="F30" s="168">
        <v>1</v>
      </c>
      <c r="G30" s="299">
        <v>1</v>
      </c>
      <c r="H30" s="299">
        <v>0</v>
      </c>
      <c r="I30" s="300">
        <v>1</v>
      </c>
      <c r="J30" s="300">
        <v>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6</v>
      </c>
      <c r="F31" s="168">
        <v>4</v>
      </c>
      <c r="G31" s="299">
        <v>7.5</v>
      </c>
      <c r="H31" s="299">
        <v>11.090536506409418</v>
      </c>
      <c r="I31" s="300">
        <v>24</v>
      </c>
      <c r="J31" s="300">
        <v>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6</v>
      </c>
      <c r="F32" s="168">
        <v>6</v>
      </c>
      <c r="G32" s="299">
        <v>10.333333333333334</v>
      </c>
      <c r="H32" s="299">
        <v>8.594571930391103</v>
      </c>
      <c r="I32" s="300">
        <v>24</v>
      </c>
      <c r="J32" s="300">
        <v>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8</v>
      </c>
      <c r="F33" s="168">
        <v>7</v>
      </c>
      <c r="G33" s="299">
        <v>21.285714285714285</v>
      </c>
      <c r="H33" s="299">
        <v>34.189249215283475</v>
      </c>
      <c r="I33" s="300">
        <v>98</v>
      </c>
      <c r="J33" s="300">
        <v>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1</v>
      </c>
      <c r="F34" s="168">
        <v>1</v>
      </c>
      <c r="G34" s="299">
        <v>6</v>
      </c>
      <c r="H34" s="299">
        <v>0</v>
      </c>
      <c r="I34" s="300">
        <v>6</v>
      </c>
      <c r="J34" s="300">
        <v>6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29</v>
      </c>
      <c r="F35" s="168">
        <v>28</v>
      </c>
      <c r="G35" s="299">
        <v>27.607142857142858</v>
      </c>
      <c r="H35" s="299">
        <v>47.654108124735913</v>
      </c>
      <c r="I35" s="300">
        <v>257</v>
      </c>
      <c r="J35" s="300">
        <v>2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17</v>
      </c>
      <c r="F36" s="168">
        <v>17</v>
      </c>
      <c r="G36" s="299">
        <v>10.470588235294118</v>
      </c>
      <c r="H36" s="299">
        <v>11.874961300246538</v>
      </c>
      <c r="I36" s="300">
        <v>50</v>
      </c>
      <c r="J36" s="300">
        <v>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1</v>
      </c>
      <c r="F37" s="168">
        <v>1</v>
      </c>
      <c r="G37" s="299">
        <v>1</v>
      </c>
      <c r="H37" s="299">
        <v>0</v>
      </c>
      <c r="I37" s="300">
        <v>1</v>
      </c>
      <c r="J37" s="300">
        <v>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19</v>
      </c>
      <c r="F40" s="168">
        <v>19</v>
      </c>
      <c r="G40" s="299">
        <v>3.1052631578947367</v>
      </c>
      <c r="H40" s="299">
        <v>3.177957709705773</v>
      </c>
      <c r="I40" s="300">
        <v>12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1</v>
      </c>
      <c r="F50" s="168">
        <v>1</v>
      </c>
      <c r="G50" s="299">
        <v>12</v>
      </c>
      <c r="H50" s="299">
        <v>0</v>
      </c>
      <c r="I50" s="300">
        <v>12</v>
      </c>
      <c r="J50" s="300">
        <v>12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19</v>
      </c>
      <c r="F75" s="168">
        <v>17</v>
      </c>
      <c r="G75" s="299">
        <v>6.0588235294117645</v>
      </c>
      <c r="H75" s="299">
        <v>7.9094136021206891</v>
      </c>
      <c r="I75" s="300">
        <v>26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19</v>
      </c>
      <c r="F78" s="168">
        <v>19</v>
      </c>
      <c r="G78" s="299">
        <v>5.6315789473684212</v>
      </c>
      <c r="H78" s="299">
        <v>5.3146602934795109</v>
      </c>
      <c r="I78" s="300">
        <v>14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1</v>
      </c>
      <c r="F79" s="168">
        <v>1</v>
      </c>
      <c r="G79" s="299">
        <v>1</v>
      </c>
      <c r="H79" s="299">
        <v>0</v>
      </c>
      <c r="I79" s="300">
        <v>1</v>
      </c>
      <c r="J79" s="300">
        <v>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1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8</v>
      </c>
      <c r="F85" s="168">
        <v>8</v>
      </c>
      <c r="G85" s="299">
        <v>5.125</v>
      </c>
      <c r="H85" s="299">
        <v>4.3895167322675901</v>
      </c>
      <c r="I85" s="300">
        <v>12</v>
      </c>
      <c r="J85" s="300">
        <v>1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3</v>
      </c>
      <c r="F87" s="168">
        <v>2</v>
      </c>
      <c r="G87" s="299">
        <v>2.5</v>
      </c>
      <c r="H87" s="299">
        <v>2.1213203435596424</v>
      </c>
      <c r="I87" s="300">
        <v>4</v>
      </c>
      <c r="J87" s="300">
        <v>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2</v>
      </c>
      <c r="F88" s="168">
        <v>2</v>
      </c>
      <c r="G88" s="299">
        <v>1.5</v>
      </c>
      <c r="H88" s="299">
        <v>0.70710678118654757</v>
      </c>
      <c r="I88" s="300">
        <v>2</v>
      </c>
      <c r="J88" s="300">
        <v>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1</v>
      </c>
      <c r="F89" s="168">
        <v>1</v>
      </c>
      <c r="G89" s="299">
        <v>6</v>
      </c>
      <c r="H89" s="299">
        <v>0</v>
      </c>
      <c r="I89" s="300">
        <v>6</v>
      </c>
      <c r="J89" s="300">
        <v>6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2</v>
      </c>
      <c r="F91" s="168">
        <v>2</v>
      </c>
      <c r="G91" s="299">
        <v>30</v>
      </c>
      <c r="H91" s="299">
        <v>25.45584412271571</v>
      </c>
      <c r="I91" s="300">
        <v>48</v>
      </c>
      <c r="J91" s="300">
        <v>12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6</v>
      </c>
      <c r="F92" s="168">
        <v>6</v>
      </c>
      <c r="G92" s="299">
        <v>134.66666666666666</v>
      </c>
      <c r="H92" s="299">
        <v>134.37509689918988</v>
      </c>
      <c r="I92" s="300">
        <v>258</v>
      </c>
      <c r="J92" s="300">
        <v>12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2</v>
      </c>
      <c r="F99" s="168">
        <v>2</v>
      </c>
      <c r="G99" s="299">
        <v>1.5</v>
      </c>
      <c r="H99" s="299">
        <v>0.70710678118654757</v>
      </c>
      <c r="I99" s="300">
        <v>2</v>
      </c>
      <c r="J99" s="300">
        <v>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2</v>
      </c>
      <c r="F102" s="168">
        <v>2</v>
      </c>
      <c r="G102" s="299">
        <v>1.5</v>
      </c>
      <c r="H102" s="299">
        <v>0.70710678118654757</v>
      </c>
      <c r="I102" s="300">
        <v>2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396</v>
      </c>
      <c r="F105" s="162">
        <v>380</v>
      </c>
      <c r="G105" s="301">
        <v>26.068421052631578</v>
      </c>
      <c r="H105" s="301">
        <v>86.064684225594362</v>
      </c>
      <c r="I105" s="162">
        <v>1095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467B9-5A1F-43A4-B04F-DE72DC9AB0D1}">
  <sheetPr>
    <tabColor theme="7" tint="0.59999389629810485"/>
  </sheetPr>
  <dimension ref="B1:M106"/>
  <sheetViews>
    <sheetView showGridLines="0" view="pageBreakPreview" topLeftCell="A91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1302</v>
      </c>
    </row>
    <row r="3" spans="2:13" ht="21" customHeight="1" x14ac:dyDescent="0.15">
      <c r="I3" s="139" t="s">
        <v>1190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4</v>
      </c>
      <c r="F9" s="168">
        <v>4</v>
      </c>
      <c r="G9" s="299">
        <v>9.25</v>
      </c>
      <c r="H9" s="299">
        <v>5.5</v>
      </c>
      <c r="I9" s="300">
        <v>12</v>
      </c>
      <c r="J9" s="300">
        <v>1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1</v>
      </c>
      <c r="F18" s="168">
        <v>1</v>
      </c>
      <c r="G18" s="299">
        <v>1</v>
      </c>
      <c r="H18" s="299">
        <v>0</v>
      </c>
      <c r="I18" s="300">
        <v>1</v>
      </c>
      <c r="J18" s="300">
        <v>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20</v>
      </c>
      <c r="F20" s="168">
        <v>19</v>
      </c>
      <c r="G20" s="299">
        <v>67.736842105263165</v>
      </c>
      <c r="H20" s="299">
        <v>168.72885615858598</v>
      </c>
      <c r="I20" s="300">
        <v>728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1</v>
      </c>
      <c r="F21" s="168">
        <v>1</v>
      </c>
      <c r="G21" s="299">
        <v>1</v>
      </c>
      <c r="H21" s="299">
        <v>0</v>
      </c>
      <c r="I21" s="300">
        <v>1</v>
      </c>
      <c r="J21" s="300">
        <v>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2</v>
      </c>
      <c r="F22" s="168">
        <v>2</v>
      </c>
      <c r="G22" s="299">
        <v>31.5</v>
      </c>
      <c r="H22" s="299">
        <v>27.577164466275352</v>
      </c>
      <c r="I22" s="300">
        <v>51</v>
      </c>
      <c r="J22" s="300">
        <v>12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6</v>
      </c>
      <c r="F25" s="168">
        <v>6</v>
      </c>
      <c r="G25" s="299">
        <v>4.5</v>
      </c>
      <c r="H25" s="299">
        <v>3.8858718455450894</v>
      </c>
      <c r="I25" s="300">
        <v>12</v>
      </c>
      <c r="J25" s="300">
        <v>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1</v>
      </c>
      <c r="F26" s="168">
        <v>1</v>
      </c>
      <c r="G26" s="299">
        <v>7</v>
      </c>
      <c r="H26" s="299">
        <v>0</v>
      </c>
      <c r="I26" s="300">
        <v>7</v>
      </c>
      <c r="J26" s="300">
        <v>7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20</v>
      </c>
      <c r="F27" s="168">
        <v>19</v>
      </c>
      <c r="G27" s="299">
        <v>35.684210526315788</v>
      </c>
      <c r="H27" s="299">
        <v>35.79735035442792</v>
      </c>
      <c r="I27" s="300">
        <v>156</v>
      </c>
      <c r="J27" s="300">
        <v>1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7</v>
      </c>
      <c r="F28" s="168">
        <v>6</v>
      </c>
      <c r="G28" s="299">
        <v>5.666666666666667</v>
      </c>
      <c r="H28" s="299">
        <v>5.00666222813829</v>
      </c>
      <c r="I28" s="300">
        <v>12</v>
      </c>
      <c r="J28" s="300">
        <v>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4</v>
      </c>
      <c r="F31" s="168">
        <v>4</v>
      </c>
      <c r="G31" s="299">
        <v>9.5</v>
      </c>
      <c r="H31" s="299">
        <v>5</v>
      </c>
      <c r="I31" s="300">
        <v>12</v>
      </c>
      <c r="J31" s="300">
        <v>2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11</v>
      </c>
      <c r="F32" s="168">
        <v>9</v>
      </c>
      <c r="G32" s="299">
        <v>9.7777777777777786</v>
      </c>
      <c r="H32" s="299">
        <v>4.4095855184409842</v>
      </c>
      <c r="I32" s="300">
        <v>12</v>
      </c>
      <c r="J32" s="300">
        <v>2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8</v>
      </c>
      <c r="F33" s="168">
        <v>7</v>
      </c>
      <c r="G33" s="299">
        <v>10.428571428571429</v>
      </c>
      <c r="H33" s="299">
        <v>4.1576092031014991</v>
      </c>
      <c r="I33" s="300">
        <v>12</v>
      </c>
      <c r="J33" s="300">
        <v>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1</v>
      </c>
      <c r="F35" s="168">
        <v>1</v>
      </c>
      <c r="G35" s="299">
        <v>1</v>
      </c>
      <c r="H35" s="299">
        <v>0</v>
      </c>
      <c r="I35" s="300">
        <v>1</v>
      </c>
      <c r="J35" s="300">
        <v>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1</v>
      </c>
      <c r="F36" s="168">
        <v>1</v>
      </c>
      <c r="G36" s="299">
        <v>2</v>
      </c>
      <c r="H36" s="299">
        <v>0</v>
      </c>
      <c r="I36" s="300">
        <v>2</v>
      </c>
      <c r="J36" s="300">
        <v>2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3</v>
      </c>
      <c r="F37" s="168">
        <v>3</v>
      </c>
      <c r="G37" s="299">
        <v>1</v>
      </c>
      <c r="H37" s="299">
        <v>0</v>
      </c>
      <c r="I37" s="300">
        <v>1</v>
      </c>
      <c r="J37" s="300">
        <v>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20</v>
      </c>
      <c r="G40" s="299">
        <v>9.6999999999999993</v>
      </c>
      <c r="H40" s="299">
        <v>31.927714408776914</v>
      </c>
      <c r="I40" s="300">
        <v>145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15</v>
      </c>
      <c r="F75" s="168">
        <v>15</v>
      </c>
      <c r="G75" s="299">
        <v>8.0666666666666664</v>
      </c>
      <c r="H75" s="299">
        <v>10.173260937144889</v>
      </c>
      <c r="I75" s="300">
        <v>34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19</v>
      </c>
      <c r="F78" s="168">
        <v>19</v>
      </c>
      <c r="G78" s="299">
        <v>4.8947368421052628</v>
      </c>
      <c r="H78" s="299">
        <v>5.0430891860061031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1</v>
      </c>
      <c r="F79" s="168">
        <v>1</v>
      </c>
      <c r="G79" s="299">
        <v>1</v>
      </c>
      <c r="H79" s="299">
        <v>0</v>
      </c>
      <c r="I79" s="300">
        <v>1</v>
      </c>
      <c r="J79" s="300">
        <v>1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2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5</v>
      </c>
      <c r="F85" s="168">
        <v>5</v>
      </c>
      <c r="G85" s="299">
        <v>6.8</v>
      </c>
      <c r="H85" s="299">
        <v>4.8166378315169185</v>
      </c>
      <c r="I85" s="300">
        <v>12</v>
      </c>
      <c r="J85" s="300">
        <v>2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3</v>
      </c>
      <c r="F87" s="168">
        <v>3</v>
      </c>
      <c r="G87" s="299">
        <v>6.333333333333333</v>
      </c>
      <c r="H87" s="299">
        <v>5.5075705472861021</v>
      </c>
      <c r="I87" s="300">
        <v>12</v>
      </c>
      <c r="J87" s="300">
        <v>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1</v>
      </c>
      <c r="F89" s="168">
        <v>1</v>
      </c>
      <c r="G89" s="299">
        <v>6</v>
      </c>
      <c r="H89" s="299">
        <v>0</v>
      </c>
      <c r="I89" s="300">
        <v>6</v>
      </c>
      <c r="J89" s="300">
        <v>6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5</v>
      </c>
      <c r="F92" s="168">
        <v>5</v>
      </c>
      <c r="G92" s="299">
        <v>76.599999999999994</v>
      </c>
      <c r="H92" s="299">
        <v>102.71708718611524</v>
      </c>
      <c r="I92" s="300">
        <v>257</v>
      </c>
      <c r="J92" s="300">
        <v>12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2</v>
      </c>
      <c r="F99" s="168">
        <v>2</v>
      </c>
      <c r="G99" s="299">
        <v>1.5</v>
      </c>
      <c r="H99" s="299">
        <v>0.70710678118654757</v>
      </c>
      <c r="I99" s="300">
        <v>2</v>
      </c>
      <c r="J99" s="300">
        <v>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166</v>
      </c>
      <c r="F105" s="162">
        <v>158</v>
      </c>
      <c r="G105" s="301">
        <v>20.240506329113924</v>
      </c>
      <c r="H105" s="301">
        <v>66.049048593633529</v>
      </c>
      <c r="I105" s="162">
        <v>728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75076-7CC5-411B-A434-413838AAC28C}">
  <sheetPr>
    <tabColor theme="7" tint="0.59999389629810485"/>
  </sheetPr>
  <dimension ref="B1:M106"/>
  <sheetViews>
    <sheetView showGridLines="0" view="pageBreakPreview" topLeftCell="A97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1303</v>
      </c>
    </row>
    <row r="3" spans="2:13" ht="21" customHeight="1" x14ac:dyDescent="0.15">
      <c r="I3" s="139" t="s">
        <v>1158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5</v>
      </c>
      <c r="F20" s="168">
        <v>4</v>
      </c>
      <c r="G20" s="299">
        <v>9.75</v>
      </c>
      <c r="H20" s="299">
        <v>5.9090326337452783</v>
      </c>
      <c r="I20" s="300">
        <v>14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9</v>
      </c>
      <c r="F27" s="168">
        <v>9</v>
      </c>
      <c r="G27" s="299">
        <v>28.333333333333332</v>
      </c>
      <c r="H27" s="299">
        <v>27.390691849604675</v>
      </c>
      <c r="I27" s="300">
        <v>72</v>
      </c>
      <c r="J27" s="300">
        <v>2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3</v>
      </c>
      <c r="F28" s="168">
        <v>3</v>
      </c>
      <c r="G28" s="299">
        <v>2</v>
      </c>
      <c r="H28" s="299">
        <v>0</v>
      </c>
      <c r="I28" s="300">
        <v>2</v>
      </c>
      <c r="J28" s="300">
        <v>2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2</v>
      </c>
      <c r="F32" s="168">
        <v>1</v>
      </c>
      <c r="G32" s="299">
        <v>12</v>
      </c>
      <c r="H32" s="299">
        <v>0</v>
      </c>
      <c r="I32" s="300">
        <v>12</v>
      </c>
      <c r="J32" s="300">
        <v>12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2</v>
      </c>
      <c r="F33" s="168">
        <v>1</v>
      </c>
      <c r="G33" s="299">
        <v>12</v>
      </c>
      <c r="H33" s="299">
        <v>0</v>
      </c>
      <c r="I33" s="300">
        <v>12</v>
      </c>
      <c r="J33" s="300">
        <v>12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1</v>
      </c>
      <c r="F35" s="168">
        <v>1</v>
      </c>
      <c r="G35" s="299">
        <v>12</v>
      </c>
      <c r="H35" s="299">
        <v>0</v>
      </c>
      <c r="I35" s="300">
        <v>12</v>
      </c>
      <c r="J35" s="300">
        <v>12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3</v>
      </c>
      <c r="F37" s="168">
        <v>3</v>
      </c>
      <c r="G37" s="299">
        <v>1</v>
      </c>
      <c r="H37" s="299">
        <v>0</v>
      </c>
      <c r="I37" s="300">
        <v>1</v>
      </c>
      <c r="J37" s="300">
        <v>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21</v>
      </c>
      <c r="F40" s="168">
        <v>21</v>
      </c>
      <c r="G40" s="299">
        <v>9.8095238095238102</v>
      </c>
      <c r="H40" s="299">
        <v>31.123333766836495</v>
      </c>
      <c r="I40" s="300">
        <v>145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15</v>
      </c>
      <c r="F75" s="168">
        <v>14</v>
      </c>
      <c r="G75" s="299">
        <v>9.3571428571428577</v>
      </c>
      <c r="H75" s="299">
        <v>15.40532946172122</v>
      </c>
      <c r="I75" s="300">
        <v>53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15</v>
      </c>
      <c r="F78" s="168">
        <v>15</v>
      </c>
      <c r="G78" s="299">
        <v>6.2</v>
      </c>
      <c r="H78" s="299">
        <v>5.4928524986047611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1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10</v>
      </c>
      <c r="F85" s="168">
        <v>10</v>
      </c>
      <c r="G85" s="299">
        <v>5.7</v>
      </c>
      <c r="H85" s="299">
        <v>4.4733780424988803</v>
      </c>
      <c r="I85" s="300">
        <v>12</v>
      </c>
      <c r="J85" s="300">
        <v>1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3</v>
      </c>
      <c r="F87" s="168">
        <v>3</v>
      </c>
      <c r="G87" s="299">
        <v>3.6666666666666665</v>
      </c>
      <c r="H87" s="299">
        <v>2.5166114784235831</v>
      </c>
      <c r="I87" s="300">
        <v>6</v>
      </c>
      <c r="J87" s="300">
        <v>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1</v>
      </c>
      <c r="F88" s="168">
        <v>1</v>
      </c>
      <c r="G88" s="299">
        <v>1</v>
      </c>
      <c r="H88" s="299">
        <v>0</v>
      </c>
      <c r="I88" s="300">
        <v>1</v>
      </c>
      <c r="J88" s="300">
        <v>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1</v>
      </c>
      <c r="F89" s="168">
        <v>1</v>
      </c>
      <c r="G89" s="299">
        <v>6</v>
      </c>
      <c r="H89" s="299">
        <v>0</v>
      </c>
      <c r="I89" s="300">
        <v>6</v>
      </c>
      <c r="J89" s="300">
        <v>6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1</v>
      </c>
      <c r="F91" s="168">
        <v>1</v>
      </c>
      <c r="G91" s="299">
        <v>12</v>
      </c>
      <c r="H91" s="299">
        <v>0</v>
      </c>
      <c r="I91" s="300">
        <v>12</v>
      </c>
      <c r="J91" s="300">
        <v>12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3</v>
      </c>
      <c r="F92" s="168">
        <v>3</v>
      </c>
      <c r="G92" s="299">
        <v>106.33333333333333</v>
      </c>
      <c r="H92" s="299">
        <v>131.85724604030426</v>
      </c>
      <c r="I92" s="300">
        <v>257</v>
      </c>
      <c r="J92" s="300">
        <v>12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2</v>
      </c>
      <c r="F99" s="168">
        <v>2</v>
      </c>
      <c r="G99" s="299">
        <v>1.5</v>
      </c>
      <c r="H99" s="299">
        <v>0.70710678118654757</v>
      </c>
      <c r="I99" s="300">
        <v>2</v>
      </c>
      <c r="J99" s="300">
        <v>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2</v>
      </c>
      <c r="F101" s="168">
        <v>2</v>
      </c>
      <c r="G101" s="299">
        <v>6.5</v>
      </c>
      <c r="H101" s="299">
        <v>7.7781745930520225</v>
      </c>
      <c r="I101" s="300">
        <v>12</v>
      </c>
      <c r="J101" s="300">
        <v>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102</v>
      </c>
      <c r="F105" s="162">
        <v>97</v>
      </c>
      <c r="G105" s="301">
        <v>12.309278350515465</v>
      </c>
      <c r="H105" s="301">
        <v>31.582023112030004</v>
      </c>
      <c r="I105" s="162">
        <v>257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FF5B7-7964-4B23-964D-AFD6BD460DAF}">
  <sheetPr>
    <tabColor rgb="FF00B0F0"/>
  </sheetPr>
  <dimension ref="B1:L112"/>
  <sheetViews>
    <sheetView showGridLines="0" view="pageBreakPreview" zoomScale="70" zoomScaleNormal="70" zoomScaleSheetLayoutView="70" workbookViewId="0">
      <selection activeCell="C6" sqref="C6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5" width="10.125" customWidth="1"/>
    <col min="6" max="7" width="15.5" customWidth="1"/>
    <col min="8" max="8" width="16.75" customWidth="1"/>
    <col min="9" max="9" width="11.75" customWidth="1"/>
    <col min="10" max="10" width="1.25" customWidth="1"/>
    <col min="11" max="11" width="6.375" customWidth="1"/>
  </cols>
  <sheetData>
    <row r="1" spans="2:12" x14ac:dyDescent="0.15">
      <c r="F1" s="2"/>
      <c r="G1" s="2"/>
      <c r="H1" s="2"/>
      <c r="I1" s="2"/>
    </row>
    <row r="2" spans="2:12" ht="17.25" x14ac:dyDescent="0.2">
      <c r="C2" s="105" t="s">
        <v>813</v>
      </c>
    </row>
    <row r="3" spans="2:12" ht="21" customHeight="1" x14ac:dyDescent="0.15">
      <c r="I3" s="106" t="s">
        <v>803</v>
      </c>
    </row>
    <row r="4" spans="2:12" ht="20.100000000000001" customHeight="1" x14ac:dyDescent="0.15">
      <c r="C4" s="107"/>
      <c r="D4" s="72" t="s">
        <v>804</v>
      </c>
      <c r="E4" s="108" t="s">
        <v>805</v>
      </c>
      <c r="F4" s="109" t="s">
        <v>806</v>
      </c>
      <c r="G4" s="109" t="s">
        <v>807</v>
      </c>
      <c r="H4" s="109" t="s">
        <v>808</v>
      </c>
      <c r="I4" s="109" t="s">
        <v>809</v>
      </c>
    </row>
    <row r="5" spans="2:12" ht="20.100000000000001" customHeight="1" x14ac:dyDescent="0.15">
      <c r="B5" s="1"/>
      <c r="C5" s="110" t="s">
        <v>2</v>
      </c>
      <c r="D5" s="111" t="s">
        <v>252</v>
      </c>
      <c r="E5" s="112">
        <v>211</v>
      </c>
      <c r="F5" s="113">
        <v>4422.3073056872036</v>
      </c>
      <c r="G5" s="113">
        <v>31679.683605018807</v>
      </c>
      <c r="H5" s="113">
        <v>400000</v>
      </c>
      <c r="I5" s="113">
        <v>0</v>
      </c>
      <c r="L5" t="str">
        <f>IF(OR(F5&gt;H5,F5&lt;I5),"ERR","")</f>
        <v/>
      </c>
    </row>
    <row r="6" spans="2:12" ht="20.100000000000001" customHeight="1" x14ac:dyDescent="0.15">
      <c r="B6" s="1"/>
      <c r="C6" s="110" t="s">
        <v>3</v>
      </c>
      <c r="D6" s="111" t="s">
        <v>253</v>
      </c>
      <c r="E6" s="112">
        <v>1</v>
      </c>
      <c r="F6" s="113">
        <v>15.9</v>
      </c>
      <c r="G6" s="113" t="s">
        <v>71</v>
      </c>
      <c r="H6" s="113">
        <v>15.9</v>
      </c>
      <c r="I6" s="113">
        <v>15.9</v>
      </c>
      <c r="L6" t="str">
        <f t="shared" ref="L6:L69" si="0">IF(OR(F6&gt;H6,F6&lt;I6),"ERR","")</f>
        <v/>
      </c>
    </row>
    <row r="7" spans="2:12" ht="20.100000000000001" customHeight="1" x14ac:dyDescent="0.15">
      <c r="B7" s="1"/>
      <c r="C7" s="110" t="s">
        <v>4</v>
      </c>
      <c r="D7" s="111" t="s">
        <v>254</v>
      </c>
      <c r="E7" s="112">
        <v>2</v>
      </c>
      <c r="F7" s="113">
        <v>3.5</v>
      </c>
      <c r="G7" s="113">
        <v>4.9497474683058327</v>
      </c>
      <c r="H7" s="113">
        <v>7</v>
      </c>
      <c r="I7" s="113">
        <v>0</v>
      </c>
      <c r="L7" t="str">
        <f t="shared" si="0"/>
        <v/>
      </c>
    </row>
    <row r="8" spans="2:12" ht="20.100000000000001" customHeight="1" x14ac:dyDescent="0.15">
      <c r="B8" s="1"/>
      <c r="C8" s="110" t="s">
        <v>5</v>
      </c>
      <c r="D8" s="111" t="s">
        <v>255</v>
      </c>
      <c r="E8" s="112">
        <v>3</v>
      </c>
      <c r="F8" s="113">
        <v>1250.3333333333333</v>
      </c>
      <c r="G8" s="113">
        <v>2121.6150294842214</v>
      </c>
      <c r="H8" s="113">
        <v>3700</v>
      </c>
      <c r="I8" s="113">
        <v>1</v>
      </c>
      <c r="L8" t="str">
        <f t="shared" si="0"/>
        <v/>
      </c>
    </row>
    <row r="9" spans="2:12" ht="20.100000000000001" customHeight="1" x14ac:dyDescent="0.15">
      <c r="B9" s="1"/>
      <c r="C9" s="110" t="s">
        <v>6</v>
      </c>
      <c r="D9" s="111" t="s">
        <v>256</v>
      </c>
      <c r="E9" s="112">
        <v>101</v>
      </c>
      <c r="F9" s="113">
        <v>2428.0635643564356</v>
      </c>
      <c r="G9" s="113">
        <v>8043.698340721211</v>
      </c>
      <c r="H9" s="113">
        <v>74031</v>
      </c>
      <c r="I9" s="113">
        <v>0</v>
      </c>
      <c r="L9" t="str">
        <f t="shared" si="0"/>
        <v/>
      </c>
    </row>
    <row r="10" spans="2:12" ht="20.100000000000001" customHeight="1" x14ac:dyDescent="0.15">
      <c r="B10" s="1"/>
      <c r="C10" s="110" t="s">
        <v>7</v>
      </c>
      <c r="D10" s="111" t="s">
        <v>257</v>
      </c>
      <c r="E10" s="112">
        <v>101</v>
      </c>
      <c r="F10" s="113">
        <v>1662.8158415841583</v>
      </c>
      <c r="G10" s="113">
        <v>3434.8684303400232</v>
      </c>
      <c r="H10" s="113">
        <v>22880</v>
      </c>
      <c r="I10" s="113">
        <v>0</v>
      </c>
      <c r="L10" t="str">
        <f t="shared" si="0"/>
        <v/>
      </c>
    </row>
    <row r="11" spans="2:12" ht="20.100000000000001" customHeight="1" x14ac:dyDescent="0.15">
      <c r="B11" s="1"/>
      <c r="C11" s="110" t="s">
        <v>8</v>
      </c>
      <c r="D11" s="111" t="s">
        <v>258</v>
      </c>
      <c r="E11" s="112">
        <v>0</v>
      </c>
      <c r="F11" s="113" t="s">
        <v>71</v>
      </c>
      <c r="G11" s="113" t="s">
        <v>71</v>
      </c>
      <c r="H11" s="113" t="s">
        <v>71</v>
      </c>
      <c r="I11" s="113" t="s">
        <v>71</v>
      </c>
      <c r="L11" t="str">
        <f t="shared" si="0"/>
        <v/>
      </c>
    </row>
    <row r="12" spans="2:12" ht="20.100000000000001" customHeight="1" x14ac:dyDescent="0.15">
      <c r="B12" s="1"/>
      <c r="C12" s="110" t="s">
        <v>9</v>
      </c>
      <c r="D12" s="111" t="s">
        <v>259</v>
      </c>
      <c r="E12" s="112">
        <v>7</v>
      </c>
      <c r="F12" s="113">
        <v>35.643142857142855</v>
      </c>
      <c r="G12" s="113">
        <v>43.841940678717556</v>
      </c>
      <c r="H12" s="113">
        <v>103.2</v>
      </c>
      <c r="I12" s="113">
        <v>2E-3</v>
      </c>
      <c r="L12" t="str">
        <f t="shared" si="0"/>
        <v/>
      </c>
    </row>
    <row r="13" spans="2:12" ht="20.100000000000001" customHeight="1" x14ac:dyDescent="0.15">
      <c r="B13" s="1"/>
      <c r="C13" s="110" t="s">
        <v>10</v>
      </c>
      <c r="D13" s="111" t="s">
        <v>260</v>
      </c>
      <c r="E13" s="112">
        <v>1848</v>
      </c>
      <c r="F13" s="113">
        <v>2354.5250649350646</v>
      </c>
      <c r="G13" s="113">
        <v>27808.853189860125</v>
      </c>
      <c r="H13" s="113">
        <v>752169</v>
      </c>
      <c r="I13" s="113">
        <v>0</v>
      </c>
      <c r="L13" t="str">
        <f t="shared" si="0"/>
        <v/>
      </c>
    </row>
    <row r="14" spans="2:12" ht="20.100000000000001" customHeight="1" x14ac:dyDescent="0.15">
      <c r="B14" s="1"/>
      <c r="C14" s="110" t="s">
        <v>11</v>
      </c>
      <c r="D14" s="111" t="s">
        <v>261</v>
      </c>
      <c r="E14" s="112">
        <v>329</v>
      </c>
      <c r="F14" s="113">
        <v>5363.9495440729488</v>
      </c>
      <c r="G14" s="113">
        <v>54573.177819700744</v>
      </c>
      <c r="H14" s="113">
        <v>853942</v>
      </c>
      <c r="I14" s="113">
        <v>0</v>
      </c>
      <c r="L14" t="str">
        <f t="shared" si="0"/>
        <v/>
      </c>
    </row>
    <row r="15" spans="2:12" ht="20.100000000000001" customHeight="1" x14ac:dyDescent="0.15">
      <c r="B15" s="1"/>
      <c r="C15" s="110" t="s">
        <v>12</v>
      </c>
      <c r="D15" s="111" t="s">
        <v>262</v>
      </c>
      <c r="E15" s="112">
        <v>256</v>
      </c>
      <c r="F15" s="113">
        <v>1886.1138679687501</v>
      </c>
      <c r="G15" s="113">
        <v>9359.2374656522697</v>
      </c>
      <c r="H15" s="113">
        <v>124928</v>
      </c>
      <c r="I15" s="113">
        <v>0</v>
      </c>
      <c r="L15" t="str">
        <f t="shared" si="0"/>
        <v/>
      </c>
    </row>
    <row r="16" spans="2:12" ht="20.100000000000001" customHeight="1" x14ac:dyDescent="0.15">
      <c r="B16" s="1"/>
      <c r="C16" s="110" t="s">
        <v>13</v>
      </c>
      <c r="D16" s="111" t="s">
        <v>263</v>
      </c>
      <c r="E16" s="112">
        <v>25</v>
      </c>
      <c r="F16" s="113">
        <v>315.892</v>
      </c>
      <c r="G16" s="113">
        <v>568.18092623154234</v>
      </c>
      <c r="H16" s="113">
        <v>2113</v>
      </c>
      <c r="I16" s="113">
        <v>0</v>
      </c>
      <c r="L16" t="str">
        <f t="shared" si="0"/>
        <v/>
      </c>
    </row>
    <row r="17" spans="2:12" ht="20.100000000000001" customHeight="1" x14ac:dyDescent="0.15">
      <c r="B17" s="1"/>
      <c r="C17" s="110" t="s">
        <v>14</v>
      </c>
      <c r="D17" s="111" t="s">
        <v>264</v>
      </c>
      <c r="E17" s="112">
        <v>17</v>
      </c>
      <c r="F17" s="113">
        <v>80.312352941176485</v>
      </c>
      <c r="G17" s="113">
        <v>77.028870198891312</v>
      </c>
      <c r="H17" s="113">
        <v>276</v>
      </c>
      <c r="I17" s="113">
        <v>1.91</v>
      </c>
      <c r="L17" t="str">
        <f t="shared" si="0"/>
        <v/>
      </c>
    </row>
    <row r="18" spans="2:12" ht="20.100000000000001" customHeight="1" x14ac:dyDescent="0.15">
      <c r="B18" s="1"/>
      <c r="C18" s="110" t="s">
        <v>15</v>
      </c>
      <c r="D18" s="111" t="s">
        <v>265</v>
      </c>
      <c r="E18" s="112">
        <v>243</v>
      </c>
      <c r="F18" s="113">
        <v>19589.0329218107</v>
      </c>
      <c r="G18" s="113">
        <v>41622.017598452068</v>
      </c>
      <c r="H18" s="113">
        <v>254246</v>
      </c>
      <c r="I18" s="113">
        <v>0</v>
      </c>
      <c r="L18" t="str">
        <f t="shared" si="0"/>
        <v/>
      </c>
    </row>
    <row r="19" spans="2:12" ht="20.100000000000001" customHeight="1" x14ac:dyDescent="0.15">
      <c r="B19" s="1"/>
      <c r="C19" s="110" t="s">
        <v>16</v>
      </c>
      <c r="D19" s="111" t="s">
        <v>266</v>
      </c>
      <c r="E19" s="112">
        <v>45</v>
      </c>
      <c r="F19" s="113">
        <v>49.254444444444452</v>
      </c>
      <c r="G19" s="113">
        <v>172.38709176464084</v>
      </c>
      <c r="H19" s="113">
        <v>1142</v>
      </c>
      <c r="I19" s="113">
        <v>0</v>
      </c>
      <c r="L19" t="str">
        <f t="shared" si="0"/>
        <v/>
      </c>
    </row>
    <row r="20" spans="2:12" ht="20.100000000000001" customHeight="1" x14ac:dyDescent="0.15">
      <c r="B20" s="1"/>
      <c r="C20" s="110" t="s">
        <v>17</v>
      </c>
      <c r="D20" s="111" t="s">
        <v>267</v>
      </c>
      <c r="E20" s="112">
        <v>881</v>
      </c>
      <c r="F20" s="113">
        <v>6113.3644897843387</v>
      </c>
      <c r="G20" s="113">
        <v>94838.596090631545</v>
      </c>
      <c r="H20" s="113">
        <v>2794800</v>
      </c>
      <c r="I20" s="113">
        <v>0</v>
      </c>
      <c r="L20" t="str">
        <f t="shared" si="0"/>
        <v/>
      </c>
    </row>
    <row r="21" spans="2:12" ht="20.100000000000001" customHeight="1" x14ac:dyDescent="0.15">
      <c r="B21" s="1"/>
      <c r="C21" s="110" t="s">
        <v>18</v>
      </c>
      <c r="D21" s="111" t="s">
        <v>268</v>
      </c>
      <c r="E21" s="112">
        <v>37</v>
      </c>
      <c r="F21" s="113">
        <v>6313.6216216216217</v>
      </c>
      <c r="G21" s="113">
        <v>7587.7844788381608</v>
      </c>
      <c r="H21" s="113">
        <v>34435</v>
      </c>
      <c r="I21" s="113">
        <v>0</v>
      </c>
      <c r="L21" t="str">
        <f t="shared" si="0"/>
        <v/>
      </c>
    </row>
    <row r="22" spans="2:12" ht="20.100000000000001" customHeight="1" x14ac:dyDescent="0.15">
      <c r="B22" s="1"/>
      <c r="C22" s="110" t="s">
        <v>19</v>
      </c>
      <c r="D22" s="111" t="s">
        <v>269</v>
      </c>
      <c r="E22" s="112">
        <v>88</v>
      </c>
      <c r="F22" s="113">
        <v>2607.2381818181816</v>
      </c>
      <c r="G22" s="113">
        <v>16547.234347635112</v>
      </c>
      <c r="H22" s="113">
        <v>154852</v>
      </c>
      <c r="I22" s="113">
        <v>0</v>
      </c>
      <c r="L22" t="str">
        <f t="shared" si="0"/>
        <v/>
      </c>
    </row>
    <row r="23" spans="2:12" ht="20.100000000000001" customHeight="1" x14ac:dyDescent="0.15">
      <c r="B23" s="1"/>
      <c r="C23" s="110" t="s">
        <v>20</v>
      </c>
      <c r="D23" s="111" t="s">
        <v>270</v>
      </c>
      <c r="E23" s="112">
        <v>97</v>
      </c>
      <c r="F23" s="113">
        <v>422.13855670103089</v>
      </c>
      <c r="G23" s="113">
        <v>1139.0634492652557</v>
      </c>
      <c r="H23" s="113">
        <v>8354</v>
      </c>
      <c r="I23" s="113">
        <v>0</v>
      </c>
      <c r="L23" t="str">
        <f t="shared" si="0"/>
        <v/>
      </c>
    </row>
    <row r="24" spans="2:12" ht="20.100000000000001" customHeight="1" x14ac:dyDescent="0.15">
      <c r="B24" s="1"/>
      <c r="C24" s="110" t="s">
        <v>21</v>
      </c>
      <c r="D24" s="111" t="s">
        <v>271</v>
      </c>
      <c r="E24" s="112">
        <v>9</v>
      </c>
      <c r="F24" s="113">
        <v>238.0888888888889</v>
      </c>
      <c r="G24" s="113">
        <v>302.3998530275951</v>
      </c>
      <c r="H24" s="113">
        <v>800</v>
      </c>
      <c r="I24" s="113">
        <v>4</v>
      </c>
      <c r="L24" t="str">
        <f t="shared" si="0"/>
        <v/>
      </c>
    </row>
    <row r="25" spans="2:12" ht="20.100000000000001" customHeight="1" x14ac:dyDescent="0.15">
      <c r="B25" s="1"/>
      <c r="C25" s="110" t="s">
        <v>22</v>
      </c>
      <c r="D25" s="111" t="s">
        <v>272</v>
      </c>
      <c r="E25" s="112">
        <v>259</v>
      </c>
      <c r="F25" s="113">
        <v>1930.0152895752899</v>
      </c>
      <c r="G25" s="113">
        <v>22414.63588089111</v>
      </c>
      <c r="H25" s="113">
        <v>359000</v>
      </c>
      <c r="I25" s="113">
        <v>0</v>
      </c>
      <c r="L25" t="str">
        <f t="shared" si="0"/>
        <v/>
      </c>
    </row>
    <row r="26" spans="2:12" ht="20.100000000000001" customHeight="1" x14ac:dyDescent="0.15">
      <c r="B26" s="1"/>
      <c r="C26" s="110" t="s">
        <v>23</v>
      </c>
      <c r="D26" s="111" t="s">
        <v>273</v>
      </c>
      <c r="E26" s="112">
        <v>187</v>
      </c>
      <c r="F26" s="113">
        <v>8475.880106951874</v>
      </c>
      <c r="G26" s="113">
        <v>26642.388655249568</v>
      </c>
      <c r="H26" s="113">
        <v>234621</v>
      </c>
      <c r="I26" s="113">
        <v>0</v>
      </c>
      <c r="L26" t="str">
        <f t="shared" si="0"/>
        <v/>
      </c>
    </row>
    <row r="27" spans="2:12" ht="20.100000000000001" customHeight="1" x14ac:dyDescent="0.15">
      <c r="B27" s="1"/>
      <c r="C27" s="110" t="s">
        <v>24</v>
      </c>
      <c r="D27" s="111" t="s">
        <v>274</v>
      </c>
      <c r="E27" s="112">
        <v>204</v>
      </c>
      <c r="F27" s="113">
        <v>3449.7633823529418</v>
      </c>
      <c r="G27" s="113">
        <v>21268.19590643136</v>
      </c>
      <c r="H27" s="113">
        <v>291185</v>
      </c>
      <c r="I27" s="113">
        <v>0</v>
      </c>
      <c r="L27" t="str">
        <f t="shared" si="0"/>
        <v/>
      </c>
    </row>
    <row r="28" spans="2:12" ht="20.100000000000001" customHeight="1" x14ac:dyDescent="0.15">
      <c r="B28" s="1"/>
      <c r="C28" s="110" t="s">
        <v>25</v>
      </c>
      <c r="D28" s="111" t="s">
        <v>275</v>
      </c>
      <c r="E28" s="112">
        <v>1041</v>
      </c>
      <c r="F28" s="113">
        <v>945.45688376561077</v>
      </c>
      <c r="G28" s="113">
        <v>14975.194808482973</v>
      </c>
      <c r="H28" s="113">
        <v>376138</v>
      </c>
      <c r="I28" s="113">
        <v>0</v>
      </c>
      <c r="L28" t="str">
        <f t="shared" si="0"/>
        <v/>
      </c>
    </row>
    <row r="29" spans="2:12" ht="20.100000000000001" customHeight="1" x14ac:dyDescent="0.15">
      <c r="B29" s="1"/>
      <c r="C29" s="110" t="s">
        <v>26</v>
      </c>
      <c r="D29" s="111" t="s">
        <v>276</v>
      </c>
      <c r="E29" s="112">
        <v>85</v>
      </c>
      <c r="F29" s="113">
        <v>184.28764705882352</v>
      </c>
      <c r="G29" s="113">
        <v>268.8491754889057</v>
      </c>
      <c r="H29" s="113">
        <v>1151</v>
      </c>
      <c r="I29" s="113">
        <v>0</v>
      </c>
      <c r="L29" t="str">
        <f t="shared" si="0"/>
        <v/>
      </c>
    </row>
    <row r="30" spans="2:12" ht="20.100000000000001" customHeight="1" x14ac:dyDescent="0.15">
      <c r="B30" s="1"/>
      <c r="C30" s="110" t="s">
        <v>27</v>
      </c>
      <c r="D30" s="111" t="s">
        <v>277</v>
      </c>
      <c r="E30" s="112">
        <v>103</v>
      </c>
      <c r="F30" s="113">
        <v>1534.7363106796115</v>
      </c>
      <c r="G30" s="113">
        <v>10154.262159265931</v>
      </c>
      <c r="H30" s="113">
        <v>98010</v>
      </c>
      <c r="I30" s="113">
        <v>0</v>
      </c>
      <c r="L30" t="str">
        <f t="shared" si="0"/>
        <v/>
      </c>
    </row>
    <row r="31" spans="2:12" ht="20.100000000000001" customHeight="1" x14ac:dyDescent="0.15">
      <c r="B31" s="1"/>
      <c r="C31" s="110" t="s">
        <v>28</v>
      </c>
      <c r="D31" s="111" t="s">
        <v>278</v>
      </c>
      <c r="E31" s="112">
        <v>100</v>
      </c>
      <c r="F31" s="113">
        <v>253.23614999999998</v>
      </c>
      <c r="G31" s="113">
        <v>1220.7493370808193</v>
      </c>
      <c r="H31" s="113">
        <v>11914</v>
      </c>
      <c r="I31" s="113">
        <v>0</v>
      </c>
      <c r="L31" t="str">
        <f t="shared" si="0"/>
        <v/>
      </c>
    </row>
    <row r="32" spans="2:12" ht="20.100000000000001" customHeight="1" x14ac:dyDescent="0.15">
      <c r="B32" s="1"/>
      <c r="C32" s="110" t="s">
        <v>29</v>
      </c>
      <c r="D32" s="111" t="s">
        <v>279</v>
      </c>
      <c r="E32" s="112">
        <v>290</v>
      </c>
      <c r="F32" s="113">
        <v>2346.1668620689661</v>
      </c>
      <c r="G32" s="113">
        <v>18811.014583527121</v>
      </c>
      <c r="H32" s="113">
        <v>315934</v>
      </c>
      <c r="I32" s="113">
        <v>0</v>
      </c>
      <c r="L32" t="str">
        <f t="shared" si="0"/>
        <v/>
      </c>
    </row>
    <row r="33" spans="2:12" ht="20.100000000000001" customHeight="1" x14ac:dyDescent="0.15">
      <c r="B33" s="1"/>
      <c r="C33" s="110" t="s">
        <v>30</v>
      </c>
      <c r="D33" s="111" t="s">
        <v>280</v>
      </c>
      <c r="E33" s="112">
        <v>213</v>
      </c>
      <c r="F33" s="113">
        <v>5162.6896009389675</v>
      </c>
      <c r="G33" s="113">
        <v>61566.247093999496</v>
      </c>
      <c r="H33" s="113">
        <v>896124</v>
      </c>
      <c r="I33" s="113">
        <v>0</v>
      </c>
      <c r="L33" t="str">
        <f t="shared" si="0"/>
        <v/>
      </c>
    </row>
    <row r="34" spans="2:12" ht="20.100000000000001" customHeight="1" x14ac:dyDescent="0.15">
      <c r="B34" s="1"/>
      <c r="C34" s="110" t="s">
        <v>31</v>
      </c>
      <c r="D34" s="111" t="s">
        <v>281</v>
      </c>
      <c r="E34" s="112">
        <v>13</v>
      </c>
      <c r="F34" s="113">
        <v>326.84615384615387</v>
      </c>
      <c r="G34" s="113">
        <v>901.24747675595427</v>
      </c>
      <c r="H34" s="113">
        <v>3310</v>
      </c>
      <c r="I34" s="113">
        <v>0</v>
      </c>
      <c r="L34" t="str">
        <f t="shared" si="0"/>
        <v/>
      </c>
    </row>
    <row r="35" spans="2:12" ht="20.100000000000001" customHeight="1" x14ac:dyDescent="0.15">
      <c r="B35" s="1"/>
      <c r="C35" s="110" t="s">
        <v>32</v>
      </c>
      <c r="D35" s="111" t="s">
        <v>282</v>
      </c>
      <c r="E35" s="112">
        <v>509</v>
      </c>
      <c r="F35" s="113">
        <v>15702.049056974463</v>
      </c>
      <c r="G35" s="113">
        <v>333219.39804340439</v>
      </c>
      <c r="H35" s="113">
        <v>7516000</v>
      </c>
      <c r="I35" s="113">
        <v>0</v>
      </c>
      <c r="L35" t="str">
        <f t="shared" si="0"/>
        <v/>
      </c>
    </row>
    <row r="36" spans="2:12" ht="20.100000000000001" customHeight="1" x14ac:dyDescent="0.15">
      <c r="B36" s="1"/>
      <c r="C36" s="110" t="s">
        <v>33</v>
      </c>
      <c r="D36" s="111" t="s">
        <v>283</v>
      </c>
      <c r="E36" s="112">
        <v>181</v>
      </c>
      <c r="F36" s="113">
        <v>734.31756906077339</v>
      </c>
      <c r="G36" s="113">
        <v>6243.1814540084588</v>
      </c>
      <c r="H36" s="113">
        <v>81887</v>
      </c>
      <c r="I36" s="113">
        <v>0</v>
      </c>
      <c r="L36" t="str">
        <f t="shared" si="0"/>
        <v/>
      </c>
    </row>
    <row r="37" spans="2:12" ht="20.100000000000001" customHeight="1" x14ac:dyDescent="0.15">
      <c r="B37" s="1"/>
      <c r="C37" s="110" t="s">
        <v>34</v>
      </c>
      <c r="D37" s="111" t="s">
        <v>284</v>
      </c>
      <c r="E37" s="112">
        <v>72</v>
      </c>
      <c r="F37" s="113">
        <v>2027.6055555555556</v>
      </c>
      <c r="G37" s="113">
        <v>3982.5427085015826</v>
      </c>
      <c r="H37" s="113">
        <v>29487</v>
      </c>
      <c r="I37" s="113">
        <v>0</v>
      </c>
      <c r="L37" t="str">
        <f t="shared" si="0"/>
        <v/>
      </c>
    </row>
    <row r="38" spans="2:12" ht="20.100000000000001" customHeight="1" x14ac:dyDescent="0.15">
      <c r="B38" s="1"/>
      <c r="C38" s="110" t="s">
        <v>35</v>
      </c>
      <c r="D38" s="111" t="s">
        <v>285</v>
      </c>
      <c r="E38" s="112">
        <v>5</v>
      </c>
      <c r="F38" s="113">
        <v>53.205999999999996</v>
      </c>
      <c r="G38" s="113">
        <v>52.191734786266693</v>
      </c>
      <c r="H38" s="113">
        <v>122</v>
      </c>
      <c r="I38" s="113">
        <v>0</v>
      </c>
      <c r="L38" t="str">
        <f t="shared" si="0"/>
        <v/>
      </c>
    </row>
    <row r="39" spans="2:12" ht="20.100000000000001" customHeight="1" x14ac:dyDescent="0.15">
      <c r="B39" s="1"/>
      <c r="C39" s="110" t="s">
        <v>36</v>
      </c>
      <c r="D39" s="111" t="s">
        <v>286</v>
      </c>
      <c r="E39" s="112">
        <v>6</v>
      </c>
      <c r="F39" s="113">
        <v>7037.166666666667</v>
      </c>
      <c r="G39" s="113">
        <v>8568.181847198779</v>
      </c>
      <c r="H39" s="113">
        <v>22460</v>
      </c>
      <c r="I39" s="113">
        <v>374</v>
      </c>
      <c r="L39" t="str">
        <f t="shared" si="0"/>
        <v/>
      </c>
    </row>
    <row r="40" spans="2:12" ht="20.100000000000001" customHeight="1" x14ac:dyDescent="0.15">
      <c r="B40" s="1"/>
      <c r="C40" s="110" t="s">
        <v>37</v>
      </c>
      <c r="D40" s="111" t="s">
        <v>287</v>
      </c>
      <c r="E40" s="112">
        <v>2896</v>
      </c>
      <c r="F40" s="113">
        <v>15044.768364592543</v>
      </c>
      <c r="G40" s="113">
        <v>59566.968434764865</v>
      </c>
      <c r="H40" s="113">
        <v>1217178</v>
      </c>
      <c r="I40" s="113">
        <v>0</v>
      </c>
      <c r="L40" t="str">
        <f t="shared" si="0"/>
        <v/>
      </c>
    </row>
    <row r="41" spans="2:12" ht="20.100000000000001" customHeight="1" x14ac:dyDescent="0.15">
      <c r="B41" s="1"/>
      <c r="C41" s="110" t="s">
        <v>38</v>
      </c>
      <c r="D41" s="111" t="s">
        <v>288</v>
      </c>
      <c r="E41" s="112">
        <v>0</v>
      </c>
      <c r="F41" s="113" t="s">
        <v>71</v>
      </c>
      <c r="G41" s="113" t="s">
        <v>71</v>
      </c>
      <c r="H41" s="113" t="s">
        <v>71</v>
      </c>
      <c r="I41" s="113" t="s">
        <v>71</v>
      </c>
      <c r="L41" t="str">
        <f t="shared" si="0"/>
        <v/>
      </c>
    </row>
    <row r="42" spans="2:12" ht="20.100000000000001" customHeight="1" x14ac:dyDescent="0.15">
      <c r="B42" s="1"/>
      <c r="C42" s="110" t="s">
        <v>39</v>
      </c>
      <c r="D42" s="111" t="s">
        <v>289</v>
      </c>
      <c r="E42" s="112">
        <v>0</v>
      </c>
      <c r="F42" s="113" t="s">
        <v>71</v>
      </c>
      <c r="G42" s="113" t="s">
        <v>71</v>
      </c>
      <c r="H42" s="113" t="s">
        <v>71</v>
      </c>
      <c r="I42" s="113" t="s">
        <v>71</v>
      </c>
      <c r="L42" t="str">
        <f t="shared" si="0"/>
        <v/>
      </c>
    </row>
    <row r="43" spans="2:12" ht="20.100000000000001" customHeight="1" x14ac:dyDescent="0.15">
      <c r="B43" s="1"/>
      <c r="C43" s="110" t="s">
        <v>40</v>
      </c>
      <c r="D43" s="111" t="s">
        <v>290</v>
      </c>
      <c r="E43" s="112">
        <v>2</v>
      </c>
      <c r="F43" s="113">
        <v>36</v>
      </c>
      <c r="G43" s="113">
        <v>21.213203435596427</v>
      </c>
      <c r="H43" s="113">
        <v>51</v>
      </c>
      <c r="I43" s="113">
        <v>21</v>
      </c>
      <c r="L43" t="str">
        <f t="shared" si="0"/>
        <v/>
      </c>
    </row>
    <row r="44" spans="2:12" ht="20.100000000000001" customHeight="1" x14ac:dyDescent="0.15">
      <c r="B44" s="1"/>
      <c r="C44" s="110" t="s">
        <v>41</v>
      </c>
      <c r="D44" s="111" t="s">
        <v>291</v>
      </c>
      <c r="E44" s="112">
        <v>0</v>
      </c>
      <c r="F44" s="113" t="s">
        <v>71</v>
      </c>
      <c r="G44" s="113" t="s">
        <v>71</v>
      </c>
      <c r="H44" s="113" t="s">
        <v>71</v>
      </c>
      <c r="I44" s="113" t="s">
        <v>71</v>
      </c>
      <c r="L44" t="str">
        <f t="shared" si="0"/>
        <v/>
      </c>
    </row>
    <row r="45" spans="2:12" ht="20.100000000000001" customHeight="1" x14ac:dyDescent="0.15">
      <c r="B45" s="1"/>
      <c r="C45" s="110" t="s">
        <v>42</v>
      </c>
      <c r="D45" s="111" t="s">
        <v>292</v>
      </c>
      <c r="E45" s="112">
        <v>0</v>
      </c>
      <c r="F45" s="113" t="s">
        <v>71</v>
      </c>
      <c r="G45" s="113" t="s">
        <v>71</v>
      </c>
      <c r="H45" s="113" t="s">
        <v>71</v>
      </c>
      <c r="I45" s="113" t="s">
        <v>71</v>
      </c>
      <c r="L45" t="str">
        <f t="shared" si="0"/>
        <v/>
      </c>
    </row>
    <row r="46" spans="2:12" ht="20.100000000000001" customHeight="1" x14ac:dyDescent="0.15">
      <c r="B46" s="1"/>
      <c r="C46" s="110" t="s">
        <v>43</v>
      </c>
      <c r="D46" s="111" t="s">
        <v>293</v>
      </c>
      <c r="E46" s="112">
        <v>38</v>
      </c>
      <c r="F46" s="113">
        <v>103.77105263157894</v>
      </c>
      <c r="G46" s="113">
        <v>116.73799008288498</v>
      </c>
      <c r="H46" s="113">
        <v>510</v>
      </c>
      <c r="I46" s="113">
        <v>0</v>
      </c>
      <c r="L46" t="str">
        <f t="shared" si="0"/>
        <v/>
      </c>
    </row>
    <row r="47" spans="2:12" ht="20.100000000000001" customHeight="1" x14ac:dyDescent="0.15">
      <c r="B47" s="1"/>
      <c r="C47" s="110" t="s">
        <v>44</v>
      </c>
      <c r="D47" s="111" t="s">
        <v>294</v>
      </c>
      <c r="E47" s="112">
        <v>4</v>
      </c>
      <c r="F47" s="113">
        <v>57.75</v>
      </c>
      <c r="G47" s="113">
        <v>30.899460620966607</v>
      </c>
      <c r="H47" s="113">
        <v>103</v>
      </c>
      <c r="I47" s="113">
        <v>35</v>
      </c>
      <c r="L47" t="str">
        <f t="shared" si="0"/>
        <v/>
      </c>
    </row>
    <row r="48" spans="2:12" ht="20.100000000000001" customHeight="1" x14ac:dyDescent="0.15">
      <c r="B48" s="1"/>
      <c r="C48" s="110" t="s">
        <v>45</v>
      </c>
      <c r="D48" s="111" t="s">
        <v>295</v>
      </c>
      <c r="E48" s="112">
        <v>8</v>
      </c>
      <c r="F48" s="113">
        <v>229.56499999999997</v>
      </c>
      <c r="G48" s="113">
        <v>470.32648183393388</v>
      </c>
      <c r="H48" s="113">
        <v>1376</v>
      </c>
      <c r="I48" s="113">
        <v>8.3000000000000007</v>
      </c>
      <c r="L48" t="str">
        <f t="shared" si="0"/>
        <v/>
      </c>
    </row>
    <row r="49" spans="2:12" ht="20.100000000000001" customHeight="1" x14ac:dyDescent="0.15">
      <c r="B49" s="1"/>
      <c r="C49" s="110" t="s">
        <v>46</v>
      </c>
      <c r="D49" s="111" t="s">
        <v>296</v>
      </c>
      <c r="E49" s="112">
        <v>3</v>
      </c>
      <c r="F49" s="113">
        <v>406.4666666666667</v>
      </c>
      <c r="G49" s="113">
        <v>495.43259211857799</v>
      </c>
      <c r="H49" s="113">
        <v>973</v>
      </c>
      <c r="I49" s="113">
        <v>54.4</v>
      </c>
      <c r="L49" t="str">
        <f t="shared" si="0"/>
        <v/>
      </c>
    </row>
    <row r="50" spans="2:12" ht="20.100000000000001" customHeight="1" x14ac:dyDescent="0.15">
      <c r="B50" s="1"/>
      <c r="C50" s="110" t="s">
        <v>47</v>
      </c>
      <c r="D50" s="111" t="s">
        <v>297</v>
      </c>
      <c r="E50" s="112">
        <v>4</v>
      </c>
      <c r="F50" s="113">
        <v>101.62</v>
      </c>
      <c r="G50" s="113">
        <v>182.41797499150132</v>
      </c>
      <c r="H50" s="113">
        <v>375</v>
      </c>
      <c r="I50" s="113">
        <v>1</v>
      </c>
      <c r="L50" t="str">
        <f t="shared" si="0"/>
        <v/>
      </c>
    </row>
    <row r="51" spans="2:12" ht="20.100000000000001" customHeight="1" x14ac:dyDescent="0.15">
      <c r="B51" s="1"/>
      <c r="C51" s="110" t="s">
        <v>48</v>
      </c>
      <c r="D51" s="111" t="s">
        <v>298</v>
      </c>
      <c r="E51" s="112">
        <v>14</v>
      </c>
      <c r="F51" s="113">
        <v>304.45</v>
      </c>
      <c r="G51" s="113">
        <v>1028.1991072894243</v>
      </c>
      <c r="H51" s="113">
        <v>3876</v>
      </c>
      <c r="I51" s="113">
        <v>2</v>
      </c>
      <c r="L51" t="str">
        <f t="shared" si="0"/>
        <v/>
      </c>
    </row>
    <row r="52" spans="2:12" ht="20.100000000000001" customHeight="1" x14ac:dyDescent="0.15">
      <c r="B52" s="1"/>
      <c r="C52" s="110" t="s">
        <v>51</v>
      </c>
      <c r="D52" s="111" t="s">
        <v>299</v>
      </c>
      <c r="E52" s="112">
        <v>81</v>
      </c>
      <c r="F52" s="113">
        <v>582.28839506172858</v>
      </c>
      <c r="G52" s="113">
        <v>3995.3383687744317</v>
      </c>
      <c r="H52" s="113">
        <v>35391</v>
      </c>
      <c r="I52" s="113">
        <v>4</v>
      </c>
      <c r="L52" t="str">
        <f t="shared" si="0"/>
        <v/>
      </c>
    </row>
    <row r="53" spans="2:12" ht="20.100000000000001" customHeight="1" x14ac:dyDescent="0.15">
      <c r="B53" s="1"/>
      <c r="C53" s="110" t="s">
        <v>129</v>
      </c>
      <c r="D53" s="111" t="s">
        <v>300</v>
      </c>
      <c r="E53" s="112">
        <v>0</v>
      </c>
      <c r="F53" s="113" t="s">
        <v>71</v>
      </c>
      <c r="G53" s="113" t="s">
        <v>71</v>
      </c>
      <c r="H53" s="113" t="s">
        <v>71</v>
      </c>
      <c r="I53" s="113" t="s">
        <v>71</v>
      </c>
      <c r="L53" t="str">
        <f t="shared" si="0"/>
        <v/>
      </c>
    </row>
    <row r="54" spans="2:12" ht="20.100000000000001" customHeight="1" x14ac:dyDescent="0.15">
      <c r="B54" s="1"/>
      <c r="C54" s="110" t="s">
        <v>137</v>
      </c>
      <c r="D54" s="111" t="s">
        <v>301</v>
      </c>
      <c r="E54" s="112">
        <v>5</v>
      </c>
      <c r="F54" s="113">
        <v>244.18</v>
      </c>
      <c r="G54" s="113">
        <v>210.47556152674824</v>
      </c>
      <c r="H54" s="113">
        <v>571</v>
      </c>
      <c r="I54" s="113">
        <v>18.899999999999999</v>
      </c>
      <c r="L54" t="str">
        <f t="shared" si="0"/>
        <v/>
      </c>
    </row>
    <row r="55" spans="2:12" ht="20.100000000000001" customHeight="1" x14ac:dyDescent="0.15">
      <c r="B55" s="1"/>
      <c r="C55" s="110" t="s">
        <v>52</v>
      </c>
      <c r="D55" s="111" t="s">
        <v>302</v>
      </c>
      <c r="E55" s="112">
        <v>1</v>
      </c>
      <c r="F55" s="113">
        <v>70.900000000000006</v>
      </c>
      <c r="G55" s="113" t="s">
        <v>71</v>
      </c>
      <c r="H55" s="113">
        <v>70.900000000000006</v>
      </c>
      <c r="I55" s="113">
        <v>70.900000000000006</v>
      </c>
      <c r="L55" t="str">
        <f t="shared" si="0"/>
        <v/>
      </c>
    </row>
    <row r="56" spans="2:12" ht="20.100000000000001" customHeight="1" x14ac:dyDescent="0.15">
      <c r="B56" s="1"/>
      <c r="C56" s="110" t="s">
        <v>79</v>
      </c>
      <c r="D56" s="111" t="s">
        <v>303</v>
      </c>
      <c r="E56" s="112">
        <v>16</v>
      </c>
      <c r="F56" s="113">
        <v>228.56874999999997</v>
      </c>
      <c r="G56" s="113">
        <v>676.1920769709842</v>
      </c>
      <c r="H56" s="113">
        <v>2749</v>
      </c>
      <c r="I56" s="113">
        <v>1</v>
      </c>
      <c r="L56" t="str">
        <f t="shared" si="0"/>
        <v/>
      </c>
    </row>
    <row r="57" spans="2:12" ht="20.100000000000001" customHeight="1" x14ac:dyDescent="0.15">
      <c r="B57" s="1"/>
      <c r="C57" s="110" t="s">
        <v>53</v>
      </c>
      <c r="D57" s="111" t="s">
        <v>304</v>
      </c>
      <c r="E57" s="112">
        <v>3</v>
      </c>
      <c r="F57" s="113">
        <v>98.033333333333346</v>
      </c>
      <c r="G57" s="113">
        <v>88.101664759148179</v>
      </c>
      <c r="H57" s="113">
        <v>183</v>
      </c>
      <c r="I57" s="113">
        <v>7.1</v>
      </c>
      <c r="L57" t="str">
        <f t="shared" si="0"/>
        <v/>
      </c>
    </row>
    <row r="58" spans="2:12" ht="20.100000000000001" customHeight="1" x14ac:dyDescent="0.15">
      <c r="B58" s="1"/>
      <c r="C58" s="110" t="s">
        <v>54</v>
      </c>
      <c r="D58" s="111" t="s">
        <v>305</v>
      </c>
      <c r="E58" s="112">
        <v>3</v>
      </c>
      <c r="F58" s="113">
        <v>41.833333333333336</v>
      </c>
      <c r="G58" s="113">
        <v>20.966242709015205</v>
      </c>
      <c r="H58" s="113">
        <v>66</v>
      </c>
      <c r="I58" s="113">
        <v>28.5</v>
      </c>
      <c r="L58" t="str">
        <f t="shared" si="0"/>
        <v/>
      </c>
    </row>
    <row r="59" spans="2:12" ht="20.100000000000001" customHeight="1" x14ac:dyDescent="0.15">
      <c r="B59" s="1"/>
      <c r="C59" s="110" t="s">
        <v>55</v>
      </c>
      <c r="D59" s="111" t="s">
        <v>306</v>
      </c>
      <c r="E59" s="112">
        <v>6</v>
      </c>
      <c r="F59" s="113">
        <v>48.233333333333341</v>
      </c>
      <c r="G59" s="113">
        <v>33.149881849965404</v>
      </c>
      <c r="H59" s="113">
        <v>100</v>
      </c>
      <c r="I59" s="113">
        <v>4.0999999999999996</v>
      </c>
      <c r="L59" t="str">
        <f t="shared" si="0"/>
        <v/>
      </c>
    </row>
    <row r="60" spans="2:12" ht="20.100000000000001" customHeight="1" x14ac:dyDescent="0.15">
      <c r="B60" s="1"/>
      <c r="C60" s="110" t="s">
        <v>138</v>
      </c>
      <c r="D60" s="111" t="s">
        <v>307</v>
      </c>
      <c r="E60" s="112">
        <v>219</v>
      </c>
      <c r="F60" s="113">
        <v>211.81059360730592</v>
      </c>
      <c r="G60" s="113">
        <v>1648.5487567605087</v>
      </c>
      <c r="H60" s="113">
        <v>21495</v>
      </c>
      <c r="I60" s="113">
        <v>0</v>
      </c>
      <c r="L60" t="str">
        <f t="shared" si="0"/>
        <v/>
      </c>
    </row>
    <row r="61" spans="2:12" ht="20.100000000000001" customHeight="1" x14ac:dyDescent="0.15">
      <c r="B61" s="1"/>
      <c r="C61" s="110" t="s">
        <v>72</v>
      </c>
      <c r="D61" s="111" t="s">
        <v>308</v>
      </c>
      <c r="E61" s="112">
        <v>2</v>
      </c>
      <c r="F61" s="113">
        <v>15.95</v>
      </c>
      <c r="G61" s="113">
        <v>12.657211383239197</v>
      </c>
      <c r="H61" s="113">
        <v>24.9</v>
      </c>
      <c r="I61" s="113">
        <v>7</v>
      </c>
      <c r="L61" t="str">
        <f t="shared" si="0"/>
        <v/>
      </c>
    </row>
    <row r="62" spans="2:12" ht="20.100000000000001" customHeight="1" x14ac:dyDescent="0.15">
      <c r="B62" s="1"/>
      <c r="C62" s="110" t="s">
        <v>75</v>
      </c>
      <c r="D62" s="111" t="s">
        <v>309</v>
      </c>
      <c r="E62" s="112">
        <v>47</v>
      </c>
      <c r="F62" s="113">
        <v>859.68723404255309</v>
      </c>
      <c r="G62" s="113">
        <v>5541.2163224730893</v>
      </c>
      <c r="H62" s="113">
        <v>38038</v>
      </c>
      <c r="I62" s="113">
        <v>1.2</v>
      </c>
      <c r="L62" t="str">
        <f t="shared" si="0"/>
        <v/>
      </c>
    </row>
    <row r="63" spans="2:12" ht="20.100000000000001" customHeight="1" x14ac:dyDescent="0.15">
      <c r="B63" s="1"/>
      <c r="C63" s="110" t="s">
        <v>56</v>
      </c>
      <c r="D63" s="111" t="s">
        <v>310</v>
      </c>
      <c r="E63" s="112">
        <v>0</v>
      </c>
      <c r="F63" s="113" t="s">
        <v>71</v>
      </c>
      <c r="G63" s="113" t="s">
        <v>71</v>
      </c>
      <c r="H63" s="113" t="s">
        <v>71</v>
      </c>
      <c r="I63" s="113" t="s">
        <v>71</v>
      </c>
      <c r="L63" t="str">
        <f t="shared" si="0"/>
        <v/>
      </c>
    </row>
    <row r="64" spans="2:12" ht="20.100000000000001" customHeight="1" x14ac:dyDescent="0.15">
      <c r="B64" s="1"/>
      <c r="C64" s="110" t="s">
        <v>57</v>
      </c>
      <c r="D64" s="111" t="s">
        <v>311</v>
      </c>
      <c r="E64" s="112">
        <v>21</v>
      </c>
      <c r="F64" s="113">
        <v>51.069523809523808</v>
      </c>
      <c r="G64" s="113">
        <v>47.821682370676839</v>
      </c>
      <c r="H64" s="113">
        <v>216</v>
      </c>
      <c r="I64" s="113">
        <v>1.2</v>
      </c>
      <c r="L64" t="str">
        <f t="shared" si="0"/>
        <v/>
      </c>
    </row>
    <row r="65" spans="2:12" ht="20.100000000000001" customHeight="1" x14ac:dyDescent="0.15">
      <c r="B65" s="1"/>
      <c r="C65" s="110" t="s">
        <v>69</v>
      </c>
      <c r="D65" s="111" t="s">
        <v>312</v>
      </c>
      <c r="E65" s="112">
        <v>1</v>
      </c>
      <c r="F65" s="113">
        <v>16.3</v>
      </c>
      <c r="G65" s="113" t="s">
        <v>71</v>
      </c>
      <c r="H65" s="113">
        <v>16.3</v>
      </c>
      <c r="I65" s="113">
        <v>16.3</v>
      </c>
      <c r="L65" t="str">
        <f t="shared" si="0"/>
        <v/>
      </c>
    </row>
    <row r="66" spans="2:12" ht="20.100000000000001" customHeight="1" x14ac:dyDescent="0.15">
      <c r="B66" s="1"/>
      <c r="C66" s="110" t="s">
        <v>73</v>
      </c>
      <c r="D66" s="111" t="s">
        <v>313</v>
      </c>
      <c r="E66" s="112">
        <v>1</v>
      </c>
      <c r="F66" s="113">
        <v>41</v>
      </c>
      <c r="G66" s="113" t="s">
        <v>71</v>
      </c>
      <c r="H66" s="113">
        <v>41</v>
      </c>
      <c r="I66" s="113">
        <v>41</v>
      </c>
      <c r="L66" t="str">
        <f t="shared" si="0"/>
        <v/>
      </c>
    </row>
    <row r="67" spans="2:12" ht="20.100000000000001" customHeight="1" x14ac:dyDescent="0.15">
      <c r="B67" s="1"/>
      <c r="C67" s="110" t="s">
        <v>58</v>
      </c>
      <c r="D67" s="111" t="s">
        <v>314</v>
      </c>
      <c r="E67" s="112">
        <v>1</v>
      </c>
      <c r="F67" s="113">
        <v>8</v>
      </c>
      <c r="G67" s="113" t="s">
        <v>71</v>
      </c>
      <c r="H67" s="113">
        <v>8</v>
      </c>
      <c r="I67" s="113">
        <v>8</v>
      </c>
      <c r="L67" t="str">
        <f t="shared" si="0"/>
        <v/>
      </c>
    </row>
    <row r="68" spans="2:12" ht="20.100000000000001" customHeight="1" x14ac:dyDescent="0.15">
      <c r="B68" s="1"/>
      <c r="C68" s="110" t="s">
        <v>70</v>
      </c>
      <c r="D68" s="111" t="s">
        <v>315</v>
      </c>
      <c r="E68" s="112">
        <v>0</v>
      </c>
      <c r="F68" s="113" t="s">
        <v>71</v>
      </c>
      <c r="G68" s="113" t="s">
        <v>71</v>
      </c>
      <c r="H68" s="113" t="s">
        <v>71</v>
      </c>
      <c r="I68" s="113" t="s">
        <v>71</v>
      </c>
      <c r="L68" t="str">
        <f t="shared" si="0"/>
        <v/>
      </c>
    </row>
    <row r="69" spans="2:12" ht="20.100000000000001" customHeight="1" x14ac:dyDescent="0.15">
      <c r="B69" s="1"/>
      <c r="C69" s="110" t="s">
        <v>59</v>
      </c>
      <c r="D69" s="111" t="s">
        <v>316</v>
      </c>
      <c r="E69" s="112">
        <v>0</v>
      </c>
      <c r="F69" s="113" t="s">
        <v>71</v>
      </c>
      <c r="G69" s="113" t="s">
        <v>71</v>
      </c>
      <c r="H69" s="113" t="s">
        <v>71</v>
      </c>
      <c r="I69" s="113" t="s">
        <v>71</v>
      </c>
      <c r="L69" t="str">
        <f t="shared" si="0"/>
        <v/>
      </c>
    </row>
    <row r="70" spans="2:12" ht="20.100000000000001" customHeight="1" x14ac:dyDescent="0.15">
      <c r="B70" s="1"/>
      <c r="C70" s="110" t="s">
        <v>60</v>
      </c>
      <c r="D70" s="111" t="s">
        <v>317</v>
      </c>
      <c r="E70" s="112">
        <v>0</v>
      </c>
      <c r="F70" s="113" t="s">
        <v>71</v>
      </c>
      <c r="G70" s="113" t="s">
        <v>71</v>
      </c>
      <c r="H70" s="113" t="s">
        <v>71</v>
      </c>
      <c r="I70" s="113" t="s">
        <v>71</v>
      </c>
      <c r="L70" t="str">
        <f t="shared" ref="L70:L103" si="1">IF(OR(F70&gt;H70,F70&lt;I70),"ERR","")</f>
        <v/>
      </c>
    </row>
    <row r="71" spans="2:12" ht="20.100000000000001" customHeight="1" x14ac:dyDescent="0.15">
      <c r="B71" s="1"/>
      <c r="C71" s="110" t="s">
        <v>62</v>
      </c>
      <c r="D71" s="111" t="s">
        <v>318</v>
      </c>
      <c r="E71" s="112">
        <v>0</v>
      </c>
      <c r="F71" s="113" t="s">
        <v>71</v>
      </c>
      <c r="G71" s="113" t="s">
        <v>71</v>
      </c>
      <c r="H71" s="113" t="s">
        <v>71</v>
      </c>
      <c r="I71" s="113" t="s">
        <v>71</v>
      </c>
      <c r="L71" t="str">
        <f t="shared" si="1"/>
        <v/>
      </c>
    </row>
    <row r="72" spans="2:12" ht="20.100000000000001" customHeight="1" x14ac:dyDescent="0.15">
      <c r="B72" s="1"/>
      <c r="C72" s="110" t="s">
        <v>80</v>
      </c>
      <c r="D72" s="111" t="s">
        <v>319</v>
      </c>
      <c r="E72" s="112">
        <v>8</v>
      </c>
      <c r="F72" s="113">
        <v>278.75</v>
      </c>
      <c r="G72" s="113">
        <v>227.22408700286533</v>
      </c>
      <c r="H72" s="113">
        <v>600</v>
      </c>
      <c r="I72" s="113">
        <v>39</v>
      </c>
      <c r="L72" t="str">
        <f t="shared" si="1"/>
        <v/>
      </c>
    </row>
    <row r="73" spans="2:12" ht="20.100000000000001" customHeight="1" x14ac:dyDescent="0.15">
      <c r="B73" s="1"/>
      <c r="C73" s="110" t="s">
        <v>63</v>
      </c>
      <c r="D73" s="111" t="s">
        <v>320</v>
      </c>
      <c r="E73" s="112">
        <v>82</v>
      </c>
      <c r="F73" s="113">
        <v>115.14658536585362</v>
      </c>
      <c r="G73" s="113">
        <v>156.45676110149148</v>
      </c>
      <c r="H73" s="113">
        <v>848</v>
      </c>
      <c r="I73" s="113">
        <v>1</v>
      </c>
      <c r="L73" t="str">
        <f t="shared" si="1"/>
        <v/>
      </c>
    </row>
    <row r="74" spans="2:12" ht="20.100000000000001" customHeight="1" x14ac:dyDescent="0.15">
      <c r="B74" s="1"/>
      <c r="C74" s="110" t="s">
        <v>76</v>
      </c>
      <c r="D74" s="111" t="s">
        <v>321</v>
      </c>
      <c r="E74" s="112">
        <v>4</v>
      </c>
      <c r="F74" s="113">
        <v>118.75</v>
      </c>
      <c r="G74" s="113">
        <v>91.321319161153895</v>
      </c>
      <c r="H74" s="113">
        <v>230</v>
      </c>
      <c r="I74" s="113">
        <v>30</v>
      </c>
      <c r="L74" t="str">
        <f t="shared" si="1"/>
        <v/>
      </c>
    </row>
    <row r="75" spans="2:12" ht="20.100000000000001" customHeight="1" x14ac:dyDescent="0.15">
      <c r="B75" s="1"/>
      <c r="C75" s="110" t="s">
        <v>64</v>
      </c>
      <c r="D75" s="111" t="s">
        <v>322</v>
      </c>
      <c r="E75" s="112">
        <v>304</v>
      </c>
      <c r="F75" s="113">
        <v>463.34027960526316</v>
      </c>
      <c r="G75" s="113">
        <v>2475.9561517625525</v>
      </c>
      <c r="H75" s="113">
        <v>28800</v>
      </c>
      <c r="I75" s="113">
        <v>0</v>
      </c>
      <c r="L75" t="str">
        <f t="shared" si="1"/>
        <v/>
      </c>
    </row>
    <row r="76" spans="2:12" ht="20.100000000000001" customHeight="1" x14ac:dyDescent="0.15">
      <c r="B76" s="1"/>
      <c r="C76" s="110" t="s">
        <v>65</v>
      </c>
      <c r="D76" s="111" t="s">
        <v>323</v>
      </c>
      <c r="E76" s="112">
        <v>19</v>
      </c>
      <c r="F76" s="113">
        <v>9694.8552631578932</v>
      </c>
      <c r="G76" s="113">
        <v>41891.54393427381</v>
      </c>
      <c r="H76" s="113">
        <v>182684</v>
      </c>
      <c r="I76" s="113">
        <v>0</v>
      </c>
      <c r="L76" t="str">
        <f t="shared" si="1"/>
        <v/>
      </c>
    </row>
    <row r="77" spans="2:12" ht="20.100000000000001" customHeight="1" x14ac:dyDescent="0.15">
      <c r="B77" s="1"/>
      <c r="C77" s="110" t="s">
        <v>67</v>
      </c>
      <c r="D77" s="111" t="s">
        <v>324</v>
      </c>
      <c r="E77" s="112">
        <v>0</v>
      </c>
      <c r="F77" s="113" t="s">
        <v>71</v>
      </c>
      <c r="G77" s="113" t="s">
        <v>71</v>
      </c>
      <c r="H77" s="113" t="s">
        <v>71</v>
      </c>
      <c r="I77" s="113" t="s">
        <v>71</v>
      </c>
      <c r="L77" t="str">
        <f t="shared" si="1"/>
        <v/>
      </c>
    </row>
    <row r="78" spans="2:12" ht="20.100000000000001" customHeight="1" x14ac:dyDescent="0.15">
      <c r="B78" s="1"/>
      <c r="C78" s="110" t="s">
        <v>68</v>
      </c>
      <c r="D78" s="111" t="s">
        <v>325</v>
      </c>
      <c r="E78" s="112">
        <v>120</v>
      </c>
      <c r="F78" s="113">
        <v>28.156216666666669</v>
      </c>
      <c r="G78" s="113">
        <v>210.22124248415747</v>
      </c>
      <c r="H78" s="113">
        <v>2292</v>
      </c>
      <c r="I78" s="113">
        <v>0</v>
      </c>
      <c r="L78" t="str">
        <f t="shared" si="1"/>
        <v/>
      </c>
    </row>
    <row r="79" spans="2:12" ht="20.100000000000001" customHeight="1" x14ac:dyDescent="0.15">
      <c r="B79" s="1"/>
      <c r="C79" s="110" t="s">
        <v>326</v>
      </c>
      <c r="D79" s="111" t="s">
        <v>327</v>
      </c>
      <c r="E79" s="112">
        <v>813</v>
      </c>
      <c r="F79" s="113">
        <v>484.18551291512949</v>
      </c>
      <c r="G79" s="113">
        <v>5917.6973519195617</v>
      </c>
      <c r="H79" s="113">
        <v>160000</v>
      </c>
      <c r="I79" s="113">
        <v>0</v>
      </c>
      <c r="L79" t="str">
        <f t="shared" si="1"/>
        <v/>
      </c>
    </row>
    <row r="80" spans="2:12" ht="20.100000000000001" customHeight="1" x14ac:dyDescent="0.15">
      <c r="B80" s="1"/>
      <c r="C80" s="110" t="s">
        <v>328</v>
      </c>
      <c r="D80" s="111" t="s">
        <v>329</v>
      </c>
      <c r="E80" s="112">
        <v>72</v>
      </c>
      <c r="F80" s="113">
        <v>1658.2125138888887</v>
      </c>
      <c r="G80" s="113">
        <v>13569.708355928058</v>
      </c>
      <c r="H80" s="113">
        <v>115200</v>
      </c>
      <c r="I80" s="113">
        <v>0.8</v>
      </c>
      <c r="L80" t="str">
        <f t="shared" si="1"/>
        <v/>
      </c>
    </row>
    <row r="81" spans="2:12" ht="20.100000000000001" customHeight="1" x14ac:dyDescent="0.15">
      <c r="B81" s="1"/>
      <c r="C81" s="110" t="s">
        <v>330</v>
      </c>
      <c r="D81" s="111" t="s">
        <v>331</v>
      </c>
      <c r="E81" s="112">
        <v>80</v>
      </c>
      <c r="F81" s="113">
        <v>250.74275000000003</v>
      </c>
      <c r="G81" s="113">
        <v>1557.3663891594297</v>
      </c>
      <c r="H81" s="113">
        <v>14000</v>
      </c>
      <c r="I81" s="113">
        <v>10</v>
      </c>
      <c r="L81" t="str">
        <f t="shared" si="1"/>
        <v/>
      </c>
    </row>
    <row r="82" spans="2:12" ht="20.100000000000001" customHeight="1" x14ac:dyDescent="0.15">
      <c r="B82" s="1"/>
      <c r="C82" s="110" t="s">
        <v>332</v>
      </c>
      <c r="D82" s="111" t="s">
        <v>333</v>
      </c>
      <c r="E82" s="112">
        <v>367</v>
      </c>
      <c r="F82" s="113">
        <v>2001.4188010899181</v>
      </c>
      <c r="G82" s="113">
        <v>19891.443719246912</v>
      </c>
      <c r="H82" s="113">
        <v>269000</v>
      </c>
      <c r="I82" s="113">
        <v>0</v>
      </c>
      <c r="L82" t="str">
        <f t="shared" si="1"/>
        <v/>
      </c>
    </row>
    <row r="83" spans="2:12" ht="20.100000000000001" customHeight="1" x14ac:dyDescent="0.15">
      <c r="B83" s="1"/>
      <c r="C83" s="110" t="s">
        <v>334</v>
      </c>
      <c r="D83" s="111" t="s">
        <v>335</v>
      </c>
      <c r="E83" s="112">
        <v>27</v>
      </c>
      <c r="F83" s="113">
        <v>95.862962962962968</v>
      </c>
      <c r="G83" s="113">
        <v>100.65127592201374</v>
      </c>
      <c r="H83" s="113">
        <v>289</v>
      </c>
      <c r="I83" s="113">
        <v>0</v>
      </c>
      <c r="L83" t="str">
        <f t="shared" si="1"/>
        <v/>
      </c>
    </row>
    <row r="84" spans="2:12" ht="20.100000000000001" customHeight="1" x14ac:dyDescent="0.15">
      <c r="B84" s="1"/>
      <c r="C84" s="110" t="s">
        <v>336</v>
      </c>
      <c r="D84" s="111" t="s">
        <v>337</v>
      </c>
      <c r="E84" s="112">
        <v>483</v>
      </c>
      <c r="F84" s="113">
        <v>250.29175983436858</v>
      </c>
      <c r="G84" s="113">
        <v>2272.7193770572421</v>
      </c>
      <c r="H84" s="113">
        <v>45000</v>
      </c>
      <c r="I84" s="113">
        <v>0</v>
      </c>
      <c r="L84" t="str">
        <f t="shared" si="1"/>
        <v/>
      </c>
    </row>
    <row r="85" spans="2:12" ht="20.100000000000001" customHeight="1" x14ac:dyDescent="0.15">
      <c r="B85" s="1"/>
      <c r="C85" s="110" t="s">
        <v>77</v>
      </c>
      <c r="D85" s="111" t="s">
        <v>338</v>
      </c>
      <c r="E85" s="112">
        <v>320</v>
      </c>
      <c r="F85" s="113">
        <v>109.74088750000003</v>
      </c>
      <c r="G85" s="113">
        <v>458.10945556379073</v>
      </c>
      <c r="H85" s="113">
        <v>6947</v>
      </c>
      <c r="I85" s="113">
        <v>0</v>
      </c>
      <c r="L85" t="str">
        <f t="shared" si="1"/>
        <v/>
      </c>
    </row>
    <row r="86" spans="2:12" ht="20.100000000000001" customHeight="1" x14ac:dyDescent="0.15">
      <c r="B86" s="1"/>
      <c r="C86" s="110" t="s">
        <v>339</v>
      </c>
      <c r="D86" s="111" t="s">
        <v>340</v>
      </c>
      <c r="E86" s="112">
        <v>87</v>
      </c>
      <c r="F86" s="113">
        <v>79.386666666666684</v>
      </c>
      <c r="G86" s="113">
        <v>126.22912297721513</v>
      </c>
      <c r="H86" s="113">
        <v>830</v>
      </c>
      <c r="I86" s="113">
        <v>0</v>
      </c>
      <c r="L86" t="str">
        <f t="shared" si="1"/>
        <v/>
      </c>
    </row>
    <row r="87" spans="2:12" ht="20.100000000000001" customHeight="1" x14ac:dyDescent="0.15">
      <c r="B87" s="1"/>
      <c r="C87" s="110" t="s">
        <v>341</v>
      </c>
      <c r="D87" s="111" t="s">
        <v>342</v>
      </c>
      <c r="E87" s="112">
        <v>774</v>
      </c>
      <c r="F87" s="113">
        <v>352.27739664082696</v>
      </c>
      <c r="G87" s="113">
        <v>3240.5716862324803</v>
      </c>
      <c r="H87" s="113">
        <v>72830</v>
      </c>
      <c r="I87" s="113">
        <v>0</v>
      </c>
      <c r="L87" t="str">
        <f t="shared" si="1"/>
        <v/>
      </c>
    </row>
    <row r="88" spans="2:12" ht="20.100000000000001" customHeight="1" x14ac:dyDescent="0.15">
      <c r="B88" s="1"/>
      <c r="C88" s="110" t="s">
        <v>343</v>
      </c>
      <c r="D88" s="111" t="s">
        <v>344</v>
      </c>
      <c r="E88" s="112">
        <v>31</v>
      </c>
      <c r="F88" s="113">
        <v>60.924741935483873</v>
      </c>
      <c r="G88" s="113">
        <v>151.49719576633925</v>
      </c>
      <c r="H88" s="113">
        <v>784</v>
      </c>
      <c r="I88" s="113">
        <v>0.22700000000000001</v>
      </c>
      <c r="L88" t="str">
        <f t="shared" si="1"/>
        <v/>
      </c>
    </row>
    <row r="89" spans="2:12" ht="20.100000000000001" customHeight="1" x14ac:dyDescent="0.15">
      <c r="B89" s="1"/>
      <c r="C89" s="110" t="s">
        <v>345</v>
      </c>
      <c r="D89" s="111" t="s">
        <v>346</v>
      </c>
      <c r="E89" s="112">
        <v>180</v>
      </c>
      <c r="F89" s="113">
        <v>147.84981666666664</v>
      </c>
      <c r="G89" s="113">
        <v>872.75789809734817</v>
      </c>
      <c r="H89" s="113">
        <v>11738.1</v>
      </c>
      <c r="I89" s="113">
        <v>5.8</v>
      </c>
      <c r="L89" t="str">
        <f t="shared" si="1"/>
        <v/>
      </c>
    </row>
    <row r="90" spans="2:12" ht="20.100000000000001" customHeight="1" x14ac:dyDescent="0.15">
      <c r="B90" s="1"/>
      <c r="C90" s="110" t="s">
        <v>347</v>
      </c>
      <c r="D90" s="111" t="s">
        <v>348</v>
      </c>
      <c r="E90" s="112">
        <v>0</v>
      </c>
      <c r="F90" s="113" t="s">
        <v>71</v>
      </c>
      <c r="G90" s="113" t="s">
        <v>71</v>
      </c>
      <c r="H90" s="113" t="s">
        <v>71</v>
      </c>
      <c r="I90" s="113" t="s">
        <v>71</v>
      </c>
      <c r="L90" t="str">
        <f t="shared" si="1"/>
        <v/>
      </c>
    </row>
    <row r="91" spans="2:12" ht="20.100000000000001" customHeight="1" x14ac:dyDescent="0.15">
      <c r="B91" s="1"/>
      <c r="C91" s="110" t="s">
        <v>349</v>
      </c>
      <c r="D91" s="111" t="s">
        <v>350</v>
      </c>
      <c r="E91" s="112">
        <v>46</v>
      </c>
      <c r="F91" s="113">
        <v>259.05217391304348</v>
      </c>
      <c r="G91" s="113">
        <v>378.35440337165983</v>
      </c>
      <c r="H91" s="113">
        <v>1590</v>
      </c>
      <c r="I91" s="113">
        <v>1</v>
      </c>
      <c r="L91" t="str">
        <f t="shared" si="1"/>
        <v/>
      </c>
    </row>
    <row r="92" spans="2:12" ht="20.100000000000001" customHeight="1" x14ac:dyDescent="0.15">
      <c r="B92" s="1"/>
      <c r="C92" s="110" t="s">
        <v>351</v>
      </c>
      <c r="D92" s="111" t="s">
        <v>352</v>
      </c>
      <c r="E92" s="112">
        <v>2200</v>
      </c>
      <c r="F92" s="113">
        <v>1251.9693082272727</v>
      </c>
      <c r="G92" s="113">
        <v>17937.304080091217</v>
      </c>
      <c r="H92" s="113">
        <v>596004.84</v>
      </c>
      <c r="I92" s="113">
        <v>0</v>
      </c>
      <c r="L92" t="str">
        <f t="shared" si="1"/>
        <v/>
      </c>
    </row>
    <row r="93" spans="2:12" ht="20.100000000000001" customHeight="1" x14ac:dyDescent="0.15">
      <c r="B93" s="1"/>
      <c r="C93" s="110" t="s">
        <v>353</v>
      </c>
      <c r="D93" s="111" t="s">
        <v>354</v>
      </c>
      <c r="E93" s="112">
        <v>8</v>
      </c>
      <c r="F93" s="113">
        <v>31.987500000000001</v>
      </c>
      <c r="G93" s="113">
        <v>32.378230671680797</v>
      </c>
      <c r="H93" s="113">
        <v>95</v>
      </c>
      <c r="I93" s="113">
        <v>3.3</v>
      </c>
      <c r="L93" t="str">
        <f t="shared" si="1"/>
        <v/>
      </c>
    </row>
    <row r="94" spans="2:12" ht="20.100000000000001" customHeight="1" x14ac:dyDescent="0.15">
      <c r="B94" s="1"/>
      <c r="C94" s="110" t="s">
        <v>355</v>
      </c>
      <c r="D94" s="111" t="s">
        <v>356</v>
      </c>
      <c r="E94" s="112">
        <v>3</v>
      </c>
      <c r="F94" s="113">
        <v>215.9</v>
      </c>
      <c r="G94" s="113">
        <v>357.87465682833704</v>
      </c>
      <c r="H94" s="113">
        <v>629</v>
      </c>
      <c r="I94" s="113">
        <v>0.1</v>
      </c>
      <c r="L94" t="str">
        <f t="shared" si="1"/>
        <v/>
      </c>
    </row>
    <row r="95" spans="2:12" ht="20.100000000000001" customHeight="1" x14ac:dyDescent="0.15">
      <c r="B95" s="1"/>
      <c r="C95" s="110" t="s">
        <v>78</v>
      </c>
      <c r="D95" s="111" t="s">
        <v>357</v>
      </c>
      <c r="E95" s="112">
        <v>0</v>
      </c>
      <c r="F95" s="113" t="s">
        <v>71</v>
      </c>
      <c r="G95" s="113" t="s">
        <v>71</v>
      </c>
      <c r="H95" s="113" t="s">
        <v>71</v>
      </c>
      <c r="I95" s="113" t="s">
        <v>71</v>
      </c>
      <c r="L95" t="str">
        <f t="shared" si="1"/>
        <v/>
      </c>
    </row>
    <row r="96" spans="2:12" ht="20.100000000000001" customHeight="1" x14ac:dyDescent="0.15">
      <c r="B96" s="1"/>
      <c r="C96" s="110" t="s">
        <v>74</v>
      </c>
      <c r="D96" s="111" t="s">
        <v>358</v>
      </c>
      <c r="E96" s="112">
        <v>49</v>
      </c>
      <c r="F96" s="113">
        <v>5914.0614285714291</v>
      </c>
      <c r="G96" s="113">
        <v>37417.689062409365</v>
      </c>
      <c r="H96" s="113">
        <v>261947</v>
      </c>
      <c r="I96" s="113">
        <v>0</v>
      </c>
      <c r="L96" t="str">
        <f t="shared" si="1"/>
        <v/>
      </c>
    </row>
    <row r="97" spans="2:12" ht="20.100000000000001" customHeight="1" x14ac:dyDescent="0.15">
      <c r="B97" s="1"/>
      <c r="C97" s="110" t="s">
        <v>359</v>
      </c>
      <c r="D97" s="111" t="s">
        <v>360</v>
      </c>
      <c r="E97" s="112">
        <v>8</v>
      </c>
      <c r="F97" s="113">
        <v>407.22500000000002</v>
      </c>
      <c r="G97" s="113">
        <v>972.6412372650932</v>
      </c>
      <c r="H97" s="113">
        <v>2792</v>
      </c>
      <c r="I97" s="113">
        <v>1</v>
      </c>
      <c r="L97" t="str">
        <f t="shared" si="1"/>
        <v/>
      </c>
    </row>
    <row r="98" spans="2:12" ht="20.100000000000001" customHeight="1" x14ac:dyDescent="0.15">
      <c r="B98" s="1"/>
      <c r="C98" s="110" t="s">
        <v>361</v>
      </c>
      <c r="D98" s="111" t="s">
        <v>362</v>
      </c>
      <c r="E98" s="112">
        <v>26</v>
      </c>
      <c r="F98" s="113">
        <v>46.876923076923077</v>
      </c>
      <c r="G98" s="113">
        <v>50.83436088074528</v>
      </c>
      <c r="H98" s="113">
        <v>220</v>
      </c>
      <c r="I98" s="113">
        <v>5.8</v>
      </c>
      <c r="L98" t="str">
        <f t="shared" si="1"/>
        <v/>
      </c>
    </row>
    <row r="99" spans="2:12" ht="20.100000000000001" customHeight="1" x14ac:dyDescent="0.15">
      <c r="B99" s="1"/>
      <c r="C99" s="110" t="s">
        <v>363</v>
      </c>
      <c r="D99" s="111" t="s">
        <v>364</v>
      </c>
      <c r="E99" s="112">
        <v>180</v>
      </c>
      <c r="F99" s="113">
        <v>1653.2646111111108</v>
      </c>
      <c r="G99" s="113">
        <v>15109.179839940785</v>
      </c>
      <c r="H99" s="113">
        <v>200164</v>
      </c>
      <c r="I99" s="113">
        <v>0</v>
      </c>
      <c r="L99" t="str">
        <f t="shared" si="1"/>
        <v/>
      </c>
    </row>
    <row r="100" spans="2:12" ht="20.100000000000001" customHeight="1" x14ac:dyDescent="0.15">
      <c r="B100" s="1"/>
      <c r="C100" s="110" t="s">
        <v>365</v>
      </c>
      <c r="D100" s="111" t="s">
        <v>366</v>
      </c>
      <c r="E100" s="112">
        <v>0</v>
      </c>
      <c r="F100" s="113" t="s">
        <v>71</v>
      </c>
      <c r="G100" s="113" t="s">
        <v>71</v>
      </c>
      <c r="H100" s="113" t="s">
        <v>71</v>
      </c>
      <c r="I100" s="113" t="s">
        <v>71</v>
      </c>
      <c r="L100" t="str">
        <f t="shared" si="1"/>
        <v/>
      </c>
    </row>
    <row r="101" spans="2:12" ht="20.100000000000001" customHeight="1" x14ac:dyDescent="0.15">
      <c r="B101" s="1"/>
      <c r="C101" s="110" t="s">
        <v>367</v>
      </c>
      <c r="D101" s="111" t="s">
        <v>368</v>
      </c>
      <c r="E101" s="112">
        <v>65</v>
      </c>
      <c r="F101" s="113">
        <v>3919.070153846154</v>
      </c>
      <c r="G101" s="113">
        <v>21689.120324618219</v>
      </c>
      <c r="H101" s="113">
        <v>149447</v>
      </c>
      <c r="I101" s="113">
        <v>0</v>
      </c>
      <c r="L101" t="str">
        <f t="shared" si="1"/>
        <v/>
      </c>
    </row>
    <row r="102" spans="2:12" ht="20.100000000000001" customHeight="1" x14ac:dyDescent="0.15">
      <c r="B102" s="1"/>
      <c r="C102" s="110" t="s">
        <v>369</v>
      </c>
      <c r="D102" s="111" t="s">
        <v>370</v>
      </c>
      <c r="E102" s="112">
        <v>797</v>
      </c>
      <c r="F102" s="113">
        <v>3470.9412465357618</v>
      </c>
      <c r="G102" s="113">
        <v>19720.176960156674</v>
      </c>
      <c r="H102" s="113">
        <v>459442</v>
      </c>
      <c r="I102" s="113">
        <v>0</v>
      </c>
      <c r="L102" t="str">
        <f t="shared" si="1"/>
        <v/>
      </c>
    </row>
    <row r="103" spans="2:12" ht="20.100000000000001" customHeight="1" x14ac:dyDescent="0.15">
      <c r="B103" s="1"/>
      <c r="C103" s="110" t="s">
        <v>371</v>
      </c>
      <c r="D103" s="111" t="s">
        <v>372</v>
      </c>
      <c r="E103" s="112">
        <v>1030</v>
      </c>
      <c r="F103" s="113">
        <v>546.43628155339843</v>
      </c>
      <c r="G103" s="113">
        <v>4654.0531984324289</v>
      </c>
      <c r="H103" s="113">
        <v>99008</v>
      </c>
      <c r="I103" s="113">
        <v>0</v>
      </c>
      <c r="L103" t="str">
        <f t="shared" si="1"/>
        <v/>
      </c>
    </row>
    <row r="104" spans="2:12" ht="20.100000000000001" customHeight="1" x14ac:dyDescent="0.15">
      <c r="B104" s="1"/>
      <c r="C104" s="115" t="s">
        <v>460</v>
      </c>
      <c r="D104" s="111" t="s">
        <v>461</v>
      </c>
      <c r="E104" s="112">
        <v>16</v>
      </c>
      <c r="F104" s="113">
        <v>65.518749999999997</v>
      </c>
      <c r="G104" s="113">
        <v>59.062218253296244</v>
      </c>
      <c r="H104" s="113">
        <v>241.2</v>
      </c>
      <c r="I104" s="113">
        <v>12.7</v>
      </c>
      <c r="L104" s="116"/>
    </row>
    <row r="105" spans="2:12" ht="20.100000000000001" customHeight="1" x14ac:dyDescent="0.15">
      <c r="B105" s="1"/>
      <c r="C105" s="117"/>
      <c r="D105" s="117" t="s">
        <v>811</v>
      </c>
      <c r="E105" s="112">
        <v>19144</v>
      </c>
      <c r="F105" s="113">
        <v>4462.1725599482324</v>
      </c>
      <c r="G105" s="113">
        <v>65131.905972585839</v>
      </c>
      <c r="H105" s="113">
        <v>7516000</v>
      </c>
      <c r="I105" s="113">
        <v>0</v>
      </c>
    </row>
    <row r="106" spans="2:12" ht="18" customHeight="1" x14ac:dyDescent="0.15"/>
    <row r="107" spans="2:12" ht="18" customHeight="1" x14ac:dyDescent="0.15"/>
    <row r="108" spans="2:12" ht="18" customHeight="1" x14ac:dyDescent="0.15"/>
    <row r="109" spans="2:12" ht="18" customHeight="1" x14ac:dyDescent="0.15"/>
    <row r="110" spans="2:12" ht="18" customHeight="1" x14ac:dyDescent="0.15"/>
    <row r="111" spans="2:12" ht="18" customHeight="1" x14ac:dyDescent="0.15"/>
    <row r="112" spans="2:12" ht="18" customHeight="1" x14ac:dyDescent="0.15"/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D4CFD-F890-4BC4-8400-F3E147A0FA7A}">
  <sheetPr>
    <tabColor theme="7" tint="0.59999389629810485"/>
  </sheetPr>
  <dimension ref="B1:M106"/>
  <sheetViews>
    <sheetView showGridLines="0" view="pageBreakPreview" topLeftCell="A91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1304</v>
      </c>
    </row>
    <row r="3" spans="2:13" ht="21" customHeight="1" x14ac:dyDescent="0.15">
      <c r="I3" s="139" t="s">
        <v>1159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3</v>
      </c>
      <c r="F20" s="168">
        <v>3</v>
      </c>
      <c r="G20" s="299">
        <v>1</v>
      </c>
      <c r="H20" s="299">
        <v>0</v>
      </c>
      <c r="I20" s="300">
        <v>1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1</v>
      </c>
      <c r="F25" s="168">
        <v>1</v>
      </c>
      <c r="G25" s="299">
        <v>1</v>
      </c>
      <c r="H25" s="299">
        <v>0</v>
      </c>
      <c r="I25" s="300">
        <v>1</v>
      </c>
      <c r="J25" s="300">
        <v>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3</v>
      </c>
      <c r="F28" s="168">
        <v>2</v>
      </c>
      <c r="G28" s="299">
        <v>7</v>
      </c>
      <c r="H28" s="299">
        <v>7.0710678118654755</v>
      </c>
      <c r="I28" s="300">
        <v>12</v>
      </c>
      <c r="J28" s="300">
        <v>2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0</v>
      </c>
      <c r="F35" s="168">
        <v>0</v>
      </c>
      <c r="G35" s="299">
        <v>0</v>
      </c>
      <c r="H35" s="299">
        <v>0</v>
      </c>
      <c r="I35" s="300">
        <v>0</v>
      </c>
      <c r="J35" s="300">
        <v>0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18</v>
      </c>
      <c r="F40" s="168">
        <v>18</v>
      </c>
      <c r="G40" s="299">
        <v>2.2222222222222223</v>
      </c>
      <c r="H40" s="299">
        <v>0.64676166676355462</v>
      </c>
      <c r="I40" s="300">
        <v>4</v>
      </c>
      <c r="J40" s="300">
        <v>2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6</v>
      </c>
      <c r="F75" s="168">
        <v>6</v>
      </c>
      <c r="G75" s="299">
        <v>11.833333333333334</v>
      </c>
      <c r="H75" s="299">
        <v>19.630758178599894</v>
      </c>
      <c r="I75" s="300">
        <v>51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13</v>
      </c>
      <c r="G78" s="299">
        <v>4.0769230769230766</v>
      </c>
      <c r="H78" s="299">
        <v>4.6090768862744893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1</v>
      </c>
      <c r="F85" s="168">
        <v>1</v>
      </c>
      <c r="G85" s="299">
        <v>4</v>
      </c>
      <c r="H85" s="299">
        <v>0</v>
      </c>
      <c r="I85" s="300">
        <v>4</v>
      </c>
      <c r="J85" s="300">
        <v>4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2</v>
      </c>
      <c r="F87" s="168">
        <v>2</v>
      </c>
      <c r="G87" s="299">
        <v>3.5</v>
      </c>
      <c r="H87" s="299">
        <v>3.5355339059327378</v>
      </c>
      <c r="I87" s="300">
        <v>6</v>
      </c>
      <c r="J87" s="300">
        <v>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1</v>
      </c>
      <c r="F89" s="168">
        <v>1</v>
      </c>
      <c r="G89" s="299">
        <v>1</v>
      </c>
      <c r="H89" s="299">
        <v>0</v>
      </c>
      <c r="I89" s="300">
        <v>1</v>
      </c>
      <c r="J89" s="300">
        <v>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1</v>
      </c>
      <c r="F99" s="168">
        <v>1</v>
      </c>
      <c r="G99" s="299">
        <v>2</v>
      </c>
      <c r="H99" s="299">
        <v>0</v>
      </c>
      <c r="I99" s="300">
        <v>2</v>
      </c>
      <c r="J99" s="300">
        <v>2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2</v>
      </c>
      <c r="F101" s="168">
        <v>2</v>
      </c>
      <c r="G101" s="299">
        <v>6.5</v>
      </c>
      <c r="H101" s="299">
        <v>7.7781745930520225</v>
      </c>
      <c r="I101" s="300">
        <v>12</v>
      </c>
      <c r="J101" s="300">
        <v>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54</v>
      </c>
      <c r="F105" s="162">
        <v>52</v>
      </c>
      <c r="G105" s="301">
        <v>4.0769230769230766</v>
      </c>
      <c r="H105" s="301">
        <v>7.4487692202086384</v>
      </c>
      <c r="I105" s="162">
        <v>51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A3080-335A-48DA-89DB-5A29A7C833A3}">
  <sheetPr>
    <tabColor theme="7" tint="0.59999389629810485"/>
  </sheetPr>
  <dimension ref="B1:M106"/>
  <sheetViews>
    <sheetView showGridLines="0" view="pageBreakPreview" topLeftCell="A91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1305</v>
      </c>
    </row>
    <row r="3" spans="2:13" ht="21" customHeight="1" x14ac:dyDescent="0.15">
      <c r="I3" s="139" t="s">
        <v>1160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4</v>
      </c>
      <c r="F20" s="168">
        <v>3</v>
      </c>
      <c r="G20" s="299">
        <v>4.666666666666667</v>
      </c>
      <c r="H20" s="299">
        <v>6.3508529610858835</v>
      </c>
      <c r="I20" s="300">
        <v>12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3</v>
      </c>
      <c r="F35" s="168">
        <v>3</v>
      </c>
      <c r="G35" s="299">
        <v>5.666666666666667</v>
      </c>
      <c r="H35" s="299">
        <v>4.0414518843273806</v>
      </c>
      <c r="I35" s="300">
        <v>8</v>
      </c>
      <c r="J35" s="300">
        <v>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17</v>
      </c>
      <c r="F40" s="168">
        <v>17</v>
      </c>
      <c r="G40" s="299">
        <v>2.1176470588235294</v>
      </c>
      <c r="H40" s="299">
        <v>0.48507125007266594</v>
      </c>
      <c r="I40" s="300">
        <v>4</v>
      </c>
      <c r="J40" s="300">
        <v>2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4</v>
      </c>
      <c r="F75" s="168">
        <v>4</v>
      </c>
      <c r="G75" s="299">
        <v>4</v>
      </c>
      <c r="H75" s="299">
        <v>5.3541261347363367</v>
      </c>
      <c r="I75" s="300">
        <v>12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12</v>
      </c>
      <c r="F78" s="168">
        <v>11</v>
      </c>
      <c r="G78" s="299">
        <v>4.6363636363636367</v>
      </c>
      <c r="H78" s="299">
        <v>4.8222966991409244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2</v>
      </c>
      <c r="F85" s="168">
        <v>2</v>
      </c>
      <c r="G85" s="299">
        <v>8</v>
      </c>
      <c r="H85" s="299">
        <v>5.6568542494923806</v>
      </c>
      <c r="I85" s="300">
        <v>12</v>
      </c>
      <c r="J85" s="300">
        <v>4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1</v>
      </c>
      <c r="F89" s="168">
        <v>1</v>
      </c>
      <c r="G89" s="299">
        <v>1</v>
      </c>
      <c r="H89" s="299">
        <v>0</v>
      </c>
      <c r="I89" s="300">
        <v>1</v>
      </c>
      <c r="J89" s="300">
        <v>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1</v>
      </c>
      <c r="F99" s="168">
        <v>1</v>
      </c>
      <c r="G99" s="299">
        <v>2</v>
      </c>
      <c r="H99" s="299">
        <v>0</v>
      </c>
      <c r="I99" s="300">
        <v>2</v>
      </c>
      <c r="J99" s="300">
        <v>2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9">
        <v>0</v>
      </c>
      <c r="H101" s="299">
        <v>0</v>
      </c>
      <c r="I101" s="300">
        <v>0</v>
      </c>
      <c r="J101" s="300">
        <v>0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48</v>
      </c>
      <c r="F105" s="162">
        <v>44</v>
      </c>
      <c r="G105" s="301">
        <v>3.5454545454545454</v>
      </c>
      <c r="H105" s="301">
        <v>3.7070300621396051</v>
      </c>
      <c r="I105" s="162">
        <v>12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A6C0B-7D37-4249-9BC0-687F2003D1F4}">
  <sheetPr>
    <tabColor theme="7" tint="0.59999389629810485"/>
  </sheetPr>
  <dimension ref="B1:M106"/>
  <sheetViews>
    <sheetView showGridLines="0" view="pageBreakPreview" topLeftCell="A91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1306</v>
      </c>
    </row>
    <row r="3" spans="2:13" ht="21" customHeight="1" x14ac:dyDescent="0.15">
      <c r="I3" s="139" t="s">
        <v>1195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1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13</v>
      </c>
      <c r="F20" s="168">
        <v>13</v>
      </c>
      <c r="G20" s="299">
        <v>36.92307692307692</v>
      </c>
      <c r="H20" s="299">
        <v>69.077808229152652</v>
      </c>
      <c r="I20" s="300">
        <v>259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2</v>
      </c>
      <c r="F21" s="168">
        <v>2</v>
      </c>
      <c r="G21" s="299">
        <v>1</v>
      </c>
      <c r="H21" s="299">
        <v>0</v>
      </c>
      <c r="I21" s="300">
        <v>1</v>
      </c>
      <c r="J21" s="300">
        <v>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1</v>
      </c>
      <c r="F22" s="168">
        <v>1</v>
      </c>
      <c r="G22" s="299">
        <v>2</v>
      </c>
      <c r="H22" s="299">
        <v>0</v>
      </c>
      <c r="I22" s="300">
        <v>2</v>
      </c>
      <c r="J22" s="300">
        <v>2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2</v>
      </c>
      <c r="F25" s="168">
        <v>2</v>
      </c>
      <c r="G25" s="299">
        <v>21.5</v>
      </c>
      <c r="H25" s="299">
        <v>28.991378028648448</v>
      </c>
      <c r="I25" s="300">
        <v>42</v>
      </c>
      <c r="J25" s="300">
        <v>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3</v>
      </c>
      <c r="F27" s="168">
        <v>3</v>
      </c>
      <c r="G27" s="299">
        <v>8.3333333333333339</v>
      </c>
      <c r="H27" s="299">
        <v>6.3508529610858835</v>
      </c>
      <c r="I27" s="300">
        <v>12</v>
      </c>
      <c r="J27" s="300">
        <v>1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30</v>
      </c>
      <c r="F28" s="168">
        <v>26</v>
      </c>
      <c r="G28" s="299">
        <v>10.461538461538462</v>
      </c>
      <c r="H28" s="299">
        <v>29.296048565266641</v>
      </c>
      <c r="I28" s="300">
        <v>152</v>
      </c>
      <c r="J28" s="300">
        <v>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1</v>
      </c>
      <c r="F29" s="168">
        <v>1</v>
      </c>
      <c r="G29" s="299">
        <v>2</v>
      </c>
      <c r="H29" s="299">
        <v>0</v>
      </c>
      <c r="I29" s="300">
        <v>2</v>
      </c>
      <c r="J29" s="300">
        <v>2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2</v>
      </c>
      <c r="F31" s="168">
        <v>1</v>
      </c>
      <c r="G31" s="299">
        <v>1</v>
      </c>
      <c r="H31" s="299">
        <v>0</v>
      </c>
      <c r="I31" s="300">
        <v>1</v>
      </c>
      <c r="J31" s="300">
        <v>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1</v>
      </c>
      <c r="F34" s="168">
        <v>1</v>
      </c>
      <c r="G34" s="299">
        <v>2</v>
      </c>
      <c r="H34" s="299">
        <v>0</v>
      </c>
      <c r="I34" s="300">
        <v>2</v>
      </c>
      <c r="J34" s="300">
        <v>2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4</v>
      </c>
      <c r="F35" s="168">
        <v>4</v>
      </c>
      <c r="G35" s="299">
        <v>4</v>
      </c>
      <c r="H35" s="299">
        <v>5.3541261347363367</v>
      </c>
      <c r="I35" s="300">
        <v>12</v>
      </c>
      <c r="J35" s="300">
        <v>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19</v>
      </c>
      <c r="F40" s="168">
        <v>19</v>
      </c>
      <c r="G40" s="299">
        <v>5.1052631578947372</v>
      </c>
      <c r="H40" s="299">
        <v>4.8177304112817971</v>
      </c>
      <c r="I40" s="300">
        <v>12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7</v>
      </c>
      <c r="F75" s="168">
        <v>7</v>
      </c>
      <c r="G75" s="299">
        <v>6.8571428571428568</v>
      </c>
      <c r="H75" s="299">
        <v>9.2813176404461633</v>
      </c>
      <c r="I75" s="300">
        <v>26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13</v>
      </c>
      <c r="G78" s="299">
        <v>5</v>
      </c>
      <c r="H78" s="299">
        <v>4.9328828623162471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5</v>
      </c>
      <c r="F85" s="168">
        <v>5</v>
      </c>
      <c r="G85" s="299">
        <v>6.2</v>
      </c>
      <c r="H85" s="299">
        <v>5.4037024344425184</v>
      </c>
      <c r="I85" s="300">
        <v>12</v>
      </c>
      <c r="J85" s="300">
        <v>1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1</v>
      </c>
      <c r="F89" s="168">
        <v>1</v>
      </c>
      <c r="G89" s="299">
        <v>1</v>
      </c>
      <c r="H89" s="299">
        <v>0</v>
      </c>
      <c r="I89" s="300">
        <v>1</v>
      </c>
      <c r="J89" s="300">
        <v>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4</v>
      </c>
      <c r="F92" s="168">
        <v>4</v>
      </c>
      <c r="G92" s="299">
        <v>132.25</v>
      </c>
      <c r="H92" s="299">
        <v>144.68442671322069</v>
      </c>
      <c r="I92" s="300">
        <v>258</v>
      </c>
      <c r="J92" s="300">
        <v>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1</v>
      </c>
      <c r="F93" s="168">
        <v>1</v>
      </c>
      <c r="G93" s="299">
        <v>12</v>
      </c>
      <c r="H93" s="299">
        <v>0</v>
      </c>
      <c r="I93" s="300">
        <v>12</v>
      </c>
      <c r="J93" s="300">
        <v>12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1</v>
      </c>
      <c r="F99" s="168">
        <v>1</v>
      </c>
      <c r="G99" s="299">
        <v>2</v>
      </c>
      <c r="H99" s="299">
        <v>0</v>
      </c>
      <c r="I99" s="300">
        <v>2</v>
      </c>
      <c r="J99" s="300">
        <v>2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9">
        <v>0</v>
      </c>
      <c r="H101" s="299">
        <v>0</v>
      </c>
      <c r="I101" s="300">
        <v>0</v>
      </c>
      <c r="J101" s="300">
        <v>0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114</v>
      </c>
      <c r="F105" s="162">
        <v>107</v>
      </c>
      <c r="G105" s="301">
        <v>15.261682242990654</v>
      </c>
      <c r="H105" s="301">
        <v>44.740622807677063</v>
      </c>
      <c r="I105" s="162">
        <v>259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DC7DC-723B-41D8-A02A-3383CCE851B1}">
  <sheetPr>
    <tabColor theme="7" tint="0.59999389629810485"/>
  </sheetPr>
  <dimension ref="B1:M106"/>
  <sheetViews>
    <sheetView showGridLines="0" view="pageBreakPreview" topLeftCell="A91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1307</v>
      </c>
    </row>
    <row r="3" spans="2:13" ht="21" customHeight="1" x14ac:dyDescent="0.15">
      <c r="I3" s="139" t="s">
        <v>1197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1</v>
      </c>
      <c r="F15" s="168">
        <v>1</v>
      </c>
      <c r="G15" s="299">
        <v>1</v>
      </c>
      <c r="H15" s="299">
        <v>0</v>
      </c>
      <c r="I15" s="300">
        <v>1</v>
      </c>
      <c r="J15" s="300">
        <v>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11</v>
      </c>
      <c r="F20" s="168">
        <v>11</v>
      </c>
      <c r="G20" s="299">
        <v>38.727272727272727</v>
      </c>
      <c r="H20" s="299">
        <v>74.953440093288464</v>
      </c>
      <c r="I20" s="300">
        <v>259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4</v>
      </c>
      <c r="F21" s="168">
        <v>4</v>
      </c>
      <c r="G21" s="299">
        <v>1</v>
      </c>
      <c r="H21" s="299">
        <v>0</v>
      </c>
      <c r="I21" s="300">
        <v>1</v>
      </c>
      <c r="J21" s="300">
        <v>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1</v>
      </c>
      <c r="F23" s="168">
        <v>1</v>
      </c>
      <c r="G23" s="299">
        <v>12</v>
      </c>
      <c r="H23" s="299">
        <v>0</v>
      </c>
      <c r="I23" s="300">
        <v>12</v>
      </c>
      <c r="J23" s="300">
        <v>12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2</v>
      </c>
      <c r="F27" s="168">
        <v>2</v>
      </c>
      <c r="G27" s="299">
        <v>12</v>
      </c>
      <c r="H27" s="299">
        <v>0</v>
      </c>
      <c r="I27" s="300">
        <v>12</v>
      </c>
      <c r="J27" s="300">
        <v>12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7</v>
      </c>
      <c r="F28" s="168">
        <v>7</v>
      </c>
      <c r="G28" s="299">
        <v>3.1428571428571428</v>
      </c>
      <c r="H28" s="299">
        <v>3.9761191895520196</v>
      </c>
      <c r="I28" s="300">
        <v>12</v>
      </c>
      <c r="J28" s="300">
        <v>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0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2</v>
      </c>
      <c r="F35" s="168">
        <v>2</v>
      </c>
      <c r="G35" s="299">
        <v>6.5</v>
      </c>
      <c r="H35" s="299">
        <v>7.7781745930520225</v>
      </c>
      <c r="I35" s="300">
        <v>12</v>
      </c>
      <c r="J35" s="300">
        <v>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20</v>
      </c>
      <c r="G40" s="299">
        <v>12.1</v>
      </c>
      <c r="H40" s="299">
        <v>31.630930897994201</v>
      </c>
      <c r="I40" s="300">
        <v>145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7</v>
      </c>
      <c r="F75" s="168">
        <v>7</v>
      </c>
      <c r="G75" s="299">
        <v>7.1428571428571432</v>
      </c>
      <c r="H75" s="299">
        <v>9.1365305491849842</v>
      </c>
      <c r="I75" s="300">
        <v>26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13</v>
      </c>
      <c r="G78" s="299">
        <v>5</v>
      </c>
      <c r="H78" s="299">
        <v>4.9328828623162471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3</v>
      </c>
      <c r="F82" s="168">
        <v>2</v>
      </c>
      <c r="G82" s="299">
        <v>6.5</v>
      </c>
      <c r="H82" s="299">
        <v>7.7781745930520225</v>
      </c>
      <c r="I82" s="300">
        <v>12</v>
      </c>
      <c r="J82" s="300">
        <v>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5</v>
      </c>
      <c r="F85" s="168">
        <v>5</v>
      </c>
      <c r="G85" s="299">
        <v>6.2</v>
      </c>
      <c r="H85" s="299">
        <v>5.4037024344425184</v>
      </c>
      <c r="I85" s="300">
        <v>12</v>
      </c>
      <c r="J85" s="300">
        <v>1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1</v>
      </c>
      <c r="F89" s="168">
        <v>1</v>
      </c>
      <c r="G89" s="299">
        <v>1</v>
      </c>
      <c r="H89" s="299">
        <v>0</v>
      </c>
      <c r="I89" s="300">
        <v>1</v>
      </c>
      <c r="J89" s="300">
        <v>1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4</v>
      </c>
      <c r="F92" s="168">
        <v>4</v>
      </c>
      <c r="G92" s="299">
        <v>132.25</v>
      </c>
      <c r="H92" s="299">
        <v>144.68442671322069</v>
      </c>
      <c r="I92" s="300">
        <v>258</v>
      </c>
      <c r="J92" s="300">
        <v>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1</v>
      </c>
      <c r="F93" s="168">
        <v>1</v>
      </c>
      <c r="G93" s="299">
        <v>12</v>
      </c>
      <c r="H93" s="299">
        <v>0</v>
      </c>
      <c r="I93" s="300">
        <v>12</v>
      </c>
      <c r="J93" s="300">
        <v>12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1</v>
      </c>
      <c r="F99" s="168">
        <v>1</v>
      </c>
      <c r="G99" s="299">
        <v>2</v>
      </c>
      <c r="H99" s="299">
        <v>0</v>
      </c>
      <c r="I99" s="300">
        <v>2</v>
      </c>
      <c r="J99" s="300">
        <v>2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9">
        <v>0</v>
      </c>
      <c r="H101" s="299">
        <v>0</v>
      </c>
      <c r="I101" s="300">
        <v>0</v>
      </c>
      <c r="J101" s="300">
        <v>0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85</v>
      </c>
      <c r="F105" s="162">
        <v>84</v>
      </c>
      <c r="G105" s="301">
        <v>17.261904761904763</v>
      </c>
      <c r="H105" s="301">
        <v>49.719240426793796</v>
      </c>
      <c r="I105" s="162">
        <v>259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BD6BA-7A59-4CC9-912A-B7351B946A65}">
  <sheetPr>
    <tabColor theme="7" tint="0.59999389629810485"/>
  </sheetPr>
  <dimension ref="B1:M106"/>
  <sheetViews>
    <sheetView showGridLines="0" view="pageBreakPreview" topLeftCell="A91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1308</v>
      </c>
    </row>
    <row r="3" spans="2:13" ht="21" customHeight="1" x14ac:dyDescent="0.15">
      <c r="I3" s="139" t="s">
        <v>1199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3</v>
      </c>
      <c r="F15" s="168">
        <v>3</v>
      </c>
      <c r="G15" s="299">
        <v>22</v>
      </c>
      <c r="H15" s="299">
        <v>26.457513110645905</v>
      </c>
      <c r="I15" s="300">
        <v>52</v>
      </c>
      <c r="J15" s="300">
        <v>2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37</v>
      </c>
      <c r="F20" s="168">
        <v>36</v>
      </c>
      <c r="G20" s="299">
        <v>13.972222222222221</v>
      </c>
      <c r="H20" s="299">
        <v>14.936984035055138</v>
      </c>
      <c r="I20" s="300">
        <v>50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1</v>
      </c>
      <c r="F21" s="168">
        <v>1</v>
      </c>
      <c r="G21" s="299">
        <v>1</v>
      </c>
      <c r="H21" s="299">
        <v>0</v>
      </c>
      <c r="I21" s="300">
        <v>1</v>
      </c>
      <c r="J21" s="300">
        <v>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1</v>
      </c>
      <c r="F23" s="168">
        <v>1</v>
      </c>
      <c r="G23" s="299">
        <v>1</v>
      </c>
      <c r="H23" s="299">
        <v>0</v>
      </c>
      <c r="I23" s="300">
        <v>1</v>
      </c>
      <c r="J23" s="300">
        <v>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1</v>
      </c>
      <c r="F25" s="168">
        <v>1</v>
      </c>
      <c r="G25" s="299">
        <v>12</v>
      </c>
      <c r="H25" s="299">
        <v>0</v>
      </c>
      <c r="I25" s="300">
        <v>12</v>
      </c>
      <c r="J25" s="300">
        <v>12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2</v>
      </c>
      <c r="F27" s="168">
        <v>2</v>
      </c>
      <c r="G27" s="299">
        <v>12</v>
      </c>
      <c r="H27" s="299">
        <v>0</v>
      </c>
      <c r="I27" s="300">
        <v>12</v>
      </c>
      <c r="J27" s="300">
        <v>12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8</v>
      </c>
      <c r="F28" s="168">
        <v>8</v>
      </c>
      <c r="G28" s="299">
        <v>7.25</v>
      </c>
      <c r="H28" s="299">
        <v>5.1478150704935004</v>
      </c>
      <c r="I28" s="300">
        <v>12</v>
      </c>
      <c r="J28" s="300">
        <v>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5</v>
      </c>
      <c r="F31" s="168">
        <v>5</v>
      </c>
      <c r="G31" s="299">
        <v>9.8000000000000007</v>
      </c>
      <c r="H31" s="299">
        <v>4.919349550499537</v>
      </c>
      <c r="I31" s="300">
        <v>12</v>
      </c>
      <c r="J31" s="300">
        <v>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1</v>
      </c>
      <c r="F32" s="168">
        <v>1</v>
      </c>
      <c r="G32" s="299">
        <v>12</v>
      </c>
      <c r="H32" s="299">
        <v>0</v>
      </c>
      <c r="I32" s="300">
        <v>12</v>
      </c>
      <c r="J32" s="300">
        <v>12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3</v>
      </c>
      <c r="F33" s="168">
        <v>2</v>
      </c>
      <c r="G33" s="299">
        <v>6.5</v>
      </c>
      <c r="H33" s="299">
        <v>7.7781745930520225</v>
      </c>
      <c r="I33" s="300">
        <v>12</v>
      </c>
      <c r="J33" s="300">
        <v>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6</v>
      </c>
      <c r="F35" s="168">
        <v>6</v>
      </c>
      <c r="G35" s="299">
        <v>14.5</v>
      </c>
      <c r="H35" s="299">
        <v>17.201744097619869</v>
      </c>
      <c r="I35" s="300">
        <v>48</v>
      </c>
      <c r="J35" s="300">
        <v>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3</v>
      </c>
      <c r="F36" s="168">
        <v>3</v>
      </c>
      <c r="G36" s="299">
        <v>6</v>
      </c>
      <c r="H36" s="299">
        <v>5.5677643628300215</v>
      </c>
      <c r="I36" s="300">
        <v>12</v>
      </c>
      <c r="J36" s="300">
        <v>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20</v>
      </c>
      <c r="G40" s="299">
        <v>12.7</v>
      </c>
      <c r="H40" s="299">
        <v>31.742549892600159</v>
      </c>
      <c r="I40" s="300">
        <v>145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1</v>
      </c>
      <c r="F50" s="168">
        <v>1</v>
      </c>
      <c r="G50" s="299">
        <v>12</v>
      </c>
      <c r="H50" s="299">
        <v>0</v>
      </c>
      <c r="I50" s="300">
        <v>12</v>
      </c>
      <c r="J50" s="300">
        <v>12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12</v>
      </c>
      <c r="F75" s="168">
        <v>12</v>
      </c>
      <c r="G75" s="299">
        <v>6.833333333333333</v>
      </c>
      <c r="H75" s="299">
        <v>7.9296146109875902</v>
      </c>
      <c r="I75" s="300">
        <v>28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13</v>
      </c>
      <c r="G78" s="299">
        <v>6.6923076923076925</v>
      </c>
      <c r="H78" s="299">
        <v>7.0991151489066509</v>
      </c>
      <c r="I78" s="300">
        <v>24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3</v>
      </c>
      <c r="F85" s="168">
        <v>3</v>
      </c>
      <c r="G85" s="299">
        <v>9.3333333333333339</v>
      </c>
      <c r="H85" s="299">
        <v>4.6188021535170058</v>
      </c>
      <c r="I85" s="300">
        <v>12</v>
      </c>
      <c r="J85" s="300">
        <v>4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4</v>
      </c>
      <c r="F92" s="168">
        <v>4</v>
      </c>
      <c r="G92" s="299">
        <v>132.25</v>
      </c>
      <c r="H92" s="299">
        <v>144.68442671322069</v>
      </c>
      <c r="I92" s="300">
        <v>258</v>
      </c>
      <c r="J92" s="300">
        <v>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1</v>
      </c>
      <c r="F93" s="168">
        <v>1</v>
      </c>
      <c r="G93" s="299">
        <v>12</v>
      </c>
      <c r="H93" s="299">
        <v>0</v>
      </c>
      <c r="I93" s="300">
        <v>12</v>
      </c>
      <c r="J93" s="300">
        <v>12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2</v>
      </c>
      <c r="F99" s="168">
        <v>2</v>
      </c>
      <c r="G99" s="299">
        <v>1.5</v>
      </c>
      <c r="H99" s="299">
        <v>0.70710678118654757</v>
      </c>
      <c r="I99" s="300">
        <v>2</v>
      </c>
      <c r="J99" s="300">
        <v>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9">
        <v>0</v>
      </c>
      <c r="H101" s="299">
        <v>0</v>
      </c>
      <c r="I101" s="300">
        <v>0</v>
      </c>
      <c r="J101" s="300">
        <v>0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129</v>
      </c>
      <c r="F105" s="162">
        <v>127</v>
      </c>
      <c r="G105" s="301">
        <v>14.598425196850394</v>
      </c>
      <c r="H105" s="301">
        <v>34.916285335460536</v>
      </c>
      <c r="I105" s="162">
        <v>258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6AD3A-4FA3-44CB-A6AE-475B0580802B}">
  <sheetPr>
    <tabColor theme="7" tint="0.59999389629810485"/>
  </sheetPr>
  <dimension ref="B1:M106"/>
  <sheetViews>
    <sheetView showGridLines="0" view="pageBreakPreview" topLeftCell="A91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1309</v>
      </c>
    </row>
    <row r="3" spans="2:13" ht="21" customHeight="1" x14ac:dyDescent="0.15">
      <c r="I3" s="139" t="s">
        <v>1201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9</v>
      </c>
      <c r="F20" s="168">
        <v>9</v>
      </c>
      <c r="G20" s="299">
        <v>23.111111111111111</v>
      </c>
      <c r="H20" s="299">
        <v>25.032201483511415</v>
      </c>
      <c r="I20" s="300">
        <v>77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1</v>
      </c>
      <c r="F21" s="168">
        <v>1</v>
      </c>
      <c r="G21" s="299">
        <v>1</v>
      </c>
      <c r="H21" s="299">
        <v>0</v>
      </c>
      <c r="I21" s="300">
        <v>1</v>
      </c>
      <c r="J21" s="300">
        <v>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9">
        <v>12</v>
      </c>
      <c r="H27" s="299">
        <v>0</v>
      </c>
      <c r="I27" s="300">
        <v>12</v>
      </c>
      <c r="J27" s="300">
        <v>12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</v>
      </c>
      <c r="F28" s="168">
        <v>1</v>
      </c>
      <c r="G28" s="299">
        <v>1</v>
      </c>
      <c r="H28" s="299">
        <v>0</v>
      </c>
      <c r="I28" s="300">
        <v>1</v>
      </c>
      <c r="J28" s="300">
        <v>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1</v>
      </c>
      <c r="F35" s="168">
        <v>1</v>
      </c>
      <c r="G35" s="299">
        <v>12</v>
      </c>
      <c r="H35" s="299">
        <v>0</v>
      </c>
      <c r="I35" s="300">
        <v>12</v>
      </c>
      <c r="J35" s="300">
        <v>12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20</v>
      </c>
      <c r="G40" s="299">
        <v>12.1</v>
      </c>
      <c r="H40" s="299">
        <v>31.630930897994201</v>
      </c>
      <c r="I40" s="300">
        <v>145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7</v>
      </c>
      <c r="F75" s="168">
        <v>7</v>
      </c>
      <c r="G75" s="299">
        <v>7.1428571428571432</v>
      </c>
      <c r="H75" s="299">
        <v>9.9737751366366023</v>
      </c>
      <c r="I75" s="300">
        <v>28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12</v>
      </c>
      <c r="F78" s="168">
        <v>12</v>
      </c>
      <c r="G78" s="299">
        <v>4.416666666666667</v>
      </c>
      <c r="H78" s="299">
        <v>4.6604395682914896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4</v>
      </c>
      <c r="F85" s="168">
        <v>4</v>
      </c>
      <c r="G85" s="299">
        <v>7.25</v>
      </c>
      <c r="H85" s="299">
        <v>5.619905100029122</v>
      </c>
      <c r="I85" s="300">
        <v>12</v>
      </c>
      <c r="J85" s="300">
        <v>1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3</v>
      </c>
      <c r="F92" s="168">
        <v>3</v>
      </c>
      <c r="G92" s="299">
        <v>242.33333333333334</v>
      </c>
      <c r="H92" s="299">
        <v>26.274195198584739</v>
      </c>
      <c r="I92" s="300">
        <v>258</v>
      </c>
      <c r="J92" s="300">
        <v>212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2</v>
      </c>
      <c r="F99" s="168">
        <v>2</v>
      </c>
      <c r="G99" s="299">
        <v>1.5</v>
      </c>
      <c r="H99" s="299">
        <v>0.70710678118654757</v>
      </c>
      <c r="I99" s="300">
        <v>2</v>
      </c>
      <c r="J99" s="300">
        <v>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9">
        <v>0</v>
      </c>
      <c r="H101" s="299">
        <v>0</v>
      </c>
      <c r="I101" s="300">
        <v>0</v>
      </c>
      <c r="J101" s="300">
        <v>0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64</v>
      </c>
      <c r="F105" s="162">
        <v>63</v>
      </c>
      <c r="G105" s="301">
        <v>21.285714285714285</v>
      </c>
      <c r="H105" s="301">
        <v>54.299476790513388</v>
      </c>
      <c r="I105" s="162">
        <v>258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373C1-82A9-44F2-A22A-DCDA1A9C17E0}">
  <sheetPr>
    <tabColor theme="7" tint="0.59999389629810485"/>
  </sheetPr>
  <dimension ref="B1:M106"/>
  <sheetViews>
    <sheetView showGridLines="0" view="pageBreakPreview" topLeftCell="A97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1310</v>
      </c>
    </row>
    <row r="3" spans="2:13" ht="21" customHeight="1" x14ac:dyDescent="0.15">
      <c r="I3" s="139" t="s">
        <v>1203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25</v>
      </c>
      <c r="F20" s="168">
        <v>24</v>
      </c>
      <c r="G20" s="299">
        <v>23.958333333333332</v>
      </c>
      <c r="H20" s="299">
        <v>51.322068451543608</v>
      </c>
      <c r="I20" s="300">
        <v>259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9">
        <v>12</v>
      </c>
      <c r="H27" s="299">
        <v>0</v>
      </c>
      <c r="I27" s="300">
        <v>12</v>
      </c>
      <c r="J27" s="300">
        <v>12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</v>
      </c>
      <c r="F28" s="168">
        <v>1</v>
      </c>
      <c r="G28" s="299">
        <v>1</v>
      </c>
      <c r="H28" s="299">
        <v>0</v>
      </c>
      <c r="I28" s="300">
        <v>1</v>
      </c>
      <c r="J28" s="300">
        <v>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1</v>
      </c>
      <c r="F35" s="168">
        <v>1</v>
      </c>
      <c r="G35" s="299">
        <v>12</v>
      </c>
      <c r="H35" s="299">
        <v>0</v>
      </c>
      <c r="I35" s="300">
        <v>12</v>
      </c>
      <c r="J35" s="300">
        <v>12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20</v>
      </c>
      <c r="G40" s="299">
        <v>12.1</v>
      </c>
      <c r="H40" s="299">
        <v>31.630930897994201</v>
      </c>
      <c r="I40" s="300">
        <v>145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6</v>
      </c>
      <c r="F75" s="168">
        <v>6</v>
      </c>
      <c r="G75" s="299">
        <v>8</v>
      </c>
      <c r="H75" s="299">
        <v>10.639548862616309</v>
      </c>
      <c r="I75" s="300">
        <v>28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13</v>
      </c>
      <c r="G78" s="299">
        <v>4.2307692307692308</v>
      </c>
      <c r="H78" s="299">
        <v>4.5120920157920494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4</v>
      </c>
      <c r="F85" s="168">
        <v>4</v>
      </c>
      <c r="G85" s="299">
        <v>8</v>
      </c>
      <c r="H85" s="299">
        <v>4.6188021535170058</v>
      </c>
      <c r="I85" s="300">
        <v>12</v>
      </c>
      <c r="J85" s="300">
        <v>4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3</v>
      </c>
      <c r="F92" s="168">
        <v>3</v>
      </c>
      <c r="G92" s="299">
        <v>175.66666666666666</v>
      </c>
      <c r="H92" s="299">
        <v>141.74037298290608</v>
      </c>
      <c r="I92" s="300">
        <v>258</v>
      </c>
      <c r="J92" s="300">
        <v>12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2</v>
      </c>
      <c r="F99" s="168">
        <v>2</v>
      </c>
      <c r="G99" s="299">
        <v>1.5</v>
      </c>
      <c r="H99" s="299">
        <v>0.70710678118654757</v>
      </c>
      <c r="I99" s="300">
        <v>2</v>
      </c>
      <c r="J99" s="300">
        <v>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9">
        <v>0</v>
      </c>
      <c r="H101" s="299">
        <v>0</v>
      </c>
      <c r="I101" s="300">
        <v>0</v>
      </c>
      <c r="J101" s="300">
        <v>0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79</v>
      </c>
      <c r="F105" s="162">
        <v>77</v>
      </c>
      <c r="G105" s="301">
        <v>19.61038961038961</v>
      </c>
      <c r="H105" s="301">
        <v>51.489180223706846</v>
      </c>
      <c r="I105" s="162">
        <v>259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34177-433B-44F9-A0F4-39CEA395EE26}">
  <sheetPr>
    <tabColor theme="7" tint="0.59999389629810485"/>
  </sheetPr>
  <dimension ref="B1:M106"/>
  <sheetViews>
    <sheetView showGridLines="0" view="pageBreakPreview" topLeftCell="A91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1311</v>
      </c>
    </row>
    <row r="3" spans="2:13" ht="21" customHeight="1" x14ac:dyDescent="0.15">
      <c r="I3" s="139" t="s">
        <v>1205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7</v>
      </c>
      <c r="F20" s="168">
        <v>7</v>
      </c>
      <c r="G20" s="299">
        <v>49.714285714285715</v>
      </c>
      <c r="H20" s="299">
        <v>93.754491955877839</v>
      </c>
      <c r="I20" s="300">
        <v>259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9">
        <v>12</v>
      </c>
      <c r="H27" s="299">
        <v>0</v>
      </c>
      <c r="I27" s="300">
        <v>12</v>
      </c>
      <c r="J27" s="300">
        <v>12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</v>
      </c>
      <c r="F28" s="168">
        <v>1</v>
      </c>
      <c r="G28" s="299">
        <v>1</v>
      </c>
      <c r="H28" s="299">
        <v>0</v>
      </c>
      <c r="I28" s="300">
        <v>1</v>
      </c>
      <c r="J28" s="300">
        <v>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1</v>
      </c>
      <c r="F35" s="168">
        <v>1</v>
      </c>
      <c r="G35" s="299">
        <v>12</v>
      </c>
      <c r="H35" s="299">
        <v>0</v>
      </c>
      <c r="I35" s="300">
        <v>12</v>
      </c>
      <c r="J35" s="300">
        <v>12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20</v>
      </c>
      <c r="G40" s="299">
        <v>12.1</v>
      </c>
      <c r="H40" s="299">
        <v>31.630930897994201</v>
      </c>
      <c r="I40" s="300">
        <v>145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5</v>
      </c>
      <c r="F75" s="168">
        <v>5</v>
      </c>
      <c r="G75" s="299">
        <v>8.4</v>
      </c>
      <c r="H75" s="299">
        <v>10.876580344942981</v>
      </c>
      <c r="I75" s="300">
        <v>26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13</v>
      </c>
      <c r="G78" s="299">
        <v>4.2307692307692308</v>
      </c>
      <c r="H78" s="299">
        <v>4.5120920157920494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4</v>
      </c>
      <c r="F85" s="168">
        <v>4</v>
      </c>
      <c r="G85" s="299">
        <v>7.25</v>
      </c>
      <c r="H85" s="299">
        <v>5.619905100029122</v>
      </c>
      <c r="I85" s="300">
        <v>12</v>
      </c>
      <c r="J85" s="300">
        <v>1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3</v>
      </c>
      <c r="F92" s="168">
        <v>3</v>
      </c>
      <c r="G92" s="299">
        <v>175.66666666666666</v>
      </c>
      <c r="H92" s="299">
        <v>141.74037298290608</v>
      </c>
      <c r="I92" s="300">
        <v>258</v>
      </c>
      <c r="J92" s="300">
        <v>12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1</v>
      </c>
      <c r="F99" s="168">
        <v>1</v>
      </c>
      <c r="G99" s="299">
        <v>2</v>
      </c>
      <c r="H99" s="299">
        <v>0</v>
      </c>
      <c r="I99" s="300">
        <v>2</v>
      </c>
      <c r="J99" s="300">
        <v>2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9">
        <v>0</v>
      </c>
      <c r="H101" s="299">
        <v>0</v>
      </c>
      <c r="I101" s="300">
        <v>0</v>
      </c>
      <c r="J101" s="300">
        <v>0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59</v>
      </c>
      <c r="F105" s="162">
        <v>58</v>
      </c>
      <c r="G105" s="301">
        <v>21.948275862068964</v>
      </c>
      <c r="H105" s="301">
        <v>59.042186052155131</v>
      </c>
      <c r="I105" s="162">
        <v>259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A2545-915A-42DC-80FA-BF95005BCD38}">
  <sheetPr>
    <tabColor theme="7" tint="0.59999389629810485"/>
  </sheetPr>
  <dimension ref="B1:M106"/>
  <sheetViews>
    <sheetView showGridLines="0" view="pageBreakPreview" topLeftCell="A94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1312</v>
      </c>
    </row>
    <row r="3" spans="2:13" ht="21" customHeight="1" x14ac:dyDescent="0.15">
      <c r="I3" s="139" t="s">
        <v>1207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4</v>
      </c>
      <c r="F20" s="168">
        <v>4</v>
      </c>
      <c r="G20" s="299">
        <v>18.75</v>
      </c>
      <c r="H20" s="299">
        <v>21.468969855739857</v>
      </c>
      <c r="I20" s="300">
        <v>50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9">
        <v>12</v>
      </c>
      <c r="H27" s="299">
        <v>0</v>
      </c>
      <c r="I27" s="300">
        <v>12</v>
      </c>
      <c r="J27" s="300">
        <v>12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</v>
      </c>
      <c r="F28" s="168">
        <v>1</v>
      </c>
      <c r="G28" s="299">
        <v>1</v>
      </c>
      <c r="H28" s="299">
        <v>0</v>
      </c>
      <c r="I28" s="300">
        <v>1</v>
      </c>
      <c r="J28" s="300">
        <v>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2</v>
      </c>
      <c r="F35" s="168">
        <v>2</v>
      </c>
      <c r="G35" s="299">
        <v>7</v>
      </c>
      <c r="H35" s="299">
        <v>7.0710678118654755</v>
      </c>
      <c r="I35" s="300">
        <v>12</v>
      </c>
      <c r="J35" s="300">
        <v>2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20</v>
      </c>
      <c r="G40" s="299">
        <v>12.1</v>
      </c>
      <c r="H40" s="299">
        <v>31.630930897994201</v>
      </c>
      <c r="I40" s="300">
        <v>145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6</v>
      </c>
      <c r="F75" s="168">
        <v>6</v>
      </c>
      <c r="G75" s="299">
        <v>7.666666666666667</v>
      </c>
      <c r="H75" s="299">
        <v>9.8927582941597567</v>
      </c>
      <c r="I75" s="300">
        <v>26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13</v>
      </c>
      <c r="G78" s="299">
        <v>4.2307692307692308</v>
      </c>
      <c r="H78" s="299">
        <v>4.5120920157920494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4</v>
      </c>
      <c r="F85" s="168">
        <v>4</v>
      </c>
      <c r="G85" s="299">
        <v>7.25</v>
      </c>
      <c r="H85" s="299">
        <v>5.619905100029122</v>
      </c>
      <c r="I85" s="300">
        <v>12</v>
      </c>
      <c r="J85" s="300">
        <v>1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3</v>
      </c>
      <c r="F92" s="168">
        <v>3</v>
      </c>
      <c r="G92" s="299">
        <v>175.66666666666666</v>
      </c>
      <c r="H92" s="299">
        <v>141.74037298290608</v>
      </c>
      <c r="I92" s="300">
        <v>258</v>
      </c>
      <c r="J92" s="300">
        <v>12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2</v>
      </c>
      <c r="F99" s="168">
        <v>2</v>
      </c>
      <c r="G99" s="299">
        <v>1.5</v>
      </c>
      <c r="H99" s="299">
        <v>0.70710678118654757</v>
      </c>
      <c r="I99" s="300">
        <v>2</v>
      </c>
      <c r="J99" s="300">
        <v>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9">
        <v>0</v>
      </c>
      <c r="H101" s="299">
        <v>0</v>
      </c>
      <c r="I101" s="300">
        <v>0</v>
      </c>
      <c r="J101" s="300">
        <v>0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59</v>
      </c>
      <c r="F105" s="162">
        <v>58</v>
      </c>
      <c r="G105" s="301">
        <v>17.362068965517242</v>
      </c>
      <c r="H105" s="301">
        <v>49.89944213584802</v>
      </c>
      <c r="I105" s="162">
        <v>258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5B95A-3D77-456C-A7DD-2BA6D96CED42}">
  <sheetPr>
    <tabColor theme="7" tint="0.59999389629810485"/>
  </sheetPr>
  <dimension ref="B1:M106"/>
  <sheetViews>
    <sheetView showGridLines="0" view="pageBreakPreview" topLeftCell="A97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1313</v>
      </c>
    </row>
    <row r="3" spans="2:13" ht="21" customHeight="1" x14ac:dyDescent="0.15">
      <c r="I3" s="139" t="s">
        <v>1209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2</v>
      </c>
      <c r="F20" s="168">
        <v>2</v>
      </c>
      <c r="G20" s="299">
        <v>1</v>
      </c>
      <c r="H20" s="299">
        <v>0</v>
      </c>
      <c r="I20" s="300">
        <v>1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9">
        <v>12</v>
      </c>
      <c r="H27" s="299">
        <v>0</v>
      </c>
      <c r="I27" s="300">
        <v>12</v>
      </c>
      <c r="J27" s="300">
        <v>12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3</v>
      </c>
      <c r="F28" s="168">
        <v>3</v>
      </c>
      <c r="G28" s="299">
        <v>5.333333333333333</v>
      </c>
      <c r="H28" s="299">
        <v>5.8594652770823155</v>
      </c>
      <c r="I28" s="300">
        <v>12</v>
      </c>
      <c r="J28" s="300">
        <v>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2</v>
      </c>
      <c r="F35" s="168">
        <v>2</v>
      </c>
      <c r="G35" s="299">
        <v>6.5</v>
      </c>
      <c r="H35" s="299">
        <v>7.7781745930520225</v>
      </c>
      <c r="I35" s="300">
        <v>12</v>
      </c>
      <c r="J35" s="300">
        <v>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20</v>
      </c>
      <c r="G40" s="299">
        <v>12.1</v>
      </c>
      <c r="H40" s="299">
        <v>31.630930897994201</v>
      </c>
      <c r="I40" s="300">
        <v>145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5</v>
      </c>
      <c r="F75" s="168">
        <v>5</v>
      </c>
      <c r="G75" s="299">
        <v>8.4</v>
      </c>
      <c r="H75" s="299">
        <v>10.876580344942981</v>
      </c>
      <c r="I75" s="300">
        <v>26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13</v>
      </c>
      <c r="G78" s="299">
        <v>4.2307692307692308</v>
      </c>
      <c r="H78" s="299">
        <v>4.5120920157920494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5</v>
      </c>
      <c r="F85" s="168">
        <v>5</v>
      </c>
      <c r="G85" s="299">
        <v>6.2</v>
      </c>
      <c r="H85" s="299">
        <v>5.4037024344425184</v>
      </c>
      <c r="I85" s="300">
        <v>12</v>
      </c>
      <c r="J85" s="300">
        <v>1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3</v>
      </c>
      <c r="F92" s="168">
        <v>3</v>
      </c>
      <c r="G92" s="299">
        <v>175.66666666666666</v>
      </c>
      <c r="H92" s="299">
        <v>141.74037298290608</v>
      </c>
      <c r="I92" s="300">
        <v>258</v>
      </c>
      <c r="J92" s="300">
        <v>12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2</v>
      </c>
      <c r="F99" s="168">
        <v>2</v>
      </c>
      <c r="G99" s="299">
        <v>1.5</v>
      </c>
      <c r="H99" s="299">
        <v>0.70710678118654757</v>
      </c>
      <c r="I99" s="300">
        <v>2</v>
      </c>
      <c r="J99" s="300">
        <v>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9">
        <v>0</v>
      </c>
      <c r="H101" s="299">
        <v>0</v>
      </c>
      <c r="I101" s="300">
        <v>0</v>
      </c>
      <c r="J101" s="300">
        <v>0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59</v>
      </c>
      <c r="F105" s="162">
        <v>58</v>
      </c>
      <c r="G105" s="301">
        <v>16.310344827586206</v>
      </c>
      <c r="H105" s="301">
        <v>49.794738993772775</v>
      </c>
      <c r="I105" s="162">
        <v>258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F2BBA-67D0-42E1-A9BE-71E77495A574}">
  <sheetPr>
    <tabColor rgb="FF00B0F0"/>
  </sheetPr>
  <dimension ref="B1:L112"/>
  <sheetViews>
    <sheetView showGridLines="0" view="pageBreakPreview" zoomScale="70" zoomScaleNormal="70" zoomScaleSheetLayoutView="70" workbookViewId="0">
      <selection activeCell="C6" sqref="C6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5" width="10.125" customWidth="1"/>
    <col min="6" max="7" width="15.5" customWidth="1"/>
    <col min="8" max="8" width="16.75" customWidth="1"/>
    <col min="9" max="9" width="11.75" customWidth="1"/>
    <col min="10" max="10" width="1.25" customWidth="1"/>
    <col min="11" max="11" width="6.375" customWidth="1"/>
  </cols>
  <sheetData>
    <row r="1" spans="2:12" x14ac:dyDescent="0.15">
      <c r="F1" s="2"/>
      <c r="G1" s="2"/>
      <c r="H1" s="2"/>
      <c r="I1" s="2"/>
    </row>
    <row r="2" spans="2:12" ht="17.25" x14ac:dyDescent="0.2">
      <c r="C2" s="105" t="s">
        <v>814</v>
      </c>
    </row>
    <row r="3" spans="2:12" ht="21" customHeight="1" x14ac:dyDescent="0.15">
      <c r="I3" s="106" t="s">
        <v>803</v>
      </c>
    </row>
    <row r="4" spans="2:12" ht="20.100000000000001" customHeight="1" x14ac:dyDescent="0.15">
      <c r="C4" s="107"/>
      <c r="D4" s="72" t="s">
        <v>804</v>
      </c>
      <c r="E4" s="108" t="s">
        <v>805</v>
      </c>
      <c r="F4" s="109" t="s">
        <v>806</v>
      </c>
      <c r="G4" s="109" t="s">
        <v>807</v>
      </c>
      <c r="H4" s="109" t="s">
        <v>808</v>
      </c>
      <c r="I4" s="109" t="s">
        <v>809</v>
      </c>
    </row>
    <row r="5" spans="2:12" ht="20.100000000000001" customHeight="1" x14ac:dyDescent="0.15">
      <c r="B5" s="1"/>
      <c r="C5" s="110" t="s">
        <v>2</v>
      </c>
      <c r="D5" s="111" t="s">
        <v>252</v>
      </c>
      <c r="E5" s="112">
        <v>103</v>
      </c>
      <c r="F5" s="113">
        <v>226.50338349514564</v>
      </c>
      <c r="G5" s="113">
        <v>1908.1555030164295</v>
      </c>
      <c r="H5" s="113">
        <v>19300</v>
      </c>
      <c r="I5" s="113">
        <v>0</v>
      </c>
      <c r="L5" t="str">
        <f>IF(OR(F5&gt;H5,F5&lt;I5),"ERR","")</f>
        <v/>
      </c>
    </row>
    <row r="6" spans="2:12" ht="20.100000000000001" customHeight="1" x14ac:dyDescent="0.15">
      <c r="B6" s="1"/>
      <c r="C6" s="110" t="s">
        <v>3</v>
      </c>
      <c r="D6" s="111" t="s">
        <v>253</v>
      </c>
      <c r="E6" s="112">
        <v>1</v>
      </c>
      <c r="F6" s="113">
        <v>0</v>
      </c>
      <c r="G6" s="113" t="s">
        <v>71</v>
      </c>
      <c r="H6" s="113">
        <v>0</v>
      </c>
      <c r="I6" s="113">
        <v>0</v>
      </c>
      <c r="L6" t="str">
        <f t="shared" ref="L6:L69" si="0">IF(OR(F6&gt;H6,F6&lt;I6),"ERR","")</f>
        <v/>
      </c>
    </row>
    <row r="7" spans="2:12" ht="20.100000000000001" customHeight="1" x14ac:dyDescent="0.15">
      <c r="B7" s="1"/>
      <c r="C7" s="110" t="s">
        <v>4</v>
      </c>
      <c r="D7" s="111" t="s">
        <v>254</v>
      </c>
      <c r="E7" s="112">
        <v>3</v>
      </c>
      <c r="F7" s="113">
        <v>690.33333333333337</v>
      </c>
      <c r="G7" s="113">
        <v>356.9038152406518</v>
      </c>
      <c r="H7" s="113">
        <v>1000</v>
      </c>
      <c r="I7" s="113">
        <v>300</v>
      </c>
      <c r="L7" t="str">
        <f t="shared" si="0"/>
        <v/>
      </c>
    </row>
    <row r="8" spans="2:12" ht="20.100000000000001" customHeight="1" x14ac:dyDescent="0.15">
      <c r="B8" s="1"/>
      <c r="C8" s="110" t="s">
        <v>5</v>
      </c>
      <c r="D8" s="111" t="s">
        <v>255</v>
      </c>
      <c r="E8" s="112">
        <v>1</v>
      </c>
      <c r="F8" s="113">
        <v>172800</v>
      </c>
      <c r="G8" s="113" t="s">
        <v>71</v>
      </c>
      <c r="H8" s="113">
        <v>172800</v>
      </c>
      <c r="I8" s="113">
        <v>172800</v>
      </c>
      <c r="L8" t="str">
        <f t="shared" si="0"/>
        <v/>
      </c>
    </row>
    <row r="9" spans="2:12" ht="20.100000000000001" customHeight="1" x14ac:dyDescent="0.15">
      <c r="B9" s="1"/>
      <c r="C9" s="110" t="s">
        <v>6</v>
      </c>
      <c r="D9" s="111" t="s">
        <v>256</v>
      </c>
      <c r="E9" s="112">
        <v>51</v>
      </c>
      <c r="F9" s="113">
        <v>647.43137254901956</v>
      </c>
      <c r="G9" s="113">
        <v>2971.9121538491136</v>
      </c>
      <c r="H9" s="113">
        <v>20331</v>
      </c>
      <c r="I9" s="113">
        <v>0</v>
      </c>
      <c r="L9" t="str">
        <f t="shared" si="0"/>
        <v/>
      </c>
    </row>
    <row r="10" spans="2:12" ht="20.100000000000001" customHeight="1" x14ac:dyDescent="0.15">
      <c r="B10" s="1"/>
      <c r="C10" s="110" t="s">
        <v>7</v>
      </c>
      <c r="D10" s="111" t="s">
        <v>257</v>
      </c>
      <c r="E10" s="112">
        <v>82</v>
      </c>
      <c r="F10" s="113">
        <v>67.58536585365853</v>
      </c>
      <c r="G10" s="113">
        <v>348.81867486037208</v>
      </c>
      <c r="H10" s="113">
        <v>2300</v>
      </c>
      <c r="I10" s="113">
        <v>0</v>
      </c>
      <c r="L10" t="str">
        <f t="shared" si="0"/>
        <v/>
      </c>
    </row>
    <row r="11" spans="2:12" ht="20.100000000000001" customHeight="1" x14ac:dyDescent="0.15">
      <c r="B11" s="1"/>
      <c r="C11" s="110" t="s">
        <v>8</v>
      </c>
      <c r="D11" s="111" t="s">
        <v>258</v>
      </c>
      <c r="E11" s="112">
        <v>0</v>
      </c>
      <c r="F11" s="113" t="s">
        <v>71</v>
      </c>
      <c r="G11" s="113" t="s">
        <v>71</v>
      </c>
      <c r="H11" s="113" t="s">
        <v>71</v>
      </c>
      <c r="I11" s="113" t="s">
        <v>71</v>
      </c>
      <c r="L11" t="str">
        <f t="shared" si="0"/>
        <v/>
      </c>
    </row>
    <row r="12" spans="2:12" ht="20.100000000000001" customHeight="1" x14ac:dyDescent="0.15">
      <c r="B12" s="1"/>
      <c r="C12" s="110" t="s">
        <v>9</v>
      </c>
      <c r="D12" s="111" t="s">
        <v>259</v>
      </c>
      <c r="E12" s="112">
        <v>5</v>
      </c>
      <c r="F12" s="113">
        <v>0.31879999999999997</v>
      </c>
      <c r="G12" s="113">
        <v>0.45952932441793093</v>
      </c>
      <c r="H12" s="113">
        <v>1</v>
      </c>
      <c r="I12" s="113">
        <v>0</v>
      </c>
      <c r="L12" t="str">
        <f t="shared" si="0"/>
        <v/>
      </c>
    </row>
    <row r="13" spans="2:12" ht="20.100000000000001" customHeight="1" x14ac:dyDescent="0.15">
      <c r="B13" s="1"/>
      <c r="C13" s="110" t="s">
        <v>10</v>
      </c>
      <c r="D13" s="111" t="s">
        <v>260</v>
      </c>
      <c r="E13" s="112">
        <v>1212</v>
      </c>
      <c r="F13" s="113">
        <v>922.80639686468658</v>
      </c>
      <c r="G13" s="113">
        <v>5446.6447671233409</v>
      </c>
      <c r="H13" s="113">
        <v>76898</v>
      </c>
      <c r="I13" s="113">
        <v>0</v>
      </c>
      <c r="L13" t="str">
        <f t="shared" si="0"/>
        <v/>
      </c>
    </row>
    <row r="14" spans="2:12" ht="20.100000000000001" customHeight="1" x14ac:dyDescent="0.15">
      <c r="B14" s="1"/>
      <c r="C14" s="110" t="s">
        <v>11</v>
      </c>
      <c r="D14" s="111" t="s">
        <v>261</v>
      </c>
      <c r="E14" s="112">
        <v>282</v>
      </c>
      <c r="F14" s="113">
        <v>454.63333333333333</v>
      </c>
      <c r="G14" s="113">
        <v>878.98026805221764</v>
      </c>
      <c r="H14" s="113">
        <v>5888</v>
      </c>
      <c r="I14" s="113">
        <v>0</v>
      </c>
      <c r="L14" t="str">
        <f t="shared" si="0"/>
        <v/>
      </c>
    </row>
    <row r="15" spans="2:12" ht="20.100000000000001" customHeight="1" x14ac:dyDescent="0.15">
      <c r="B15" s="1"/>
      <c r="C15" s="110" t="s">
        <v>12</v>
      </c>
      <c r="D15" s="111" t="s">
        <v>262</v>
      </c>
      <c r="E15" s="112">
        <v>188</v>
      </c>
      <c r="F15" s="113">
        <v>3783.4744680851063</v>
      </c>
      <c r="G15" s="113">
        <v>12675.684219627288</v>
      </c>
      <c r="H15" s="113">
        <v>83285</v>
      </c>
      <c r="I15" s="113">
        <v>0</v>
      </c>
      <c r="L15" t="str">
        <f t="shared" si="0"/>
        <v/>
      </c>
    </row>
    <row r="16" spans="2:12" ht="20.100000000000001" customHeight="1" x14ac:dyDescent="0.15">
      <c r="B16" s="1"/>
      <c r="C16" s="110" t="s">
        <v>13</v>
      </c>
      <c r="D16" s="111" t="s">
        <v>263</v>
      </c>
      <c r="E16" s="112">
        <v>22</v>
      </c>
      <c r="F16" s="113">
        <v>348.98272727272729</v>
      </c>
      <c r="G16" s="113">
        <v>678.8780244546482</v>
      </c>
      <c r="H16" s="113">
        <v>2688</v>
      </c>
      <c r="I16" s="113">
        <v>0</v>
      </c>
      <c r="L16" t="str">
        <f t="shared" si="0"/>
        <v/>
      </c>
    </row>
    <row r="17" spans="2:12" ht="20.100000000000001" customHeight="1" x14ac:dyDescent="0.15">
      <c r="B17" s="1"/>
      <c r="C17" s="110" t="s">
        <v>14</v>
      </c>
      <c r="D17" s="111" t="s">
        <v>264</v>
      </c>
      <c r="E17" s="112">
        <v>13</v>
      </c>
      <c r="F17" s="113">
        <v>53.900769230769235</v>
      </c>
      <c r="G17" s="113">
        <v>66.908197113848772</v>
      </c>
      <c r="H17" s="113">
        <v>187</v>
      </c>
      <c r="I17" s="113">
        <v>0</v>
      </c>
      <c r="L17" t="str">
        <f t="shared" si="0"/>
        <v/>
      </c>
    </row>
    <row r="18" spans="2:12" ht="20.100000000000001" customHeight="1" x14ac:dyDescent="0.15">
      <c r="B18" s="1"/>
      <c r="C18" s="110" t="s">
        <v>15</v>
      </c>
      <c r="D18" s="111" t="s">
        <v>265</v>
      </c>
      <c r="E18" s="112">
        <v>121</v>
      </c>
      <c r="F18" s="113">
        <v>4953.8743801652899</v>
      </c>
      <c r="G18" s="113">
        <v>21520.806354167777</v>
      </c>
      <c r="H18" s="113">
        <v>166882</v>
      </c>
      <c r="I18" s="113">
        <v>0</v>
      </c>
      <c r="L18" t="str">
        <f t="shared" si="0"/>
        <v/>
      </c>
    </row>
    <row r="19" spans="2:12" ht="20.100000000000001" customHeight="1" x14ac:dyDescent="0.15">
      <c r="B19" s="1"/>
      <c r="C19" s="110" t="s">
        <v>16</v>
      </c>
      <c r="D19" s="111" t="s">
        <v>266</v>
      </c>
      <c r="E19" s="112">
        <v>37</v>
      </c>
      <c r="F19" s="113">
        <v>263.83432432432437</v>
      </c>
      <c r="G19" s="113">
        <v>1095.8493682135852</v>
      </c>
      <c r="H19" s="113">
        <v>6652.5</v>
      </c>
      <c r="I19" s="113">
        <v>0</v>
      </c>
      <c r="L19" t="str">
        <f t="shared" si="0"/>
        <v/>
      </c>
    </row>
    <row r="20" spans="2:12" ht="20.100000000000001" customHeight="1" x14ac:dyDescent="0.15">
      <c r="B20" s="1"/>
      <c r="C20" s="110" t="s">
        <v>17</v>
      </c>
      <c r="D20" s="111" t="s">
        <v>267</v>
      </c>
      <c r="E20" s="112">
        <v>788</v>
      </c>
      <c r="F20" s="113">
        <v>15644.575725888326</v>
      </c>
      <c r="G20" s="113">
        <v>97371.620916258078</v>
      </c>
      <c r="H20" s="113">
        <v>1512459</v>
      </c>
      <c r="I20" s="113">
        <v>0</v>
      </c>
      <c r="L20" t="str">
        <f t="shared" si="0"/>
        <v/>
      </c>
    </row>
    <row r="21" spans="2:12" ht="20.100000000000001" customHeight="1" x14ac:dyDescent="0.15">
      <c r="B21" s="1"/>
      <c r="C21" s="110" t="s">
        <v>18</v>
      </c>
      <c r="D21" s="111" t="s">
        <v>268</v>
      </c>
      <c r="E21" s="112">
        <v>31</v>
      </c>
      <c r="F21" s="113">
        <v>150636.12903225806</v>
      </c>
      <c r="G21" s="113">
        <v>225176.83527304223</v>
      </c>
      <c r="H21" s="113">
        <v>834833</v>
      </c>
      <c r="I21" s="113">
        <v>0</v>
      </c>
      <c r="L21" t="str">
        <f t="shared" si="0"/>
        <v/>
      </c>
    </row>
    <row r="22" spans="2:12" ht="20.100000000000001" customHeight="1" x14ac:dyDescent="0.15">
      <c r="B22" s="1"/>
      <c r="C22" s="110" t="s">
        <v>19</v>
      </c>
      <c r="D22" s="111" t="s">
        <v>269</v>
      </c>
      <c r="E22" s="112">
        <v>79</v>
      </c>
      <c r="F22" s="113">
        <v>1324.5862025316455</v>
      </c>
      <c r="G22" s="113">
        <v>4175.5605176039035</v>
      </c>
      <c r="H22" s="113">
        <v>23760</v>
      </c>
      <c r="I22" s="113">
        <v>0</v>
      </c>
      <c r="L22" t="str">
        <f t="shared" si="0"/>
        <v/>
      </c>
    </row>
    <row r="23" spans="2:12" ht="20.100000000000001" customHeight="1" x14ac:dyDescent="0.15">
      <c r="B23" s="1"/>
      <c r="C23" s="110" t="s">
        <v>20</v>
      </c>
      <c r="D23" s="111" t="s">
        <v>270</v>
      </c>
      <c r="E23" s="112">
        <v>75</v>
      </c>
      <c r="F23" s="113">
        <v>380.08280000000002</v>
      </c>
      <c r="G23" s="113">
        <v>1056.0172566663809</v>
      </c>
      <c r="H23" s="113">
        <v>6736</v>
      </c>
      <c r="I23" s="113">
        <v>0</v>
      </c>
      <c r="L23" t="str">
        <f t="shared" si="0"/>
        <v/>
      </c>
    </row>
    <row r="24" spans="2:12" ht="20.100000000000001" customHeight="1" x14ac:dyDescent="0.15">
      <c r="B24" s="1"/>
      <c r="C24" s="110" t="s">
        <v>21</v>
      </c>
      <c r="D24" s="111" t="s">
        <v>271</v>
      </c>
      <c r="E24" s="112">
        <v>8</v>
      </c>
      <c r="F24" s="113">
        <v>10.4</v>
      </c>
      <c r="G24" s="113">
        <v>10.448239769727449</v>
      </c>
      <c r="H24" s="113">
        <v>30</v>
      </c>
      <c r="I24" s="113">
        <v>0</v>
      </c>
      <c r="L24" t="str">
        <f t="shared" si="0"/>
        <v/>
      </c>
    </row>
    <row r="25" spans="2:12" ht="20.100000000000001" customHeight="1" x14ac:dyDescent="0.15">
      <c r="B25" s="1"/>
      <c r="C25" s="110" t="s">
        <v>22</v>
      </c>
      <c r="D25" s="111" t="s">
        <v>272</v>
      </c>
      <c r="E25" s="112">
        <v>173</v>
      </c>
      <c r="F25" s="113">
        <v>2848.2307514450868</v>
      </c>
      <c r="G25" s="113">
        <v>27497.950509998776</v>
      </c>
      <c r="H25" s="113">
        <v>354636</v>
      </c>
      <c r="I25" s="113">
        <v>0</v>
      </c>
      <c r="L25" t="str">
        <f t="shared" si="0"/>
        <v/>
      </c>
    </row>
    <row r="26" spans="2:12" ht="20.100000000000001" customHeight="1" x14ac:dyDescent="0.15">
      <c r="B26" s="1"/>
      <c r="C26" s="110" t="s">
        <v>23</v>
      </c>
      <c r="D26" s="111" t="s">
        <v>273</v>
      </c>
      <c r="E26" s="112">
        <v>127</v>
      </c>
      <c r="F26" s="113">
        <v>132514.14755905513</v>
      </c>
      <c r="G26" s="113">
        <v>478210.27329348656</v>
      </c>
      <c r="H26" s="113">
        <v>3202061</v>
      </c>
      <c r="I26" s="113">
        <v>0</v>
      </c>
      <c r="L26" t="str">
        <f t="shared" si="0"/>
        <v/>
      </c>
    </row>
    <row r="27" spans="2:12" ht="20.100000000000001" customHeight="1" x14ac:dyDescent="0.15">
      <c r="B27" s="1"/>
      <c r="C27" s="110" t="s">
        <v>24</v>
      </c>
      <c r="D27" s="111" t="s">
        <v>274</v>
      </c>
      <c r="E27" s="112">
        <v>157</v>
      </c>
      <c r="F27" s="113">
        <v>8945.4707643312104</v>
      </c>
      <c r="G27" s="113">
        <v>41790.072653087664</v>
      </c>
      <c r="H27" s="113">
        <v>372303</v>
      </c>
      <c r="I27" s="113">
        <v>0</v>
      </c>
      <c r="L27" t="str">
        <f t="shared" si="0"/>
        <v/>
      </c>
    </row>
    <row r="28" spans="2:12" ht="20.100000000000001" customHeight="1" x14ac:dyDescent="0.15">
      <c r="B28" s="1"/>
      <c r="C28" s="110" t="s">
        <v>25</v>
      </c>
      <c r="D28" s="111" t="s">
        <v>275</v>
      </c>
      <c r="E28" s="112">
        <v>758</v>
      </c>
      <c r="F28" s="113">
        <v>130.04275725593669</v>
      </c>
      <c r="G28" s="113">
        <v>741.68627488573622</v>
      </c>
      <c r="H28" s="113">
        <v>9859</v>
      </c>
      <c r="I28" s="113">
        <v>0</v>
      </c>
      <c r="L28" t="str">
        <f t="shared" si="0"/>
        <v/>
      </c>
    </row>
    <row r="29" spans="2:12" ht="20.100000000000001" customHeight="1" x14ac:dyDescent="0.15">
      <c r="B29" s="1"/>
      <c r="C29" s="110" t="s">
        <v>26</v>
      </c>
      <c r="D29" s="111" t="s">
        <v>276</v>
      </c>
      <c r="E29" s="112">
        <v>65</v>
      </c>
      <c r="F29" s="113">
        <v>298.29998461538463</v>
      </c>
      <c r="G29" s="113">
        <v>1310.6971546161094</v>
      </c>
      <c r="H29" s="113">
        <v>10175</v>
      </c>
      <c r="I29" s="113">
        <v>0</v>
      </c>
      <c r="L29" t="str">
        <f t="shared" si="0"/>
        <v/>
      </c>
    </row>
    <row r="30" spans="2:12" ht="20.100000000000001" customHeight="1" x14ac:dyDescent="0.15">
      <c r="B30" s="1"/>
      <c r="C30" s="110" t="s">
        <v>27</v>
      </c>
      <c r="D30" s="111" t="s">
        <v>277</v>
      </c>
      <c r="E30" s="112">
        <v>77</v>
      </c>
      <c r="F30" s="113">
        <v>1261.6464935064935</v>
      </c>
      <c r="G30" s="113">
        <v>8982.6018832437767</v>
      </c>
      <c r="H30" s="113">
        <v>78840</v>
      </c>
      <c r="I30" s="113">
        <v>0</v>
      </c>
      <c r="L30" t="str">
        <f t="shared" si="0"/>
        <v/>
      </c>
    </row>
    <row r="31" spans="2:12" ht="20.100000000000001" customHeight="1" x14ac:dyDescent="0.15">
      <c r="B31" s="1"/>
      <c r="C31" s="110" t="s">
        <v>28</v>
      </c>
      <c r="D31" s="111" t="s">
        <v>278</v>
      </c>
      <c r="E31" s="112">
        <v>72</v>
      </c>
      <c r="F31" s="113">
        <v>148.84541666666667</v>
      </c>
      <c r="G31" s="113">
        <v>355.96731893012708</v>
      </c>
      <c r="H31" s="113">
        <v>2213</v>
      </c>
      <c r="I31" s="113">
        <v>0</v>
      </c>
      <c r="L31" t="str">
        <f t="shared" si="0"/>
        <v/>
      </c>
    </row>
    <row r="32" spans="2:12" ht="20.100000000000001" customHeight="1" x14ac:dyDescent="0.15">
      <c r="B32" s="1"/>
      <c r="C32" s="110" t="s">
        <v>29</v>
      </c>
      <c r="D32" s="111" t="s">
        <v>279</v>
      </c>
      <c r="E32" s="112">
        <v>219</v>
      </c>
      <c r="F32" s="113">
        <v>345.51936073059363</v>
      </c>
      <c r="G32" s="113">
        <v>832.97430059839633</v>
      </c>
      <c r="H32" s="113">
        <v>5971</v>
      </c>
      <c r="I32" s="113">
        <v>0</v>
      </c>
      <c r="L32" t="str">
        <f t="shared" si="0"/>
        <v/>
      </c>
    </row>
    <row r="33" spans="2:12" ht="20.100000000000001" customHeight="1" x14ac:dyDescent="0.15">
      <c r="B33" s="1"/>
      <c r="C33" s="110" t="s">
        <v>30</v>
      </c>
      <c r="D33" s="111" t="s">
        <v>280</v>
      </c>
      <c r="E33" s="112">
        <v>163</v>
      </c>
      <c r="F33" s="113">
        <v>1449.814644171779</v>
      </c>
      <c r="G33" s="113">
        <v>15717.838590614974</v>
      </c>
      <c r="H33" s="113">
        <v>200736</v>
      </c>
      <c r="I33" s="113">
        <v>0</v>
      </c>
      <c r="L33" t="str">
        <f t="shared" si="0"/>
        <v/>
      </c>
    </row>
    <row r="34" spans="2:12" ht="20.100000000000001" customHeight="1" x14ac:dyDescent="0.15">
      <c r="B34" s="1"/>
      <c r="C34" s="110" t="s">
        <v>31</v>
      </c>
      <c r="D34" s="111" t="s">
        <v>281</v>
      </c>
      <c r="E34" s="112">
        <v>11</v>
      </c>
      <c r="F34" s="113">
        <v>17.363636363636363</v>
      </c>
      <c r="G34" s="113">
        <v>30.23664243024588</v>
      </c>
      <c r="H34" s="113">
        <v>90</v>
      </c>
      <c r="I34" s="113">
        <v>0</v>
      </c>
      <c r="L34" t="str">
        <f t="shared" si="0"/>
        <v/>
      </c>
    </row>
    <row r="35" spans="2:12" ht="20.100000000000001" customHeight="1" x14ac:dyDescent="0.15">
      <c r="B35" s="1"/>
      <c r="C35" s="110" t="s">
        <v>32</v>
      </c>
      <c r="D35" s="111" t="s">
        <v>282</v>
      </c>
      <c r="E35" s="112">
        <v>329</v>
      </c>
      <c r="F35" s="113">
        <v>9802.2209726443743</v>
      </c>
      <c r="G35" s="113">
        <v>167184.04001195566</v>
      </c>
      <c r="H35" s="113">
        <v>3032000</v>
      </c>
      <c r="I35" s="113">
        <v>0</v>
      </c>
      <c r="L35" t="str">
        <f t="shared" si="0"/>
        <v/>
      </c>
    </row>
    <row r="36" spans="2:12" ht="20.100000000000001" customHeight="1" x14ac:dyDescent="0.15">
      <c r="B36" s="1"/>
      <c r="C36" s="110" t="s">
        <v>33</v>
      </c>
      <c r="D36" s="111" t="s">
        <v>283</v>
      </c>
      <c r="E36" s="112">
        <v>137</v>
      </c>
      <c r="F36" s="113">
        <v>2617.7580291970803</v>
      </c>
      <c r="G36" s="113">
        <v>21027.809470624281</v>
      </c>
      <c r="H36" s="113">
        <v>199236</v>
      </c>
      <c r="I36" s="113">
        <v>0</v>
      </c>
      <c r="L36" t="str">
        <f t="shared" si="0"/>
        <v/>
      </c>
    </row>
    <row r="37" spans="2:12" ht="20.100000000000001" customHeight="1" x14ac:dyDescent="0.15">
      <c r="B37" s="1"/>
      <c r="C37" s="110" t="s">
        <v>34</v>
      </c>
      <c r="D37" s="111" t="s">
        <v>284</v>
      </c>
      <c r="E37" s="112">
        <v>66</v>
      </c>
      <c r="F37" s="113">
        <v>3854520.1742424243</v>
      </c>
      <c r="G37" s="113">
        <v>3936720.6028011302</v>
      </c>
      <c r="H37" s="113">
        <v>20466147</v>
      </c>
      <c r="I37" s="113">
        <v>0</v>
      </c>
      <c r="L37" t="str">
        <f t="shared" si="0"/>
        <v/>
      </c>
    </row>
    <row r="38" spans="2:12" ht="20.100000000000001" customHeight="1" x14ac:dyDescent="0.15">
      <c r="B38" s="1"/>
      <c r="C38" s="110" t="s">
        <v>35</v>
      </c>
      <c r="D38" s="111" t="s">
        <v>285</v>
      </c>
      <c r="E38" s="112">
        <v>6</v>
      </c>
      <c r="F38" s="113">
        <v>115329.31333333334</v>
      </c>
      <c r="G38" s="113">
        <v>214638.35715121625</v>
      </c>
      <c r="H38" s="113">
        <v>534422.88</v>
      </c>
      <c r="I38" s="113">
        <v>83</v>
      </c>
      <c r="L38" t="str">
        <f t="shared" si="0"/>
        <v/>
      </c>
    </row>
    <row r="39" spans="2:12" ht="20.100000000000001" customHeight="1" x14ac:dyDescent="0.15">
      <c r="B39" s="1"/>
      <c r="C39" s="110" t="s">
        <v>36</v>
      </c>
      <c r="D39" s="111" t="s">
        <v>286</v>
      </c>
      <c r="E39" s="112">
        <v>2</v>
      </c>
      <c r="F39" s="113">
        <v>503773</v>
      </c>
      <c r="G39" s="113">
        <v>712442.60895738122</v>
      </c>
      <c r="H39" s="113">
        <v>1007546</v>
      </c>
      <c r="I39" s="113">
        <v>0</v>
      </c>
      <c r="L39" t="str">
        <f t="shared" si="0"/>
        <v/>
      </c>
    </row>
    <row r="40" spans="2:12" ht="20.100000000000001" customHeight="1" x14ac:dyDescent="0.15">
      <c r="B40" s="1"/>
      <c r="C40" s="110" t="s">
        <v>37</v>
      </c>
      <c r="D40" s="111" t="s">
        <v>287</v>
      </c>
      <c r="E40" s="112">
        <v>721</v>
      </c>
      <c r="F40" s="113">
        <v>928.44144244105416</v>
      </c>
      <c r="G40" s="113">
        <v>3660.7939475770563</v>
      </c>
      <c r="H40" s="113">
        <v>48627</v>
      </c>
      <c r="I40" s="113">
        <v>0</v>
      </c>
      <c r="L40" t="str">
        <f t="shared" si="0"/>
        <v/>
      </c>
    </row>
    <row r="41" spans="2:12" ht="20.100000000000001" customHeight="1" x14ac:dyDescent="0.15">
      <c r="B41" s="1"/>
      <c r="C41" s="110" t="s">
        <v>38</v>
      </c>
      <c r="D41" s="111" t="s">
        <v>288</v>
      </c>
      <c r="E41" s="112">
        <v>0</v>
      </c>
      <c r="F41" s="113" t="s">
        <v>71</v>
      </c>
      <c r="G41" s="113" t="s">
        <v>71</v>
      </c>
      <c r="H41" s="113" t="s">
        <v>71</v>
      </c>
      <c r="I41" s="113" t="s">
        <v>71</v>
      </c>
      <c r="L41" t="str">
        <f t="shared" si="0"/>
        <v/>
      </c>
    </row>
    <row r="42" spans="2:12" ht="20.100000000000001" customHeight="1" x14ac:dyDescent="0.15">
      <c r="B42" s="1"/>
      <c r="C42" s="110" t="s">
        <v>39</v>
      </c>
      <c r="D42" s="111" t="s">
        <v>289</v>
      </c>
      <c r="E42" s="112">
        <v>0</v>
      </c>
      <c r="F42" s="113" t="s">
        <v>71</v>
      </c>
      <c r="G42" s="113" t="s">
        <v>71</v>
      </c>
      <c r="H42" s="113" t="s">
        <v>71</v>
      </c>
      <c r="I42" s="113" t="s">
        <v>71</v>
      </c>
      <c r="L42" t="str">
        <f t="shared" si="0"/>
        <v/>
      </c>
    </row>
    <row r="43" spans="2:12" ht="20.100000000000001" customHeight="1" x14ac:dyDescent="0.15">
      <c r="B43" s="1"/>
      <c r="C43" s="110" t="s">
        <v>40</v>
      </c>
      <c r="D43" s="111" t="s">
        <v>290</v>
      </c>
      <c r="E43" s="112">
        <v>2</v>
      </c>
      <c r="F43" s="113">
        <v>242</v>
      </c>
      <c r="G43" s="113">
        <v>335.1686142824235</v>
      </c>
      <c r="H43" s="113">
        <v>479</v>
      </c>
      <c r="I43" s="113">
        <v>5</v>
      </c>
      <c r="L43" t="str">
        <f t="shared" si="0"/>
        <v/>
      </c>
    </row>
    <row r="44" spans="2:12" ht="20.100000000000001" customHeight="1" x14ac:dyDescent="0.15">
      <c r="B44" s="1"/>
      <c r="C44" s="110" t="s">
        <v>41</v>
      </c>
      <c r="D44" s="111" t="s">
        <v>291</v>
      </c>
      <c r="E44" s="112">
        <v>0</v>
      </c>
      <c r="F44" s="113" t="s">
        <v>71</v>
      </c>
      <c r="G44" s="113" t="s">
        <v>71</v>
      </c>
      <c r="H44" s="113" t="s">
        <v>71</v>
      </c>
      <c r="I44" s="113" t="s">
        <v>71</v>
      </c>
      <c r="L44" t="str">
        <f t="shared" si="0"/>
        <v/>
      </c>
    </row>
    <row r="45" spans="2:12" ht="20.100000000000001" customHeight="1" x14ac:dyDescent="0.15">
      <c r="B45" s="1"/>
      <c r="C45" s="110" t="s">
        <v>42</v>
      </c>
      <c r="D45" s="111" t="s">
        <v>292</v>
      </c>
      <c r="E45" s="112">
        <v>1</v>
      </c>
      <c r="F45" s="113">
        <v>570</v>
      </c>
      <c r="G45" s="113" t="s">
        <v>71</v>
      </c>
      <c r="H45" s="113">
        <v>570</v>
      </c>
      <c r="I45" s="113">
        <v>570</v>
      </c>
      <c r="L45" t="str">
        <f t="shared" si="0"/>
        <v/>
      </c>
    </row>
    <row r="46" spans="2:12" ht="20.100000000000001" customHeight="1" x14ac:dyDescent="0.15">
      <c r="B46" s="1"/>
      <c r="C46" s="110" t="s">
        <v>43</v>
      </c>
      <c r="D46" s="111" t="s">
        <v>293</v>
      </c>
      <c r="E46" s="112">
        <v>19</v>
      </c>
      <c r="F46" s="113">
        <v>117.32631578947367</v>
      </c>
      <c r="G46" s="113">
        <v>364.3677947137499</v>
      </c>
      <c r="H46" s="113">
        <v>1584</v>
      </c>
      <c r="I46" s="113">
        <v>0</v>
      </c>
      <c r="L46" t="str">
        <f t="shared" si="0"/>
        <v/>
      </c>
    </row>
    <row r="47" spans="2:12" ht="20.100000000000001" customHeight="1" x14ac:dyDescent="0.15">
      <c r="B47" s="1"/>
      <c r="C47" s="110" t="s">
        <v>44</v>
      </c>
      <c r="D47" s="111" t="s">
        <v>294</v>
      </c>
      <c r="E47" s="112">
        <v>1</v>
      </c>
      <c r="F47" s="113">
        <v>12.8</v>
      </c>
      <c r="G47" s="113" t="s">
        <v>71</v>
      </c>
      <c r="H47" s="113">
        <v>12.8</v>
      </c>
      <c r="I47" s="113">
        <v>12.8</v>
      </c>
      <c r="L47" t="str">
        <f t="shared" si="0"/>
        <v/>
      </c>
    </row>
    <row r="48" spans="2:12" ht="20.100000000000001" customHeight="1" x14ac:dyDescent="0.15">
      <c r="B48" s="1"/>
      <c r="C48" s="110" t="s">
        <v>45</v>
      </c>
      <c r="D48" s="111" t="s">
        <v>295</v>
      </c>
      <c r="E48" s="112">
        <v>5</v>
      </c>
      <c r="F48" s="113">
        <v>0.27999999999999997</v>
      </c>
      <c r="G48" s="113">
        <v>0.62609903369994113</v>
      </c>
      <c r="H48" s="113">
        <v>1.4</v>
      </c>
      <c r="I48" s="113">
        <v>0</v>
      </c>
      <c r="L48" t="str">
        <f t="shared" si="0"/>
        <v/>
      </c>
    </row>
    <row r="49" spans="2:12" ht="20.100000000000001" customHeight="1" x14ac:dyDescent="0.15">
      <c r="B49" s="1"/>
      <c r="C49" s="110" t="s">
        <v>46</v>
      </c>
      <c r="D49" s="111" t="s">
        <v>296</v>
      </c>
      <c r="E49" s="112">
        <v>1</v>
      </c>
      <c r="F49" s="113">
        <v>147</v>
      </c>
      <c r="G49" s="113" t="s">
        <v>71</v>
      </c>
      <c r="H49" s="113">
        <v>147</v>
      </c>
      <c r="I49" s="113">
        <v>147</v>
      </c>
      <c r="L49" t="str">
        <f t="shared" si="0"/>
        <v/>
      </c>
    </row>
    <row r="50" spans="2:12" ht="20.100000000000001" customHeight="1" x14ac:dyDescent="0.15">
      <c r="B50" s="1"/>
      <c r="C50" s="110" t="s">
        <v>47</v>
      </c>
      <c r="D50" s="111" t="s">
        <v>297</v>
      </c>
      <c r="E50" s="112">
        <v>2</v>
      </c>
      <c r="F50" s="113">
        <v>466.5</v>
      </c>
      <c r="G50" s="113">
        <v>659.73062684704882</v>
      </c>
      <c r="H50" s="113">
        <v>933</v>
      </c>
      <c r="I50" s="113">
        <v>0</v>
      </c>
      <c r="L50" t="str">
        <f t="shared" si="0"/>
        <v/>
      </c>
    </row>
    <row r="51" spans="2:12" ht="20.100000000000001" customHeight="1" x14ac:dyDescent="0.15">
      <c r="B51" s="1"/>
      <c r="C51" s="110" t="s">
        <v>48</v>
      </c>
      <c r="D51" s="111" t="s">
        <v>298</v>
      </c>
      <c r="E51" s="112">
        <v>9</v>
      </c>
      <c r="F51" s="113">
        <v>31.444444444444443</v>
      </c>
      <c r="G51" s="113">
        <v>65.92251343644125</v>
      </c>
      <c r="H51" s="113">
        <v>200</v>
      </c>
      <c r="I51" s="113">
        <v>0</v>
      </c>
      <c r="L51" t="str">
        <f t="shared" si="0"/>
        <v/>
      </c>
    </row>
    <row r="52" spans="2:12" ht="20.100000000000001" customHeight="1" x14ac:dyDescent="0.15">
      <c r="B52" s="1"/>
      <c r="C52" s="110" t="s">
        <v>51</v>
      </c>
      <c r="D52" s="111" t="s">
        <v>299</v>
      </c>
      <c r="E52" s="112">
        <v>25</v>
      </c>
      <c r="F52" s="113">
        <v>108.59639999999999</v>
      </c>
      <c r="G52" s="113">
        <v>521.25738091401001</v>
      </c>
      <c r="H52" s="113">
        <v>2610</v>
      </c>
      <c r="I52" s="113">
        <v>0</v>
      </c>
      <c r="L52" t="str">
        <f t="shared" si="0"/>
        <v/>
      </c>
    </row>
    <row r="53" spans="2:12" ht="20.100000000000001" customHeight="1" x14ac:dyDescent="0.15">
      <c r="B53" s="1"/>
      <c r="C53" s="110" t="s">
        <v>129</v>
      </c>
      <c r="D53" s="111" t="s">
        <v>300</v>
      </c>
      <c r="E53" s="112">
        <v>0</v>
      </c>
      <c r="F53" s="113" t="s">
        <v>71</v>
      </c>
      <c r="G53" s="113" t="s">
        <v>71</v>
      </c>
      <c r="H53" s="113" t="s">
        <v>71</v>
      </c>
      <c r="I53" s="113" t="s">
        <v>71</v>
      </c>
      <c r="L53" t="str">
        <f t="shared" si="0"/>
        <v/>
      </c>
    </row>
    <row r="54" spans="2:12" ht="20.100000000000001" customHeight="1" x14ac:dyDescent="0.15">
      <c r="B54" s="1"/>
      <c r="C54" s="110" t="s">
        <v>137</v>
      </c>
      <c r="D54" s="111" t="s">
        <v>301</v>
      </c>
      <c r="E54" s="112">
        <v>3</v>
      </c>
      <c r="F54" s="113">
        <v>270.33333333333331</v>
      </c>
      <c r="G54" s="113">
        <v>468.23106831278653</v>
      </c>
      <c r="H54" s="113">
        <v>811</v>
      </c>
      <c r="I54" s="113">
        <v>0</v>
      </c>
      <c r="L54" t="str">
        <f t="shared" si="0"/>
        <v/>
      </c>
    </row>
    <row r="55" spans="2:12" ht="20.100000000000001" customHeight="1" x14ac:dyDescent="0.15">
      <c r="B55" s="1"/>
      <c r="C55" s="110" t="s">
        <v>52</v>
      </c>
      <c r="D55" s="111" t="s">
        <v>302</v>
      </c>
      <c r="E55" s="112">
        <v>1</v>
      </c>
      <c r="F55" s="113">
        <v>77</v>
      </c>
      <c r="G55" s="113" t="s">
        <v>71</v>
      </c>
      <c r="H55" s="113">
        <v>77</v>
      </c>
      <c r="I55" s="113">
        <v>77</v>
      </c>
      <c r="L55" t="str">
        <f t="shared" si="0"/>
        <v/>
      </c>
    </row>
    <row r="56" spans="2:12" ht="20.100000000000001" customHeight="1" x14ac:dyDescent="0.15">
      <c r="B56" s="1"/>
      <c r="C56" s="110" t="s">
        <v>79</v>
      </c>
      <c r="D56" s="111" t="s">
        <v>303</v>
      </c>
      <c r="E56" s="112">
        <v>9</v>
      </c>
      <c r="F56" s="113">
        <v>0.1111111111111111</v>
      </c>
      <c r="G56" s="113">
        <v>0.33333333333333331</v>
      </c>
      <c r="H56" s="113">
        <v>1</v>
      </c>
      <c r="I56" s="113">
        <v>0</v>
      </c>
      <c r="L56" t="str">
        <f t="shared" si="0"/>
        <v/>
      </c>
    </row>
    <row r="57" spans="2:12" ht="20.100000000000001" customHeight="1" x14ac:dyDescent="0.15">
      <c r="B57" s="1"/>
      <c r="C57" s="110" t="s">
        <v>53</v>
      </c>
      <c r="D57" s="111" t="s">
        <v>304</v>
      </c>
      <c r="E57" s="112">
        <v>0</v>
      </c>
      <c r="F57" s="113" t="s">
        <v>71</v>
      </c>
      <c r="G57" s="113" t="s">
        <v>71</v>
      </c>
      <c r="H57" s="113" t="s">
        <v>71</v>
      </c>
      <c r="I57" s="113" t="s">
        <v>71</v>
      </c>
      <c r="L57" t="str">
        <f t="shared" si="0"/>
        <v/>
      </c>
    </row>
    <row r="58" spans="2:12" ht="20.100000000000001" customHeight="1" x14ac:dyDescent="0.15">
      <c r="B58" s="1"/>
      <c r="C58" s="110" t="s">
        <v>54</v>
      </c>
      <c r="D58" s="111" t="s">
        <v>305</v>
      </c>
      <c r="E58" s="112">
        <v>2</v>
      </c>
      <c r="F58" s="113">
        <v>7</v>
      </c>
      <c r="G58" s="113">
        <v>9.8994949366116654</v>
      </c>
      <c r="H58" s="113">
        <v>14</v>
      </c>
      <c r="I58" s="113">
        <v>0</v>
      </c>
      <c r="L58" t="str">
        <f t="shared" si="0"/>
        <v/>
      </c>
    </row>
    <row r="59" spans="2:12" ht="20.100000000000001" customHeight="1" x14ac:dyDescent="0.15">
      <c r="B59" s="1"/>
      <c r="C59" s="110" t="s">
        <v>55</v>
      </c>
      <c r="D59" s="111" t="s">
        <v>306</v>
      </c>
      <c r="E59" s="112">
        <v>4</v>
      </c>
      <c r="F59" s="113">
        <v>0.25</v>
      </c>
      <c r="G59" s="113">
        <v>0.5</v>
      </c>
      <c r="H59" s="113">
        <v>1</v>
      </c>
      <c r="I59" s="113">
        <v>0</v>
      </c>
      <c r="L59" t="str">
        <f t="shared" si="0"/>
        <v/>
      </c>
    </row>
    <row r="60" spans="2:12" ht="20.100000000000001" customHeight="1" x14ac:dyDescent="0.15">
      <c r="B60" s="1"/>
      <c r="C60" s="110" t="s">
        <v>138</v>
      </c>
      <c r="D60" s="111" t="s">
        <v>307</v>
      </c>
      <c r="E60" s="112">
        <v>109</v>
      </c>
      <c r="F60" s="113">
        <v>20.940091743119268</v>
      </c>
      <c r="G60" s="113">
        <v>143.94423687854632</v>
      </c>
      <c r="H60" s="113">
        <v>1482</v>
      </c>
      <c r="I60" s="113">
        <v>0</v>
      </c>
      <c r="L60" t="str">
        <f t="shared" si="0"/>
        <v/>
      </c>
    </row>
    <row r="61" spans="2:12" ht="20.100000000000001" customHeight="1" x14ac:dyDescent="0.15">
      <c r="B61" s="1"/>
      <c r="C61" s="110" t="s">
        <v>72</v>
      </c>
      <c r="D61" s="111" t="s">
        <v>308</v>
      </c>
      <c r="E61" s="112">
        <v>2</v>
      </c>
      <c r="F61" s="113">
        <v>0</v>
      </c>
      <c r="G61" s="113">
        <v>0</v>
      </c>
      <c r="H61" s="113">
        <v>0</v>
      </c>
      <c r="I61" s="113">
        <v>0</v>
      </c>
      <c r="L61" t="str">
        <f t="shared" si="0"/>
        <v/>
      </c>
    </row>
    <row r="62" spans="2:12" ht="20.100000000000001" customHeight="1" x14ac:dyDescent="0.15">
      <c r="B62" s="1"/>
      <c r="C62" s="110" t="s">
        <v>75</v>
      </c>
      <c r="D62" s="111" t="s">
        <v>309</v>
      </c>
      <c r="E62" s="112">
        <v>21</v>
      </c>
      <c r="F62" s="113">
        <v>2.8952380952380956</v>
      </c>
      <c r="G62" s="113">
        <v>12.411223799064949</v>
      </c>
      <c r="H62" s="113">
        <v>57</v>
      </c>
      <c r="I62" s="113">
        <v>0</v>
      </c>
      <c r="L62" t="str">
        <f t="shared" si="0"/>
        <v/>
      </c>
    </row>
    <row r="63" spans="2:12" ht="20.100000000000001" customHeight="1" x14ac:dyDescent="0.15">
      <c r="B63" s="1"/>
      <c r="C63" s="110" t="s">
        <v>56</v>
      </c>
      <c r="D63" s="111" t="s">
        <v>310</v>
      </c>
      <c r="E63" s="112">
        <v>0</v>
      </c>
      <c r="F63" s="113" t="s">
        <v>71</v>
      </c>
      <c r="G63" s="113" t="s">
        <v>71</v>
      </c>
      <c r="H63" s="113" t="s">
        <v>71</v>
      </c>
      <c r="I63" s="113" t="s">
        <v>71</v>
      </c>
      <c r="L63" t="str">
        <f t="shared" si="0"/>
        <v/>
      </c>
    </row>
    <row r="64" spans="2:12" ht="20.100000000000001" customHeight="1" x14ac:dyDescent="0.15">
      <c r="B64" s="1"/>
      <c r="C64" s="110" t="s">
        <v>57</v>
      </c>
      <c r="D64" s="111" t="s">
        <v>311</v>
      </c>
      <c r="E64" s="112">
        <v>11</v>
      </c>
      <c r="F64" s="113">
        <v>3.1727272727272724</v>
      </c>
      <c r="G64" s="113">
        <v>7.0236871953541478</v>
      </c>
      <c r="H64" s="113">
        <v>22.3</v>
      </c>
      <c r="I64" s="113">
        <v>0</v>
      </c>
      <c r="L64" t="str">
        <f t="shared" si="0"/>
        <v/>
      </c>
    </row>
    <row r="65" spans="2:12" ht="20.100000000000001" customHeight="1" x14ac:dyDescent="0.15">
      <c r="B65" s="1"/>
      <c r="C65" s="110" t="s">
        <v>69</v>
      </c>
      <c r="D65" s="111" t="s">
        <v>312</v>
      </c>
      <c r="E65" s="112">
        <v>0</v>
      </c>
      <c r="F65" s="113" t="s">
        <v>71</v>
      </c>
      <c r="G65" s="113" t="s">
        <v>71</v>
      </c>
      <c r="H65" s="113" t="s">
        <v>71</v>
      </c>
      <c r="I65" s="113" t="s">
        <v>71</v>
      </c>
      <c r="L65" t="str">
        <f t="shared" si="0"/>
        <v/>
      </c>
    </row>
    <row r="66" spans="2:12" ht="20.100000000000001" customHeight="1" x14ac:dyDescent="0.15">
      <c r="B66" s="1"/>
      <c r="C66" s="110" t="s">
        <v>73</v>
      </c>
      <c r="D66" s="111" t="s">
        <v>313</v>
      </c>
      <c r="E66" s="112">
        <v>0</v>
      </c>
      <c r="F66" s="113" t="s">
        <v>71</v>
      </c>
      <c r="G66" s="113" t="s">
        <v>71</v>
      </c>
      <c r="H66" s="113" t="s">
        <v>71</v>
      </c>
      <c r="I66" s="113" t="s">
        <v>71</v>
      </c>
      <c r="L66" t="str">
        <f t="shared" si="0"/>
        <v/>
      </c>
    </row>
    <row r="67" spans="2:12" ht="20.100000000000001" customHeight="1" x14ac:dyDescent="0.15">
      <c r="B67" s="1"/>
      <c r="C67" s="110" t="s">
        <v>58</v>
      </c>
      <c r="D67" s="111" t="s">
        <v>314</v>
      </c>
      <c r="E67" s="112">
        <v>1</v>
      </c>
      <c r="F67" s="113">
        <v>0</v>
      </c>
      <c r="G67" s="113" t="s">
        <v>71</v>
      </c>
      <c r="H67" s="113">
        <v>0</v>
      </c>
      <c r="I67" s="113">
        <v>0</v>
      </c>
      <c r="L67" t="str">
        <f t="shared" si="0"/>
        <v/>
      </c>
    </row>
    <row r="68" spans="2:12" ht="20.100000000000001" customHeight="1" x14ac:dyDescent="0.15">
      <c r="B68" s="1"/>
      <c r="C68" s="110" t="s">
        <v>70</v>
      </c>
      <c r="D68" s="111" t="s">
        <v>315</v>
      </c>
      <c r="E68" s="112">
        <v>0</v>
      </c>
      <c r="F68" s="113" t="s">
        <v>71</v>
      </c>
      <c r="G68" s="113" t="s">
        <v>71</v>
      </c>
      <c r="H68" s="113" t="s">
        <v>71</v>
      </c>
      <c r="I68" s="113" t="s">
        <v>71</v>
      </c>
      <c r="L68" t="str">
        <f t="shared" si="0"/>
        <v/>
      </c>
    </row>
    <row r="69" spans="2:12" ht="20.100000000000001" customHeight="1" x14ac:dyDescent="0.15">
      <c r="B69" s="1"/>
      <c r="C69" s="110" t="s">
        <v>59</v>
      </c>
      <c r="D69" s="111" t="s">
        <v>316</v>
      </c>
      <c r="E69" s="112">
        <v>0</v>
      </c>
      <c r="F69" s="113" t="s">
        <v>71</v>
      </c>
      <c r="G69" s="113" t="s">
        <v>71</v>
      </c>
      <c r="H69" s="113" t="s">
        <v>71</v>
      </c>
      <c r="I69" s="113" t="s">
        <v>71</v>
      </c>
      <c r="L69" t="str">
        <f t="shared" si="0"/>
        <v/>
      </c>
    </row>
    <row r="70" spans="2:12" ht="20.100000000000001" customHeight="1" x14ac:dyDescent="0.15">
      <c r="B70" s="1"/>
      <c r="C70" s="110" t="s">
        <v>60</v>
      </c>
      <c r="D70" s="111" t="s">
        <v>317</v>
      </c>
      <c r="E70" s="112">
        <v>0</v>
      </c>
      <c r="F70" s="113" t="s">
        <v>71</v>
      </c>
      <c r="G70" s="113" t="s">
        <v>71</v>
      </c>
      <c r="H70" s="113" t="s">
        <v>71</v>
      </c>
      <c r="I70" s="113" t="s">
        <v>71</v>
      </c>
      <c r="L70" t="str">
        <f t="shared" ref="L70:L103" si="1">IF(OR(F70&gt;H70,F70&lt;I70),"ERR","")</f>
        <v/>
      </c>
    </row>
    <row r="71" spans="2:12" ht="20.100000000000001" customHeight="1" x14ac:dyDescent="0.15">
      <c r="B71" s="1"/>
      <c r="C71" s="110" t="s">
        <v>62</v>
      </c>
      <c r="D71" s="111" t="s">
        <v>318</v>
      </c>
      <c r="E71" s="112">
        <v>0</v>
      </c>
      <c r="F71" s="113" t="s">
        <v>71</v>
      </c>
      <c r="G71" s="113" t="s">
        <v>71</v>
      </c>
      <c r="H71" s="113" t="s">
        <v>71</v>
      </c>
      <c r="I71" s="113" t="s">
        <v>71</v>
      </c>
      <c r="L71" t="str">
        <f t="shared" si="1"/>
        <v/>
      </c>
    </row>
    <row r="72" spans="2:12" ht="20.100000000000001" customHeight="1" x14ac:dyDescent="0.15">
      <c r="B72" s="1"/>
      <c r="C72" s="110" t="s">
        <v>80</v>
      </c>
      <c r="D72" s="111" t="s">
        <v>319</v>
      </c>
      <c r="E72" s="112">
        <v>1</v>
      </c>
      <c r="F72" s="113">
        <v>0</v>
      </c>
      <c r="G72" s="113" t="s">
        <v>71</v>
      </c>
      <c r="H72" s="113">
        <v>0</v>
      </c>
      <c r="I72" s="113">
        <v>0</v>
      </c>
      <c r="L72" t="str">
        <f t="shared" si="1"/>
        <v/>
      </c>
    </row>
    <row r="73" spans="2:12" ht="20.100000000000001" customHeight="1" x14ac:dyDescent="0.15">
      <c r="B73" s="1"/>
      <c r="C73" s="110" t="s">
        <v>63</v>
      </c>
      <c r="D73" s="111" t="s">
        <v>320</v>
      </c>
      <c r="E73" s="112">
        <v>34</v>
      </c>
      <c r="F73" s="113">
        <v>5.9934705882352937</v>
      </c>
      <c r="G73" s="113">
        <v>16.321371966312917</v>
      </c>
      <c r="H73" s="113">
        <v>75</v>
      </c>
      <c r="I73" s="113">
        <v>0</v>
      </c>
      <c r="L73" t="str">
        <f t="shared" si="1"/>
        <v/>
      </c>
    </row>
    <row r="74" spans="2:12" ht="20.100000000000001" customHeight="1" x14ac:dyDescent="0.15">
      <c r="B74" s="1"/>
      <c r="C74" s="110" t="s">
        <v>76</v>
      </c>
      <c r="D74" s="111" t="s">
        <v>321</v>
      </c>
      <c r="E74" s="112">
        <v>2</v>
      </c>
      <c r="F74" s="113">
        <v>15.5</v>
      </c>
      <c r="G74" s="113">
        <v>21.920310216782973</v>
      </c>
      <c r="H74" s="113">
        <v>31</v>
      </c>
      <c r="I74" s="113">
        <v>0</v>
      </c>
      <c r="L74" t="str">
        <f t="shared" si="1"/>
        <v/>
      </c>
    </row>
    <row r="75" spans="2:12" ht="20.100000000000001" customHeight="1" x14ac:dyDescent="0.15">
      <c r="B75" s="1"/>
      <c r="C75" s="110" t="s">
        <v>64</v>
      </c>
      <c r="D75" s="111" t="s">
        <v>322</v>
      </c>
      <c r="E75" s="112">
        <v>204</v>
      </c>
      <c r="F75" s="113">
        <v>12552.514651960782</v>
      </c>
      <c r="G75" s="113">
        <v>162987.14009912949</v>
      </c>
      <c r="H75" s="113">
        <v>2327590</v>
      </c>
      <c r="I75" s="113">
        <v>0</v>
      </c>
      <c r="L75" t="str">
        <f t="shared" si="1"/>
        <v/>
      </c>
    </row>
    <row r="76" spans="2:12" ht="20.100000000000001" customHeight="1" x14ac:dyDescent="0.15">
      <c r="B76" s="1"/>
      <c r="C76" s="110" t="s">
        <v>65</v>
      </c>
      <c r="D76" s="111" t="s">
        <v>323</v>
      </c>
      <c r="E76" s="112">
        <v>8</v>
      </c>
      <c r="F76" s="113">
        <v>220.24375000000001</v>
      </c>
      <c r="G76" s="113">
        <v>622.55962734360969</v>
      </c>
      <c r="H76" s="113">
        <v>1761</v>
      </c>
      <c r="I76" s="113">
        <v>0</v>
      </c>
      <c r="L76" t="str">
        <f t="shared" si="1"/>
        <v/>
      </c>
    </row>
    <row r="77" spans="2:12" ht="20.100000000000001" customHeight="1" x14ac:dyDescent="0.15">
      <c r="B77" s="1"/>
      <c r="C77" s="110" t="s">
        <v>67</v>
      </c>
      <c r="D77" s="111" t="s">
        <v>324</v>
      </c>
      <c r="E77" s="112">
        <v>0</v>
      </c>
      <c r="F77" s="113" t="s">
        <v>71</v>
      </c>
      <c r="G77" s="113" t="s">
        <v>71</v>
      </c>
      <c r="H77" s="113" t="s">
        <v>71</v>
      </c>
      <c r="I77" s="113" t="s">
        <v>71</v>
      </c>
      <c r="L77" t="str">
        <f t="shared" si="1"/>
        <v/>
      </c>
    </row>
    <row r="78" spans="2:12" ht="20.100000000000001" customHeight="1" x14ac:dyDescent="0.15">
      <c r="B78" s="1"/>
      <c r="C78" s="110" t="s">
        <v>68</v>
      </c>
      <c r="D78" s="111" t="s">
        <v>325</v>
      </c>
      <c r="E78" s="112">
        <v>83</v>
      </c>
      <c r="F78" s="113">
        <v>11.721891566265057</v>
      </c>
      <c r="G78" s="113">
        <v>56.007782578985648</v>
      </c>
      <c r="H78" s="113">
        <v>420</v>
      </c>
      <c r="I78" s="113">
        <v>0</v>
      </c>
      <c r="L78" t="str">
        <f t="shared" si="1"/>
        <v/>
      </c>
    </row>
    <row r="79" spans="2:12" ht="20.100000000000001" customHeight="1" x14ac:dyDescent="0.15">
      <c r="B79" s="1"/>
      <c r="C79" s="110" t="s">
        <v>326</v>
      </c>
      <c r="D79" s="111" t="s">
        <v>327</v>
      </c>
      <c r="E79" s="112">
        <v>480</v>
      </c>
      <c r="F79" s="113">
        <v>6379.9596250000004</v>
      </c>
      <c r="G79" s="113">
        <v>118712.94723661915</v>
      </c>
      <c r="H79" s="113">
        <v>2592135</v>
      </c>
      <c r="I79" s="113">
        <v>0</v>
      </c>
      <c r="L79" t="str">
        <f t="shared" si="1"/>
        <v/>
      </c>
    </row>
    <row r="80" spans="2:12" ht="20.100000000000001" customHeight="1" x14ac:dyDescent="0.15">
      <c r="B80" s="1"/>
      <c r="C80" s="110" t="s">
        <v>328</v>
      </c>
      <c r="D80" s="111" t="s">
        <v>329</v>
      </c>
      <c r="E80" s="112">
        <v>31</v>
      </c>
      <c r="F80" s="113">
        <v>9.7435483870967747</v>
      </c>
      <c r="G80" s="113">
        <v>28.220745152976512</v>
      </c>
      <c r="H80" s="113">
        <v>150</v>
      </c>
      <c r="I80" s="113">
        <v>0</v>
      </c>
      <c r="L80" t="str">
        <f t="shared" si="1"/>
        <v/>
      </c>
    </row>
    <row r="81" spans="2:12" ht="20.100000000000001" customHeight="1" x14ac:dyDescent="0.15">
      <c r="B81" s="1"/>
      <c r="C81" s="110" t="s">
        <v>330</v>
      </c>
      <c r="D81" s="111" t="s">
        <v>331</v>
      </c>
      <c r="E81" s="112">
        <v>29</v>
      </c>
      <c r="F81" s="113">
        <v>0.77482758620689651</v>
      </c>
      <c r="G81" s="113">
        <v>1.7998067767117494</v>
      </c>
      <c r="H81" s="113">
        <v>8.25</v>
      </c>
      <c r="I81" s="113">
        <v>0</v>
      </c>
      <c r="L81" t="str">
        <f t="shared" si="1"/>
        <v/>
      </c>
    </row>
    <row r="82" spans="2:12" ht="20.100000000000001" customHeight="1" x14ac:dyDescent="0.15">
      <c r="B82" s="1"/>
      <c r="C82" s="110" t="s">
        <v>332</v>
      </c>
      <c r="D82" s="111" t="s">
        <v>333</v>
      </c>
      <c r="E82" s="112">
        <v>204</v>
      </c>
      <c r="F82" s="113">
        <v>577.67647058823525</v>
      </c>
      <c r="G82" s="113">
        <v>7585.1042510921534</v>
      </c>
      <c r="H82" s="113">
        <v>108329</v>
      </c>
      <c r="I82" s="113">
        <v>0</v>
      </c>
      <c r="L82" t="str">
        <f t="shared" si="1"/>
        <v/>
      </c>
    </row>
    <row r="83" spans="2:12" ht="20.100000000000001" customHeight="1" x14ac:dyDescent="0.15">
      <c r="B83" s="1"/>
      <c r="C83" s="110" t="s">
        <v>334</v>
      </c>
      <c r="D83" s="111" t="s">
        <v>335</v>
      </c>
      <c r="E83" s="112">
        <v>12</v>
      </c>
      <c r="F83" s="113">
        <v>0.60083333333333333</v>
      </c>
      <c r="G83" s="113">
        <v>2.0155777801610109</v>
      </c>
      <c r="H83" s="113">
        <v>7</v>
      </c>
      <c r="I83" s="113">
        <v>0</v>
      </c>
      <c r="L83" t="str">
        <f t="shared" si="1"/>
        <v/>
      </c>
    </row>
    <row r="84" spans="2:12" ht="20.100000000000001" customHeight="1" x14ac:dyDescent="0.15">
      <c r="B84" s="1"/>
      <c r="C84" s="110" t="s">
        <v>336</v>
      </c>
      <c r="D84" s="111" t="s">
        <v>337</v>
      </c>
      <c r="E84" s="112">
        <v>233</v>
      </c>
      <c r="F84" s="113">
        <v>38.911072961373385</v>
      </c>
      <c r="G84" s="113">
        <v>150.21892628117115</v>
      </c>
      <c r="H84" s="113">
        <v>1996</v>
      </c>
      <c r="I84" s="113">
        <v>0</v>
      </c>
      <c r="L84" t="str">
        <f t="shared" si="1"/>
        <v/>
      </c>
    </row>
    <row r="85" spans="2:12" ht="20.100000000000001" customHeight="1" x14ac:dyDescent="0.15">
      <c r="B85" s="1"/>
      <c r="C85" s="110" t="s">
        <v>77</v>
      </c>
      <c r="D85" s="111" t="s">
        <v>338</v>
      </c>
      <c r="E85" s="112">
        <v>138</v>
      </c>
      <c r="F85" s="113">
        <v>72.554855072463766</v>
      </c>
      <c r="G85" s="113">
        <v>320.52854160405991</v>
      </c>
      <c r="H85" s="113">
        <v>2448</v>
      </c>
      <c r="I85" s="113">
        <v>0</v>
      </c>
      <c r="L85" t="str">
        <f t="shared" si="1"/>
        <v/>
      </c>
    </row>
    <row r="86" spans="2:12" ht="20.100000000000001" customHeight="1" x14ac:dyDescent="0.15">
      <c r="B86" s="1"/>
      <c r="C86" s="110" t="s">
        <v>339</v>
      </c>
      <c r="D86" s="111" t="s">
        <v>340</v>
      </c>
      <c r="E86" s="112">
        <v>43</v>
      </c>
      <c r="F86" s="113">
        <v>407.59302325581393</v>
      </c>
      <c r="G86" s="113">
        <v>1372.1298648096497</v>
      </c>
      <c r="H86" s="113">
        <v>6290</v>
      </c>
      <c r="I86" s="113">
        <v>0</v>
      </c>
      <c r="L86" t="str">
        <f t="shared" si="1"/>
        <v/>
      </c>
    </row>
    <row r="87" spans="2:12" ht="20.100000000000001" customHeight="1" x14ac:dyDescent="0.15">
      <c r="B87" s="1"/>
      <c r="C87" s="110" t="s">
        <v>341</v>
      </c>
      <c r="D87" s="111" t="s">
        <v>342</v>
      </c>
      <c r="E87" s="112">
        <v>338</v>
      </c>
      <c r="F87" s="113">
        <v>11.716863905325443</v>
      </c>
      <c r="G87" s="113">
        <v>30.850426718465236</v>
      </c>
      <c r="H87" s="113">
        <v>202</v>
      </c>
      <c r="I87" s="113">
        <v>0</v>
      </c>
      <c r="L87" t="str">
        <f t="shared" si="1"/>
        <v/>
      </c>
    </row>
    <row r="88" spans="2:12" ht="20.100000000000001" customHeight="1" x14ac:dyDescent="0.15">
      <c r="B88" s="1"/>
      <c r="C88" s="110" t="s">
        <v>343</v>
      </c>
      <c r="D88" s="111" t="s">
        <v>344</v>
      </c>
      <c r="E88" s="112">
        <v>16</v>
      </c>
      <c r="F88" s="113">
        <v>1.9350000000000001</v>
      </c>
      <c r="G88" s="113">
        <v>7.74</v>
      </c>
      <c r="H88" s="113">
        <v>30.96</v>
      </c>
      <c r="I88" s="113">
        <v>0</v>
      </c>
      <c r="L88" t="str">
        <f t="shared" si="1"/>
        <v/>
      </c>
    </row>
    <row r="89" spans="2:12" ht="20.100000000000001" customHeight="1" x14ac:dyDescent="0.15">
      <c r="B89" s="1"/>
      <c r="C89" s="110" t="s">
        <v>345</v>
      </c>
      <c r="D89" s="111" t="s">
        <v>346</v>
      </c>
      <c r="E89" s="112">
        <v>79</v>
      </c>
      <c r="F89" s="113">
        <v>7.7075949367088601</v>
      </c>
      <c r="G89" s="113">
        <v>22.449560398596461</v>
      </c>
      <c r="H89" s="113">
        <v>157</v>
      </c>
      <c r="I89" s="113">
        <v>0</v>
      </c>
      <c r="L89" t="str">
        <f t="shared" si="1"/>
        <v/>
      </c>
    </row>
    <row r="90" spans="2:12" ht="20.100000000000001" customHeight="1" x14ac:dyDescent="0.15">
      <c r="B90" s="1"/>
      <c r="C90" s="110" t="s">
        <v>347</v>
      </c>
      <c r="D90" s="111" t="s">
        <v>348</v>
      </c>
      <c r="E90" s="112">
        <v>0</v>
      </c>
      <c r="F90" s="113" t="s">
        <v>71</v>
      </c>
      <c r="G90" s="113" t="s">
        <v>71</v>
      </c>
      <c r="H90" s="113" t="s">
        <v>71</v>
      </c>
      <c r="I90" s="113" t="s">
        <v>71</v>
      </c>
      <c r="L90" t="str">
        <f t="shared" si="1"/>
        <v/>
      </c>
    </row>
    <row r="91" spans="2:12" ht="20.100000000000001" customHeight="1" x14ac:dyDescent="0.15">
      <c r="B91" s="1"/>
      <c r="C91" s="110" t="s">
        <v>349</v>
      </c>
      <c r="D91" s="111" t="s">
        <v>350</v>
      </c>
      <c r="E91" s="112">
        <v>23</v>
      </c>
      <c r="F91" s="113">
        <v>54.260869565217391</v>
      </c>
      <c r="G91" s="113">
        <v>188.91970814735612</v>
      </c>
      <c r="H91" s="113">
        <v>905</v>
      </c>
      <c r="I91" s="113">
        <v>0</v>
      </c>
      <c r="L91" t="str">
        <f t="shared" si="1"/>
        <v/>
      </c>
    </row>
    <row r="92" spans="2:12" ht="20.100000000000001" customHeight="1" x14ac:dyDescent="0.15">
      <c r="B92" s="1"/>
      <c r="C92" s="110" t="s">
        <v>351</v>
      </c>
      <c r="D92" s="111" t="s">
        <v>352</v>
      </c>
      <c r="E92" s="112">
        <v>480</v>
      </c>
      <c r="F92" s="113">
        <v>90.135437500000009</v>
      </c>
      <c r="G92" s="113">
        <v>1370.7979507366715</v>
      </c>
      <c r="H92" s="113">
        <v>29882</v>
      </c>
      <c r="I92" s="113">
        <v>0</v>
      </c>
      <c r="L92" t="str">
        <f t="shared" si="1"/>
        <v/>
      </c>
    </row>
    <row r="93" spans="2:12" ht="20.100000000000001" customHeight="1" x14ac:dyDescent="0.15">
      <c r="B93" s="1"/>
      <c r="C93" s="110" t="s">
        <v>353</v>
      </c>
      <c r="D93" s="111" t="s">
        <v>354</v>
      </c>
      <c r="E93" s="112">
        <v>2</v>
      </c>
      <c r="F93" s="113">
        <v>0</v>
      </c>
      <c r="G93" s="113">
        <v>0</v>
      </c>
      <c r="H93" s="113">
        <v>0</v>
      </c>
      <c r="I93" s="113">
        <v>0</v>
      </c>
      <c r="L93" t="str">
        <f t="shared" si="1"/>
        <v/>
      </c>
    </row>
    <row r="94" spans="2:12" ht="20.100000000000001" customHeight="1" x14ac:dyDescent="0.15">
      <c r="B94" s="1"/>
      <c r="C94" s="110" t="s">
        <v>355</v>
      </c>
      <c r="D94" s="111" t="s">
        <v>356</v>
      </c>
      <c r="E94" s="112">
        <v>1</v>
      </c>
      <c r="F94" s="113">
        <v>0.1</v>
      </c>
      <c r="G94" s="113" t="s">
        <v>71</v>
      </c>
      <c r="H94" s="113">
        <v>0.1</v>
      </c>
      <c r="I94" s="113">
        <v>0.1</v>
      </c>
      <c r="L94" t="str">
        <f t="shared" si="1"/>
        <v/>
      </c>
    </row>
    <row r="95" spans="2:12" ht="20.100000000000001" customHeight="1" x14ac:dyDescent="0.15">
      <c r="B95" s="1"/>
      <c r="C95" s="110" t="s">
        <v>78</v>
      </c>
      <c r="D95" s="111" t="s">
        <v>357</v>
      </c>
      <c r="E95" s="112">
        <v>0</v>
      </c>
      <c r="F95" s="113" t="s">
        <v>71</v>
      </c>
      <c r="G95" s="113" t="s">
        <v>71</v>
      </c>
      <c r="H95" s="113" t="s">
        <v>71</v>
      </c>
      <c r="I95" s="113" t="s">
        <v>71</v>
      </c>
      <c r="L95" t="str">
        <f t="shared" si="1"/>
        <v/>
      </c>
    </row>
    <row r="96" spans="2:12" ht="20.100000000000001" customHeight="1" x14ac:dyDescent="0.15">
      <c r="B96" s="1"/>
      <c r="C96" s="110" t="s">
        <v>74</v>
      </c>
      <c r="D96" s="111" t="s">
        <v>358</v>
      </c>
      <c r="E96" s="112">
        <v>17</v>
      </c>
      <c r="F96" s="113">
        <v>79.035294117647055</v>
      </c>
      <c r="G96" s="113">
        <v>298.00723133251415</v>
      </c>
      <c r="H96" s="113">
        <v>1234</v>
      </c>
      <c r="I96" s="113">
        <v>0</v>
      </c>
      <c r="L96" t="str">
        <f t="shared" si="1"/>
        <v/>
      </c>
    </row>
    <row r="97" spans="2:12" ht="20.100000000000001" customHeight="1" x14ac:dyDescent="0.15">
      <c r="B97" s="1"/>
      <c r="C97" s="110" t="s">
        <v>359</v>
      </c>
      <c r="D97" s="111" t="s">
        <v>360</v>
      </c>
      <c r="E97" s="112">
        <v>5</v>
      </c>
      <c r="F97" s="113">
        <v>0.8</v>
      </c>
      <c r="G97" s="113">
        <v>1.7888543819998317</v>
      </c>
      <c r="H97" s="113">
        <v>4</v>
      </c>
      <c r="I97" s="113">
        <v>0</v>
      </c>
      <c r="L97" t="str">
        <f t="shared" si="1"/>
        <v/>
      </c>
    </row>
    <row r="98" spans="2:12" ht="20.100000000000001" customHeight="1" x14ac:dyDescent="0.15">
      <c r="B98" s="1"/>
      <c r="C98" s="110" t="s">
        <v>361</v>
      </c>
      <c r="D98" s="111" t="s">
        <v>362</v>
      </c>
      <c r="E98" s="112">
        <v>11</v>
      </c>
      <c r="F98" s="113">
        <v>7.5909090909090908</v>
      </c>
      <c r="G98" s="113">
        <v>16.038731529984194</v>
      </c>
      <c r="H98" s="113">
        <v>40</v>
      </c>
      <c r="I98" s="113">
        <v>0</v>
      </c>
      <c r="L98" t="str">
        <f t="shared" si="1"/>
        <v/>
      </c>
    </row>
    <row r="99" spans="2:12" ht="20.100000000000001" customHeight="1" x14ac:dyDescent="0.15">
      <c r="B99" s="1"/>
      <c r="C99" s="110" t="s">
        <v>363</v>
      </c>
      <c r="D99" s="111" t="s">
        <v>364</v>
      </c>
      <c r="E99" s="112">
        <v>67</v>
      </c>
      <c r="F99" s="113">
        <v>47.59671641791045</v>
      </c>
      <c r="G99" s="113">
        <v>155.67075344114423</v>
      </c>
      <c r="H99" s="113">
        <v>1170</v>
      </c>
      <c r="I99" s="113">
        <v>0</v>
      </c>
      <c r="L99" t="str">
        <f t="shared" si="1"/>
        <v/>
      </c>
    </row>
    <row r="100" spans="2:12" ht="20.100000000000001" customHeight="1" x14ac:dyDescent="0.15">
      <c r="B100" s="1"/>
      <c r="C100" s="110" t="s">
        <v>365</v>
      </c>
      <c r="D100" s="111" t="s">
        <v>366</v>
      </c>
      <c r="E100" s="112">
        <v>0</v>
      </c>
      <c r="F100" s="113" t="s">
        <v>71</v>
      </c>
      <c r="G100" s="113" t="s">
        <v>71</v>
      </c>
      <c r="H100" s="113" t="s">
        <v>71</v>
      </c>
      <c r="I100" s="113" t="s">
        <v>71</v>
      </c>
      <c r="L100" t="str">
        <f t="shared" si="1"/>
        <v/>
      </c>
    </row>
    <row r="101" spans="2:12" ht="20.100000000000001" customHeight="1" x14ac:dyDescent="0.15">
      <c r="B101" s="1"/>
      <c r="C101" s="110" t="s">
        <v>367</v>
      </c>
      <c r="D101" s="111" t="s">
        <v>368</v>
      </c>
      <c r="E101" s="112">
        <v>30</v>
      </c>
      <c r="F101" s="113">
        <v>8691.1033333333344</v>
      </c>
      <c r="G101" s="113">
        <v>36338.048280332579</v>
      </c>
      <c r="H101" s="113">
        <v>188319</v>
      </c>
      <c r="I101" s="113">
        <v>0</v>
      </c>
      <c r="L101" t="str">
        <f t="shared" si="1"/>
        <v/>
      </c>
    </row>
    <row r="102" spans="2:12" ht="20.100000000000001" customHeight="1" x14ac:dyDescent="0.15">
      <c r="B102" s="1"/>
      <c r="C102" s="110" t="s">
        <v>369</v>
      </c>
      <c r="D102" s="111" t="s">
        <v>370</v>
      </c>
      <c r="E102" s="112">
        <v>207</v>
      </c>
      <c r="F102" s="113">
        <v>1693.9855072463768</v>
      </c>
      <c r="G102" s="113">
        <v>18678.240450258465</v>
      </c>
      <c r="H102" s="113">
        <v>266700</v>
      </c>
      <c r="I102" s="113">
        <v>0</v>
      </c>
      <c r="L102" t="str">
        <f t="shared" si="1"/>
        <v/>
      </c>
    </row>
    <row r="103" spans="2:12" ht="20.100000000000001" customHeight="1" x14ac:dyDescent="0.15">
      <c r="B103" s="1"/>
      <c r="C103" s="110" t="s">
        <v>371</v>
      </c>
      <c r="D103" s="111" t="s">
        <v>372</v>
      </c>
      <c r="E103" s="112">
        <v>254</v>
      </c>
      <c r="F103" s="113">
        <v>10.516929133858266</v>
      </c>
      <c r="G103" s="113">
        <v>74.253394199971112</v>
      </c>
      <c r="H103" s="113">
        <v>1081</v>
      </c>
      <c r="I103" s="113">
        <v>0</v>
      </c>
      <c r="L103" t="str">
        <f t="shared" si="1"/>
        <v/>
      </c>
    </row>
    <row r="104" spans="2:12" ht="20.100000000000001" customHeight="1" x14ac:dyDescent="0.15">
      <c r="B104" s="1"/>
      <c r="C104" s="115" t="s">
        <v>460</v>
      </c>
      <c r="D104" s="111" t="s">
        <v>461</v>
      </c>
      <c r="E104" s="112">
        <v>2</v>
      </c>
      <c r="F104" s="113">
        <v>0</v>
      </c>
      <c r="G104" s="113">
        <v>0</v>
      </c>
      <c r="H104" s="113">
        <v>0</v>
      </c>
      <c r="I104" s="113">
        <v>0</v>
      </c>
      <c r="L104" s="116"/>
    </row>
    <row r="105" spans="2:12" ht="20.100000000000001" customHeight="1" x14ac:dyDescent="0.15">
      <c r="B105" s="1"/>
      <c r="C105" s="117"/>
      <c r="D105" s="117" t="s">
        <v>811</v>
      </c>
      <c r="E105" s="112">
        <v>9447</v>
      </c>
      <c r="F105" s="113">
        <v>32393.113731078651</v>
      </c>
      <c r="G105" s="113">
        <v>465003.32004552055</v>
      </c>
      <c r="H105" s="113">
        <v>20466147</v>
      </c>
      <c r="I105" s="113">
        <v>0</v>
      </c>
      <c r="L105" s="116"/>
    </row>
    <row r="106" spans="2:12" ht="18" customHeight="1" x14ac:dyDescent="0.15"/>
    <row r="107" spans="2:12" ht="18" customHeight="1" x14ac:dyDescent="0.15"/>
    <row r="108" spans="2:12" ht="18" customHeight="1" x14ac:dyDescent="0.15"/>
    <row r="109" spans="2:12" ht="18" customHeight="1" x14ac:dyDescent="0.15"/>
    <row r="110" spans="2:12" ht="18" customHeight="1" x14ac:dyDescent="0.15"/>
    <row r="111" spans="2:12" ht="18" customHeight="1" x14ac:dyDescent="0.15"/>
    <row r="112" spans="2:12" ht="18" customHeight="1" x14ac:dyDescent="0.15"/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69628-CDDC-4097-8CB9-270BF427B457}">
  <sheetPr>
    <tabColor theme="7" tint="0.59999389629810485"/>
  </sheetPr>
  <dimension ref="B1:M106"/>
  <sheetViews>
    <sheetView showGridLines="0" view="pageBreakPreview" topLeftCell="A85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1314</v>
      </c>
    </row>
    <row r="3" spans="2:13" ht="21" customHeight="1" x14ac:dyDescent="0.15">
      <c r="I3" s="139" t="s">
        <v>1211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4</v>
      </c>
      <c r="F20" s="168">
        <v>4</v>
      </c>
      <c r="G20" s="299">
        <v>49.571428571428569</v>
      </c>
      <c r="H20" s="299">
        <v>125.4405569715526</v>
      </c>
      <c r="I20" s="300">
        <v>259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9">
        <v>1</v>
      </c>
      <c r="H22" s="299">
        <v>0</v>
      </c>
      <c r="I22" s="300">
        <v>0</v>
      </c>
      <c r="J22" s="300">
        <v>0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9">
        <v>2</v>
      </c>
      <c r="H26" s="299">
        <v>0</v>
      </c>
      <c r="I26" s="300">
        <v>0</v>
      </c>
      <c r="J26" s="300">
        <v>0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9">
        <v>4.333333333333333</v>
      </c>
      <c r="H27" s="299">
        <v>0</v>
      </c>
      <c r="I27" s="300">
        <v>12</v>
      </c>
      <c r="J27" s="300">
        <v>12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</v>
      </c>
      <c r="F28" s="168">
        <v>1</v>
      </c>
      <c r="G28" s="299">
        <v>1</v>
      </c>
      <c r="H28" s="299">
        <v>0</v>
      </c>
      <c r="I28" s="300">
        <v>1</v>
      </c>
      <c r="J28" s="300">
        <v>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9">
        <v>1</v>
      </c>
      <c r="H32" s="299">
        <v>0</v>
      </c>
      <c r="I32" s="300">
        <v>0</v>
      </c>
      <c r="J32" s="300">
        <v>0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9">
        <v>1</v>
      </c>
      <c r="H33" s="299">
        <v>0</v>
      </c>
      <c r="I33" s="300">
        <v>0</v>
      </c>
      <c r="J33" s="300">
        <v>0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1</v>
      </c>
      <c r="F35" s="168">
        <v>1</v>
      </c>
      <c r="G35" s="299">
        <v>5.666666666666667</v>
      </c>
      <c r="H35" s="299">
        <v>0</v>
      </c>
      <c r="I35" s="300">
        <v>12</v>
      </c>
      <c r="J35" s="300">
        <v>12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20</v>
      </c>
      <c r="G40" s="299">
        <v>9.4666666666666668</v>
      </c>
      <c r="H40" s="299">
        <v>31.630930897994201</v>
      </c>
      <c r="I40" s="300">
        <v>145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5</v>
      </c>
      <c r="F75" s="168">
        <v>5</v>
      </c>
      <c r="G75" s="299">
        <v>7.166666666666667</v>
      </c>
      <c r="H75" s="299">
        <v>10.876580344942981</v>
      </c>
      <c r="I75" s="300">
        <v>26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13</v>
      </c>
      <c r="G78" s="299">
        <v>4.2142857142857144</v>
      </c>
      <c r="H78" s="299">
        <v>4.5120920157920494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4</v>
      </c>
      <c r="F85" s="168">
        <v>4</v>
      </c>
      <c r="G85" s="299">
        <v>6</v>
      </c>
      <c r="H85" s="299">
        <v>5.619905100029122</v>
      </c>
      <c r="I85" s="300">
        <v>12</v>
      </c>
      <c r="J85" s="300">
        <v>1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3</v>
      </c>
      <c r="F92" s="168">
        <v>3</v>
      </c>
      <c r="G92" s="299">
        <v>83.571428571428569</v>
      </c>
      <c r="H92" s="299">
        <v>141.74037298290608</v>
      </c>
      <c r="I92" s="300">
        <v>258</v>
      </c>
      <c r="J92" s="300">
        <v>12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1</v>
      </c>
      <c r="F99" s="168">
        <v>1</v>
      </c>
      <c r="G99" s="299">
        <v>2</v>
      </c>
      <c r="H99" s="299">
        <v>0</v>
      </c>
      <c r="I99" s="300">
        <v>2</v>
      </c>
      <c r="J99" s="300">
        <v>2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9">
        <v>0</v>
      </c>
      <c r="H101" s="299">
        <v>0</v>
      </c>
      <c r="I101" s="300">
        <v>0</v>
      </c>
      <c r="J101" s="300">
        <v>0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56</v>
      </c>
      <c r="F105" s="162">
        <v>55</v>
      </c>
      <c r="G105" s="301">
        <v>16.011494252873565</v>
      </c>
      <c r="H105" s="301">
        <v>60.460421982174637</v>
      </c>
      <c r="I105" s="162">
        <v>259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2F4C3-DCF2-4087-BA4F-3D0B0AE1AD75}">
  <sheetPr>
    <tabColor theme="7" tint="0.59999389629810485"/>
  </sheetPr>
  <dimension ref="B1:M106"/>
  <sheetViews>
    <sheetView showGridLines="0" view="pageBreakPreview" topLeftCell="A97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1315</v>
      </c>
    </row>
    <row r="3" spans="2:13" ht="21" customHeight="1" x14ac:dyDescent="0.15">
      <c r="I3" s="139" t="s">
        <v>1213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4</v>
      </c>
      <c r="F20" s="168">
        <v>4</v>
      </c>
      <c r="G20" s="299">
        <v>13.75</v>
      </c>
      <c r="H20" s="299">
        <v>11.086778913041726</v>
      </c>
      <c r="I20" s="300">
        <v>28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9">
        <v>12</v>
      </c>
      <c r="H27" s="299">
        <v>0</v>
      </c>
      <c r="I27" s="300">
        <v>12</v>
      </c>
      <c r="J27" s="300">
        <v>12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</v>
      </c>
      <c r="F28" s="168">
        <v>1</v>
      </c>
      <c r="G28" s="299">
        <v>1</v>
      </c>
      <c r="H28" s="299">
        <v>0</v>
      </c>
      <c r="I28" s="300">
        <v>1</v>
      </c>
      <c r="J28" s="300">
        <v>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1</v>
      </c>
      <c r="F35" s="168">
        <v>1</v>
      </c>
      <c r="G35" s="299">
        <v>12</v>
      </c>
      <c r="H35" s="299">
        <v>0</v>
      </c>
      <c r="I35" s="300">
        <v>12</v>
      </c>
      <c r="J35" s="300">
        <v>12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19</v>
      </c>
      <c r="F40" s="168">
        <v>19</v>
      </c>
      <c r="G40" s="299">
        <v>12.631578947368421</v>
      </c>
      <c r="H40" s="299">
        <v>32.405778850754025</v>
      </c>
      <c r="I40" s="300">
        <v>145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5</v>
      </c>
      <c r="F75" s="168">
        <v>5</v>
      </c>
      <c r="G75" s="299">
        <v>8.4</v>
      </c>
      <c r="H75" s="299">
        <v>10.876580344942981</v>
      </c>
      <c r="I75" s="300">
        <v>26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13</v>
      </c>
      <c r="G78" s="299">
        <v>4.2307692307692308</v>
      </c>
      <c r="H78" s="299">
        <v>4.5120920157920494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3</v>
      </c>
      <c r="F85" s="168">
        <v>3</v>
      </c>
      <c r="G85" s="299">
        <v>9.3333333333333339</v>
      </c>
      <c r="H85" s="299">
        <v>4.6188021535170058</v>
      </c>
      <c r="I85" s="300">
        <v>12</v>
      </c>
      <c r="J85" s="300">
        <v>4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3</v>
      </c>
      <c r="F92" s="168">
        <v>3</v>
      </c>
      <c r="G92" s="299">
        <v>175.66666666666666</v>
      </c>
      <c r="H92" s="299">
        <v>141.74037298290608</v>
      </c>
      <c r="I92" s="300">
        <v>258</v>
      </c>
      <c r="J92" s="300">
        <v>12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1</v>
      </c>
      <c r="F99" s="168">
        <v>1</v>
      </c>
      <c r="G99" s="299">
        <v>2</v>
      </c>
      <c r="H99" s="299">
        <v>0</v>
      </c>
      <c r="I99" s="300">
        <v>2</v>
      </c>
      <c r="J99" s="300">
        <v>2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9">
        <v>0</v>
      </c>
      <c r="H101" s="299">
        <v>0</v>
      </c>
      <c r="I101" s="300">
        <v>0</v>
      </c>
      <c r="J101" s="300">
        <v>0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54</v>
      </c>
      <c r="F105" s="162">
        <v>53</v>
      </c>
      <c r="G105" s="301">
        <v>18.433962264150942</v>
      </c>
      <c r="H105" s="301">
        <v>51.833872736316955</v>
      </c>
      <c r="I105" s="162">
        <v>258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A17FA-3D78-41C9-AAF8-4044A7283102}">
  <sheetPr>
    <tabColor theme="7" tint="0.59999389629810485"/>
  </sheetPr>
  <dimension ref="B1:M106"/>
  <sheetViews>
    <sheetView showGridLines="0" view="pageBreakPreview" topLeftCell="A94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1316</v>
      </c>
    </row>
    <row r="3" spans="2:13" ht="21" customHeight="1" x14ac:dyDescent="0.15">
      <c r="I3" s="139" t="s">
        <v>1215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6</v>
      </c>
      <c r="F20" s="168">
        <v>5</v>
      </c>
      <c r="G20" s="299">
        <v>5</v>
      </c>
      <c r="H20" s="299">
        <v>5.6124860801609122</v>
      </c>
      <c r="I20" s="300">
        <v>12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9">
        <v>1</v>
      </c>
      <c r="H22" s="299">
        <v>0</v>
      </c>
      <c r="I22" s="300">
        <v>0</v>
      </c>
      <c r="J22" s="300">
        <v>0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5</v>
      </c>
      <c r="F23" s="168">
        <v>5</v>
      </c>
      <c r="G23" s="299">
        <v>7.2</v>
      </c>
      <c r="H23" s="299">
        <v>4.6043457732885349</v>
      </c>
      <c r="I23" s="300">
        <v>12</v>
      </c>
      <c r="J23" s="300">
        <v>2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9">
        <v>2</v>
      </c>
      <c r="H26" s="299">
        <v>0</v>
      </c>
      <c r="I26" s="300">
        <v>0</v>
      </c>
      <c r="J26" s="300">
        <v>0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2</v>
      </c>
      <c r="F27" s="168">
        <v>2</v>
      </c>
      <c r="G27" s="299">
        <v>3.75</v>
      </c>
      <c r="H27" s="299">
        <v>7.0710678118654755</v>
      </c>
      <c r="I27" s="300">
        <v>12</v>
      </c>
      <c r="J27" s="300">
        <v>2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9">
        <v>1</v>
      </c>
      <c r="H32" s="299">
        <v>0</v>
      </c>
      <c r="I32" s="300">
        <v>0</v>
      </c>
      <c r="J32" s="300">
        <v>0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2</v>
      </c>
      <c r="F35" s="168">
        <v>1</v>
      </c>
      <c r="G35" s="299">
        <v>5.666666666666667</v>
      </c>
      <c r="H35" s="299">
        <v>0</v>
      </c>
      <c r="I35" s="300">
        <v>12</v>
      </c>
      <c r="J35" s="300">
        <v>12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19</v>
      </c>
      <c r="F40" s="168">
        <v>19</v>
      </c>
      <c r="G40" s="299">
        <v>2.5357142857142856</v>
      </c>
      <c r="H40" s="299">
        <v>0.68824720161168529</v>
      </c>
      <c r="I40" s="300">
        <v>4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8</v>
      </c>
      <c r="F75" s="168">
        <v>8</v>
      </c>
      <c r="G75" s="299">
        <v>2.4444444444444446</v>
      </c>
      <c r="H75" s="299">
        <v>3.8149143409218809</v>
      </c>
      <c r="I75" s="300">
        <v>12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14</v>
      </c>
      <c r="F78" s="168">
        <v>14</v>
      </c>
      <c r="G78" s="299">
        <v>3.9333333333333331</v>
      </c>
      <c r="H78" s="299">
        <v>4.4629118765199047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1</v>
      </c>
      <c r="F84" s="168">
        <v>1</v>
      </c>
      <c r="G84" s="299">
        <v>1</v>
      </c>
      <c r="H84" s="299">
        <v>0</v>
      </c>
      <c r="I84" s="300">
        <v>1</v>
      </c>
      <c r="J84" s="300">
        <v>1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2</v>
      </c>
      <c r="F85" s="168">
        <v>2</v>
      </c>
      <c r="G85" s="299">
        <v>5.666666666666667</v>
      </c>
      <c r="H85" s="299">
        <v>5.6568542494923806</v>
      </c>
      <c r="I85" s="300">
        <v>12</v>
      </c>
      <c r="J85" s="300">
        <v>4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0</v>
      </c>
      <c r="G92" s="299">
        <v>4.75</v>
      </c>
      <c r="H92" s="299">
        <v>0</v>
      </c>
      <c r="I92" s="300">
        <v>0</v>
      </c>
      <c r="J92" s="300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1</v>
      </c>
      <c r="F99" s="168">
        <v>1</v>
      </c>
      <c r="G99" s="299">
        <v>2</v>
      </c>
      <c r="H99" s="299">
        <v>0</v>
      </c>
      <c r="I99" s="300">
        <v>2</v>
      </c>
      <c r="J99" s="300">
        <v>2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9">
        <v>0</v>
      </c>
      <c r="H101" s="299">
        <v>0</v>
      </c>
      <c r="I101" s="300">
        <v>0</v>
      </c>
      <c r="J101" s="300">
        <v>0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0</v>
      </c>
      <c r="F102" s="168">
        <v>0</v>
      </c>
      <c r="G102" s="299">
        <v>0</v>
      </c>
      <c r="H102" s="299">
        <v>0</v>
      </c>
      <c r="I102" s="300">
        <v>0</v>
      </c>
      <c r="J102" s="300">
        <v>0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63</v>
      </c>
      <c r="F105" s="162">
        <v>59</v>
      </c>
      <c r="G105" s="301">
        <v>3.6279069767441858</v>
      </c>
      <c r="H105" s="301">
        <v>4.03303135436839</v>
      </c>
      <c r="I105" s="162">
        <v>12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D30B2-8A0A-47C0-AEAA-D04D5B42822C}">
  <sheetPr>
    <tabColor theme="7" tint="0.59999389629810485"/>
  </sheetPr>
  <dimension ref="B1:M106"/>
  <sheetViews>
    <sheetView showGridLines="0" view="pageBreakPreview" topLeftCell="A94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1317</v>
      </c>
    </row>
    <row r="3" spans="2:13" ht="21" customHeight="1" x14ac:dyDescent="0.15">
      <c r="I3" s="139" t="s">
        <v>1217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1</v>
      </c>
      <c r="F20" s="168">
        <v>1</v>
      </c>
      <c r="G20" s="299">
        <v>1</v>
      </c>
      <c r="H20" s="299">
        <v>0</v>
      </c>
      <c r="I20" s="300">
        <v>1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9">
        <v>12</v>
      </c>
      <c r="H27" s="299">
        <v>0</v>
      </c>
      <c r="I27" s="300">
        <v>12</v>
      </c>
      <c r="J27" s="300">
        <v>12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0</v>
      </c>
      <c r="F35" s="168">
        <v>0</v>
      </c>
      <c r="G35" s="299">
        <v>0</v>
      </c>
      <c r="H35" s="299">
        <v>0</v>
      </c>
      <c r="I35" s="300">
        <v>0</v>
      </c>
      <c r="J35" s="300">
        <v>0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19</v>
      </c>
      <c r="F40" s="168">
        <v>19</v>
      </c>
      <c r="G40" s="299">
        <v>2.1578947368421053</v>
      </c>
      <c r="H40" s="299">
        <v>0.68824720161168529</v>
      </c>
      <c r="I40" s="300">
        <v>4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1</v>
      </c>
      <c r="F56" s="168">
        <v>1</v>
      </c>
      <c r="G56" s="299">
        <v>1</v>
      </c>
      <c r="H56" s="299">
        <v>0</v>
      </c>
      <c r="I56" s="300">
        <v>1</v>
      </c>
      <c r="J56" s="300">
        <v>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6</v>
      </c>
      <c r="F75" s="168">
        <v>6</v>
      </c>
      <c r="G75" s="299">
        <v>3.5</v>
      </c>
      <c r="H75" s="299">
        <v>4.3243496620879309</v>
      </c>
      <c r="I75" s="300">
        <v>12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13</v>
      </c>
      <c r="G78" s="299">
        <v>4.1538461538461542</v>
      </c>
      <c r="H78" s="299">
        <v>4.5615449474593923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2</v>
      </c>
      <c r="F85" s="168">
        <v>2</v>
      </c>
      <c r="G85" s="299">
        <v>8</v>
      </c>
      <c r="H85" s="299">
        <v>5.6568542494923806</v>
      </c>
      <c r="I85" s="300">
        <v>12</v>
      </c>
      <c r="J85" s="300">
        <v>4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1</v>
      </c>
      <c r="F99" s="168">
        <v>1</v>
      </c>
      <c r="G99" s="299">
        <v>2</v>
      </c>
      <c r="H99" s="299">
        <v>0</v>
      </c>
      <c r="I99" s="300">
        <v>2</v>
      </c>
      <c r="J99" s="300">
        <v>2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9">
        <v>0</v>
      </c>
      <c r="H101" s="299">
        <v>0</v>
      </c>
      <c r="I101" s="300">
        <v>0</v>
      </c>
      <c r="J101" s="300">
        <v>0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48</v>
      </c>
      <c r="F105" s="162">
        <v>46</v>
      </c>
      <c r="G105" s="301">
        <v>3.2826086956521738</v>
      </c>
      <c r="H105" s="301">
        <v>3.5192363027494151</v>
      </c>
      <c r="I105" s="162">
        <v>12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4CCBD-D456-4C61-9E92-7FD69CA322A8}">
  <sheetPr>
    <tabColor theme="7" tint="0.59999389629810485"/>
  </sheetPr>
  <dimension ref="B1:M106"/>
  <sheetViews>
    <sheetView showGridLines="0" view="pageBreakPreview" topLeftCell="A94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1318</v>
      </c>
    </row>
    <row r="3" spans="2:13" ht="21" customHeight="1" x14ac:dyDescent="0.15">
      <c r="I3" s="139" t="s">
        <v>1219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2</v>
      </c>
      <c r="F20" s="168">
        <v>2</v>
      </c>
      <c r="G20" s="299">
        <v>1.5</v>
      </c>
      <c r="H20" s="299">
        <v>0.70710678118654757</v>
      </c>
      <c r="I20" s="300">
        <v>2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9">
        <v>12</v>
      </c>
      <c r="H27" s="299">
        <v>0</v>
      </c>
      <c r="I27" s="300">
        <v>12</v>
      </c>
      <c r="J27" s="300">
        <v>12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0</v>
      </c>
      <c r="F35" s="168">
        <v>0</v>
      </c>
      <c r="G35" s="299">
        <v>0</v>
      </c>
      <c r="H35" s="299">
        <v>0</v>
      </c>
      <c r="I35" s="300">
        <v>0</v>
      </c>
      <c r="J35" s="300">
        <v>0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19</v>
      </c>
      <c r="F40" s="168">
        <v>19</v>
      </c>
      <c r="G40" s="299">
        <v>2.1578947368421053</v>
      </c>
      <c r="H40" s="299">
        <v>0.68824720161168529</v>
      </c>
      <c r="I40" s="300">
        <v>4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1</v>
      </c>
      <c r="F56" s="168">
        <v>1</v>
      </c>
      <c r="G56" s="299">
        <v>1</v>
      </c>
      <c r="H56" s="299">
        <v>0</v>
      </c>
      <c r="I56" s="300">
        <v>1</v>
      </c>
      <c r="J56" s="300">
        <v>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5</v>
      </c>
      <c r="F75" s="168">
        <v>5</v>
      </c>
      <c r="G75" s="299">
        <v>4</v>
      </c>
      <c r="H75" s="299">
        <v>4.636809247747852</v>
      </c>
      <c r="I75" s="300">
        <v>12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13</v>
      </c>
      <c r="G78" s="299">
        <v>4.1538461538461542</v>
      </c>
      <c r="H78" s="299">
        <v>4.5615449474593923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2</v>
      </c>
      <c r="F85" s="168">
        <v>2</v>
      </c>
      <c r="G85" s="299">
        <v>8</v>
      </c>
      <c r="H85" s="299">
        <v>5.6568542494923806</v>
      </c>
      <c r="I85" s="300">
        <v>12</v>
      </c>
      <c r="J85" s="300">
        <v>4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1</v>
      </c>
      <c r="F99" s="168">
        <v>1</v>
      </c>
      <c r="G99" s="299">
        <v>2</v>
      </c>
      <c r="H99" s="299">
        <v>0</v>
      </c>
      <c r="I99" s="300">
        <v>2</v>
      </c>
      <c r="J99" s="300">
        <v>2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9">
        <v>0</v>
      </c>
      <c r="H101" s="299">
        <v>0</v>
      </c>
      <c r="I101" s="300">
        <v>0</v>
      </c>
      <c r="J101" s="300">
        <v>0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48</v>
      </c>
      <c r="F105" s="162">
        <v>46</v>
      </c>
      <c r="G105" s="301">
        <v>3.3043478260869565</v>
      </c>
      <c r="H105" s="301">
        <v>3.5078931012306853</v>
      </c>
      <c r="I105" s="162">
        <v>12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5767A-B8A9-4BFA-A0F1-5DB44A61E638}">
  <sheetPr>
    <tabColor theme="7" tint="0.59999389629810485"/>
  </sheetPr>
  <dimension ref="B1:M106"/>
  <sheetViews>
    <sheetView showGridLines="0" view="pageBreakPreview" topLeftCell="A97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1319</v>
      </c>
    </row>
    <row r="3" spans="2:13" ht="21" customHeight="1" x14ac:dyDescent="0.15">
      <c r="I3" s="139" t="s">
        <v>1221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1</v>
      </c>
      <c r="F15" s="168">
        <v>1</v>
      </c>
      <c r="G15" s="299">
        <v>12</v>
      </c>
      <c r="H15" s="299">
        <v>0</v>
      </c>
      <c r="I15" s="300">
        <v>12</v>
      </c>
      <c r="J15" s="300">
        <v>12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36</v>
      </c>
      <c r="F20" s="168">
        <v>34</v>
      </c>
      <c r="G20" s="299">
        <v>12.352941176470589</v>
      </c>
      <c r="H20" s="299">
        <v>20.413724368730357</v>
      </c>
      <c r="I20" s="300">
        <v>112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9</v>
      </c>
      <c r="F21" s="168">
        <v>8</v>
      </c>
      <c r="G21" s="299">
        <v>9.25</v>
      </c>
      <c r="H21" s="299">
        <v>5.3652319880611206</v>
      </c>
      <c r="I21" s="300">
        <v>16</v>
      </c>
      <c r="J21" s="300">
        <v>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1</v>
      </c>
      <c r="F26" s="168">
        <v>1</v>
      </c>
      <c r="G26" s="299">
        <v>6</v>
      </c>
      <c r="H26" s="299">
        <v>0</v>
      </c>
      <c r="I26" s="300">
        <v>6</v>
      </c>
      <c r="J26" s="300">
        <v>6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9">
        <v>12</v>
      </c>
      <c r="H27" s="299">
        <v>0</v>
      </c>
      <c r="I27" s="300">
        <v>12</v>
      </c>
      <c r="J27" s="300">
        <v>12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3</v>
      </c>
      <c r="F28" s="168">
        <v>3</v>
      </c>
      <c r="G28" s="299">
        <v>1</v>
      </c>
      <c r="H28" s="299">
        <v>0</v>
      </c>
      <c r="I28" s="300">
        <v>1</v>
      </c>
      <c r="J28" s="300">
        <v>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1</v>
      </c>
      <c r="F30" s="168">
        <v>1</v>
      </c>
      <c r="G30" s="299">
        <v>1</v>
      </c>
      <c r="H30" s="299">
        <v>0</v>
      </c>
      <c r="I30" s="300">
        <v>1</v>
      </c>
      <c r="J30" s="300">
        <v>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1</v>
      </c>
      <c r="F32" s="168">
        <v>1</v>
      </c>
      <c r="G32" s="299">
        <v>12</v>
      </c>
      <c r="H32" s="299">
        <v>0</v>
      </c>
      <c r="I32" s="300">
        <v>12</v>
      </c>
      <c r="J32" s="300">
        <v>12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2</v>
      </c>
      <c r="F35" s="168">
        <v>2</v>
      </c>
      <c r="G35" s="299">
        <v>6.5</v>
      </c>
      <c r="H35" s="299">
        <v>7.7781745930520225</v>
      </c>
      <c r="I35" s="300">
        <v>12</v>
      </c>
      <c r="J35" s="300">
        <v>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1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20</v>
      </c>
      <c r="G40" s="299">
        <v>11.7</v>
      </c>
      <c r="H40" s="299">
        <v>31.682802906308652</v>
      </c>
      <c r="I40" s="300">
        <v>145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10</v>
      </c>
      <c r="F75" s="168">
        <v>10</v>
      </c>
      <c r="G75" s="299">
        <v>9.6999999999999993</v>
      </c>
      <c r="H75" s="299">
        <v>15.333695647893309</v>
      </c>
      <c r="I75" s="300">
        <v>51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13</v>
      </c>
      <c r="F78" s="168">
        <v>13</v>
      </c>
      <c r="G78" s="299">
        <v>5.0769230769230766</v>
      </c>
      <c r="H78" s="299">
        <v>4.8727394495899068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4</v>
      </c>
      <c r="F85" s="168">
        <v>4</v>
      </c>
      <c r="G85" s="299">
        <v>7.25</v>
      </c>
      <c r="H85" s="299">
        <v>5.619905100029122</v>
      </c>
      <c r="I85" s="300">
        <v>12</v>
      </c>
      <c r="J85" s="300">
        <v>1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3</v>
      </c>
      <c r="F92" s="168">
        <v>3</v>
      </c>
      <c r="G92" s="299">
        <v>175.66666666666666</v>
      </c>
      <c r="H92" s="299">
        <v>141.74037298290608</v>
      </c>
      <c r="I92" s="300">
        <v>258</v>
      </c>
      <c r="J92" s="300">
        <v>12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2</v>
      </c>
      <c r="F99" s="168">
        <v>2</v>
      </c>
      <c r="G99" s="299">
        <v>1.5</v>
      </c>
      <c r="H99" s="299">
        <v>0.70710678118654757</v>
      </c>
      <c r="I99" s="300">
        <v>2</v>
      </c>
      <c r="J99" s="300">
        <v>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9">
        <v>0</v>
      </c>
      <c r="H101" s="299">
        <v>0</v>
      </c>
      <c r="I101" s="300">
        <v>0</v>
      </c>
      <c r="J101" s="300">
        <v>0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2</v>
      </c>
      <c r="F102" s="168">
        <v>2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112</v>
      </c>
      <c r="F105" s="162">
        <v>107</v>
      </c>
      <c r="G105" s="301">
        <v>14.140186915887851</v>
      </c>
      <c r="H105" s="301">
        <v>38.560036159785668</v>
      </c>
      <c r="I105" s="162">
        <v>258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753B7-0CB9-46D3-9345-107E9DCF3843}">
  <sheetPr>
    <tabColor theme="7" tint="0.59999389629810485"/>
  </sheetPr>
  <dimension ref="B1:M106"/>
  <sheetViews>
    <sheetView showGridLines="0" view="pageBreakPreview" topLeftCell="A94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1320</v>
      </c>
    </row>
    <row r="3" spans="2:13" ht="21" customHeight="1" x14ac:dyDescent="0.15">
      <c r="I3" s="139" t="s">
        <v>1223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13</v>
      </c>
      <c r="F20" s="168">
        <v>11</v>
      </c>
      <c r="G20" s="299">
        <v>78.181818181818187</v>
      </c>
      <c r="H20" s="299">
        <v>216.31080332790509</v>
      </c>
      <c r="I20" s="300">
        <v>728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4</v>
      </c>
      <c r="F25" s="168">
        <v>3</v>
      </c>
      <c r="G25" s="299">
        <v>9.3333333333333339</v>
      </c>
      <c r="H25" s="299">
        <v>4.6188021535170058</v>
      </c>
      <c r="I25" s="300">
        <v>12</v>
      </c>
      <c r="J25" s="300">
        <v>4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19</v>
      </c>
      <c r="F27" s="168">
        <v>18</v>
      </c>
      <c r="G27" s="299">
        <v>39.944444444444443</v>
      </c>
      <c r="H27" s="299">
        <v>35.043623607663001</v>
      </c>
      <c r="I27" s="300">
        <v>156</v>
      </c>
      <c r="J27" s="300">
        <v>1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7</v>
      </c>
      <c r="F28" s="168">
        <v>6</v>
      </c>
      <c r="G28" s="299">
        <v>4.666666666666667</v>
      </c>
      <c r="H28" s="299">
        <v>5.6803755744375444</v>
      </c>
      <c r="I28" s="300">
        <v>12</v>
      </c>
      <c r="J28" s="300">
        <v>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1</v>
      </c>
      <c r="F32" s="168">
        <v>1</v>
      </c>
      <c r="G32" s="299">
        <v>4</v>
      </c>
      <c r="H32" s="299">
        <v>0</v>
      </c>
      <c r="I32" s="300">
        <v>4</v>
      </c>
      <c r="J32" s="300">
        <v>4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1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1</v>
      </c>
      <c r="F35" s="168">
        <v>1</v>
      </c>
      <c r="G35" s="299">
        <v>12</v>
      </c>
      <c r="H35" s="299">
        <v>0</v>
      </c>
      <c r="I35" s="300">
        <v>12</v>
      </c>
      <c r="J35" s="300">
        <v>12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1</v>
      </c>
      <c r="F36" s="168">
        <v>1</v>
      </c>
      <c r="G36" s="299">
        <v>1</v>
      </c>
      <c r="H36" s="299">
        <v>0</v>
      </c>
      <c r="I36" s="300">
        <v>1</v>
      </c>
      <c r="J36" s="300">
        <v>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4</v>
      </c>
      <c r="F37" s="168">
        <v>4</v>
      </c>
      <c r="G37" s="299">
        <v>1.25</v>
      </c>
      <c r="H37" s="299">
        <v>0.5</v>
      </c>
      <c r="I37" s="300">
        <v>2</v>
      </c>
      <c r="J37" s="300">
        <v>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20</v>
      </c>
      <c r="G40" s="299">
        <v>9.6999999999999993</v>
      </c>
      <c r="H40" s="299">
        <v>31.927714408776914</v>
      </c>
      <c r="I40" s="300">
        <v>145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12</v>
      </c>
      <c r="F75" s="168">
        <v>12</v>
      </c>
      <c r="G75" s="299">
        <v>5.166666666666667</v>
      </c>
      <c r="H75" s="299">
        <v>4.9878640597742718</v>
      </c>
      <c r="I75" s="300">
        <v>12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19</v>
      </c>
      <c r="F78" s="168">
        <v>19</v>
      </c>
      <c r="G78" s="299">
        <v>3.736842105263158</v>
      </c>
      <c r="H78" s="299">
        <v>4.4452484652861255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4</v>
      </c>
      <c r="F85" s="168">
        <v>4</v>
      </c>
      <c r="G85" s="299">
        <v>7.5</v>
      </c>
      <c r="H85" s="299">
        <v>5.259911279353167</v>
      </c>
      <c r="I85" s="300">
        <v>12</v>
      </c>
      <c r="J85" s="300">
        <v>2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1</v>
      </c>
      <c r="F88" s="168">
        <v>1</v>
      </c>
      <c r="G88" s="299">
        <v>1</v>
      </c>
      <c r="H88" s="299">
        <v>0</v>
      </c>
      <c r="I88" s="300">
        <v>1</v>
      </c>
      <c r="J88" s="300">
        <v>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5</v>
      </c>
      <c r="F92" s="168">
        <v>5</v>
      </c>
      <c r="G92" s="299">
        <v>76.599999999999994</v>
      </c>
      <c r="H92" s="299">
        <v>102.71708718611524</v>
      </c>
      <c r="I92" s="300">
        <v>257</v>
      </c>
      <c r="J92" s="300">
        <v>12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1</v>
      </c>
      <c r="F99" s="168">
        <v>1</v>
      </c>
      <c r="G99" s="299">
        <v>2</v>
      </c>
      <c r="H99" s="299">
        <v>0</v>
      </c>
      <c r="I99" s="300">
        <v>2</v>
      </c>
      <c r="J99" s="300">
        <v>2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9">
        <v>0</v>
      </c>
      <c r="H101" s="299">
        <v>0</v>
      </c>
      <c r="I101" s="300">
        <v>0</v>
      </c>
      <c r="J101" s="300">
        <v>0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115</v>
      </c>
      <c r="F105" s="162">
        <v>109</v>
      </c>
      <c r="G105" s="301">
        <v>22.045871559633028</v>
      </c>
      <c r="H105" s="301">
        <v>76.185006948375943</v>
      </c>
      <c r="I105" s="162">
        <v>728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7CF3-B3C0-4F82-B11F-F2320A492B89}">
  <sheetPr>
    <tabColor theme="7" tint="0.59999389629810485"/>
  </sheetPr>
  <dimension ref="B1:M106"/>
  <sheetViews>
    <sheetView showGridLines="0" view="pageBreakPreview" topLeftCell="A88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1321</v>
      </c>
    </row>
    <row r="3" spans="2:13" ht="21" customHeight="1" x14ac:dyDescent="0.15">
      <c r="I3" s="139" t="s">
        <v>1225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2</v>
      </c>
      <c r="F9" s="168">
        <v>2</v>
      </c>
      <c r="G9" s="299">
        <v>12</v>
      </c>
      <c r="H9" s="299">
        <v>0</v>
      </c>
      <c r="I9" s="300">
        <v>12</v>
      </c>
      <c r="J9" s="300">
        <v>12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1</v>
      </c>
      <c r="F10" s="168">
        <v>1</v>
      </c>
      <c r="G10" s="299">
        <v>1</v>
      </c>
      <c r="H10" s="299">
        <v>0</v>
      </c>
      <c r="I10" s="300">
        <v>1</v>
      </c>
      <c r="J10" s="300">
        <v>1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1</v>
      </c>
      <c r="F13" s="168">
        <v>1</v>
      </c>
      <c r="G13" s="299">
        <v>4</v>
      </c>
      <c r="H13" s="299">
        <v>0</v>
      </c>
      <c r="I13" s="300">
        <v>4</v>
      </c>
      <c r="J13" s="300">
        <v>4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1</v>
      </c>
      <c r="F14" s="168">
        <v>1</v>
      </c>
      <c r="G14" s="299">
        <v>1</v>
      </c>
      <c r="H14" s="299">
        <v>0</v>
      </c>
      <c r="I14" s="300">
        <v>1</v>
      </c>
      <c r="J14" s="300">
        <v>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5</v>
      </c>
      <c r="F15" s="168">
        <v>5</v>
      </c>
      <c r="G15" s="299">
        <v>3.6</v>
      </c>
      <c r="H15" s="299">
        <v>4.7222875812470377</v>
      </c>
      <c r="I15" s="300">
        <v>12</v>
      </c>
      <c r="J15" s="300">
        <v>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4</v>
      </c>
      <c r="F18" s="168">
        <v>4</v>
      </c>
      <c r="G18" s="299">
        <v>1.5</v>
      </c>
      <c r="H18" s="299">
        <v>0.57735026918962573</v>
      </c>
      <c r="I18" s="300">
        <v>2</v>
      </c>
      <c r="J18" s="300">
        <v>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2</v>
      </c>
      <c r="F19" s="168">
        <v>2</v>
      </c>
      <c r="G19" s="299">
        <v>12</v>
      </c>
      <c r="H19" s="299">
        <v>0</v>
      </c>
      <c r="I19" s="300">
        <v>12</v>
      </c>
      <c r="J19" s="300">
        <v>12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96</v>
      </c>
      <c r="F20" s="168">
        <v>94</v>
      </c>
      <c r="G20" s="299">
        <v>27.691489361702128</v>
      </c>
      <c r="H20" s="299">
        <v>110.95606285273219</v>
      </c>
      <c r="I20" s="300">
        <v>732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1</v>
      </c>
      <c r="F21" s="168">
        <v>1</v>
      </c>
      <c r="G21" s="299">
        <v>2</v>
      </c>
      <c r="H21" s="299">
        <v>0</v>
      </c>
      <c r="I21" s="300">
        <v>2</v>
      </c>
      <c r="J21" s="300">
        <v>2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4</v>
      </c>
      <c r="F22" s="168">
        <v>3</v>
      </c>
      <c r="G22" s="299">
        <v>24.333333333333332</v>
      </c>
      <c r="H22" s="299">
        <v>21.361959960016154</v>
      </c>
      <c r="I22" s="300">
        <v>49</v>
      </c>
      <c r="J22" s="300">
        <v>12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5</v>
      </c>
      <c r="F23" s="168">
        <v>5</v>
      </c>
      <c r="G23" s="299">
        <v>9</v>
      </c>
      <c r="H23" s="299">
        <v>4.2426406871192848</v>
      </c>
      <c r="I23" s="300">
        <v>12</v>
      </c>
      <c r="J23" s="300">
        <v>3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37</v>
      </c>
      <c r="F25" s="168">
        <v>35</v>
      </c>
      <c r="G25" s="299">
        <v>8.3714285714285719</v>
      </c>
      <c r="H25" s="299">
        <v>6.5623064197139174</v>
      </c>
      <c r="I25" s="300">
        <v>24</v>
      </c>
      <c r="J25" s="300">
        <v>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23</v>
      </c>
      <c r="F26" s="168">
        <v>23</v>
      </c>
      <c r="G26" s="299">
        <v>10</v>
      </c>
      <c r="H26" s="299">
        <v>8.6444937808568483</v>
      </c>
      <c r="I26" s="300">
        <v>36</v>
      </c>
      <c r="J26" s="300">
        <v>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41</v>
      </c>
      <c r="F27" s="168">
        <v>41</v>
      </c>
      <c r="G27" s="299">
        <v>25.512195121951219</v>
      </c>
      <c r="H27" s="299">
        <v>56.630434375527933</v>
      </c>
      <c r="I27" s="300">
        <v>365</v>
      </c>
      <c r="J27" s="300">
        <v>1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194</v>
      </c>
      <c r="F28" s="168">
        <v>191</v>
      </c>
      <c r="G28" s="299">
        <v>7.9581151832460737</v>
      </c>
      <c r="H28" s="299">
        <v>6.7953795918395397</v>
      </c>
      <c r="I28" s="300">
        <v>49</v>
      </c>
      <c r="J28" s="300">
        <v>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13</v>
      </c>
      <c r="F29" s="168">
        <v>13</v>
      </c>
      <c r="G29" s="299">
        <v>9.6923076923076916</v>
      </c>
      <c r="H29" s="299">
        <v>5.8649327274433336</v>
      </c>
      <c r="I29" s="300">
        <v>21</v>
      </c>
      <c r="J29" s="300">
        <v>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9</v>
      </c>
      <c r="F30" s="168">
        <v>9</v>
      </c>
      <c r="G30" s="299">
        <v>12.888888888888889</v>
      </c>
      <c r="H30" s="299">
        <v>14.486583831639228</v>
      </c>
      <c r="I30" s="300">
        <v>50</v>
      </c>
      <c r="J30" s="300">
        <v>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14</v>
      </c>
      <c r="F31" s="168">
        <v>13</v>
      </c>
      <c r="G31" s="299">
        <v>7.384615384615385</v>
      </c>
      <c r="H31" s="299">
        <v>5.2525939867596456</v>
      </c>
      <c r="I31" s="300">
        <v>12</v>
      </c>
      <c r="J31" s="300">
        <v>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68</v>
      </c>
      <c r="F32" s="168">
        <v>66</v>
      </c>
      <c r="G32" s="299">
        <v>11</v>
      </c>
      <c r="H32" s="299">
        <v>12.371182394830086</v>
      </c>
      <c r="I32" s="300">
        <v>102</v>
      </c>
      <c r="J32" s="300">
        <v>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36</v>
      </c>
      <c r="F33" s="168">
        <v>34</v>
      </c>
      <c r="G33" s="299">
        <v>48.647058823529413</v>
      </c>
      <c r="H33" s="299">
        <v>242.758625893361</v>
      </c>
      <c r="I33" s="300">
        <v>1422</v>
      </c>
      <c r="J33" s="300">
        <v>0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3</v>
      </c>
      <c r="F34" s="168">
        <v>3</v>
      </c>
      <c r="G34" s="299">
        <v>9.3333333333333339</v>
      </c>
      <c r="H34" s="299">
        <v>7.0237691685684931</v>
      </c>
      <c r="I34" s="300">
        <v>16</v>
      </c>
      <c r="J34" s="300">
        <v>2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45</v>
      </c>
      <c r="F35" s="168">
        <v>43</v>
      </c>
      <c r="G35" s="299">
        <v>9.720930232558139</v>
      </c>
      <c r="H35" s="299">
        <v>8.0365995574868325</v>
      </c>
      <c r="I35" s="300">
        <v>48</v>
      </c>
      <c r="J35" s="300">
        <v>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13</v>
      </c>
      <c r="F36" s="168">
        <v>13</v>
      </c>
      <c r="G36" s="299">
        <v>27.692307692307693</v>
      </c>
      <c r="H36" s="299">
        <v>90.887645489164825</v>
      </c>
      <c r="I36" s="300">
        <v>330</v>
      </c>
      <c r="J36" s="300">
        <v>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4</v>
      </c>
      <c r="F37" s="168">
        <v>4</v>
      </c>
      <c r="G37" s="299">
        <v>6.25</v>
      </c>
      <c r="H37" s="299">
        <v>9.844626283748239</v>
      </c>
      <c r="I37" s="300">
        <v>21</v>
      </c>
      <c r="J37" s="300">
        <v>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21</v>
      </c>
      <c r="F40" s="168">
        <v>21</v>
      </c>
      <c r="G40" s="299">
        <v>15.047619047619047</v>
      </c>
      <c r="H40" s="299">
        <v>31.224151214206273</v>
      </c>
      <c r="I40" s="300">
        <v>145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34</v>
      </c>
      <c r="F75" s="168">
        <v>32</v>
      </c>
      <c r="G75" s="299">
        <v>5.71875</v>
      </c>
      <c r="H75" s="299">
        <v>8.6443506631265699</v>
      </c>
      <c r="I75" s="300">
        <v>46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26</v>
      </c>
      <c r="F78" s="168">
        <v>26</v>
      </c>
      <c r="G78" s="299">
        <v>4.2692307692307692</v>
      </c>
      <c r="H78" s="299">
        <v>4.8295564376674784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1</v>
      </c>
      <c r="F79" s="168">
        <v>1</v>
      </c>
      <c r="G79" s="299">
        <v>2</v>
      </c>
      <c r="H79" s="299">
        <v>0</v>
      </c>
      <c r="I79" s="300">
        <v>2</v>
      </c>
      <c r="J79" s="300">
        <v>2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7</v>
      </c>
      <c r="F85" s="168">
        <v>5</v>
      </c>
      <c r="G85" s="299">
        <v>5.4</v>
      </c>
      <c r="H85" s="299">
        <v>6.024948132556827</v>
      </c>
      <c r="I85" s="300">
        <v>12</v>
      </c>
      <c r="J85" s="300">
        <v>1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1</v>
      </c>
      <c r="F87" s="168">
        <v>1</v>
      </c>
      <c r="G87" s="299">
        <v>12</v>
      </c>
      <c r="H87" s="299">
        <v>0</v>
      </c>
      <c r="I87" s="300">
        <v>12</v>
      </c>
      <c r="J87" s="300">
        <v>12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1</v>
      </c>
      <c r="F89" s="168">
        <v>1</v>
      </c>
      <c r="G89" s="299">
        <v>6</v>
      </c>
      <c r="H89" s="299">
        <v>0</v>
      </c>
      <c r="I89" s="300">
        <v>6</v>
      </c>
      <c r="J89" s="300">
        <v>6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1</v>
      </c>
      <c r="F91" s="168">
        <v>1</v>
      </c>
      <c r="G91" s="299">
        <v>255</v>
      </c>
      <c r="H91" s="299">
        <v>0</v>
      </c>
      <c r="I91" s="300">
        <v>255</v>
      </c>
      <c r="J91" s="300">
        <v>255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5</v>
      </c>
      <c r="F92" s="168">
        <v>5</v>
      </c>
      <c r="G92" s="299">
        <v>159.19999999999999</v>
      </c>
      <c r="H92" s="299">
        <v>134.37522093005094</v>
      </c>
      <c r="I92" s="300">
        <v>258</v>
      </c>
      <c r="J92" s="300">
        <v>12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1</v>
      </c>
      <c r="F96" s="168">
        <v>1</v>
      </c>
      <c r="G96" s="299">
        <v>1</v>
      </c>
      <c r="H96" s="299">
        <v>0</v>
      </c>
      <c r="I96" s="300">
        <v>1</v>
      </c>
      <c r="J96" s="300">
        <v>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2</v>
      </c>
      <c r="F99" s="168">
        <v>2</v>
      </c>
      <c r="G99" s="299">
        <v>1.5</v>
      </c>
      <c r="H99" s="299">
        <v>0.70710678118654757</v>
      </c>
      <c r="I99" s="300">
        <v>2</v>
      </c>
      <c r="J99" s="300">
        <v>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9">
        <v>0</v>
      </c>
      <c r="H101" s="299">
        <v>0</v>
      </c>
      <c r="I101" s="300">
        <v>0</v>
      </c>
      <c r="J101" s="300">
        <v>0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4</v>
      </c>
      <c r="F102" s="168">
        <v>4</v>
      </c>
      <c r="G102" s="299">
        <v>1.5</v>
      </c>
      <c r="H102" s="299">
        <v>0.57735026918962573</v>
      </c>
      <c r="I102" s="300">
        <v>2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727</v>
      </c>
      <c r="F105" s="162">
        <v>708</v>
      </c>
      <c r="G105" s="301">
        <v>15.761299435028249</v>
      </c>
      <c r="H105" s="301">
        <v>72.220652968114067</v>
      </c>
      <c r="I105" s="162">
        <v>1422</v>
      </c>
      <c r="J105" s="162">
        <v>0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637FE-B70D-406C-B2D9-16DA6373A022}">
  <sheetPr>
    <tabColor theme="7" tint="0.59999389629810485"/>
  </sheetPr>
  <dimension ref="B1:M106"/>
  <sheetViews>
    <sheetView showGridLines="0" view="pageBreakPreview" topLeftCell="A79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1322</v>
      </c>
    </row>
    <row r="3" spans="2:13" ht="21" customHeight="1" x14ac:dyDescent="0.15">
      <c r="I3" s="139" t="s">
        <v>1227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2</v>
      </c>
      <c r="F9" s="168">
        <v>2</v>
      </c>
      <c r="G9" s="299">
        <v>12</v>
      </c>
      <c r="H9" s="299">
        <v>0</v>
      </c>
      <c r="I9" s="300">
        <v>12</v>
      </c>
      <c r="J9" s="300">
        <v>12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2</v>
      </c>
      <c r="F12" s="168">
        <v>2</v>
      </c>
      <c r="G12" s="299">
        <v>1</v>
      </c>
      <c r="H12" s="299">
        <v>0</v>
      </c>
      <c r="I12" s="300">
        <v>1</v>
      </c>
      <c r="J12" s="300">
        <v>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4</v>
      </c>
      <c r="F15" s="168">
        <v>4</v>
      </c>
      <c r="G15" s="299">
        <v>6.5</v>
      </c>
      <c r="H15" s="299">
        <v>6.3508529610858835</v>
      </c>
      <c r="I15" s="300">
        <v>12</v>
      </c>
      <c r="J15" s="300">
        <v>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4</v>
      </c>
      <c r="F17" s="168">
        <v>4</v>
      </c>
      <c r="G17" s="299">
        <v>7.75</v>
      </c>
      <c r="H17" s="299">
        <v>5.315072906367325</v>
      </c>
      <c r="I17" s="300">
        <v>12</v>
      </c>
      <c r="J17" s="300">
        <v>1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4</v>
      </c>
      <c r="F18" s="168">
        <v>4</v>
      </c>
      <c r="G18" s="299">
        <v>1.5</v>
      </c>
      <c r="H18" s="299">
        <v>0.57735026918962573</v>
      </c>
      <c r="I18" s="300">
        <v>2</v>
      </c>
      <c r="J18" s="300">
        <v>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96</v>
      </c>
      <c r="F20" s="168">
        <v>94</v>
      </c>
      <c r="G20" s="299">
        <v>56.468085106382979</v>
      </c>
      <c r="H20" s="299">
        <v>180.42927915651305</v>
      </c>
      <c r="I20" s="300">
        <v>1095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2</v>
      </c>
      <c r="F21" s="168">
        <v>2</v>
      </c>
      <c r="G21" s="299">
        <v>1.5</v>
      </c>
      <c r="H21" s="299">
        <v>0.70710678118654757</v>
      </c>
      <c r="I21" s="300">
        <v>2</v>
      </c>
      <c r="J21" s="300">
        <v>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5</v>
      </c>
      <c r="F22" s="168">
        <v>5</v>
      </c>
      <c r="G22" s="299">
        <v>25.2</v>
      </c>
      <c r="H22" s="299">
        <v>24.519380090043061</v>
      </c>
      <c r="I22" s="300">
        <v>51</v>
      </c>
      <c r="J22" s="300">
        <v>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9</v>
      </c>
      <c r="F23" s="168">
        <v>9</v>
      </c>
      <c r="G23" s="299">
        <v>8.1111111111111107</v>
      </c>
      <c r="H23" s="299">
        <v>4.7551142058957021</v>
      </c>
      <c r="I23" s="300">
        <v>12</v>
      </c>
      <c r="J23" s="300">
        <v>2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47</v>
      </c>
      <c r="F25" s="168">
        <v>45</v>
      </c>
      <c r="G25" s="299">
        <v>10.888888888888889</v>
      </c>
      <c r="H25" s="299">
        <v>8.6791867607675552</v>
      </c>
      <c r="I25" s="300">
        <v>52</v>
      </c>
      <c r="J25" s="300">
        <v>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42</v>
      </c>
      <c r="F26" s="168">
        <v>42</v>
      </c>
      <c r="G26" s="299">
        <v>35</v>
      </c>
      <c r="H26" s="299">
        <v>78.511145705562086</v>
      </c>
      <c r="I26" s="300">
        <v>365</v>
      </c>
      <c r="J26" s="300">
        <v>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53</v>
      </c>
      <c r="F27" s="168">
        <v>53</v>
      </c>
      <c r="G27" s="299">
        <v>46.188679245283019</v>
      </c>
      <c r="H27" s="299">
        <v>185.81753421898068</v>
      </c>
      <c r="I27" s="300">
        <v>1367</v>
      </c>
      <c r="J27" s="300">
        <v>1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244</v>
      </c>
      <c r="F28" s="168">
        <v>240</v>
      </c>
      <c r="G28" s="299">
        <v>10.362500000000001</v>
      </c>
      <c r="H28" s="299">
        <v>13.96580739343872</v>
      </c>
      <c r="I28" s="300">
        <v>129</v>
      </c>
      <c r="J28" s="300">
        <v>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21</v>
      </c>
      <c r="F29" s="168">
        <v>21</v>
      </c>
      <c r="G29" s="299">
        <v>12.761904761904763</v>
      </c>
      <c r="H29" s="299">
        <v>17.418107709808094</v>
      </c>
      <c r="I29" s="300">
        <v>72</v>
      </c>
      <c r="J29" s="300">
        <v>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18</v>
      </c>
      <c r="F30" s="168">
        <v>18</v>
      </c>
      <c r="G30" s="299">
        <v>10.333333333333334</v>
      </c>
      <c r="H30" s="299">
        <v>14.458866605976132</v>
      </c>
      <c r="I30" s="300">
        <v>49</v>
      </c>
      <c r="J30" s="300">
        <v>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22</v>
      </c>
      <c r="F31" s="168">
        <v>21</v>
      </c>
      <c r="G31" s="299">
        <v>11.476190476190476</v>
      </c>
      <c r="H31" s="299">
        <v>10.510085858921647</v>
      </c>
      <c r="I31" s="300">
        <v>49</v>
      </c>
      <c r="J31" s="300">
        <v>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83</v>
      </c>
      <c r="F32" s="168">
        <v>81</v>
      </c>
      <c r="G32" s="299">
        <v>32.308641975308639</v>
      </c>
      <c r="H32" s="299">
        <v>117.72283571755617</v>
      </c>
      <c r="I32" s="300">
        <v>999</v>
      </c>
      <c r="J32" s="300">
        <v>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50</v>
      </c>
      <c r="F33" s="168">
        <v>47</v>
      </c>
      <c r="G33" s="299">
        <v>43.595744680851062</v>
      </c>
      <c r="H33" s="299">
        <v>206.00882838558874</v>
      </c>
      <c r="I33" s="300">
        <v>1422</v>
      </c>
      <c r="J33" s="300">
        <v>1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6</v>
      </c>
      <c r="F34" s="168">
        <v>6</v>
      </c>
      <c r="G34" s="299">
        <v>12.833333333333334</v>
      </c>
      <c r="H34" s="299">
        <v>9.0866202004192225</v>
      </c>
      <c r="I34" s="300">
        <v>28</v>
      </c>
      <c r="J34" s="300">
        <v>2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84</v>
      </c>
      <c r="F35" s="168">
        <v>82</v>
      </c>
      <c r="G35" s="299">
        <v>14.487804878048781</v>
      </c>
      <c r="H35" s="299">
        <v>31.977709791619116</v>
      </c>
      <c r="I35" s="300">
        <v>287</v>
      </c>
      <c r="J35" s="300">
        <v>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26</v>
      </c>
      <c r="F36" s="168">
        <v>24</v>
      </c>
      <c r="G36" s="299">
        <v>7</v>
      </c>
      <c r="H36" s="299">
        <v>10.49637618625963</v>
      </c>
      <c r="I36" s="300">
        <v>51</v>
      </c>
      <c r="J36" s="300">
        <v>1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4</v>
      </c>
      <c r="F37" s="168">
        <v>4</v>
      </c>
      <c r="G37" s="299">
        <v>6.25</v>
      </c>
      <c r="H37" s="299">
        <v>9.844626283748239</v>
      </c>
      <c r="I37" s="300">
        <v>21</v>
      </c>
      <c r="J37" s="300">
        <v>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20</v>
      </c>
      <c r="G40" s="299">
        <v>3.6</v>
      </c>
      <c r="H40" s="299">
        <v>5.3252131165655809</v>
      </c>
      <c r="I40" s="300">
        <v>24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1</v>
      </c>
      <c r="F56" s="168">
        <v>1</v>
      </c>
      <c r="G56" s="299">
        <v>1</v>
      </c>
      <c r="H56" s="299">
        <v>0</v>
      </c>
      <c r="I56" s="300">
        <v>1</v>
      </c>
      <c r="J56" s="300">
        <v>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27</v>
      </c>
      <c r="F75" s="168">
        <v>27</v>
      </c>
      <c r="G75" s="299">
        <v>9.2222222222222214</v>
      </c>
      <c r="H75" s="299">
        <v>12.351684199496948</v>
      </c>
      <c r="I75" s="300">
        <v>66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2</v>
      </c>
      <c r="F76" s="168">
        <v>2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26</v>
      </c>
      <c r="F78" s="168">
        <v>25</v>
      </c>
      <c r="G78" s="299">
        <v>4.4000000000000004</v>
      </c>
      <c r="H78" s="299">
        <v>4.8819395052922694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1</v>
      </c>
      <c r="F79" s="168">
        <v>1</v>
      </c>
      <c r="G79" s="299">
        <v>2</v>
      </c>
      <c r="H79" s="299">
        <v>0</v>
      </c>
      <c r="I79" s="300">
        <v>2</v>
      </c>
      <c r="J79" s="300">
        <v>2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3</v>
      </c>
      <c r="F82" s="168">
        <v>1</v>
      </c>
      <c r="G82" s="299">
        <v>1</v>
      </c>
      <c r="H82" s="299">
        <v>0</v>
      </c>
      <c r="I82" s="300">
        <v>1</v>
      </c>
      <c r="J82" s="300">
        <v>1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10</v>
      </c>
      <c r="F85" s="168">
        <v>10</v>
      </c>
      <c r="G85" s="299">
        <v>7.7</v>
      </c>
      <c r="H85" s="299">
        <v>10.781156400559883</v>
      </c>
      <c r="I85" s="300">
        <v>36</v>
      </c>
      <c r="J85" s="300">
        <v>1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1</v>
      </c>
      <c r="F87" s="168">
        <v>1</v>
      </c>
      <c r="G87" s="299">
        <v>6</v>
      </c>
      <c r="H87" s="299">
        <v>0</v>
      </c>
      <c r="I87" s="300">
        <v>6</v>
      </c>
      <c r="J87" s="300">
        <v>6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1</v>
      </c>
      <c r="F91" s="168">
        <v>1</v>
      </c>
      <c r="G91" s="299">
        <v>96</v>
      </c>
      <c r="H91" s="299">
        <v>0</v>
      </c>
      <c r="I91" s="300">
        <v>96</v>
      </c>
      <c r="J91" s="300">
        <v>96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5</v>
      </c>
      <c r="F92" s="168">
        <v>5</v>
      </c>
      <c r="G92" s="299">
        <v>159.19999999999999</v>
      </c>
      <c r="H92" s="299">
        <v>134.37522093005094</v>
      </c>
      <c r="I92" s="300">
        <v>258</v>
      </c>
      <c r="J92" s="300">
        <v>12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3</v>
      </c>
      <c r="F96" s="168">
        <v>3</v>
      </c>
      <c r="G96" s="299">
        <v>8.3333333333333339</v>
      </c>
      <c r="H96" s="299">
        <v>6.3508529610858835</v>
      </c>
      <c r="I96" s="300">
        <v>12</v>
      </c>
      <c r="J96" s="300">
        <v>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3</v>
      </c>
      <c r="F99" s="168">
        <v>3</v>
      </c>
      <c r="G99" s="299">
        <v>5</v>
      </c>
      <c r="H99" s="299">
        <v>6.0827625302982193</v>
      </c>
      <c r="I99" s="300">
        <v>12</v>
      </c>
      <c r="J99" s="300">
        <v>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1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934</v>
      </c>
      <c r="F105" s="162">
        <v>912</v>
      </c>
      <c r="G105" s="301">
        <v>23.549835706462211</v>
      </c>
      <c r="H105" s="301">
        <v>100.63702789874687</v>
      </c>
      <c r="I105" s="162">
        <v>1422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400D0-3144-4634-8D4F-2415215DBBC8}">
  <sheetPr>
    <tabColor theme="7" tint="0.59999389629810485"/>
  </sheetPr>
  <dimension ref="B1:M106"/>
  <sheetViews>
    <sheetView showGridLines="0" view="pageBreakPreview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1323</v>
      </c>
    </row>
    <row r="3" spans="2:13" ht="21" customHeight="1" x14ac:dyDescent="0.15">
      <c r="I3" s="139" t="s">
        <v>1229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1</v>
      </c>
      <c r="F9" s="168">
        <v>1</v>
      </c>
      <c r="G9" s="299">
        <v>12</v>
      </c>
      <c r="H9" s="299">
        <v>0</v>
      </c>
      <c r="I9" s="300">
        <v>12</v>
      </c>
      <c r="J9" s="300">
        <v>12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1</v>
      </c>
      <c r="F12" s="168">
        <v>1</v>
      </c>
      <c r="G12" s="299">
        <v>1</v>
      </c>
      <c r="H12" s="299">
        <v>0</v>
      </c>
      <c r="I12" s="300">
        <v>1</v>
      </c>
      <c r="J12" s="300">
        <v>1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22</v>
      </c>
      <c r="F13" s="168">
        <v>21</v>
      </c>
      <c r="G13" s="299">
        <v>5.3809523809523814</v>
      </c>
      <c r="H13" s="299">
        <v>5.5179361221039018</v>
      </c>
      <c r="I13" s="300">
        <v>16</v>
      </c>
      <c r="J13" s="300">
        <v>1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12</v>
      </c>
      <c r="F14" s="168">
        <v>11</v>
      </c>
      <c r="G14" s="299">
        <v>5.2727272727272725</v>
      </c>
      <c r="H14" s="299">
        <v>7.5642700783474028</v>
      </c>
      <c r="I14" s="300">
        <v>24</v>
      </c>
      <c r="J14" s="300">
        <v>1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19</v>
      </c>
      <c r="F15" s="168">
        <v>19</v>
      </c>
      <c r="G15" s="299">
        <v>8.3684210526315788</v>
      </c>
      <c r="H15" s="299">
        <v>11.03635671726151</v>
      </c>
      <c r="I15" s="300">
        <v>46</v>
      </c>
      <c r="J15" s="300">
        <v>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2</v>
      </c>
      <c r="F17" s="168">
        <v>2</v>
      </c>
      <c r="G17" s="299">
        <v>9</v>
      </c>
      <c r="H17" s="299">
        <v>4.2426406871192848</v>
      </c>
      <c r="I17" s="300">
        <v>12</v>
      </c>
      <c r="J17" s="300">
        <v>6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8</v>
      </c>
      <c r="F18" s="168">
        <v>8</v>
      </c>
      <c r="G18" s="299">
        <v>1.375</v>
      </c>
      <c r="H18" s="299">
        <v>0.74402380914284494</v>
      </c>
      <c r="I18" s="300">
        <v>3</v>
      </c>
      <c r="J18" s="300">
        <v>1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1</v>
      </c>
      <c r="F19" s="168">
        <v>1</v>
      </c>
      <c r="G19" s="299">
        <v>12</v>
      </c>
      <c r="H19" s="299">
        <v>0</v>
      </c>
      <c r="I19" s="300">
        <v>12</v>
      </c>
      <c r="J19" s="300">
        <v>12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200</v>
      </c>
      <c r="F20" s="168">
        <v>190</v>
      </c>
      <c r="G20" s="299">
        <v>21.905263157894737</v>
      </c>
      <c r="H20" s="299">
        <v>98.652677438594623</v>
      </c>
      <c r="I20" s="300">
        <v>876</v>
      </c>
      <c r="J20" s="300">
        <v>0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6</v>
      </c>
      <c r="F21" s="168">
        <v>6</v>
      </c>
      <c r="G21" s="299">
        <v>3</v>
      </c>
      <c r="H21" s="299">
        <v>4.4271887242357311</v>
      </c>
      <c r="I21" s="300">
        <v>12</v>
      </c>
      <c r="J21" s="300">
        <v>1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5</v>
      </c>
      <c r="F22" s="168">
        <v>5</v>
      </c>
      <c r="G22" s="299">
        <v>8.6</v>
      </c>
      <c r="H22" s="299">
        <v>4.9799598391954927</v>
      </c>
      <c r="I22" s="300">
        <v>12</v>
      </c>
      <c r="J22" s="300">
        <v>1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11</v>
      </c>
      <c r="F23" s="168">
        <v>11</v>
      </c>
      <c r="G23" s="299">
        <v>6.2727272727272725</v>
      </c>
      <c r="H23" s="299">
        <v>4.8392335982241876</v>
      </c>
      <c r="I23" s="300">
        <v>12</v>
      </c>
      <c r="J23" s="300">
        <v>1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20</v>
      </c>
      <c r="F25" s="168">
        <v>20</v>
      </c>
      <c r="G25" s="299">
        <v>8.0500000000000007</v>
      </c>
      <c r="H25" s="299">
        <v>5.7259795760431382</v>
      </c>
      <c r="I25" s="300">
        <v>23</v>
      </c>
      <c r="J25" s="300">
        <v>1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40</v>
      </c>
      <c r="F26" s="168">
        <v>38</v>
      </c>
      <c r="G26" s="299">
        <v>18.368421052631579</v>
      </c>
      <c r="H26" s="299">
        <v>48.234461748238132</v>
      </c>
      <c r="I26" s="300">
        <v>300</v>
      </c>
      <c r="J26" s="300">
        <v>1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59</v>
      </c>
      <c r="F27" s="168">
        <v>57</v>
      </c>
      <c r="G27" s="299">
        <v>13.263157894736842</v>
      </c>
      <c r="H27" s="299">
        <v>11.915665432814356</v>
      </c>
      <c r="I27" s="300">
        <v>52</v>
      </c>
      <c r="J27" s="300">
        <v>1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270</v>
      </c>
      <c r="F28" s="168">
        <v>259</v>
      </c>
      <c r="G28" s="299">
        <v>8.1081081081081088</v>
      </c>
      <c r="H28" s="299">
        <v>13.362705966530777</v>
      </c>
      <c r="I28" s="300">
        <v>147</v>
      </c>
      <c r="J28" s="300">
        <v>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16</v>
      </c>
      <c r="F29" s="168">
        <v>16</v>
      </c>
      <c r="G29" s="299">
        <v>9.4375</v>
      </c>
      <c r="H29" s="299">
        <v>6.7425885237051206</v>
      </c>
      <c r="I29" s="300">
        <v>22</v>
      </c>
      <c r="J29" s="300">
        <v>1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19</v>
      </c>
      <c r="F30" s="168">
        <v>19</v>
      </c>
      <c r="G30" s="299">
        <v>7.5263157894736841</v>
      </c>
      <c r="H30" s="299">
        <v>5.7770467373778409</v>
      </c>
      <c r="I30" s="300">
        <v>24</v>
      </c>
      <c r="J30" s="300">
        <v>1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10</v>
      </c>
      <c r="F31" s="168">
        <v>9</v>
      </c>
      <c r="G31" s="299">
        <v>5.333333333333333</v>
      </c>
      <c r="H31" s="299">
        <v>5.0990195135927845</v>
      </c>
      <c r="I31" s="300">
        <v>12</v>
      </c>
      <c r="J31" s="300">
        <v>1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95</v>
      </c>
      <c r="F32" s="168">
        <v>92</v>
      </c>
      <c r="G32" s="299">
        <v>12.586956521739131</v>
      </c>
      <c r="H32" s="299">
        <v>25.839807510388173</v>
      </c>
      <c r="I32" s="300">
        <v>230</v>
      </c>
      <c r="J32" s="300">
        <v>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56</v>
      </c>
      <c r="F33" s="168">
        <v>54</v>
      </c>
      <c r="G33" s="299">
        <v>36.018518518518519</v>
      </c>
      <c r="H33" s="299">
        <v>192.60316919165547</v>
      </c>
      <c r="I33" s="300">
        <v>1422</v>
      </c>
      <c r="J33" s="300">
        <v>0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6</v>
      </c>
      <c r="F34" s="168">
        <v>6</v>
      </c>
      <c r="G34" s="299">
        <v>5.666666666666667</v>
      </c>
      <c r="H34" s="299">
        <v>5.00666222813829</v>
      </c>
      <c r="I34" s="300">
        <v>12</v>
      </c>
      <c r="J34" s="300">
        <v>1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97</v>
      </c>
      <c r="F35" s="168">
        <v>92</v>
      </c>
      <c r="G35" s="299">
        <v>8.6739130434782616</v>
      </c>
      <c r="H35" s="299">
        <v>6.8180573038768806</v>
      </c>
      <c r="I35" s="300">
        <v>48</v>
      </c>
      <c r="J35" s="300">
        <v>1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22</v>
      </c>
      <c r="F36" s="168">
        <v>21</v>
      </c>
      <c r="G36" s="299">
        <v>21.952380952380953</v>
      </c>
      <c r="H36" s="299">
        <v>70.763321142012686</v>
      </c>
      <c r="I36" s="300">
        <v>330</v>
      </c>
      <c r="J36" s="300">
        <v>0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8</v>
      </c>
      <c r="F37" s="168">
        <v>8</v>
      </c>
      <c r="G37" s="299">
        <v>2.75</v>
      </c>
      <c r="H37" s="299">
        <v>2.2519832529192065</v>
      </c>
      <c r="I37" s="300">
        <v>6</v>
      </c>
      <c r="J37" s="300">
        <v>1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26</v>
      </c>
      <c r="F40" s="168">
        <v>26</v>
      </c>
      <c r="G40" s="299">
        <v>20.5</v>
      </c>
      <c r="H40" s="299">
        <v>29.13176959952828</v>
      </c>
      <c r="I40" s="300">
        <v>145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2</v>
      </c>
      <c r="F56" s="168">
        <v>2</v>
      </c>
      <c r="G56" s="299">
        <v>6.5</v>
      </c>
      <c r="H56" s="299">
        <v>7.7781745930520225</v>
      </c>
      <c r="I56" s="300">
        <v>12</v>
      </c>
      <c r="J56" s="300">
        <v>1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51</v>
      </c>
      <c r="F75" s="168">
        <v>47</v>
      </c>
      <c r="G75" s="299">
        <v>7.2978723404255321</v>
      </c>
      <c r="H75" s="299">
        <v>11.654286193456935</v>
      </c>
      <c r="I75" s="300">
        <v>66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2</v>
      </c>
      <c r="F76" s="168">
        <v>2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30</v>
      </c>
      <c r="F78" s="168">
        <v>29</v>
      </c>
      <c r="G78" s="299">
        <v>4.4137931034482758</v>
      </c>
      <c r="H78" s="299">
        <v>5.7725782886438335</v>
      </c>
      <c r="I78" s="300">
        <v>24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13</v>
      </c>
      <c r="F85" s="168">
        <v>10</v>
      </c>
      <c r="G85" s="299">
        <v>8.1999999999999993</v>
      </c>
      <c r="H85" s="299">
        <v>10.952422360170171</v>
      </c>
      <c r="I85" s="300">
        <v>36</v>
      </c>
      <c r="J85" s="300">
        <v>1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2</v>
      </c>
      <c r="F87" s="168">
        <v>2</v>
      </c>
      <c r="G87" s="299">
        <v>1</v>
      </c>
      <c r="H87" s="299">
        <v>0</v>
      </c>
      <c r="I87" s="300">
        <v>1</v>
      </c>
      <c r="J87" s="300">
        <v>1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4</v>
      </c>
      <c r="F88" s="168">
        <v>4</v>
      </c>
      <c r="G88" s="299">
        <v>1.5</v>
      </c>
      <c r="H88" s="299">
        <v>0.57735026918962573</v>
      </c>
      <c r="I88" s="300">
        <v>2</v>
      </c>
      <c r="J88" s="300">
        <v>1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1</v>
      </c>
      <c r="F89" s="168">
        <v>1</v>
      </c>
      <c r="G89" s="299">
        <v>6</v>
      </c>
      <c r="H89" s="299">
        <v>0</v>
      </c>
      <c r="I89" s="300">
        <v>6</v>
      </c>
      <c r="J89" s="300">
        <v>6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9</v>
      </c>
      <c r="F92" s="168">
        <v>9</v>
      </c>
      <c r="G92" s="299">
        <v>68.111111111111114</v>
      </c>
      <c r="H92" s="299">
        <v>108.41637842646797</v>
      </c>
      <c r="I92" s="300">
        <v>258</v>
      </c>
      <c r="J92" s="300">
        <v>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3</v>
      </c>
      <c r="F96" s="168">
        <v>3</v>
      </c>
      <c r="G96" s="299">
        <v>8.3333333333333339</v>
      </c>
      <c r="H96" s="299">
        <v>6.3508529610858835</v>
      </c>
      <c r="I96" s="300">
        <v>12</v>
      </c>
      <c r="J96" s="300">
        <v>1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3</v>
      </c>
      <c r="F99" s="168">
        <v>3</v>
      </c>
      <c r="G99" s="299">
        <v>5</v>
      </c>
      <c r="H99" s="299">
        <v>6.0827625302982193</v>
      </c>
      <c r="I99" s="300">
        <v>12</v>
      </c>
      <c r="J99" s="300">
        <v>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9">
        <v>0</v>
      </c>
      <c r="H101" s="299">
        <v>0</v>
      </c>
      <c r="I101" s="300">
        <v>0</v>
      </c>
      <c r="J101" s="300">
        <v>0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10</v>
      </c>
      <c r="F102" s="168">
        <v>10</v>
      </c>
      <c r="G102" s="299">
        <v>3</v>
      </c>
      <c r="H102" s="299">
        <v>3.3665016461206929</v>
      </c>
      <c r="I102" s="300">
        <v>12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1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1163</v>
      </c>
      <c r="F105" s="162">
        <v>1115</v>
      </c>
      <c r="G105" s="301">
        <v>14.052867383512545</v>
      </c>
      <c r="H105" s="301">
        <v>65.977505888375006</v>
      </c>
      <c r="I105" s="162">
        <v>1422</v>
      </c>
      <c r="J105" s="162">
        <v>0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9E587-FCAA-46DC-9900-6A0F6543E6AB}">
  <sheetPr>
    <tabColor rgb="FF00B0F0"/>
  </sheetPr>
  <dimension ref="B1:O112"/>
  <sheetViews>
    <sheetView showGridLines="0" view="pageBreakPreview" zoomScale="70" zoomScaleNormal="70" zoomScaleSheetLayoutView="70" workbookViewId="0">
      <selection activeCell="C6" sqref="C6"/>
    </sheetView>
  </sheetViews>
  <sheetFormatPr defaultRowHeight="14.25" x14ac:dyDescent="0.15"/>
  <cols>
    <col min="1" max="1" width="3.25" customWidth="1"/>
    <col min="2" max="2" width="1.125" customWidth="1"/>
    <col min="3" max="3" width="5.25" style="118" customWidth="1"/>
    <col min="4" max="4" width="61.25" bestFit="1" customWidth="1"/>
    <col min="5" max="5" width="10.125" customWidth="1"/>
    <col min="6" max="9" width="12.75" customWidth="1"/>
    <col min="10" max="10" width="1.25" customWidth="1"/>
    <col min="11" max="11" width="6.375" customWidth="1"/>
  </cols>
  <sheetData>
    <row r="1" spans="2:15" x14ac:dyDescent="0.15">
      <c r="F1" s="2"/>
      <c r="G1" s="2"/>
      <c r="H1" s="2"/>
      <c r="I1" s="2"/>
    </row>
    <row r="2" spans="2:15" ht="17.25" x14ac:dyDescent="0.2">
      <c r="C2" s="119" t="s">
        <v>815</v>
      </c>
    </row>
    <row r="3" spans="2:15" ht="21" customHeight="1" x14ac:dyDescent="0.15">
      <c r="I3" s="106" t="s">
        <v>803</v>
      </c>
    </row>
    <row r="4" spans="2:15" ht="20.100000000000001" customHeight="1" x14ac:dyDescent="0.15">
      <c r="C4" s="120"/>
      <c r="D4" s="72" t="s">
        <v>816</v>
      </c>
      <c r="E4" s="108" t="s">
        <v>805</v>
      </c>
      <c r="F4" s="109" t="s">
        <v>806</v>
      </c>
      <c r="G4" s="109" t="s">
        <v>807</v>
      </c>
      <c r="H4" s="109" t="s">
        <v>808</v>
      </c>
      <c r="I4" s="109" t="s">
        <v>809</v>
      </c>
    </row>
    <row r="5" spans="2:15" ht="20.100000000000001" customHeight="1" x14ac:dyDescent="0.15">
      <c r="B5" s="1"/>
      <c r="C5" s="121" t="s">
        <v>817</v>
      </c>
      <c r="D5" s="111" t="s">
        <v>818</v>
      </c>
      <c r="E5" s="112">
        <v>51</v>
      </c>
      <c r="F5" s="113">
        <v>12052.154901960785</v>
      </c>
      <c r="G5" s="113">
        <v>53702.959196421623</v>
      </c>
      <c r="H5" s="113">
        <v>374667</v>
      </c>
      <c r="I5" s="113">
        <v>0</v>
      </c>
      <c r="L5" s="5"/>
      <c r="O5" t="str">
        <f>IF(OR(F5&gt;H5,F5&lt;I5),"ERR","")</f>
        <v/>
      </c>
    </row>
    <row r="6" spans="2:15" ht="20.100000000000001" customHeight="1" x14ac:dyDescent="0.15">
      <c r="B6" s="1"/>
      <c r="C6" s="121" t="s">
        <v>819</v>
      </c>
      <c r="D6" s="111" t="s">
        <v>820</v>
      </c>
      <c r="E6" s="112">
        <v>185</v>
      </c>
      <c r="F6" s="113">
        <v>5656.9061081081081</v>
      </c>
      <c r="G6" s="113">
        <v>40626.122729531213</v>
      </c>
      <c r="H6" s="113">
        <v>500000</v>
      </c>
      <c r="I6" s="113">
        <v>0</v>
      </c>
      <c r="L6" s="5"/>
      <c r="O6" t="str">
        <f t="shared" ref="O6:O69" si="0">IF(OR(F6&gt;H6,F6&lt;I6),"ERR","")</f>
        <v/>
      </c>
    </row>
    <row r="7" spans="2:15" ht="20.100000000000001" customHeight="1" x14ac:dyDescent="0.15">
      <c r="B7" s="1"/>
      <c r="C7" s="121" t="s">
        <v>49</v>
      </c>
      <c r="D7" s="111" t="s">
        <v>821</v>
      </c>
      <c r="E7" s="112">
        <v>425</v>
      </c>
      <c r="F7" s="113">
        <v>4760.8157647058824</v>
      </c>
      <c r="G7" s="113">
        <v>47865.58500849425</v>
      </c>
      <c r="H7" s="113">
        <v>791266</v>
      </c>
      <c r="I7" s="113">
        <v>1</v>
      </c>
      <c r="L7" s="5"/>
      <c r="O7" t="str">
        <f t="shared" si="0"/>
        <v/>
      </c>
    </row>
    <row r="8" spans="2:15" ht="20.100000000000001" customHeight="1" x14ac:dyDescent="0.15">
      <c r="B8" s="1"/>
      <c r="C8" s="121" t="s">
        <v>50</v>
      </c>
      <c r="D8" s="111" t="s">
        <v>822</v>
      </c>
      <c r="E8" s="112">
        <v>282</v>
      </c>
      <c r="F8" s="113">
        <v>421.76925531914895</v>
      </c>
      <c r="G8" s="113">
        <v>2094.199655956164</v>
      </c>
      <c r="H8" s="113">
        <v>34428</v>
      </c>
      <c r="I8" s="113">
        <v>0</v>
      </c>
      <c r="L8" s="5"/>
      <c r="O8" t="str">
        <f t="shared" si="0"/>
        <v/>
      </c>
    </row>
    <row r="9" spans="2:15" ht="20.100000000000001" customHeight="1" x14ac:dyDescent="0.15">
      <c r="B9" s="1"/>
      <c r="C9" s="121" t="s">
        <v>66</v>
      </c>
      <c r="D9" s="111" t="s">
        <v>823</v>
      </c>
      <c r="E9" s="112">
        <v>295</v>
      </c>
      <c r="F9" s="113">
        <v>880.55559322033889</v>
      </c>
      <c r="G9" s="113">
        <v>4591.1914309327494</v>
      </c>
      <c r="H9" s="113">
        <v>73000</v>
      </c>
      <c r="I9" s="113">
        <v>1</v>
      </c>
      <c r="L9" s="5"/>
      <c r="O9" t="str">
        <f t="shared" si="0"/>
        <v/>
      </c>
    </row>
    <row r="10" spans="2:15" ht="20.100000000000001" customHeight="1" x14ac:dyDescent="0.15">
      <c r="B10" s="1"/>
      <c r="C10" s="121" t="s">
        <v>61</v>
      </c>
      <c r="D10" s="111" t="s">
        <v>824</v>
      </c>
      <c r="E10" s="112">
        <v>115</v>
      </c>
      <c r="F10" s="113">
        <v>1034.5852173913042</v>
      </c>
      <c r="G10" s="113">
        <v>2788.7150079034382</v>
      </c>
      <c r="H10" s="113">
        <v>18463</v>
      </c>
      <c r="I10" s="113">
        <v>22</v>
      </c>
      <c r="L10" s="5"/>
      <c r="O10" t="str">
        <f t="shared" si="0"/>
        <v/>
      </c>
    </row>
    <row r="11" spans="2:15" ht="20.100000000000001" customHeight="1" x14ac:dyDescent="0.15">
      <c r="B11" s="1"/>
      <c r="C11" s="121" t="s">
        <v>825</v>
      </c>
      <c r="D11" s="111" t="s">
        <v>826</v>
      </c>
      <c r="E11" s="112">
        <v>0</v>
      </c>
      <c r="F11" s="113" t="s">
        <v>71</v>
      </c>
      <c r="G11" s="113" t="s">
        <v>71</v>
      </c>
      <c r="H11" s="113" t="s">
        <v>71</v>
      </c>
      <c r="I11" s="113" t="s">
        <v>71</v>
      </c>
      <c r="L11" s="5"/>
      <c r="O11" t="str">
        <f t="shared" si="0"/>
        <v/>
      </c>
    </row>
    <row r="12" spans="2:15" ht="20.100000000000001" customHeight="1" x14ac:dyDescent="0.15">
      <c r="B12" s="1"/>
      <c r="C12" s="121" t="s">
        <v>827</v>
      </c>
      <c r="D12" s="111" t="s">
        <v>828</v>
      </c>
      <c r="E12" s="112">
        <v>30</v>
      </c>
      <c r="F12" s="113">
        <v>45544.1</v>
      </c>
      <c r="G12" s="113">
        <v>109407.91638077548</v>
      </c>
      <c r="H12" s="113">
        <v>615511</v>
      </c>
      <c r="I12" s="113">
        <v>47</v>
      </c>
      <c r="L12" s="5"/>
      <c r="O12" t="str">
        <f t="shared" si="0"/>
        <v/>
      </c>
    </row>
    <row r="13" spans="2:15" ht="20.100000000000001" customHeight="1" x14ac:dyDescent="0.15">
      <c r="B13" s="1"/>
      <c r="C13" s="121" t="s">
        <v>829</v>
      </c>
      <c r="D13" s="111" t="s">
        <v>830</v>
      </c>
      <c r="E13" s="112">
        <v>25</v>
      </c>
      <c r="F13" s="113">
        <v>366.64</v>
      </c>
      <c r="G13" s="113">
        <v>290.70415660369679</v>
      </c>
      <c r="H13" s="113">
        <v>844</v>
      </c>
      <c r="I13" s="113">
        <v>20</v>
      </c>
      <c r="L13" s="5"/>
      <c r="O13" t="str">
        <f t="shared" si="0"/>
        <v/>
      </c>
    </row>
    <row r="14" spans="2:15" ht="20.100000000000001" customHeight="1" x14ac:dyDescent="0.15">
      <c r="B14" s="1"/>
      <c r="C14" s="121" t="s">
        <v>831</v>
      </c>
      <c r="D14" s="111" t="s">
        <v>832</v>
      </c>
      <c r="E14" s="112">
        <v>29</v>
      </c>
      <c r="F14" s="113">
        <v>365.61379310344824</v>
      </c>
      <c r="G14" s="113">
        <v>327.5958482688016</v>
      </c>
      <c r="H14" s="113">
        <v>1100</v>
      </c>
      <c r="I14" s="113">
        <v>20</v>
      </c>
      <c r="L14" s="5"/>
      <c r="O14" t="str">
        <f t="shared" si="0"/>
        <v/>
      </c>
    </row>
    <row r="15" spans="2:15" ht="20.100000000000001" customHeight="1" x14ac:dyDescent="0.15">
      <c r="B15" s="1"/>
      <c r="C15" s="121" t="s">
        <v>11</v>
      </c>
      <c r="D15" s="111" t="s">
        <v>833</v>
      </c>
      <c r="E15" s="112">
        <v>349</v>
      </c>
      <c r="F15" s="113">
        <v>11441.440687679084</v>
      </c>
      <c r="G15" s="113">
        <v>99026.193014646531</v>
      </c>
      <c r="H15" s="113">
        <v>1318555</v>
      </c>
      <c r="I15" s="113">
        <v>3</v>
      </c>
      <c r="L15" s="4"/>
      <c r="O15" t="str">
        <f t="shared" si="0"/>
        <v/>
      </c>
    </row>
    <row r="16" spans="2:15" ht="20.100000000000001" customHeight="1" x14ac:dyDescent="0.15">
      <c r="B16" s="1"/>
      <c r="C16" s="121" t="s">
        <v>12</v>
      </c>
      <c r="D16" s="111" t="s">
        <v>834</v>
      </c>
      <c r="E16" s="112">
        <v>51</v>
      </c>
      <c r="F16" s="113">
        <v>755.03392156862742</v>
      </c>
      <c r="G16" s="113">
        <v>1323.537529971974</v>
      </c>
      <c r="H16" s="113">
        <v>6500</v>
      </c>
      <c r="I16" s="113">
        <v>0.5</v>
      </c>
      <c r="L16" s="4"/>
      <c r="O16" t="str">
        <f t="shared" si="0"/>
        <v/>
      </c>
    </row>
    <row r="17" spans="2:15" ht="20.100000000000001" customHeight="1" x14ac:dyDescent="0.15">
      <c r="B17" s="1"/>
      <c r="C17" s="121" t="s">
        <v>13</v>
      </c>
      <c r="D17" s="111" t="s">
        <v>835</v>
      </c>
      <c r="E17" s="112">
        <v>40</v>
      </c>
      <c r="F17" s="113">
        <v>1538.24</v>
      </c>
      <c r="G17" s="113">
        <v>3082.5737891473841</v>
      </c>
      <c r="H17" s="113">
        <v>13993</v>
      </c>
      <c r="I17" s="113">
        <v>22</v>
      </c>
      <c r="L17" s="4"/>
      <c r="O17" t="str">
        <f t="shared" si="0"/>
        <v/>
      </c>
    </row>
    <row r="18" spans="2:15" ht="20.100000000000001" customHeight="1" x14ac:dyDescent="0.15">
      <c r="B18" s="1"/>
      <c r="C18" s="121" t="s">
        <v>14</v>
      </c>
      <c r="D18" s="111" t="s">
        <v>836</v>
      </c>
      <c r="E18" s="112">
        <v>3</v>
      </c>
      <c r="F18" s="113">
        <v>6919</v>
      </c>
      <c r="G18" s="113">
        <v>8808.9863775578633</v>
      </c>
      <c r="H18" s="113">
        <v>17088</v>
      </c>
      <c r="I18" s="113">
        <v>1630</v>
      </c>
      <c r="L18" s="4"/>
      <c r="O18" t="str">
        <f t="shared" si="0"/>
        <v/>
      </c>
    </row>
    <row r="19" spans="2:15" ht="20.100000000000001" customHeight="1" x14ac:dyDescent="0.15">
      <c r="B19" s="1"/>
      <c r="C19" s="121" t="s">
        <v>15</v>
      </c>
      <c r="D19" s="111" t="s">
        <v>837</v>
      </c>
      <c r="E19" s="112">
        <v>32</v>
      </c>
      <c r="F19" s="113">
        <v>6963.625</v>
      </c>
      <c r="G19" s="113">
        <v>8631.4839779316226</v>
      </c>
      <c r="H19" s="113">
        <v>35215</v>
      </c>
      <c r="I19" s="113">
        <v>91</v>
      </c>
      <c r="L19" s="4"/>
      <c r="O19" t="str">
        <f t="shared" si="0"/>
        <v/>
      </c>
    </row>
    <row r="20" spans="2:15" ht="20.100000000000001" customHeight="1" x14ac:dyDescent="0.15">
      <c r="B20" s="1"/>
      <c r="C20" s="121" t="s">
        <v>16</v>
      </c>
      <c r="D20" s="111" t="s">
        <v>838</v>
      </c>
      <c r="E20" s="112">
        <v>8</v>
      </c>
      <c r="F20" s="113">
        <v>5936.375</v>
      </c>
      <c r="G20" s="113">
        <v>9468.7965887585578</v>
      </c>
      <c r="H20" s="113">
        <v>29005</v>
      </c>
      <c r="I20" s="113">
        <v>951</v>
      </c>
      <c r="L20" s="4"/>
      <c r="O20" t="str">
        <f t="shared" si="0"/>
        <v/>
      </c>
    </row>
    <row r="21" spans="2:15" ht="20.100000000000001" customHeight="1" x14ac:dyDescent="0.15">
      <c r="B21" s="1"/>
      <c r="C21" s="121" t="s">
        <v>17</v>
      </c>
      <c r="D21" s="111" t="s">
        <v>839</v>
      </c>
      <c r="E21" s="112">
        <v>61</v>
      </c>
      <c r="F21" s="113">
        <v>4313.7655737704908</v>
      </c>
      <c r="G21" s="113">
        <v>28915.408156003868</v>
      </c>
      <c r="H21" s="113">
        <v>226397</v>
      </c>
      <c r="I21" s="113">
        <v>36</v>
      </c>
      <c r="L21" s="4"/>
      <c r="O21" t="str">
        <f t="shared" si="0"/>
        <v/>
      </c>
    </row>
    <row r="22" spans="2:15" ht="20.100000000000001" customHeight="1" x14ac:dyDescent="0.15">
      <c r="B22" s="1"/>
      <c r="C22" s="121" t="s">
        <v>18</v>
      </c>
      <c r="D22" s="111" t="s">
        <v>840</v>
      </c>
      <c r="E22" s="112">
        <v>115</v>
      </c>
      <c r="F22" s="113">
        <v>719.59217391304355</v>
      </c>
      <c r="G22" s="113">
        <v>1143.0027057225598</v>
      </c>
      <c r="H22" s="113">
        <v>9300</v>
      </c>
      <c r="I22" s="113">
        <v>10</v>
      </c>
      <c r="L22" s="4"/>
      <c r="O22" t="str">
        <f t="shared" si="0"/>
        <v/>
      </c>
    </row>
    <row r="23" spans="2:15" ht="20.100000000000001" customHeight="1" x14ac:dyDescent="0.15">
      <c r="B23" s="1"/>
      <c r="C23" s="121" t="s">
        <v>19</v>
      </c>
      <c r="D23" s="111" t="s">
        <v>841</v>
      </c>
      <c r="E23" s="112">
        <v>4</v>
      </c>
      <c r="F23" s="113">
        <v>1981.5</v>
      </c>
      <c r="G23" s="113">
        <v>1327.3709604578016</v>
      </c>
      <c r="H23" s="113">
        <v>3675</v>
      </c>
      <c r="I23" s="113">
        <v>437</v>
      </c>
      <c r="L23" s="4"/>
      <c r="O23" t="str">
        <f t="shared" si="0"/>
        <v/>
      </c>
    </row>
    <row r="24" spans="2:15" ht="20.100000000000001" customHeight="1" x14ac:dyDescent="0.15">
      <c r="B24" s="1"/>
      <c r="C24" s="121" t="s">
        <v>842</v>
      </c>
      <c r="D24" s="111" t="s">
        <v>843</v>
      </c>
      <c r="E24" s="112">
        <v>111</v>
      </c>
      <c r="F24" s="113">
        <v>5502.24</v>
      </c>
      <c r="G24" s="113">
        <v>41678.597085381843</v>
      </c>
      <c r="H24" s="113">
        <v>424553</v>
      </c>
      <c r="I24" s="113">
        <v>20</v>
      </c>
      <c r="L24" s="4"/>
      <c r="O24" t="str">
        <f t="shared" si="0"/>
        <v/>
      </c>
    </row>
    <row r="25" spans="2:15" ht="20.100000000000001" customHeight="1" x14ac:dyDescent="0.15">
      <c r="B25" s="1"/>
      <c r="C25" s="121" t="s">
        <v>844</v>
      </c>
      <c r="D25" s="111" t="s">
        <v>845</v>
      </c>
      <c r="E25" s="112">
        <v>1</v>
      </c>
      <c r="F25" s="113">
        <v>267</v>
      </c>
      <c r="G25" s="113" t="s">
        <v>71</v>
      </c>
      <c r="H25" s="113">
        <v>267</v>
      </c>
      <c r="I25" s="113">
        <v>267</v>
      </c>
      <c r="L25" s="4"/>
      <c r="O25" t="str">
        <f t="shared" si="0"/>
        <v/>
      </c>
    </row>
    <row r="26" spans="2:15" ht="20.100000000000001" customHeight="1" x14ac:dyDescent="0.15">
      <c r="B26" s="1"/>
      <c r="C26" s="121" t="s">
        <v>20</v>
      </c>
      <c r="D26" s="111" t="s">
        <v>846</v>
      </c>
      <c r="E26" s="112">
        <v>244</v>
      </c>
      <c r="F26" s="113">
        <v>1814.2365163934426</v>
      </c>
      <c r="G26" s="113">
        <v>5649.240179773019</v>
      </c>
      <c r="H26" s="113">
        <v>77206.070000000007</v>
      </c>
      <c r="I26" s="113">
        <v>1</v>
      </c>
      <c r="L26" s="4"/>
      <c r="O26" t="str">
        <f t="shared" si="0"/>
        <v/>
      </c>
    </row>
    <row r="27" spans="2:15" ht="20.100000000000001" customHeight="1" x14ac:dyDescent="0.15">
      <c r="B27" s="1"/>
      <c r="C27" s="121" t="s">
        <v>21</v>
      </c>
      <c r="D27" s="111" t="s">
        <v>847</v>
      </c>
      <c r="E27" s="112">
        <v>1</v>
      </c>
      <c r="F27" s="113">
        <v>10</v>
      </c>
      <c r="G27" s="113" t="s">
        <v>71</v>
      </c>
      <c r="H27" s="113">
        <v>10</v>
      </c>
      <c r="I27" s="113">
        <v>10</v>
      </c>
      <c r="L27" s="4"/>
      <c r="O27" t="str">
        <f t="shared" si="0"/>
        <v/>
      </c>
    </row>
    <row r="28" spans="2:15" ht="20.100000000000001" customHeight="1" x14ac:dyDescent="0.15">
      <c r="B28" s="1"/>
      <c r="C28" s="121" t="s">
        <v>22</v>
      </c>
      <c r="D28" s="111" t="s">
        <v>848</v>
      </c>
      <c r="E28" s="112">
        <v>32</v>
      </c>
      <c r="F28" s="113">
        <v>34934.90625</v>
      </c>
      <c r="G28" s="113">
        <v>53780.260711084491</v>
      </c>
      <c r="H28" s="113">
        <v>213172</v>
      </c>
      <c r="I28" s="113">
        <v>55</v>
      </c>
      <c r="L28" s="4"/>
      <c r="O28" t="str">
        <f t="shared" si="0"/>
        <v/>
      </c>
    </row>
    <row r="29" spans="2:15" ht="20.100000000000001" customHeight="1" x14ac:dyDescent="0.15">
      <c r="B29" s="1"/>
      <c r="C29" s="121" t="s">
        <v>849</v>
      </c>
      <c r="D29" s="111" t="s">
        <v>850</v>
      </c>
      <c r="E29" s="112">
        <v>0</v>
      </c>
      <c r="F29" s="113" t="s">
        <v>71</v>
      </c>
      <c r="G29" s="113" t="s">
        <v>71</v>
      </c>
      <c r="H29" s="113" t="s">
        <v>71</v>
      </c>
      <c r="I29" s="113" t="s">
        <v>71</v>
      </c>
      <c r="L29" s="4"/>
      <c r="O29" t="str">
        <f t="shared" si="0"/>
        <v/>
      </c>
    </row>
    <row r="30" spans="2:15" ht="20.100000000000001" customHeight="1" x14ac:dyDescent="0.15">
      <c r="B30" s="1"/>
      <c r="C30" s="121" t="s">
        <v>851</v>
      </c>
      <c r="D30" s="111" t="s">
        <v>852</v>
      </c>
      <c r="E30" s="112">
        <v>9</v>
      </c>
      <c r="F30" s="113">
        <v>645.55555555555554</v>
      </c>
      <c r="G30" s="113">
        <v>464.286040903426</v>
      </c>
      <c r="H30" s="113">
        <v>1200</v>
      </c>
      <c r="I30" s="113">
        <v>32</v>
      </c>
      <c r="L30" s="4"/>
      <c r="O30" t="str">
        <f t="shared" si="0"/>
        <v/>
      </c>
    </row>
    <row r="31" spans="2:15" ht="20.100000000000001" customHeight="1" x14ac:dyDescent="0.15">
      <c r="B31" s="1"/>
      <c r="C31" s="121" t="s">
        <v>853</v>
      </c>
      <c r="D31" s="111" t="s">
        <v>854</v>
      </c>
      <c r="E31" s="112">
        <v>3</v>
      </c>
      <c r="F31" s="113">
        <v>612.66666666666663</v>
      </c>
      <c r="G31" s="113">
        <v>517.96943281754886</v>
      </c>
      <c r="H31" s="113">
        <v>1099</v>
      </c>
      <c r="I31" s="113">
        <v>68</v>
      </c>
      <c r="L31" s="4"/>
      <c r="O31" t="str">
        <f t="shared" si="0"/>
        <v/>
      </c>
    </row>
    <row r="32" spans="2:15" ht="20.100000000000001" customHeight="1" x14ac:dyDescent="0.15">
      <c r="B32" s="1"/>
      <c r="C32" s="121" t="s">
        <v>23</v>
      </c>
      <c r="D32" s="111" t="s">
        <v>855</v>
      </c>
      <c r="E32" s="112">
        <v>9</v>
      </c>
      <c r="F32" s="113">
        <v>120.52444444444444</v>
      </c>
      <c r="G32" s="113">
        <v>161.56135638752781</v>
      </c>
      <c r="H32" s="113">
        <v>400</v>
      </c>
      <c r="I32" s="113">
        <v>0.02</v>
      </c>
      <c r="L32" s="4"/>
      <c r="O32" t="str">
        <f t="shared" si="0"/>
        <v/>
      </c>
    </row>
    <row r="33" spans="2:15" ht="20.100000000000001" customHeight="1" x14ac:dyDescent="0.15">
      <c r="B33" s="1"/>
      <c r="C33" s="121" t="s">
        <v>24</v>
      </c>
      <c r="D33" s="111" t="s">
        <v>856</v>
      </c>
      <c r="E33" s="112">
        <v>260</v>
      </c>
      <c r="F33" s="113">
        <v>23472.623076923075</v>
      </c>
      <c r="G33" s="113">
        <v>53289.12738633241</v>
      </c>
      <c r="H33" s="113">
        <v>385000</v>
      </c>
      <c r="I33" s="113">
        <v>22</v>
      </c>
      <c r="L33" s="4"/>
      <c r="O33" t="str">
        <f t="shared" si="0"/>
        <v/>
      </c>
    </row>
    <row r="34" spans="2:15" ht="20.100000000000001" customHeight="1" x14ac:dyDescent="0.15">
      <c r="B34" s="1"/>
      <c r="C34" s="121" t="s">
        <v>857</v>
      </c>
      <c r="D34" s="111" t="s">
        <v>858</v>
      </c>
      <c r="E34" s="112">
        <v>33</v>
      </c>
      <c r="F34" s="113">
        <v>373.89333333333332</v>
      </c>
      <c r="G34" s="113">
        <v>1165.2329561713902</v>
      </c>
      <c r="H34" s="113">
        <v>6653.3</v>
      </c>
      <c r="I34" s="113">
        <v>1.1000000000000001</v>
      </c>
      <c r="L34" s="4"/>
      <c r="O34" t="str">
        <f t="shared" si="0"/>
        <v/>
      </c>
    </row>
    <row r="35" spans="2:15" ht="20.100000000000001" customHeight="1" x14ac:dyDescent="0.15">
      <c r="B35" s="1"/>
      <c r="C35" s="121" t="s">
        <v>25</v>
      </c>
      <c r="D35" s="111" t="s">
        <v>859</v>
      </c>
      <c r="E35" s="112">
        <v>28</v>
      </c>
      <c r="F35" s="113">
        <v>81719.126964285722</v>
      </c>
      <c r="G35" s="113">
        <v>227095.99482645575</v>
      </c>
      <c r="H35" s="113">
        <v>937502</v>
      </c>
      <c r="I35" s="113">
        <v>31.1</v>
      </c>
      <c r="L35" s="4"/>
      <c r="O35" t="str">
        <f t="shared" si="0"/>
        <v/>
      </c>
    </row>
    <row r="36" spans="2:15" ht="20.100000000000001" customHeight="1" x14ac:dyDescent="0.15">
      <c r="B36" s="1"/>
      <c r="C36" s="121" t="s">
        <v>26</v>
      </c>
      <c r="D36" s="111" t="s">
        <v>375</v>
      </c>
      <c r="E36" s="112">
        <v>0</v>
      </c>
      <c r="F36" s="113" t="s">
        <v>71</v>
      </c>
      <c r="G36" s="113" t="s">
        <v>71</v>
      </c>
      <c r="H36" s="113" t="s">
        <v>71</v>
      </c>
      <c r="I36" s="113" t="s">
        <v>71</v>
      </c>
      <c r="L36" s="4"/>
      <c r="O36" t="str">
        <f t="shared" si="0"/>
        <v/>
      </c>
    </row>
    <row r="37" spans="2:15" ht="20.100000000000001" customHeight="1" x14ac:dyDescent="0.15">
      <c r="B37" s="1"/>
      <c r="C37" s="121" t="s">
        <v>27</v>
      </c>
      <c r="D37" s="111" t="s">
        <v>860</v>
      </c>
      <c r="E37" s="112">
        <v>30</v>
      </c>
      <c r="F37" s="113">
        <v>7866.5033333333331</v>
      </c>
      <c r="G37" s="113">
        <v>20321.38522651621</v>
      </c>
      <c r="H37" s="113">
        <v>87203</v>
      </c>
      <c r="I37" s="113">
        <v>0.1</v>
      </c>
      <c r="L37" s="4"/>
      <c r="O37" t="str">
        <f t="shared" si="0"/>
        <v/>
      </c>
    </row>
    <row r="38" spans="2:15" ht="20.100000000000001" customHeight="1" x14ac:dyDescent="0.15">
      <c r="B38" s="1"/>
      <c r="C38" s="121" t="s">
        <v>28</v>
      </c>
      <c r="D38" s="111" t="s">
        <v>861</v>
      </c>
      <c r="E38" s="112">
        <v>224</v>
      </c>
      <c r="F38" s="113">
        <v>25420.26227678571</v>
      </c>
      <c r="G38" s="113">
        <v>173180.50741264486</v>
      </c>
      <c r="H38" s="113">
        <v>2113311</v>
      </c>
      <c r="I38" s="113">
        <v>0.4</v>
      </c>
      <c r="L38" s="4"/>
      <c r="O38" t="str">
        <f t="shared" si="0"/>
        <v/>
      </c>
    </row>
    <row r="39" spans="2:15" ht="20.100000000000001" customHeight="1" x14ac:dyDescent="0.15">
      <c r="B39" s="1"/>
      <c r="C39" s="121" t="s">
        <v>29</v>
      </c>
      <c r="D39" s="111" t="s">
        <v>862</v>
      </c>
      <c r="E39" s="112">
        <v>11</v>
      </c>
      <c r="F39" s="113">
        <v>14596.90909090909</v>
      </c>
      <c r="G39" s="113">
        <v>28583.646458961619</v>
      </c>
      <c r="H39" s="113">
        <v>73377</v>
      </c>
      <c r="I39" s="113">
        <v>35</v>
      </c>
      <c r="L39" s="4"/>
      <c r="O39" t="str">
        <f t="shared" si="0"/>
        <v/>
      </c>
    </row>
    <row r="40" spans="2:15" ht="20.100000000000001" customHeight="1" x14ac:dyDescent="0.15">
      <c r="B40" s="1"/>
      <c r="C40" s="121" t="s">
        <v>30</v>
      </c>
      <c r="D40" s="111" t="s">
        <v>863</v>
      </c>
      <c r="E40" s="112">
        <v>4</v>
      </c>
      <c r="F40" s="113">
        <v>14668.25</v>
      </c>
      <c r="G40" s="113">
        <v>26561.547637829139</v>
      </c>
      <c r="H40" s="113">
        <v>54491</v>
      </c>
      <c r="I40" s="113">
        <v>370</v>
      </c>
      <c r="L40" s="4"/>
      <c r="O40" t="str">
        <f t="shared" si="0"/>
        <v/>
      </c>
    </row>
    <row r="41" spans="2:15" ht="20.100000000000001" customHeight="1" x14ac:dyDescent="0.15">
      <c r="B41" s="1"/>
      <c r="C41" s="121" t="s">
        <v>31</v>
      </c>
      <c r="D41" s="111" t="s">
        <v>864</v>
      </c>
      <c r="E41" s="112">
        <v>12</v>
      </c>
      <c r="F41" s="113">
        <v>8483.2583333333332</v>
      </c>
      <c r="G41" s="113">
        <v>16399.512070372333</v>
      </c>
      <c r="H41" s="113">
        <v>57183</v>
      </c>
      <c r="I41" s="113">
        <v>10.1</v>
      </c>
      <c r="L41" s="4"/>
      <c r="O41" t="str">
        <f t="shared" si="0"/>
        <v/>
      </c>
    </row>
    <row r="42" spans="2:15" ht="20.100000000000001" customHeight="1" x14ac:dyDescent="0.15">
      <c r="B42" s="1"/>
      <c r="C42" s="121" t="s">
        <v>32</v>
      </c>
      <c r="D42" s="111" t="s">
        <v>865</v>
      </c>
      <c r="E42" s="112">
        <v>6</v>
      </c>
      <c r="F42" s="113">
        <v>24547.5</v>
      </c>
      <c r="G42" s="113">
        <v>50494.961834820708</v>
      </c>
      <c r="H42" s="113">
        <v>127235</v>
      </c>
      <c r="I42" s="113">
        <v>446</v>
      </c>
      <c r="L42" s="4"/>
      <c r="O42" t="str">
        <f t="shared" si="0"/>
        <v/>
      </c>
    </row>
    <row r="43" spans="2:15" ht="20.100000000000001" customHeight="1" x14ac:dyDescent="0.15">
      <c r="B43" s="1"/>
      <c r="C43" s="121" t="s">
        <v>33</v>
      </c>
      <c r="D43" s="111" t="s">
        <v>866</v>
      </c>
      <c r="E43" s="112">
        <v>21</v>
      </c>
      <c r="F43" s="113">
        <v>4035.485714285714</v>
      </c>
      <c r="G43" s="113">
        <v>5831.7397605076403</v>
      </c>
      <c r="H43" s="113">
        <v>17527</v>
      </c>
      <c r="I43" s="113">
        <v>45</v>
      </c>
      <c r="L43" s="4"/>
      <c r="O43" t="str">
        <f t="shared" si="0"/>
        <v/>
      </c>
    </row>
    <row r="44" spans="2:15" ht="20.100000000000001" customHeight="1" x14ac:dyDescent="0.15">
      <c r="B44" s="1"/>
      <c r="C44" s="121" t="s">
        <v>34</v>
      </c>
      <c r="D44" s="111" t="s">
        <v>867</v>
      </c>
      <c r="E44" s="112">
        <v>138</v>
      </c>
      <c r="F44" s="113">
        <v>7546.2794202898558</v>
      </c>
      <c r="G44" s="113">
        <v>28637.595688325942</v>
      </c>
      <c r="H44" s="113">
        <v>306116</v>
      </c>
      <c r="I44" s="113">
        <v>4.2</v>
      </c>
      <c r="L44" s="4"/>
      <c r="O44" t="str">
        <f t="shared" si="0"/>
        <v/>
      </c>
    </row>
    <row r="45" spans="2:15" ht="20.100000000000001" customHeight="1" x14ac:dyDescent="0.15">
      <c r="B45" s="1"/>
      <c r="C45" s="121" t="s">
        <v>35</v>
      </c>
      <c r="D45" s="111" t="s">
        <v>868</v>
      </c>
      <c r="E45" s="112">
        <v>8</v>
      </c>
      <c r="F45" s="113">
        <v>65502.125</v>
      </c>
      <c r="G45" s="113">
        <v>75489.697314908</v>
      </c>
      <c r="H45" s="113">
        <v>209227</v>
      </c>
      <c r="I45" s="113">
        <v>2298</v>
      </c>
      <c r="L45" s="4"/>
      <c r="O45" t="str">
        <f t="shared" si="0"/>
        <v/>
      </c>
    </row>
    <row r="46" spans="2:15" ht="20.100000000000001" customHeight="1" x14ac:dyDescent="0.15">
      <c r="B46" s="1"/>
      <c r="C46" s="121" t="s">
        <v>36</v>
      </c>
      <c r="D46" s="111" t="s">
        <v>869</v>
      </c>
      <c r="E46" s="112">
        <v>7</v>
      </c>
      <c r="F46" s="113">
        <v>2017.7142857142858</v>
      </c>
      <c r="G46" s="113">
        <v>1634.9666372014767</v>
      </c>
      <c r="H46" s="113">
        <v>4683</v>
      </c>
      <c r="I46" s="113">
        <v>128</v>
      </c>
      <c r="L46" s="4"/>
      <c r="O46" t="str">
        <f t="shared" si="0"/>
        <v/>
      </c>
    </row>
    <row r="47" spans="2:15" ht="20.100000000000001" customHeight="1" x14ac:dyDescent="0.15">
      <c r="B47" s="1"/>
      <c r="C47" s="121" t="s">
        <v>37</v>
      </c>
      <c r="D47" s="111" t="s">
        <v>870</v>
      </c>
      <c r="E47" s="112">
        <v>7</v>
      </c>
      <c r="F47" s="113">
        <v>2539.2857142857142</v>
      </c>
      <c r="G47" s="113">
        <v>5174.0717594007692</v>
      </c>
      <c r="H47" s="113">
        <v>14180</v>
      </c>
      <c r="I47" s="113">
        <v>13</v>
      </c>
      <c r="L47" s="4"/>
      <c r="O47" t="str">
        <f t="shared" si="0"/>
        <v/>
      </c>
    </row>
    <row r="48" spans="2:15" ht="20.100000000000001" customHeight="1" x14ac:dyDescent="0.15">
      <c r="B48" s="1"/>
      <c r="C48" s="121" t="s">
        <v>38</v>
      </c>
      <c r="D48" s="111" t="s">
        <v>871</v>
      </c>
      <c r="E48" s="112">
        <v>48</v>
      </c>
      <c r="F48" s="113">
        <v>91333.156666666662</v>
      </c>
      <c r="G48" s="113">
        <v>212185.0952933213</v>
      </c>
      <c r="H48" s="113">
        <v>1181900</v>
      </c>
      <c r="I48" s="113">
        <v>1</v>
      </c>
      <c r="L48" s="4"/>
      <c r="O48" t="str">
        <f t="shared" si="0"/>
        <v/>
      </c>
    </row>
    <row r="49" spans="2:15" ht="20.100000000000001" customHeight="1" x14ac:dyDescent="0.15">
      <c r="B49" s="1"/>
      <c r="C49" s="121" t="s">
        <v>39</v>
      </c>
      <c r="D49" s="111" t="s">
        <v>872</v>
      </c>
      <c r="E49" s="112">
        <v>0</v>
      </c>
      <c r="F49" s="113" t="s">
        <v>71</v>
      </c>
      <c r="G49" s="113" t="s">
        <v>71</v>
      </c>
      <c r="H49" s="113" t="s">
        <v>71</v>
      </c>
      <c r="I49" s="113" t="s">
        <v>71</v>
      </c>
      <c r="L49" s="4"/>
      <c r="O49" t="str">
        <f t="shared" si="0"/>
        <v/>
      </c>
    </row>
    <row r="50" spans="2:15" ht="20.100000000000001" customHeight="1" x14ac:dyDescent="0.15">
      <c r="B50" s="1"/>
      <c r="C50" s="121" t="s">
        <v>873</v>
      </c>
      <c r="D50" s="111" t="s">
        <v>874</v>
      </c>
      <c r="E50" s="112">
        <v>0</v>
      </c>
      <c r="F50" s="113" t="s">
        <v>71</v>
      </c>
      <c r="G50" s="113" t="s">
        <v>71</v>
      </c>
      <c r="H50" s="113" t="s">
        <v>71</v>
      </c>
      <c r="I50" s="113" t="s">
        <v>71</v>
      </c>
      <c r="L50" s="4"/>
      <c r="O50" t="str">
        <f t="shared" si="0"/>
        <v/>
      </c>
    </row>
    <row r="51" spans="2:15" ht="20.100000000000001" customHeight="1" x14ac:dyDescent="0.15">
      <c r="B51" s="1"/>
      <c r="C51" s="121" t="s">
        <v>40</v>
      </c>
      <c r="D51" s="111" t="s">
        <v>875</v>
      </c>
      <c r="E51" s="112">
        <v>1</v>
      </c>
      <c r="F51" s="113">
        <v>809.3</v>
      </c>
      <c r="G51" s="113" t="s">
        <v>71</v>
      </c>
      <c r="H51" s="113">
        <v>809.3</v>
      </c>
      <c r="I51" s="113">
        <v>809.3</v>
      </c>
      <c r="L51" s="4"/>
      <c r="O51" t="str">
        <f t="shared" si="0"/>
        <v/>
      </c>
    </row>
    <row r="52" spans="2:15" ht="20.100000000000001" customHeight="1" x14ac:dyDescent="0.15">
      <c r="B52" s="1"/>
      <c r="C52" s="121" t="s">
        <v>41</v>
      </c>
      <c r="D52" s="111" t="s">
        <v>876</v>
      </c>
      <c r="E52" s="112">
        <v>1</v>
      </c>
      <c r="F52" s="113">
        <v>2800</v>
      </c>
      <c r="G52" s="113" t="s">
        <v>71</v>
      </c>
      <c r="H52" s="113">
        <v>2800</v>
      </c>
      <c r="I52" s="113">
        <v>2800</v>
      </c>
      <c r="L52" s="4"/>
      <c r="O52" t="str">
        <f t="shared" si="0"/>
        <v/>
      </c>
    </row>
    <row r="53" spans="2:15" ht="20.100000000000001" customHeight="1" x14ac:dyDescent="0.15">
      <c r="B53" s="1"/>
      <c r="C53" s="121" t="s">
        <v>42</v>
      </c>
      <c r="D53" s="111" t="s">
        <v>877</v>
      </c>
      <c r="E53" s="112">
        <v>11</v>
      </c>
      <c r="F53" s="113">
        <v>981.27272727272725</v>
      </c>
      <c r="G53" s="113">
        <v>1917.5327424015002</v>
      </c>
      <c r="H53" s="113">
        <v>6651</v>
      </c>
      <c r="I53" s="113">
        <v>45</v>
      </c>
      <c r="L53" s="4"/>
      <c r="O53" t="str">
        <f t="shared" si="0"/>
        <v/>
      </c>
    </row>
    <row r="54" spans="2:15" ht="20.100000000000001" customHeight="1" x14ac:dyDescent="0.15">
      <c r="B54" s="1"/>
      <c r="C54" s="121" t="s">
        <v>43</v>
      </c>
      <c r="D54" s="111" t="s">
        <v>878</v>
      </c>
      <c r="E54" s="112">
        <v>0</v>
      </c>
      <c r="F54" s="113" t="s">
        <v>71</v>
      </c>
      <c r="G54" s="113" t="s">
        <v>71</v>
      </c>
      <c r="H54" s="113" t="s">
        <v>71</v>
      </c>
      <c r="I54" s="113" t="s">
        <v>71</v>
      </c>
      <c r="L54" s="4"/>
      <c r="O54" t="str">
        <f t="shared" si="0"/>
        <v/>
      </c>
    </row>
    <row r="55" spans="2:15" ht="20.100000000000001" customHeight="1" x14ac:dyDescent="0.15">
      <c r="B55" s="1"/>
      <c r="C55" s="121" t="s">
        <v>44</v>
      </c>
      <c r="D55" s="111" t="s">
        <v>879</v>
      </c>
      <c r="E55" s="112">
        <v>4</v>
      </c>
      <c r="F55" s="113">
        <v>6643.5</v>
      </c>
      <c r="G55" s="113">
        <v>12496.065980939762</v>
      </c>
      <c r="H55" s="113">
        <v>25382</v>
      </c>
      <c r="I55" s="113">
        <v>68</v>
      </c>
      <c r="L55" s="4"/>
      <c r="O55" t="str">
        <f t="shared" si="0"/>
        <v/>
      </c>
    </row>
    <row r="56" spans="2:15" ht="20.100000000000001" customHeight="1" x14ac:dyDescent="0.15">
      <c r="B56" s="1"/>
      <c r="C56" s="121" t="s">
        <v>45</v>
      </c>
      <c r="D56" s="111" t="s">
        <v>880</v>
      </c>
      <c r="E56" s="112">
        <v>1</v>
      </c>
      <c r="F56" s="113">
        <v>40</v>
      </c>
      <c r="G56" s="113" t="s">
        <v>71</v>
      </c>
      <c r="H56" s="113">
        <v>40</v>
      </c>
      <c r="I56" s="113">
        <v>40</v>
      </c>
      <c r="L56" s="4"/>
      <c r="O56" t="str">
        <f t="shared" si="0"/>
        <v/>
      </c>
    </row>
    <row r="57" spans="2:15" ht="20.100000000000001" customHeight="1" x14ac:dyDescent="0.15">
      <c r="B57" s="1"/>
      <c r="C57" s="121" t="s">
        <v>46</v>
      </c>
      <c r="D57" s="111" t="s">
        <v>881</v>
      </c>
      <c r="E57" s="112">
        <v>0</v>
      </c>
      <c r="F57" s="113" t="s">
        <v>71</v>
      </c>
      <c r="G57" s="113" t="s">
        <v>71</v>
      </c>
      <c r="H57" s="113" t="s">
        <v>71</v>
      </c>
      <c r="I57" s="113" t="s">
        <v>71</v>
      </c>
      <c r="L57" s="4"/>
      <c r="O57" t="str">
        <f t="shared" si="0"/>
        <v/>
      </c>
    </row>
    <row r="58" spans="2:15" ht="20.100000000000001" customHeight="1" x14ac:dyDescent="0.15">
      <c r="B58" s="1"/>
      <c r="C58" s="121" t="s">
        <v>47</v>
      </c>
      <c r="D58" s="111" t="s">
        <v>882</v>
      </c>
      <c r="E58" s="112">
        <v>202</v>
      </c>
      <c r="F58" s="113">
        <v>3051.5628712871285</v>
      </c>
      <c r="G58" s="113">
        <v>8922.5028429033628</v>
      </c>
      <c r="H58" s="113">
        <v>80497</v>
      </c>
      <c r="I58" s="113">
        <v>0.75</v>
      </c>
      <c r="L58" s="4"/>
      <c r="O58" t="str">
        <f t="shared" si="0"/>
        <v/>
      </c>
    </row>
    <row r="59" spans="2:15" ht="20.100000000000001" customHeight="1" x14ac:dyDescent="0.15">
      <c r="B59" s="1"/>
      <c r="C59" s="121" t="s">
        <v>48</v>
      </c>
      <c r="D59" s="111" t="s">
        <v>883</v>
      </c>
      <c r="E59" s="112">
        <v>176</v>
      </c>
      <c r="F59" s="113">
        <v>3181.4437499999999</v>
      </c>
      <c r="G59" s="113">
        <v>17365.660677676195</v>
      </c>
      <c r="H59" s="113">
        <v>223587</v>
      </c>
      <c r="I59" s="113">
        <v>1</v>
      </c>
      <c r="L59" s="4"/>
      <c r="O59" t="str">
        <f t="shared" si="0"/>
        <v/>
      </c>
    </row>
    <row r="60" spans="2:15" ht="20.100000000000001" customHeight="1" x14ac:dyDescent="0.15">
      <c r="B60" s="1"/>
      <c r="C60" s="121" t="s">
        <v>51</v>
      </c>
      <c r="D60" s="111" t="s">
        <v>884</v>
      </c>
      <c r="E60" s="112">
        <v>10</v>
      </c>
      <c r="F60" s="113">
        <v>687.31999999999994</v>
      </c>
      <c r="G60" s="113">
        <v>716.67092060752998</v>
      </c>
      <c r="H60" s="113">
        <v>1822</v>
      </c>
      <c r="I60" s="113">
        <v>10.8</v>
      </c>
      <c r="L60" s="4"/>
      <c r="O60" t="str">
        <f t="shared" si="0"/>
        <v/>
      </c>
    </row>
    <row r="61" spans="2:15" ht="20.100000000000001" customHeight="1" x14ac:dyDescent="0.15">
      <c r="B61" s="1"/>
      <c r="C61" s="121" t="s">
        <v>129</v>
      </c>
      <c r="D61" s="111" t="s">
        <v>885</v>
      </c>
      <c r="E61" s="112">
        <v>11</v>
      </c>
      <c r="F61" s="113">
        <v>155.89363636363635</v>
      </c>
      <c r="G61" s="113">
        <v>176.93028526923973</v>
      </c>
      <c r="H61" s="113">
        <v>480</v>
      </c>
      <c r="I61" s="113">
        <v>0.73</v>
      </c>
      <c r="L61" s="4"/>
      <c r="O61" t="str">
        <f t="shared" si="0"/>
        <v/>
      </c>
    </row>
    <row r="62" spans="2:15" ht="20.100000000000001" customHeight="1" x14ac:dyDescent="0.15">
      <c r="B62" s="1"/>
      <c r="C62" s="121" t="s">
        <v>137</v>
      </c>
      <c r="D62" s="111" t="s">
        <v>886</v>
      </c>
      <c r="E62" s="112">
        <v>1</v>
      </c>
      <c r="F62" s="113">
        <v>16.45</v>
      </c>
      <c r="G62" s="113" t="s">
        <v>71</v>
      </c>
      <c r="H62" s="113">
        <v>16.45</v>
      </c>
      <c r="I62" s="113">
        <v>16.45</v>
      </c>
      <c r="L62" s="4"/>
      <c r="O62" t="str">
        <f t="shared" si="0"/>
        <v/>
      </c>
    </row>
    <row r="63" spans="2:15" ht="20.100000000000001" customHeight="1" x14ac:dyDescent="0.15">
      <c r="B63" s="1"/>
      <c r="C63" s="121" t="s">
        <v>52</v>
      </c>
      <c r="D63" s="111" t="s">
        <v>887</v>
      </c>
      <c r="E63" s="112">
        <v>25</v>
      </c>
      <c r="F63" s="113">
        <v>163108.12</v>
      </c>
      <c r="G63" s="113">
        <v>215254.15568565298</v>
      </c>
      <c r="H63" s="113">
        <v>774447</v>
      </c>
      <c r="I63" s="113">
        <v>345</v>
      </c>
      <c r="L63" s="4"/>
      <c r="O63" t="str">
        <f t="shared" si="0"/>
        <v/>
      </c>
    </row>
    <row r="64" spans="2:15" ht="20.100000000000001" customHeight="1" x14ac:dyDescent="0.15">
      <c r="B64" s="1"/>
      <c r="C64" s="121" t="s">
        <v>888</v>
      </c>
      <c r="D64" s="111" t="s">
        <v>376</v>
      </c>
      <c r="E64" s="112">
        <v>55</v>
      </c>
      <c r="F64" s="113">
        <v>733.06581818181814</v>
      </c>
      <c r="G64" s="113">
        <v>1305.8510440260943</v>
      </c>
      <c r="H64" s="113">
        <v>7669</v>
      </c>
      <c r="I64" s="113">
        <v>9</v>
      </c>
      <c r="L64" s="4"/>
      <c r="O64" t="str">
        <f t="shared" si="0"/>
        <v/>
      </c>
    </row>
    <row r="65" spans="2:15" ht="20.100000000000001" customHeight="1" x14ac:dyDescent="0.15">
      <c r="B65" s="1"/>
      <c r="C65" s="121" t="s">
        <v>889</v>
      </c>
      <c r="D65" s="111" t="s">
        <v>890</v>
      </c>
      <c r="E65" s="112">
        <v>4</v>
      </c>
      <c r="F65" s="113">
        <v>527.75</v>
      </c>
      <c r="G65" s="113">
        <v>479.14950693911811</v>
      </c>
      <c r="H65" s="113">
        <v>1120</v>
      </c>
      <c r="I65" s="113">
        <v>74</v>
      </c>
      <c r="L65" s="4"/>
      <c r="O65" t="str">
        <f t="shared" si="0"/>
        <v/>
      </c>
    </row>
    <row r="66" spans="2:15" ht="20.100000000000001" customHeight="1" x14ac:dyDescent="0.15">
      <c r="B66" s="1"/>
      <c r="C66" s="121" t="s">
        <v>79</v>
      </c>
      <c r="D66" s="111" t="s">
        <v>891</v>
      </c>
      <c r="E66" s="112">
        <v>4</v>
      </c>
      <c r="F66" s="113">
        <v>462.5</v>
      </c>
      <c r="G66" s="113">
        <v>340.03676271838606</v>
      </c>
      <c r="H66" s="113">
        <v>800</v>
      </c>
      <c r="I66" s="113">
        <v>100</v>
      </c>
      <c r="L66" s="4"/>
      <c r="O66" t="str">
        <f t="shared" si="0"/>
        <v/>
      </c>
    </row>
    <row r="67" spans="2:15" ht="20.100000000000001" customHeight="1" x14ac:dyDescent="0.15">
      <c r="B67" s="1"/>
      <c r="C67" s="121" t="s">
        <v>53</v>
      </c>
      <c r="D67" s="111" t="s">
        <v>892</v>
      </c>
      <c r="E67" s="112">
        <v>137</v>
      </c>
      <c r="F67" s="113">
        <v>517.92108759124085</v>
      </c>
      <c r="G67" s="113">
        <v>1327.8527993529822</v>
      </c>
      <c r="H67" s="113">
        <v>9970</v>
      </c>
      <c r="I67" s="113">
        <v>1.9E-2</v>
      </c>
      <c r="L67" s="4"/>
      <c r="O67" t="str">
        <f t="shared" si="0"/>
        <v/>
      </c>
    </row>
    <row r="68" spans="2:15" ht="20.100000000000001" customHeight="1" x14ac:dyDescent="0.15">
      <c r="B68" s="1"/>
      <c r="C68" s="121" t="s">
        <v>54</v>
      </c>
      <c r="D68" s="111" t="s">
        <v>893</v>
      </c>
      <c r="E68" s="112">
        <v>47</v>
      </c>
      <c r="F68" s="113">
        <v>622.8127659574468</v>
      </c>
      <c r="G68" s="113">
        <v>1329.040639548926</v>
      </c>
      <c r="H68" s="113">
        <v>7951</v>
      </c>
      <c r="I68" s="113">
        <v>3</v>
      </c>
      <c r="L68" s="4"/>
      <c r="O68" t="str">
        <f t="shared" si="0"/>
        <v/>
      </c>
    </row>
    <row r="69" spans="2:15" ht="20.100000000000001" customHeight="1" x14ac:dyDescent="0.15">
      <c r="B69" s="1"/>
      <c r="C69" s="121" t="s">
        <v>55</v>
      </c>
      <c r="D69" s="111" t="s">
        <v>894</v>
      </c>
      <c r="E69" s="112">
        <v>105</v>
      </c>
      <c r="F69" s="113">
        <v>1808.016380952381</v>
      </c>
      <c r="G69" s="113">
        <v>16003.031800150771</v>
      </c>
      <c r="H69" s="113">
        <v>164072</v>
      </c>
      <c r="I69" s="113">
        <v>0</v>
      </c>
      <c r="L69" s="4"/>
      <c r="O69" t="str">
        <f t="shared" si="0"/>
        <v/>
      </c>
    </row>
    <row r="70" spans="2:15" ht="20.100000000000001" customHeight="1" x14ac:dyDescent="0.15">
      <c r="B70" s="1"/>
      <c r="C70" s="121" t="s">
        <v>138</v>
      </c>
      <c r="D70" s="111" t="s">
        <v>895</v>
      </c>
      <c r="E70" s="112">
        <v>3</v>
      </c>
      <c r="F70" s="113">
        <v>34.333333333333336</v>
      </c>
      <c r="G70" s="113">
        <v>24.00694344004112</v>
      </c>
      <c r="H70" s="113">
        <v>55</v>
      </c>
      <c r="I70" s="113">
        <v>8</v>
      </c>
      <c r="L70" s="4"/>
      <c r="O70" t="str">
        <f t="shared" ref="O70:O103" si="1">IF(OR(F70&gt;H70,F70&lt;I70),"ERR","")</f>
        <v/>
      </c>
    </row>
    <row r="71" spans="2:15" ht="20.100000000000001" customHeight="1" x14ac:dyDescent="0.15">
      <c r="B71" s="1"/>
      <c r="C71" s="121" t="s">
        <v>72</v>
      </c>
      <c r="D71" s="111" t="s">
        <v>896</v>
      </c>
      <c r="E71" s="112">
        <v>6</v>
      </c>
      <c r="F71" s="113">
        <v>3215.8333333333335</v>
      </c>
      <c r="G71" s="113">
        <v>3661.7997442059373</v>
      </c>
      <c r="H71" s="113">
        <v>10414</v>
      </c>
      <c r="I71" s="113">
        <v>700</v>
      </c>
      <c r="L71" s="4"/>
      <c r="O71" t="str">
        <f t="shared" si="1"/>
        <v/>
      </c>
    </row>
    <row r="72" spans="2:15" ht="20.100000000000001" customHeight="1" x14ac:dyDescent="0.15">
      <c r="B72" s="1"/>
      <c r="C72" s="121" t="s">
        <v>75</v>
      </c>
      <c r="D72" s="111" t="s">
        <v>897</v>
      </c>
      <c r="E72" s="112">
        <v>79</v>
      </c>
      <c r="F72" s="113">
        <v>824.12658227848101</v>
      </c>
      <c r="G72" s="113">
        <v>2750.1331399336373</v>
      </c>
      <c r="H72" s="113">
        <v>21100</v>
      </c>
      <c r="I72" s="113">
        <v>0</v>
      </c>
      <c r="L72" s="4"/>
      <c r="O72" t="str">
        <f t="shared" si="1"/>
        <v/>
      </c>
    </row>
    <row r="73" spans="2:15" ht="20.100000000000001" customHeight="1" x14ac:dyDescent="0.15">
      <c r="B73" s="1"/>
      <c r="C73" s="121" t="s">
        <v>56</v>
      </c>
      <c r="D73" s="111" t="s">
        <v>898</v>
      </c>
      <c r="E73" s="112">
        <v>27</v>
      </c>
      <c r="F73" s="113">
        <v>720.81481481481478</v>
      </c>
      <c r="G73" s="113">
        <v>969.55045241187929</v>
      </c>
      <c r="H73" s="113">
        <v>3300</v>
      </c>
      <c r="I73" s="113">
        <v>10</v>
      </c>
      <c r="L73" s="4"/>
      <c r="O73" t="str">
        <f t="shared" si="1"/>
        <v/>
      </c>
    </row>
    <row r="74" spans="2:15" ht="20.100000000000001" customHeight="1" x14ac:dyDescent="0.15">
      <c r="B74" s="1"/>
      <c r="C74" s="121" t="s">
        <v>57</v>
      </c>
      <c r="D74" s="111" t="s">
        <v>899</v>
      </c>
      <c r="E74" s="112">
        <v>38</v>
      </c>
      <c r="F74" s="113">
        <v>1445.4078947368421</v>
      </c>
      <c r="G74" s="113">
        <v>5066.8393285980446</v>
      </c>
      <c r="H74" s="113">
        <v>31638</v>
      </c>
      <c r="I74" s="113">
        <v>0</v>
      </c>
      <c r="L74" s="4"/>
      <c r="O74" t="str">
        <f t="shared" si="1"/>
        <v/>
      </c>
    </row>
    <row r="75" spans="2:15" ht="20.100000000000001" customHeight="1" x14ac:dyDescent="0.15">
      <c r="B75" s="1"/>
      <c r="C75" s="121" t="s">
        <v>69</v>
      </c>
      <c r="D75" s="111" t="s">
        <v>900</v>
      </c>
      <c r="E75" s="112">
        <v>107</v>
      </c>
      <c r="F75" s="113">
        <v>263678.36373831774</v>
      </c>
      <c r="G75" s="113">
        <v>841217.85050255223</v>
      </c>
      <c r="H75" s="113">
        <v>4764255</v>
      </c>
      <c r="I75" s="113">
        <v>17.02</v>
      </c>
      <c r="L75" s="4"/>
      <c r="O75" t="str">
        <f t="shared" si="1"/>
        <v/>
      </c>
    </row>
    <row r="76" spans="2:15" ht="20.100000000000001" customHeight="1" x14ac:dyDescent="0.15">
      <c r="B76" s="1"/>
      <c r="C76" s="121" t="s">
        <v>73</v>
      </c>
      <c r="D76" s="111" t="s">
        <v>901</v>
      </c>
      <c r="E76" s="112">
        <v>85</v>
      </c>
      <c r="F76" s="113">
        <v>14714.222941176469</v>
      </c>
      <c r="G76" s="113">
        <v>48143.409241678753</v>
      </c>
      <c r="H76" s="113">
        <v>292428</v>
      </c>
      <c r="I76" s="113">
        <v>0.1</v>
      </c>
      <c r="L76" s="4"/>
      <c r="O76" t="str">
        <f t="shared" si="1"/>
        <v/>
      </c>
    </row>
    <row r="77" spans="2:15" ht="20.100000000000001" customHeight="1" x14ac:dyDescent="0.15">
      <c r="B77" s="1"/>
      <c r="C77" s="121" t="s">
        <v>58</v>
      </c>
      <c r="D77" s="111" t="s">
        <v>902</v>
      </c>
      <c r="E77" s="112">
        <v>483</v>
      </c>
      <c r="F77" s="113">
        <v>1134.496893126294</v>
      </c>
      <c r="G77" s="113">
        <v>5358.6242690748522</v>
      </c>
      <c r="H77" s="113">
        <v>84226</v>
      </c>
      <c r="I77" s="113">
        <v>0</v>
      </c>
      <c r="L77" s="4"/>
      <c r="O77" t="str">
        <f t="shared" si="1"/>
        <v/>
      </c>
    </row>
    <row r="78" spans="2:15" ht="20.100000000000001" customHeight="1" x14ac:dyDescent="0.15">
      <c r="B78" s="1"/>
      <c r="C78" s="121" t="s">
        <v>903</v>
      </c>
      <c r="D78" s="111" t="s">
        <v>904</v>
      </c>
      <c r="E78" s="112">
        <v>4</v>
      </c>
      <c r="F78" s="113">
        <v>101.75</v>
      </c>
      <c r="G78" s="113">
        <v>58.574027236196308</v>
      </c>
      <c r="H78" s="113">
        <v>183</v>
      </c>
      <c r="I78" s="113">
        <v>50</v>
      </c>
      <c r="L78" s="4"/>
      <c r="O78" t="str">
        <f t="shared" si="1"/>
        <v/>
      </c>
    </row>
    <row r="79" spans="2:15" ht="20.100000000000001" customHeight="1" x14ac:dyDescent="0.15">
      <c r="B79" s="1"/>
      <c r="C79" s="121" t="s">
        <v>905</v>
      </c>
      <c r="D79" s="111" t="s">
        <v>906</v>
      </c>
      <c r="E79" s="112">
        <v>37</v>
      </c>
      <c r="F79" s="113">
        <v>3158865.3135135132</v>
      </c>
      <c r="G79" s="113">
        <v>3250189.3158040456</v>
      </c>
      <c r="H79" s="113">
        <v>16236587</v>
      </c>
      <c r="I79" s="113">
        <v>155</v>
      </c>
      <c r="L79" s="4"/>
      <c r="O79" t="str">
        <f t="shared" si="1"/>
        <v/>
      </c>
    </row>
    <row r="80" spans="2:15" ht="20.100000000000001" customHeight="1" x14ac:dyDescent="0.15">
      <c r="B80" s="1"/>
      <c r="C80" s="121" t="s">
        <v>70</v>
      </c>
      <c r="D80" s="111" t="s">
        <v>907</v>
      </c>
      <c r="E80" s="112">
        <v>7</v>
      </c>
      <c r="F80" s="113">
        <v>67355</v>
      </c>
      <c r="G80" s="113">
        <v>66080.649507502065</v>
      </c>
      <c r="H80" s="113">
        <v>176322</v>
      </c>
      <c r="I80" s="113">
        <v>226</v>
      </c>
      <c r="L80" s="4"/>
      <c r="O80" t="str">
        <f t="shared" si="1"/>
        <v/>
      </c>
    </row>
    <row r="81" spans="2:15" ht="20.100000000000001" customHeight="1" x14ac:dyDescent="0.15">
      <c r="B81" s="1"/>
      <c r="C81" s="121" t="s">
        <v>908</v>
      </c>
      <c r="D81" s="111" t="s">
        <v>909</v>
      </c>
      <c r="E81" s="112">
        <v>259</v>
      </c>
      <c r="F81" s="113">
        <v>58848.815830115826</v>
      </c>
      <c r="G81" s="113">
        <v>261113.95148270603</v>
      </c>
      <c r="H81" s="113">
        <v>4120138</v>
      </c>
      <c r="I81" s="113">
        <v>7.8</v>
      </c>
      <c r="L81" s="4"/>
      <c r="O81" t="str">
        <f t="shared" si="1"/>
        <v/>
      </c>
    </row>
    <row r="82" spans="2:15" ht="20.100000000000001" customHeight="1" x14ac:dyDescent="0.15">
      <c r="B82" s="1"/>
      <c r="C82" s="121" t="s">
        <v>59</v>
      </c>
      <c r="D82" s="111" t="s">
        <v>910</v>
      </c>
      <c r="E82" s="112">
        <v>1534</v>
      </c>
      <c r="F82" s="113">
        <v>9297.4061121251652</v>
      </c>
      <c r="G82" s="113">
        <v>270741.5145332652</v>
      </c>
      <c r="H82" s="113">
        <v>10548000</v>
      </c>
      <c r="I82" s="113">
        <v>0</v>
      </c>
      <c r="L82" s="4"/>
      <c r="O82" t="str">
        <f t="shared" si="1"/>
        <v/>
      </c>
    </row>
    <row r="83" spans="2:15" ht="20.100000000000001" customHeight="1" x14ac:dyDescent="0.15">
      <c r="B83" s="1"/>
      <c r="C83" s="121" t="s">
        <v>60</v>
      </c>
      <c r="D83" s="111" t="s">
        <v>911</v>
      </c>
      <c r="E83" s="112">
        <v>629</v>
      </c>
      <c r="F83" s="113">
        <v>592.87538950715418</v>
      </c>
      <c r="G83" s="113">
        <v>3152.8269665703961</v>
      </c>
      <c r="H83" s="113">
        <v>51193</v>
      </c>
      <c r="I83" s="113">
        <v>0</v>
      </c>
      <c r="L83" s="4"/>
      <c r="O83" t="str">
        <f t="shared" si="1"/>
        <v/>
      </c>
    </row>
    <row r="84" spans="2:15" ht="20.100000000000001" customHeight="1" x14ac:dyDescent="0.15">
      <c r="B84" s="1"/>
      <c r="C84" s="121" t="s">
        <v>912</v>
      </c>
      <c r="D84" s="111" t="s">
        <v>913</v>
      </c>
      <c r="E84" s="112">
        <v>23</v>
      </c>
      <c r="F84" s="113">
        <v>167.21304347826089</v>
      </c>
      <c r="G84" s="113">
        <v>362.47586540892974</v>
      </c>
      <c r="H84" s="113">
        <v>1781</v>
      </c>
      <c r="I84" s="113">
        <v>6.4</v>
      </c>
      <c r="L84" s="4"/>
      <c r="O84" t="str">
        <f t="shared" si="1"/>
        <v/>
      </c>
    </row>
    <row r="85" spans="2:15" ht="20.100000000000001" customHeight="1" x14ac:dyDescent="0.15">
      <c r="B85" s="1"/>
      <c r="C85" s="121" t="s">
        <v>914</v>
      </c>
      <c r="D85" s="111" t="s">
        <v>915</v>
      </c>
      <c r="E85" s="112">
        <v>852</v>
      </c>
      <c r="F85" s="113">
        <v>1680.2046842723005</v>
      </c>
      <c r="G85" s="113">
        <v>14685.488980715236</v>
      </c>
      <c r="H85" s="113">
        <v>292847</v>
      </c>
      <c r="I85" s="113">
        <v>0</v>
      </c>
      <c r="L85" s="4"/>
      <c r="O85" t="str">
        <f t="shared" si="1"/>
        <v/>
      </c>
    </row>
    <row r="86" spans="2:15" ht="20.100000000000001" customHeight="1" x14ac:dyDescent="0.15">
      <c r="B86" s="1"/>
      <c r="C86" s="121" t="s">
        <v>916</v>
      </c>
      <c r="D86" s="111" t="s">
        <v>917</v>
      </c>
      <c r="E86" s="112">
        <v>156</v>
      </c>
      <c r="F86" s="113">
        <v>182.53641025641022</v>
      </c>
      <c r="G86" s="113">
        <v>1124.0827753385588</v>
      </c>
      <c r="H86" s="113">
        <v>14100</v>
      </c>
      <c r="I86" s="113">
        <v>8.6</v>
      </c>
      <c r="L86" s="4"/>
      <c r="O86" t="str">
        <f t="shared" si="1"/>
        <v/>
      </c>
    </row>
    <row r="87" spans="2:15" ht="20.100000000000001" customHeight="1" x14ac:dyDescent="0.15">
      <c r="B87" s="1"/>
      <c r="C87" s="121" t="s">
        <v>918</v>
      </c>
      <c r="D87" s="111" t="s">
        <v>919</v>
      </c>
      <c r="E87" s="112">
        <v>187</v>
      </c>
      <c r="F87" s="113">
        <v>2832.1582887700538</v>
      </c>
      <c r="G87" s="113">
        <v>18382.127399848807</v>
      </c>
      <c r="H87" s="113">
        <v>196055</v>
      </c>
      <c r="I87" s="113">
        <v>1.4</v>
      </c>
      <c r="L87" s="4"/>
      <c r="O87" t="str">
        <f t="shared" si="1"/>
        <v/>
      </c>
    </row>
    <row r="88" spans="2:15" ht="20.100000000000001" customHeight="1" x14ac:dyDescent="0.15">
      <c r="B88" s="1"/>
      <c r="C88" s="121" t="s">
        <v>920</v>
      </c>
      <c r="D88" s="111" t="s">
        <v>921</v>
      </c>
      <c r="E88" s="112">
        <v>260</v>
      </c>
      <c r="F88" s="113">
        <v>390.03680769230778</v>
      </c>
      <c r="G88" s="113">
        <v>2749.8896278932343</v>
      </c>
      <c r="H88" s="113">
        <v>34047</v>
      </c>
      <c r="I88" s="113">
        <v>0.7</v>
      </c>
      <c r="L88" s="4"/>
      <c r="O88" t="str">
        <f t="shared" si="1"/>
        <v/>
      </c>
    </row>
    <row r="89" spans="2:15" ht="20.100000000000001" customHeight="1" x14ac:dyDescent="0.15">
      <c r="B89" s="1"/>
      <c r="C89" s="121" t="s">
        <v>922</v>
      </c>
      <c r="D89" s="111" t="s">
        <v>923</v>
      </c>
      <c r="E89" s="112">
        <v>0</v>
      </c>
      <c r="F89" s="113" t="s">
        <v>71</v>
      </c>
      <c r="G89" s="113" t="s">
        <v>71</v>
      </c>
      <c r="H89" s="113" t="s">
        <v>71</v>
      </c>
      <c r="I89" s="113" t="s">
        <v>71</v>
      </c>
      <c r="L89" s="4"/>
      <c r="O89" t="str">
        <f t="shared" si="1"/>
        <v/>
      </c>
    </row>
    <row r="90" spans="2:15" ht="20.100000000000001" customHeight="1" x14ac:dyDescent="0.15">
      <c r="B90" s="1"/>
      <c r="C90" s="121" t="s">
        <v>924</v>
      </c>
      <c r="D90" s="111" t="s">
        <v>925</v>
      </c>
      <c r="E90" s="112">
        <v>0</v>
      </c>
      <c r="F90" s="113" t="s">
        <v>71</v>
      </c>
      <c r="G90" s="113" t="s">
        <v>71</v>
      </c>
      <c r="H90" s="113" t="s">
        <v>71</v>
      </c>
      <c r="I90" s="113" t="s">
        <v>71</v>
      </c>
      <c r="L90" s="4"/>
      <c r="O90" t="str">
        <f t="shared" si="1"/>
        <v/>
      </c>
    </row>
    <row r="91" spans="2:15" ht="20.100000000000001" customHeight="1" x14ac:dyDescent="0.15">
      <c r="B91" s="1"/>
      <c r="C91" s="121" t="s">
        <v>62</v>
      </c>
      <c r="D91" s="111" t="s">
        <v>926</v>
      </c>
      <c r="E91" s="112">
        <v>333</v>
      </c>
      <c r="F91" s="113">
        <v>1724.3668768768771</v>
      </c>
      <c r="G91" s="113">
        <v>21472.428425202415</v>
      </c>
      <c r="H91" s="113">
        <v>384300</v>
      </c>
      <c r="I91" s="113">
        <v>0.5</v>
      </c>
      <c r="L91" s="4"/>
      <c r="O91" t="str">
        <f t="shared" si="1"/>
        <v/>
      </c>
    </row>
    <row r="92" spans="2:15" ht="20.100000000000001" customHeight="1" x14ac:dyDescent="0.15">
      <c r="B92" s="1"/>
      <c r="C92" s="121" t="s">
        <v>80</v>
      </c>
      <c r="D92" s="111" t="s">
        <v>927</v>
      </c>
      <c r="E92" s="112">
        <v>64</v>
      </c>
      <c r="F92" s="113">
        <v>1.2094781249999997</v>
      </c>
      <c r="G92" s="113">
        <v>6.7214694903711401</v>
      </c>
      <c r="H92" s="113">
        <v>53</v>
      </c>
      <c r="I92" s="113">
        <v>0</v>
      </c>
      <c r="L92" s="4"/>
      <c r="O92" t="str">
        <f t="shared" si="1"/>
        <v/>
      </c>
    </row>
    <row r="93" spans="2:15" ht="20.100000000000001" customHeight="1" x14ac:dyDescent="0.15">
      <c r="B93" s="1"/>
      <c r="C93" s="121" t="s">
        <v>928</v>
      </c>
      <c r="D93" s="111" t="s">
        <v>929</v>
      </c>
      <c r="E93" s="112">
        <v>207</v>
      </c>
      <c r="F93" s="113">
        <v>486.15342995169084</v>
      </c>
      <c r="G93" s="113">
        <v>3081.8662133903877</v>
      </c>
      <c r="H93" s="113">
        <v>42218</v>
      </c>
      <c r="I93" s="113">
        <v>32</v>
      </c>
      <c r="L93" s="4"/>
      <c r="O93" t="str">
        <f t="shared" si="1"/>
        <v/>
      </c>
    </row>
    <row r="94" spans="2:15" ht="20.100000000000001" customHeight="1" x14ac:dyDescent="0.15">
      <c r="B94" s="1"/>
      <c r="C94" s="121" t="s">
        <v>63</v>
      </c>
      <c r="D94" s="111" t="s">
        <v>930</v>
      </c>
      <c r="E94" s="112">
        <v>78</v>
      </c>
      <c r="F94" s="113">
        <v>4829.8780769230771</v>
      </c>
      <c r="G94" s="113">
        <v>36384.742910509594</v>
      </c>
      <c r="H94" s="113">
        <v>322018</v>
      </c>
      <c r="I94" s="113">
        <v>26.59</v>
      </c>
      <c r="L94" s="4"/>
      <c r="O94" t="str">
        <f t="shared" si="1"/>
        <v/>
      </c>
    </row>
    <row r="95" spans="2:15" ht="20.100000000000001" customHeight="1" x14ac:dyDescent="0.15">
      <c r="B95" s="1"/>
      <c r="C95" s="121" t="s">
        <v>931</v>
      </c>
      <c r="D95" s="111" t="s">
        <v>932</v>
      </c>
      <c r="E95" s="112">
        <v>8</v>
      </c>
      <c r="F95" s="113">
        <v>1179.925</v>
      </c>
      <c r="G95" s="113">
        <v>1501.0864215627294</v>
      </c>
      <c r="H95" s="113">
        <v>3960</v>
      </c>
      <c r="I95" s="113">
        <v>50.4</v>
      </c>
      <c r="L95" s="4"/>
      <c r="O95" t="str">
        <f t="shared" si="1"/>
        <v/>
      </c>
    </row>
    <row r="96" spans="2:15" ht="20.100000000000001" customHeight="1" x14ac:dyDescent="0.15">
      <c r="B96" s="1"/>
      <c r="C96" s="121" t="s">
        <v>933</v>
      </c>
      <c r="D96" s="111" t="s">
        <v>934</v>
      </c>
      <c r="E96" s="112">
        <v>18</v>
      </c>
      <c r="F96" s="113">
        <v>1100.2222222222222</v>
      </c>
      <c r="G96" s="113">
        <v>3806.4070028363794</v>
      </c>
      <c r="H96" s="113">
        <v>16294</v>
      </c>
      <c r="I96" s="113">
        <v>9</v>
      </c>
      <c r="L96" s="4"/>
      <c r="O96" t="str">
        <f t="shared" si="1"/>
        <v/>
      </c>
    </row>
    <row r="97" spans="2:15" ht="20.100000000000001" customHeight="1" x14ac:dyDescent="0.15">
      <c r="B97" s="1"/>
      <c r="C97" s="121" t="s">
        <v>76</v>
      </c>
      <c r="D97" s="111" t="s">
        <v>935</v>
      </c>
      <c r="E97" s="112">
        <v>6</v>
      </c>
      <c r="F97" s="113">
        <v>2888.2999999999997</v>
      </c>
      <c r="G97" s="113">
        <v>4015.7361840638882</v>
      </c>
      <c r="H97" s="113">
        <v>10760</v>
      </c>
      <c r="I97" s="113">
        <v>2.8</v>
      </c>
      <c r="L97" s="4"/>
      <c r="O97" t="str">
        <f t="shared" si="1"/>
        <v/>
      </c>
    </row>
    <row r="98" spans="2:15" ht="20.100000000000001" customHeight="1" x14ac:dyDescent="0.15">
      <c r="B98" s="1"/>
      <c r="C98" s="121" t="s">
        <v>936</v>
      </c>
      <c r="D98" s="111" t="s">
        <v>937</v>
      </c>
      <c r="E98" s="112">
        <v>4</v>
      </c>
      <c r="F98" s="113">
        <v>10.225000000000001</v>
      </c>
      <c r="G98" s="113">
        <v>9.7099176103610674</v>
      </c>
      <c r="H98" s="113">
        <v>24.6</v>
      </c>
      <c r="I98" s="113">
        <v>3.3</v>
      </c>
      <c r="L98" s="4"/>
      <c r="O98" t="str">
        <f t="shared" si="1"/>
        <v/>
      </c>
    </row>
    <row r="99" spans="2:15" ht="20.100000000000001" customHeight="1" x14ac:dyDescent="0.15">
      <c r="B99" s="1"/>
      <c r="C99" s="121" t="s">
        <v>64</v>
      </c>
      <c r="D99" s="111" t="s">
        <v>938</v>
      </c>
      <c r="E99" s="112">
        <v>54</v>
      </c>
      <c r="F99" s="113">
        <v>645.2842592592591</v>
      </c>
      <c r="G99" s="113">
        <v>2339.7416028267944</v>
      </c>
      <c r="H99" s="113">
        <v>16707</v>
      </c>
      <c r="I99" s="113">
        <v>0</v>
      </c>
      <c r="L99" s="4"/>
      <c r="O99" t="str">
        <f t="shared" si="1"/>
        <v/>
      </c>
    </row>
    <row r="100" spans="2:15" ht="20.100000000000001" customHeight="1" x14ac:dyDescent="0.15">
      <c r="B100" s="1"/>
      <c r="C100" s="121" t="s">
        <v>939</v>
      </c>
      <c r="D100" s="111" t="s">
        <v>940</v>
      </c>
      <c r="E100" s="112">
        <v>800</v>
      </c>
      <c r="F100" s="113">
        <v>5065.0956137499998</v>
      </c>
      <c r="G100" s="113">
        <v>88877.033053452935</v>
      </c>
      <c r="H100" s="113">
        <v>2328346</v>
      </c>
      <c r="I100" s="113">
        <v>0</v>
      </c>
      <c r="L100" s="4"/>
      <c r="O100" t="str">
        <f t="shared" si="1"/>
        <v/>
      </c>
    </row>
    <row r="101" spans="2:15" ht="20.100000000000001" customHeight="1" x14ac:dyDescent="0.15">
      <c r="B101" s="1"/>
      <c r="C101" s="121" t="s">
        <v>941</v>
      </c>
      <c r="D101" s="111" t="s">
        <v>942</v>
      </c>
      <c r="E101" s="112">
        <v>43</v>
      </c>
      <c r="F101" s="113">
        <v>8933.446976744186</v>
      </c>
      <c r="G101" s="113">
        <v>54633.716292913909</v>
      </c>
      <c r="H101" s="113">
        <v>358654</v>
      </c>
      <c r="I101" s="113">
        <v>0</v>
      </c>
      <c r="L101" s="4"/>
      <c r="O101" t="str">
        <f t="shared" si="1"/>
        <v/>
      </c>
    </row>
    <row r="102" spans="2:15" ht="20.100000000000001" customHeight="1" x14ac:dyDescent="0.15">
      <c r="B102" s="1"/>
      <c r="C102" s="121" t="s">
        <v>943</v>
      </c>
      <c r="D102" s="111" t="s">
        <v>944</v>
      </c>
      <c r="E102" s="112">
        <v>60</v>
      </c>
      <c r="F102" s="113">
        <v>15883.300999999999</v>
      </c>
      <c r="G102" s="113">
        <v>65016.104409226384</v>
      </c>
      <c r="H102" s="113">
        <v>416045</v>
      </c>
      <c r="I102" s="113">
        <v>0</v>
      </c>
      <c r="L102" s="4"/>
      <c r="O102" t="str">
        <f t="shared" si="1"/>
        <v/>
      </c>
    </row>
    <row r="103" spans="2:15" ht="20.100000000000001" customHeight="1" x14ac:dyDescent="0.15">
      <c r="B103" s="1"/>
      <c r="C103" s="121" t="s">
        <v>945</v>
      </c>
      <c r="D103" s="111" t="s">
        <v>946</v>
      </c>
      <c r="E103" s="112">
        <v>232</v>
      </c>
      <c r="F103" s="113">
        <v>186.98736862068967</v>
      </c>
      <c r="G103" s="113">
        <v>1078.2425951268656</v>
      </c>
      <c r="H103" s="113">
        <v>14643</v>
      </c>
      <c r="I103" s="113">
        <v>0</v>
      </c>
      <c r="L103" s="4"/>
      <c r="O103" t="str">
        <f t="shared" si="1"/>
        <v/>
      </c>
    </row>
    <row r="104" spans="2:15" ht="20.100000000000001" customHeight="1" x14ac:dyDescent="0.15">
      <c r="B104" s="1"/>
      <c r="C104" s="122" t="s">
        <v>947</v>
      </c>
      <c r="D104" s="111" t="s">
        <v>948</v>
      </c>
      <c r="E104" s="112">
        <v>14</v>
      </c>
      <c r="F104" s="113">
        <v>390.40000000000003</v>
      </c>
      <c r="G104" s="113">
        <v>1080.8183196078794</v>
      </c>
      <c r="H104" s="113">
        <v>4080</v>
      </c>
      <c r="I104" s="113">
        <v>0.6</v>
      </c>
      <c r="L104" s="4"/>
      <c r="O104" t="str">
        <f>IF(OR(F104&gt;H104,F104&lt;I104),"ERR","")</f>
        <v/>
      </c>
    </row>
    <row r="105" spans="2:15" ht="20.100000000000001" customHeight="1" x14ac:dyDescent="0.15">
      <c r="B105" s="1"/>
      <c r="C105" s="122" t="s">
        <v>65</v>
      </c>
      <c r="D105" s="117" t="s">
        <v>949</v>
      </c>
      <c r="E105" s="112">
        <v>3871</v>
      </c>
      <c r="F105" s="113">
        <v>16941.554164133056</v>
      </c>
      <c r="G105" s="113">
        <v>462690.43057513313</v>
      </c>
      <c r="H105" s="113">
        <v>20466896</v>
      </c>
      <c r="I105" s="113">
        <v>0</v>
      </c>
      <c r="L105" s="4"/>
      <c r="O105" t="str">
        <f t="shared" ref="O105:O112" si="2">IF(OR(F105&gt;H105,F105&lt;I105),"ERR","")</f>
        <v/>
      </c>
    </row>
    <row r="106" spans="2:15" ht="20.100000000000001" customHeight="1" x14ac:dyDescent="0.15">
      <c r="B106" s="1"/>
      <c r="C106" s="122" t="s">
        <v>67</v>
      </c>
      <c r="D106" s="117" t="s">
        <v>950</v>
      </c>
      <c r="E106" s="112">
        <v>1318</v>
      </c>
      <c r="F106" s="113">
        <v>2874.3861210166938</v>
      </c>
      <c r="G106" s="113">
        <v>30499.826110668753</v>
      </c>
      <c r="H106" s="113">
        <v>909834</v>
      </c>
      <c r="I106" s="113">
        <v>0</v>
      </c>
      <c r="L106" s="4"/>
      <c r="O106" t="str">
        <f t="shared" si="2"/>
        <v/>
      </c>
    </row>
    <row r="107" spans="2:15" ht="20.100000000000001" customHeight="1" x14ac:dyDescent="0.15">
      <c r="B107" s="1"/>
      <c r="C107" s="122" t="s">
        <v>68</v>
      </c>
      <c r="D107" s="117" t="s">
        <v>951</v>
      </c>
      <c r="E107" s="112">
        <v>165</v>
      </c>
      <c r="F107" s="113">
        <v>61879.752</v>
      </c>
      <c r="G107" s="113">
        <v>326774.78733730607</v>
      </c>
      <c r="H107" s="113">
        <v>2984453</v>
      </c>
      <c r="I107" s="113">
        <v>0</v>
      </c>
      <c r="L107" s="4"/>
      <c r="O107" t="str">
        <f t="shared" si="2"/>
        <v/>
      </c>
    </row>
    <row r="108" spans="2:15" ht="20.100000000000001" customHeight="1" x14ac:dyDescent="0.15">
      <c r="B108" s="1"/>
      <c r="C108" s="122" t="s">
        <v>77</v>
      </c>
      <c r="D108" s="117" t="s">
        <v>952</v>
      </c>
      <c r="E108" s="112">
        <v>717</v>
      </c>
      <c r="F108" s="113">
        <v>85481.546405857705</v>
      </c>
      <c r="G108" s="113">
        <v>699825.97946622723</v>
      </c>
      <c r="H108" s="113">
        <v>9671623</v>
      </c>
      <c r="I108" s="113">
        <v>0</v>
      </c>
      <c r="L108" s="4"/>
      <c r="O108" t="str">
        <f t="shared" si="2"/>
        <v/>
      </c>
    </row>
    <row r="109" spans="2:15" ht="20.100000000000001" customHeight="1" x14ac:dyDescent="0.15">
      <c r="B109" s="1"/>
      <c r="C109" s="122" t="s">
        <v>78</v>
      </c>
      <c r="D109" s="117" t="s">
        <v>953</v>
      </c>
      <c r="E109" s="112">
        <v>9</v>
      </c>
      <c r="F109" s="113">
        <v>79.864444444444445</v>
      </c>
      <c r="G109" s="113">
        <v>49.270278848183693</v>
      </c>
      <c r="H109" s="113">
        <v>170</v>
      </c>
      <c r="I109" s="113">
        <v>20</v>
      </c>
      <c r="L109" s="4"/>
      <c r="O109" t="str">
        <f t="shared" si="2"/>
        <v/>
      </c>
    </row>
    <row r="110" spans="2:15" ht="20.100000000000001" customHeight="1" x14ac:dyDescent="0.15">
      <c r="B110" s="1"/>
      <c r="C110" s="122" t="s">
        <v>74</v>
      </c>
      <c r="D110" s="117" t="s">
        <v>954</v>
      </c>
      <c r="E110" s="112">
        <v>114</v>
      </c>
      <c r="F110" s="113">
        <v>392.13760263157894</v>
      </c>
      <c r="G110" s="113">
        <v>2134.8723286840468</v>
      </c>
      <c r="H110" s="113">
        <v>17937</v>
      </c>
      <c r="I110" s="113">
        <v>0</v>
      </c>
      <c r="L110" s="4"/>
      <c r="O110" t="str">
        <f t="shared" si="2"/>
        <v/>
      </c>
    </row>
    <row r="111" spans="2:15" ht="20.100000000000001" customHeight="1" x14ac:dyDescent="0.15">
      <c r="B111" s="1"/>
      <c r="C111" s="122" t="s">
        <v>71</v>
      </c>
      <c r="D111" s="117" t="s">
        <v>377</v>
      </c>
      <c r="E111" s="112">
        <v>91</v>
      </c>
      <c r="F111" s="113">
        <v>93087.092692307677</v>
      </c>
      <c r="G111" s="113">
        <v>585371.06098684575</v>
      </c>
      <c r="H111" s="113">
        <v>4106044</v>
      </c>
      <c r="I111" s="113">
        <v>0</v>
      </c>
      <c r="L111" s="4"/>
      <c r="O111" t="str">
        <f t="shared" si="2"/>
        <v/>
      </c>
    </row>
    <row r="112" spans="2:15" ht="18" customHeight="1" x14ac:dyDescent="0.15">
      <c r="C112" s="122"/>
      <c r="D112" s="117" t="s">
        <v>811</v>
      </c>
      <c r="E112" s="112">
        <v>17124</v>
      </c>
      <c r="F112" s="113">
        <v>21861.515506133765</v>
      </c>
      <c r="G112" s="113">
        <v>359901.31808686897</v>
      </c>
      <c r="H112" s="113">
        <v>20466896</v>
      </c>
      <c r="I112" s="113">
        <v>0</v>
      </c>
      <c r="L112" s="4"/>
      <c r="O112" t="str">
        <f t="shared" si="2"/>
        <v/>
      </c>
    </row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8C273-F06F-4AAC-BC5C-1644DA6D65BD}">
  <sheetPr>
    <tabColor theme="7" tint="0.59999389629810485"/>
  </sheetPr>
  <dimension ref="B1:M106"/>
  <sheetViews>
    <sheetView showGridLines="0" view="pageBreakPreview" zoomScaleNormal="70" zoomScaleSheetLayoutView="100" workbookViewId="0">
      <selection activeCell="T103" sqref="T103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7.25" customWidth="1"/>
    <col min="5" max="5" width="11.625" customWidth="1"/>
    <col min="6" max="10" width="11.5" customWidth="1"/>
    <col min="11" max="11" width="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59"/>
    </row>
    <row r="2" spans="2:13" ht="18.75" x14ac:dyDescent="0.2">
      <c r="C2" s="298" t="s">
        <v>1324</v>
      </c>
    </row>
    <row r="3" spans="2:13" ht="21" customHeight="1" x14ac:dyDescent="0.15">
      <c r="I3" s="139" t="s">
        <v>1231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270" t="s">
        <v>2</v>
      </c>
      <c r="D5" s="271" t="s">
        <v>252</v>
      </c>
      <c r="E5" s="271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</row>
    <row r="6" spans="2:13" ht="20.100000000000001" customHeight="1" x14ac:dyDescent="0.15">
      <c r="B6" s="1"/>
      <c r="C6" s="270" t="s">
        <v>3</v>
      </c>
      <c r="D6" s="271" t="s">
        <v>253</v>
      </c>
      <c r="E6" s="271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</row>
    <row r="7" spans="2:13" ht="20.100000000000001" customHeight="1" x14ac:dyDescent="0.15">
      <c r="B7" s="1"/>
      <c r="C7" s="270" t="s">
        <v>4</v>
      </c>
      <c r="D7" s="271" t="s">
        <v>254</v>
      </c>
      <c r="E7" s="271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</row>
    <row r="8" spans="2:13" ht="20.100000000000001" customHeight="1" x14ac:dyDescent="0.15">
      <c r="B8" s="1"/>
      <c r="C8" s="270" t="s">
        <v>5</v>
      </c>
      <c r="D8" s="271" t="s">
        <v>255</v>
      </c>
      <c r="E8" s="271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</row>
    <row r="9" spans="2:13" ht="20.100000000000001" customHeight="1" x14ac:dyDescent="0.15">
      <c r="B9" s="1"/>
      <c r="C9" s="270" t="s">
        <v>6</v>
      </c>
      <c r="D9" s="271" t="s">
        <v>256</v>
      </c>
      <c r="E9" s="271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</row>
    <row r="10" spans="2:13" ht="20.100000000000001" customHeight="1" x14ac:dyDescent="0.15">
      <c r="B10" s="1"/>
      <c r="C10" s="270" t="s">
        <v>7</v>
      </c>
      <c r="D10" s="271" t="s">
        <v>257</v>
      </c>
      <c r="E10" s="271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</row>
    <row r="11" spans="2:13" ht="20.100000000000001" customHeight="1" x14ac:dyDescent="0.15">
      <c r="B11" s="1"/>
      <c r="C11" s="270" t="s">
        <v>8</v>
      </c>
      <c r="D11" s="271" t="s">
        <v>258</v>
      </c>
      <c r="E11" s="271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</row>
    <row r="12" spans="2:13" ht="20.100000000000001" customHeight="1" x14ac:dyDescent="0.15">
      <c r="B12" s="1"/>
      <c r="C12" s="270" t="s">
        <v>9</v>
      </c>
      <c r="D12" s="271" t="s">
        <v>259</v>
      </c>
      <c r="E12" s="271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</row>
    <row r="13" spans="2:13" ht="20.100000000000001" customHeight="1" x14ac:dyDescent="0.15">
      <c r="B13" s="1"/>
      <c r="C13" s="270" t="s">
        <v>10</v>
      </c>
      <c r="D13" s="271" t="s">
        <v>260</v>
      </c>
      <c r="E13" s="271">
        <v>1</v>
      </c>
      <c r="F13" s="168">
        <v>1</v>
      </c>
      <c r="G13" s="299">
        <v>4</v>
      </c>
      <c r="H13" s="299">
        <v>0</v>
      </c>
      <c r="I13" s="300">
        <v>4</v>
      </c>
      <c r="J13" s="300">
        <v>4</v>
      </c>
    </row>
    <row r="14" spans="2:13" ht="20.100000000000001" customHeight="1" x14ac:dyDescent="0.15">
      <c r="B14" s="1"/>
      <c r="C14" s="270" t="s">
        <v>11</v>
      </c>
      <c r="D14" s="271" t="s">
        <v>261</v>
      </c>
      <c r="E14" s="271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</row>
    <row r="15" spans="2:13" ht="20.100000000000001" customHeight="1" x14ac:dyDescent="0.15">
      <c r="B15" s="1"/>
      <c r="C15" s="270" t="s">
        <v>12</v>
      </c>
      <c r="D15" s="271" t="s">
        <v>262</v>
      </c>
      <c r="E15" s="271">
        <v>5</v>
      </c>
      <c r="F15" s="168">
        <v>5</v>
      </c>
      <c r="G15" s="299">
        <v>5.4</v>
      </c>
      <c r="H15" s="299">
        <v>6.024948132556827</v>
      </c>
      <c r="I15" s="300">
        <v>12</v>
      </c>
      <c r="J15" s="300">
        <v>1</v>
      </c>
    </row>
    <row r="16" spans="2:13" ht="20.100000000000001" customHeight="1" x14ac:dyDescent="0.15">
      <c r="B16" s="1"/>
      <c r="C16" s="270" t="s">
        <v>13</v>
      </c>
      <c r="D16" s="271" t="s">
        <v>263</v>
      </c>
      <c r="E16" s="271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</row>
    <row r="17" spans="2:10" ht="20.100000000000001" customHeight="1" x14ac:dyDescent="0.15">
      <c r="B17" s="1"/>
      <c r="C17" s="270" t="s">
        <v>14</v>
      </c>
      <c r="D17" s="271" t="s">
        <v>264</v>
      </c>
      <c r="E17" s="271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</row>
    <row r="18" spans="2:10" ht="20.100000000000001" customHeight="1" x14ac:dyDescent="0.15">
      <c r="B18" s="1"/>
      <c r="C18" s="270" t="s">
        <v>15</v>
      </c>
      <c r="D18" s="271" t="s">
        <v>265</v>
      </c>
      <c r="E18" s="271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</row>
    <row r="19" spans="2:10" ht="20.100000000000001" customHeight="1" x14ac:dyDescent="0.15">
      <c r="B19" s="1"/>
      <c r="C19" s="270" t="s">
        <v>16</v>
      </c>
      <c r="D19" s="271" t="s">
        <v>266</v>
      </c>
      <c r="E19" s="271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</row>
    <row r="20" spans="2:10" ht="20.100000000000001" customHeight="1" x14ac:dyDescent="0.15">
      <c r="B20" s="1"/>
      <c r="C20" s="270" t="s">
        <v>17</v>
      </c>
      <c r="D20" s="271" t="s">
        <v>267</v>
      </c>
      <c r="E20" s="271">
        <v>31</v>
      </c>
      <c r="F20" s="168">
        <v>30</v>
      </c>
      <c r="G20" s="299">
        <v>18.3</v>
      </c>
      <c r="H20" s="299">
        <v>59.623039980797053</v>
      </c>
      <c r="I20" s="300">
        <v>330</v>
      </c>
      <c r="J20" s="300">
        <v>1</v>
      </c>
    </row>
    <row r="21" spans="2:10" ht="20.100000000000001" customHeight="1" x14ac:dyDescent="0.15">
      <c r="B21" s="1"/>
      <c r="C21" s="270" t="s">
        <v>18</v>
      </c>
      <c r="D21" s="271" t="s">
        <v>268</v>
      </c>
      <c r="E21" s="271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</row>
    <row r="22" spans="2:10" ht="20.100000000000001" customHeight="1" x14ac:dyDescent="0.15">
      <c r="B22" s="1"/>
      <c r="C22" s="270" t="s">
        <v>19</v>
      </c>
      <c r="D22" s="271" t="s">
        <v>269</v>
      </c>
      <c r="E22" s="271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</row>
    <row r="23" spans="2:10" ht="20.100000000000001" customHeight="1" x14ac:dyDescent="0.15">
      <c r="B23" s="1"/>
      <c r="C23" s="270" t="s">
        <v>20</v>
      </c>
      <c r="D23" s="271" t="s">
        <v>270</v>
      </c>
      <c r="E23" s="271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</row>
    <row r="24" spans="2:10" ht="20.100000000000001" customHeight="1" x14ac:dyDescent="0.15">
      <c r="B24" s="1"/>
      <c r="C24" s="270" t="s">
        <v>21</v>
      </c>
      <c r="D24" s="271" t="s">
        <v>271</v>
      </c>
      <c r="E24" s="271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</row>
    <row r="25" spans="2:10" ht="20.100000000000001" customHeight="1" x14ac:dyDescent="0.15">
      <c r="B25" s="1"/>
      <c r="C25" s="270" t="s">
        <v>22</v>
      </c>
      <c r="D25" s="271" t="s">
        <v>272</v>
      </c>
      <c r="E25" s="271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</row>
    <row r="26" spans="2:10" ht="20.100000000000001" customHeight="1" x14ac:dyDescent="0.15">
      <c r="B26" s="1"/>
      <c r="C26" s="270" t="s">
        <v>23</v>
      </c>
      <c r="D26" s="271" t="s">
        <v>273</v>
      </c>
      <c r="E26" s="271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</row>
    <row r="27" spans="2:10" ht="20.100000000000001" customHeight="1" x14ac:dyDescent="0.15">
      <c r="B27" s="1"/>
      <c r="C27" s="270" t="s">
        <v>24</v>
      </c>
      <c r="D27" s="271" t="s">
        <v>274</v>
      </c>
      <c r="E27" s="271">
        <v>1</v>
      </c>
      <c r="F27" s="168">
        <v>1</v>
      </c>
      <c r="G27" s="299">
        <v>12</v>
      </c>
      <c r="H27" s="299">
        <v>0</v>
      </c>
      <c r="I27" s="300">
        <v>12</v>
      </c>
      <c r="J27" s="300">
        <v>12</v>
      </c>
    </row>
    <row r="28" spans="2:10" ht="20.100000000000001" customHeight="1" x14ac:dyDescent="0.15">
      <c r="B28" s="1"/>
      <c r="C28" s="270" t="s">
        <v>25</v>
      </c>
      <c r="D28" s="271" t="s">
        <v>275</v>
      </c>
      <c r="E28" s="271">
        <v>2</v>
      </c>
      <c r="F28" s="168">
        <v>2</v>
      </c>
      <c r="G28" s="299">
        <v>1.5</v>
      </c>
      <c r="H28" s="299">
        <v>0.70710678118654757</v>
      </c>
      <c r="I28" s="300">
        <v>2</v>
      </c>
      <c r="J28" s="300">
        <v>1</v>
      </c>
    </row>
    <row r="29" spans="2:10" ht="20.100000000000001" customHeight="1" x14ac:dyDescent="0.15">
      <c r="B29" s="1"/>
      <c r="C29" s="270" t="s">
        <v>26</v>
      </c>
      <c r="D29" s="271" t="s">
        <v>276</v>
      </c>
      <c r="E29" s="271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</row>
    <row r="30" spans="2:10" ht="20.100000000000001" customHeight="1" x14ac:dyDescent="0.15">
      <c r="B30" s="1"/>
      <c r="C30" s="270" t="s">
        <v>27</v>
      </c>
      <c r="D30" s="271" t="s">
        <v>277</v>
      </c>
      <c r="E30" s="271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</row>
    <row r="31" spans="2:10" ht="20.100000000000001" customHeight="1" x14ac:dyDescent="0.15">
      <c r="B31" s="1"/>
      <c r="C31" s="270" t="s">
        <v>28</v>
      </c>
      <c r="D31" s="271" t="s">
        <v>278</v>
      </c>
      <c r="E31" s="271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</row>
    <row r="32" spans="2:10" ht="20.100000000000001" customHeight="1" x14ac:dyDescent="0.15">
      <c r="B32" s="1"/>
      <c r="C32" s="270" t="s">
        <v>29</v>
      </c>
      <c r="D32" s="271" t="s">
        <v>279</v>
      </c>
      <c r="E32" s="271">
        <v>7</v>
      </c>
      <c r="F32" s="168">
        <v>6</v>
      </c>
      <c r="G32" s="299">
        <v>7</v>
      </c>
      <c r="H32" s="299">
        <v>5.8651513194460723</v>
      </c>
      <c r="I32" s="300">
        <v>13</v>
      </c>
      <c r="J32" s="300">
        <v>1</v>
      </c>
    </row>
    <row r="33" spans="2:10" ht="20.100000000000001" customHeight="1" x14ac:dyDescent="0.15">
      <c r="B33" s="1"/>
      <c r="C33" s="270" t="s">
        <v>30</v>
      </c>
      <c r="D33" s="271" t="s">
        <v>280</v>
      </c>
      <c r="E33" s="271">
        <v>4</v>
      </c>
      <c r="F33" s="168">
        <v>3</v>
      </c>
      <c r="G33" s="299">
        <v>12</v>
      </c>
      <c r="H33" s="299">
        <v>0</v>
      </c>
      <c r="I33" s="300">
        <v>12</v>
      </c>
      <c r="J33" s="300">
        <v>12</v>
      </c>
    </row>
    <row r="34" spans="2:10" ht="20.100000000000001" customHeight="1" x14ac:dyDescent="0.15">
      <c r="B34" s="1"/>
      <c r="C34" s="270" t="s">
        <v>31</v>
      </c>
      <c r="D34" s="271" t="s">
        <v>281</v>
      </c>
      <c r="E34" s="271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</row>
    <row r="35" spans="2:10" ht="20.100000000000001" customHeight="1" x14ac:dyDescent="0.15">
      <c r="B35" s="1"/>
      <c r="C35" s="270" t="s">
        <v>32</v>
      </c>
      <c r="D35" s="271" t="s">
        <v>282</v>
      </c>
      <c r="E35" s="271">
        <v>3</v>
      </c>
      <c r="F35" s="168">
        <v>3</v>
      </c>
      <c r="G35" s="299">
        <v>5.333333333333333</v>
      </c>
      <c r="H35" s="299">
        <v>5.7735026918962582</v>
      </c>
      <c r="I35" s="300">
        <v>12</v>
      </c>
      <c r="J35" s="300">
        <v>2</v>
      </c>
    </row>
    <row r="36" spans="2:10" ht="20.100000000000001" customHeight="1" x14ac:dyDescent="0.15">
      <c r="B36" s="1"/>
      <c r="C36" s="270" t="s">
        <v>33</v>
      </c>
      <c r="D36" s="271" t="s">
        <v>283</v>
      </c>
      <c r="E36" s="271">
        <v>1</v>
      </c>
      <c r="F36" s="168">
        <v>1</v>
      </c>
      <c r="G36" s="299">
        <v>12</v>
      </c>
      <c r="H36" s="299">
        <v>0</v>
      </c>
      <c r="I36" s="300">
        <v>12</v>
      </c>
      <c r="J36" s="300">
        <v>12</v>
      </c>
    </row>
    <row r="37" spans="2:10" ht="20.100000000000001" customHeight="1" x14ac:dyDescent="0.15">
      <c r="B37" s="1"/>
      <c r="C37" s="270" t="s">
        <v>34</v>
      </c>
      <c r="D37" s="271" t="s">
        <v>284</v>
      </c>
      <c r="E37" s="271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</row>
    <row r="38" spans="2:10" ht="20.100000000000001" customHeight="1" x14ac:dyDescent="0.15">
      <c r="B38" s="1"/>
      <c r="C38" s="270" t="s">
        <v>35</v>
      </c>
      <c r="D38" s="271" t="s">
        <v>285</v>
      </c>
      <c r="E38" s="271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</row>
    <row r="39" spans="2:10" ht="20.100000000000001" customHeight="1" x14ac:dyDescent="0.15">
      <c r="B39" s="1"/>
      <c r="C39" s="270" t="s">
        <v>36</v>
      </c>
      <c r="D39" s="271" t="s">
        <v>286</v>
      </c>
      <c r="E39" s="271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</row>
    <row r="40" spans="2:10" ht="20.100000000000001" customHeight="1" x14ac:dyDescent="0.15">
      <c r="B40" s="1"/>
      <c r="C40" s="270" t="s">
        <v>37</v>
      </c>
      <c r="D40" s="271" t="s">
        <v>287</v>
      </c>
      <c r="E40" s="271">
        <v>20</v>
      </c>
      <c r="F40" s="168">
        <v>20</v>
      </c>
      <c r="G40" s="299">
        <v>12.2</v>
      </c>
      <c r="H40" s="299">
        <v>31.600466352321614</v>
      </c>
      <c r="I40" s="300">
        <v>145</v>
      </c>
      <c r="J40" s="300">
        <v>1</v>
      </c>
    </row>
    <row r="41" spans="2:10" ht="20.100000000000001" customHeight="1" x14ac:dyDescent="0.15">
      <c r="B41" s="1"/>
      <c r="C41" s="270" t="s">
        <v>38</v>
      </c>
      <c r="D41" s="271" t="s">
        <v>288</v>
      </c>
      <c r="E41" s="271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</row>
    <row r="42" spans="2:10" ht="20.100000000000001" customHeight="1" x14ac:dyDescent="0.15">
      <c r="B42" s="1"/>
      <c r="C42" s="270" t="s">
        <v>39</v>
      </c>
      <c r="D42" s="271" t="s">
        <v>289</v>
      </c>
      <c r="E42" s="271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</row>
    <row r="43" spans="2:10" ht="20.100000000000001" customHeight="1" x14ac:dyDescent="0.15">
      <c r="B43" s="1"/>
      <c r="C43" s="270" t="s">
        <v>40</v>
      </c>
      <c r="D43" s="271" t="s">
        <v>290</v>
      </c>
      <c r="E43" s="271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</row>
    <row r="44" spans="2:10" ht="20.100000000000001" customHeight="1" x14ac:dyDescent="0.15">
      <c r="B44" s="1"/>
      <c r="C44" s="270" t="s">
        <v>41</v>
      </c>
      <c r="D44" s="271" t="s">
        <v>291</v>
      </c>
      <c r="E44" s="271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</row>
    <row r="45" spans="2:10" ht="20.100000000000001" customHeight="1" x14ac:dyDescent="0.15">
      <c r="B45" s="1"/>
      <c r="C45" s="270" t="s">
        <v>42</v>
      </c>
      <c r="D45" s="271" t="s">
        <v>292</v>
      </c>
      <c r="E45" s="271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</row>
    <row r="46" spans="2:10" ht="20.100000000000001" customHeight="1" x14ac:dyDescent="0.15">
      <c r="B46" s="1"/>
      <c r="C46" s="270" t="s">
        <v>43</v>
      </c>
      <c r="D46" s="271" t="s">
        <v>293</v>
      </c>
      <c r="E46" s="271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</row>
    <row r="47" spans="2:10" ht="20.100000000000001" customHeight="1" x14ac:dyDescent="0.15">
      <c r="B47" s="1"/>
      <c r="C47" s="270" t="s">
        <v>44</v>
      </c>
      <c r="D47" s="271" t="s">
        <v>294</v>
      </c>
      <c r="E47" s="271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</row>
    <row r="48" spans="2:10" ht="20.100000000000001" customHeight="1" x14ac:dyDescent="0.15">
      <c r="B48" s="1"/>
      <c r="C48" s="270" t="s">
        <v>45</v>
      </c>
      <c r="D48" s="271" t="s">
        <v>295</v>
      </c>
      <c r="E48" s="271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</row>
    <row r="49" spans="2:10" ht="20.100000000000001" customHeight="1" x14ac:dyDescent="0.15">
      <c r="B49" s="1"/>
      <c r="C49" s="270" t="s">
        <v>46</v>
      </c>
      <c r="D49" s="271" t="s">
        <v>296</v>
      </c>
      <c r="E49" s="271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</row>
    <row r="50" spans="2:10" ht="20.100000000000001" customHeight="1" x14ac:dyDescent="0.15">
      <c r="B50" s="1"/>
      <c r="C50" s="270" t="s">
        <v>47</v>
      </c>
      <c r="D50" s="271" t="s">
        <v>297</v>
      </c>
      <c r="E50" s="271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</row>
    <row r="51" spans="2:10" ht="20.100000000000001" customHeight="1" x14ac:dyDescent="0.15">
      <c r="B51" s="1"/>
      <c r="C51" s="270" t="s">
        <v>48</v>
      </c>
      <c r="D51" s="271" t="s">
        <v>298</v>
      </c>
      <c r="E51" s="271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</row>
    <row r="52" spans="2:10" ht="20.100000000000001" customHeight="1" x14ac:dyDescent="0.15">
      <c r="B52" s="1"/>
      <c r="C52" s="270" t="s">
        <v>51</v>
      </c>
      <c r="D52" s="271" t="s">
        <v>299</v>
      </c>
      <c r="E52" s="271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</row>
    <row r="53" spans="2:10" ht="20.100000000000001" customHeight="1" x14ac:dyDescent="0.15">
      <c r="B53" s="1"/>
      <c r="C53" s="270" t="s">
        <v>129</v>
      </c>
      <c r="D53" s="271" t="s">
        <v>300</v>
      </c>
      <c r="E53" s="271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</row>
    <row r="54" spans="2:10" ht="20.100000000000001" customHeight="1" x14ac:dyDescent="0.15">
      <c r="B54" s="1"/>
      <c r="C54" s="270" t="s">
        <v>137</v>
      </c>
      <c r="D54" s="271" t="s">
        <v>301</v>
      </c>
      <c r="E54" s="271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</row>
    <row r="55" spans="2:10" ht="20.100000000000001" customHeight="1" x14ac:dyDescent="0.15">
      <c r="B55" s="1"/>
      <c r="C55" s="270" t="s">
        <v>52</v>
      </c>
      <c r="D55" s="271" t="s">
        <v>302</v>
      </c>
      <c r="E55" s="271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</row>
    <row r="56" spans="2:10" ht="20.100000000000001" customHeight="1" x14ac:dyDescent="0.15">
      <c r="B56" s="1"/>
      <c r="C56" s="270" t="s">
        <v>79</v>
      </c>
      <c r="D56" s="271" t="s">
        <v>303</v>
      </c>
      <c r="E56" s="271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</row>
    <row r="57" spans="2:10" ht="20.100000000000001" customHeight="1" x14ac:dyDescent="0.15">
      <c r="B57" s="1"/>
      <c r="C57" s="270" t="s">
        <v>53</v>
      </c>
      <c r="D57" s="271" t="s">
        <v>304</v>
      </c>
      <c r="E57" s="271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</row>
    <row r="58" spans="2:10" ht="20.100000000000001" customHeight="1" x14ac:dyDescent="0.15">
      <c r="B58" s="1"/>
      <c r="C58" s="270" t="s">
        <v>54</v>
      </c>
      <c r="D58" s="271" t="s">
        <v>305</v>
      </c>
      <c r="E58" s="271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</row>
    <row r="59" spans="2:10" ht="20.100000000000001" customHeight="1" x14ac:dyDescent="0.15">
      <c r="B59" s="1"/>
      <c r="C59" s="270" t="s">
        <v>55</v>
      </c>
      <c r="D59" s="271" t="s">
        <v>306</v>
      </c>
      <c r="E59" s="271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</row>
    <row r="60" spans="2:10" ht="20.100000000000001" customHeight="1" x14ac:dyDescent="0.15">
      <c r="B60" s="1"/>
      <c r="C60" s="270" t="s">
        <v>138</v>
      </c>
      <c r="D60" s="271" t="s">
        <v>307</v>
      </c>
      <c r="E60" s="271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</row>
    <row r="61" spans="2:10" ht="20.100000000000001" customHeight="1" x14ac:dyDescent="0.15">
      <c r="B61" s="1"/>
      <c r="C61" s="270" t="s">
        <v>72</v>
      </c>
      <c r="D61" s="271" t="s">
        <v>308</v>
      </c>
      <c r="E61" s="271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</row>
    <row r="62" spans="2:10" ht="20.100000000000001" customHeight="1" x14ac:dyDescent="0.15">
      <c r="B62" s="1"/>
      <c r="C62" s="270" t="s">
        <v>75</v>
      </c>
      <c r="D62" s="271" t="s">
        <v>309</v>
      </c>
      <c r="E62" s="271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</row>
    <row r="63" spans="2:10" ht="20.100000000000001" customHeight="1" x14ac:dyDescent="0.15">
      <c r="B63" s="1"/>
      <c r="C63" s="270" t="s">
        <v>56</v>
      </c>
      <c r="D63" s="271" t="s">
        <v>310</v>
      </c>
      <c r="E63" s="271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</row>
    <row r="64" spans="2:10" ht="20.100000000000001" customHeight="1" x14ac:dyDescent="0.15">
      <c r="B64" s="1"/>
      <c r="C64" s="270" t="s">
        <v>57</v>
      </c>
      <c r="D64" s="271" t="s">
        <v>311</v>
      </c>
      <c r="E64" s="271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</row>
    <row r="65" spans="2:10" ht="20.100000000000001" customHeight="1" x14ac:dyDescent="0.15">
      <c r="B65" s="1"/>
      <c r="C65" s="270" t="s">
        <v>69</v>
      </c>
      <c r="D65" s="271" t="s">
        <v>312</v>
      </c>
      <c r="E65" s="271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</row>
    <row r="66" spans="2:10" ht="20.100000000000001" customHeight="1" x14ac:dyDescent="0.15">
      <c r="B66" s="1"/>
      <c r="C66" s="270" t="s">
        <v>73</v>
      </c>
      <c r="D66" s="271" t="s">
        <v>313</v>
      </c>
      <c r="E66" s="271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</row>
    <row r="67" spans="2:10" ht="20.100000000000001" customHeight="1" x14ac:dyDescent="0.15">
      <c r="B67" s="1"/>
      <c r="C67" s="270" t="s">
        <v>58</v>
      </c>
      <c r="D67" s="271" t="s">
        <v>314</v>
      </c>
      <c r="E67" s="271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</row>
    <row r="68" spans="2:10" ht="20.100000000000001" customHeight="1" x14ac:dyDescent="0.15">
      <c r="B68" s="1"/>
      <c r="C68" s="270" t="s">
        <v>70</v>
      </c>
      <c r="D68" s="271" t="s">
        <v>315</v>
      </c>
      <c r="E68" s="271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</row>
    <row r="69" spans="2:10" ht="20.100000000000001" customHeight="1" x14ac:dyDescent="0.15">
      <c r="B69" s="1"/>
      <c r="C69" s="270" t="s">
        <v>59</v>
      </c>
      <c r="D69" s="271" t="s">
        <v>316</v>
      </c>
      <c r="E69" s="271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</row>
    <row r="70" spans="2:10" ht="20.100000000000001" customHeight="1" x14ac:dyDescent="0.15">
      <c r="B70" s="1"/>
      <c r="C70" s="270" t="s">
        <v>60</v>
      </c>
      <c r="D70" s="271" t="s">
        <v>317</v>
      </c>
      <c r="E70" s="271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</row>
    <row r="71" spans="2:10" ht="20.100000000000001" customHeight="1" x14ac:dyDescent="0.15">
      <c r="B71" s="1"/>
      <c r="C71" s="270" t="s">
        <v>62</v>
      </c>
      <c r="D71" s="271" t="s">
        <v>318</v>
      </c>
      <c r="E71" s="271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</row>
    <row r="72" spans="2:10" ht="20.100000000000001" customHeight="1" x14ac:dyDescent="0.15">
      <c r="B72" s="1"/>
      <c r="C72" s="270" t="s">
        <v>80</v>
      </c>
      <c r="D72" s="271" t="s">
        <v>319</v>
      </c>
      <c r="E72" s="271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</row>
    <row r="73" spans="2:10" ht="20.100000000000001" customHeight="1" x14ac:dyDescent="0.15">
      <c r="B73" s="1"/>
      <c r="C73" s="270" t="s">
        <v>63</v>
      </c>
      <c r="D73" s="271" t="s">
        <v>320</v>
      </c>
      <c r="E73" s="271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</row>
    <row r="74" spans="2:10" ht="20.100000000000001" customHeight="1" x14ac:dyDescent="0.15">
      <c r="B74" s="1"/>
      <c r="C74" s="270" t="s">
        <v>76</v>
      </c>
      <c r="D74" s="271" t="s">
        <v>321</v>
      </c>
      <c r="E74" s="271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</row>
    <row r="75" spans="2:10" ht="20.100000000000001" customHeight="1" x14ac:dyDescent="0.15">
      <c r="B75" s="1"/>
      <c r="C75" s="270" t="s">
        <v>64</v>
      </c>
      <c r="D75" s="271" t="s">
        <v>322</v>
      </c>
      <c r="E75" s="271">
        <v>8</v>
      </c>
      <c r="F75" s="168">
        <v>8</v>
      </c>
      <c r="G75" s="299">
        <v>4.875</v>
      </c>
      <c r="H75" s="299">
        <v>5.1944338341288798</v>
      </c>
      <c r="I75" s="300">
        <v>14</v>
      </c>
      <c r="J75" s="300">
        <v>1</v>
      </c>
    </row>
    <row r="76" spans="2:10" ht="20.100000000000001" customHeight="1" x14ac:dyDescent="0.15">
      <c r="B76" s="1"/>
      <c r="C76" s="270" t="s">
        <v>65</v>
      </c>
      <c r="D76" s="271" t="s">
        <v>323</v>
      </c>
      <c r="E76" s="271">
        <v>1</v>
      </c>
      <c r="F76" s="168">
        <v>1</v>
      </c>
      <c r="G76" s="299">
        <v>2</v>
      </c>
      <c r="H76" s="299">
        <v>0</v>
      </c>
      <c r="I76" s="300">
        <v>2</v>
      </c>
      <c r="J76" s="300">
        <v>2</v>
      </c>
    </row>
    <row r="77" spans="2:10" ht="20.100000000000001" customHeight="1" x14ac:dyDescent="0.15">
      <c r="B77" s="1"/>
      <c r="C77" s="270" t="s">
        <v>67</v>
      </c>
      <c r="D77" s="271" t="s">
        <v>324</v>
      </c>
      <c r="E77" s="271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</row>
    <row r="78" spans="2:10" ht="20.100000000000001" customHeight="1" x14ac:dyDescent="0.15">
      <c r="B78" s="1"/>
      <c r="C78" s="270" t="s">
        <v>68</v>
      </c>
      <c r="D78" s="271" t="s">
        <v>325</v>
      </c>
      <c r="E78" s="271">
        <v>12</v>
      </c>
      <c r="F78" s="168">
        <v>12</v>
      </c>
      <c r="G78" s="299">
        <v>3.5833333333333335</v>
      </c>
      <c r="H78" s="299">
        <v>4.0330077504452575</v>
      </c>
      <c r="I78" s="300">
        <v>12</v>
      </c>
      <c r="J78" s="300">
        <v>1</v>
      </c>
    </row>
    <row r="79" spans="2:10" ht="20.100000000000001" customHeight="1" x14ac:dyDescent="0.15">
      <c r="B79" s="1"/>
      <c r="C79" s="270" t="s">
        <v>326</v>
      </c>
      <c r="D79" s="271" t="s">
        <v>327</v>
      </c>
      <c r="E79" s="271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</row>
    <row r="80" spans="2:10" ht="20.100000000000001" customHeight="1" x14ac:dyDescent="0.15">
      <c r="B80" s="1"/>
      <c r="C80" s="270" t="s">
        <v>328</v>
      </c>
      <c r="D80" s="271" t="s">
        <v>329</v>
      </c>
      <c r="E80" s="271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</row>
    <row r="81" spans="2:10" ht="20.100000000000001" customHeight="1" x14ac:dyDescent="0.15">
      <c r="B81" s="1"/>
      <c r="C81" s="270" t="s">
        <v>330</v>
      </c>
      <c r="D81" s="271" t="s">
        <v>331</v>
      </c>
      <c r="E81" s="271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</row>
    <row r="82" spans="2:10" ht="20.100000000000001" customHeight="1" x14ac:dyDescent="0.15">
      <c r="B82" s="1"/>
      <c r="C82" s="270" t="s">
        <v>332</v>
      </c>
      <c r="D82" s="271" t="s">
        <v>333</v>
      </c>
      <c r="E82" s="271">
        <v>0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</row>
    <row r="83" spans="2:10" ht="20.100000000000001" customHeight="1" x14ac:dyDescent="0.15">
      <c r="B83" s="1"/>
      <c r="C83" s="270" t="s">
        <v>334</v>
      </c>
      <c r="D83" s="271" t="s">
        <v>335</v>
      </c>
      <c r="E83" s="271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</row>
    <row r="84" spans="2:10" ht="20.100000000000001" customHeight="1" x14ac:dyDescent="0.15">
      <c r="B84" s="1"/>
      <c r="C84" s="270" t="s">
        <v>336</v>
      </c>
      <c r="D84" s="271" t="s">
        <v>337</v>
      </c>
      <c r="E84" s="271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</row>
    <row r="85" spans="2:10" ht="20.100000000000001" customHeight="1" x14ac:dyDescent="0.15">
      <c r="B85" s="1"/>
      <c r="C85" s="270" t="s">
        <v>77</v>
      </c>
      <c r="D85" s="271" t="s">
        <v>338</v>
      </c>
      <c r="E85" s="271">
        <v>4</v>
      </c>
      <c r="F85" s="168">
        <v>4</v>
      </c>
      <c r="G85" s="299">
        <v>6.75</v>
      </c>
      <c r="H85" s="299">
        <v>6.0759087111860612</v>
      </c>
      <c r="I85" s="300">
        <v>12</v>
      </c>
      <c r="J85" s="300">
        <v>1</v>
      </c>
    </row>
    <row r="86" spans="2:10" ht="20.100000000000001" customHeight="1" x14ac:dyDescent="0.15">
      <c r="B86" s="1"/>
      <c r="C86" s="270" t="s">
        <v>339</v>
      </c>
      <c r="D86" s="271" t="s">
        <v>340</v>
      </c>
      <c r="E86" s="271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</row>
    <row r="87" spans="2:10" ht="20.100000000000001" customHeight="1" x14ac:dyDescent="0.15">
      <c r="B87" s="1"/>
      <c r="C87" s="270" t="s">
        <v>341</v>
      </c>
      <c r="D87" s="271" t="s">
        <v>342</v>
      </c>
      <c r="E87" s="271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</row>
    <row r="88" spans="2:10" ht="20.100000000000001" customHeight="1" x14ac:dyDescent="0.15">
      <c r="B88" s="1"/>
      <c r="C88" s="270" t="s">
        <v>343</v>
      </c>
      <c r="D88" s="271" t="s">
        <v>344</v>
      </c>
      <c r="E88" s="271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</row>
    <row r="89" spans="2:10" ht="20.100000000000001" customHeight="1" x14ac:dyDescent="0.15">
      <c r="B89" s="1"/>
      <c r="C89" s="270" t="s">
        <v>345</v>
      </c>
      <c r="D89" s="271" t="s">
        <v>346</v>
      </c>
      <c r="E89" s="271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</row>
    <row r="90" spans="2:10" ht="20.100000000000001" customHeight="1" x14ac:dyDescent="0.15">
      <c r="B90" s="1"/>
      <c r="C90" s="270" t="s">
        <v>347</v>
      </c>
      <c r="D90" s="271" t="s">
        <v>348</v>
      </c>
      <c r="E90" s="271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</row>
    <row r="91" spans="2:10" ht="20.100000000000001" customHeight="1" x14ac:dyDescent="0.15">
      <c r="B91" s="1"/>
      <c r="C91" s="270" t="s">
        <v>349</v>
      </c>
      <c r="D91" s="271" t="s">
        <v>350</v>
      </c>
      <c r="E91" s="271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</row>
    <row r="92" spans="2:10" ht="20.100000000000001" customHeight="1" x14ac:dyDescent="0.15">
      <c r="B92" s="1"/>
      <c r="C92" s="270" t="s">
        <v>351</v>
      </c>
      <c r="D92" s="271" t="s">
        <v>352</v>
      </c>
      <c r="E92" s="271">
        <v>4</v>
      </c>
      <c r="F92" s="168">
        <v>3</v>
      </c>
      <c r="G92" s="299">
        <v>90.333333333333329</v>
      </c>
      <c r="H92" s="299">
        <v>144.42414387259953</v>
      </c>
      <c r="I92" s="300">
        <v>257</v>
      </c>
      <c r="J92" s="300">
        <v>2</v>
      </c>
    </row>
    <row r="93" spans="2:10" ht="20.100000000000001" customHeight="1" x14ac:dyDescent="0.15">
      <c r="B93" s="1"/>
      <c r="C93" s="270" t="s">
        <v>353</v>
      </c>
      <c r="D93" s="271" t="s">
        <v>354</v>
      </c>
      <c r="E93" s="271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</row>
    <row r="94" spans="2:10" ht="20.100000000000001" customHeight="1" x14ac:dyDescent="0.15">
      <c r="B94" s="1"/>
      <c r="C94" s="270" t="s">
        <v>355</v>
      </c>
      <c r="D94" s="271" t="s">
        <v>356</v>
      </c>
      <c r="E94" s="271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</row>
    <row r="95" spans="2:10" ht="20.100000000000001" customHeight="1" x14ac:dyDescent="0.15">
      <c r="B95" s="1"/>
      <c r="C95" s="270" t="s">
        <v>78</v>
      </c>
      <c r="D95" s="271" t="s">
        <v>357</v>
      </c>
      <c r="E95" s="271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</row>
    <row r="96" spans="2:10" ht="20.100000000000001" customHeight="1" x14ac:dyDescent="0.15">
      <c r="B96" s="1"/>
      <c r="C96" s="270" t="s">
        <v>74</v>
      </c>
      <c r="D96" s="271" t="s">
        <v>358</v>
      </c>
      <c r="E96" s="271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</row>
    <row r="97" spans="2:13" ht="20.100000000000001" customHeight="1" x14ac:dyDescent="0.15">
      <c r="B97" s="1"/>
      <c r="C97" s="270" t="s">
        <v>359</v>
      </c>
      <c r="D97" s="271" t="s">
        <v>360</v>
      </c>
      <c r="E97" s="271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</row>
    <row r="98" spans="2:13" ht="20.100000000000001" customHeight="1" x14ac:dyDescent="0.15">
      <c r="B98" s="1"/>
      <c r="C98" s="270" t="s">
        <v>361</v>
      </c>
      <c r="D98" s="271" t="s">
        <v>362</v>
      </c>
      <c r="E98" s="271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</row>
    <row r="99" spans="2:13" ht="20.100000000000001" customHeight="1" x14ac:dyDescent="0.15">
      <c r="B99" s="1"/>
      <c r="C99" s="270" t="s">
        <v>363</v>
      </c>
      <c r="D99" s="271" t="s">
        <v>364</v>
      </c>
      <c r="E99" s="271">
        <v>2</v>
      </c>
      <c r="F99" s="168">
        <v>2</v>
      </c>
      <c r="G99" s="299">
        <v>1.5</v>
      </c>
      <c r="H99" s="299">
        <v>0.70710678118654757</v>
      </c>
      <c r="I99" s="300">
        <v>2</v>
      </c>
      <c r="J99" s="300">
        <v>1</v>
      </c>
    </row>
    <row r="100" spans="2:13" ht="20.100000000000001" customHeight="1" x14ac:dyDescent="0.15">
      <c r="B100" s="1"/>
      <c r="C100" s="270" t="s">
        <v>365</v>
      </c>
      <c r="D100" s="271" t="s">
        <v>366</v>
      </c>
      <c r="E100" s="271">
        <v>0</v>
      </c>
      <c r="F100" s="168">
        <v>0</v>
      </c>
      <c r="G100" s="299">
        <v>0</v>
      </c>
      <c r="H100" s="299">
        <v>0</v>
      </c>
      <c r="I100" s="300">
        <v>0</v>
      </c>
      <c r="J100" s="300">
        <v>0</v>
      </c>
    </row>
    <row r="101" spans="2:13" ht="20.100000000000001" customHeight="1" x14ac:dyDescent="0.15">
      <c r="B101" s="1"/>
      <c r="C101" s="270" t="s">
        <v>367</v>
      </c>
      <c r="D101" s="271" t="s">
        <v>368</v>
      </c>
      <c r="E101" s="271">
        <v>0</v>
      </c>
      <c r="F101" s="168">
        <v>0</v>
      </c>
      <c r="G101" s="299">
        <v>0</v>
      </c>
      <c r="H101" s="299">
        <v>0</v>
      </c>
      <c r="I101" s="300">
        <v>0</v>
      </c>
      <c r="J101" s="300">
        <v>0</v>
      </c>
    </row>
    <row r="102" spans="2:13" ht="20.100000000000001" customHeight="1" x14ac:dyDescent="0.15">
      <c r="B102" s="1"/>
      <c r="C102" s="270" t="s">
        <v>369</v>
      </c>
      <c r="D102" s="271" t="s">
        <v>370</v>
      </c>
      <c r="E102" s="271">
        <v>1</v>
      </c>
      <c r="F102" s="168">
        <v>1</v>
      </c>
      <c r="G102" s="299">
        <v>1</v>
      </c>
      <c r="H102" s="299">
        <v>0</v>
      </c>
      <c r="I102" s="300">
        <v>1</v>
      </c>
      <c r="J102" s="300">
        <v>1</v>
      </c>
    </row>
    <row r="103" spans="2:13" ht="20.100000000000001" customHeight="1" x14ac:dyDescent="0.15">
      <c r="B103" s="1"/>
      <c r="C103" s="270" t="s">
        <v>371</v>
      </c>
      <c r="D103" s="271" t="s">
        <v>372</v>
      </c>
      <c r="E103" s="271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</row>
    <row r="104" spans="2:13" ht="20.100000000000001" customHeight="1" x14ac:dyDescent="0.15">
      <c r="B104" s="1"/>
      <c r="C104" s="276" t="s">
        <v>460</v>
      </c>
      <c r="D104" s="162" t="s">
        <v>1139</v>
      </c>
      <c r="E104" s="162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116"/>
    </row>
    <row r="105" spans="2:13" ht="20.100000000000001" customHeight="1" x14ac:dyDescent="0.15">
      <c r="B105" s="1"/>
      <c r="C105" s="276"/>
      <c r="D105" s="162" t="s">
        <v>990</v>
      </c>
      <c r="E105" s="162">
        <v>107</v>
      </c>
      <c r="F105" s="162">
        <v>103</v>
      </c>
      <c r="G105" s="301">
        <v>12.922330097087379</v>
      </c>
      <c r="H105" s="301">
        <v>42.788969011033934</v>
      </c>
      <c r="I105" s="162">
        <v>330</v>
      </c>
      <c r="J105" s="162">
        <v>1</v>
      </c>
    </row>
    <row r="106" spans="2:13" ht="39.950000000000003" customHeight="1" x14ac:dyDescent="0.15">
      <c r="C106" s="295" t="s">
        <v>1265</v>
      </c>
      <c r="D106" s="4" t="s">
        <v>1297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2" min="1" max="9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2CF3F-E8AF-41C4-9C56-8A76A107185E}">
  <sheetPr>
    <tabColor theme="6" tint="-0.249977111117893"/>
  </sheetPr>
  <dimension ref="B1:M114"/>
  <sheetViews>
    <sheetView showGridLines="0" view="pageBreakPreview" zoomScale="70" zoomScaleNormal="70" zoomScaleSheetLayoutView="70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1325</v>
      </c>
    </row>
    <row r="3" spans="2:13" ht="21" customHeight="1" x14ac:dyDescent="0.15">
      <c r="I3" s="139" t="s">
        <v>1152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6</v>
      </c>
      <c r="F5" s="168">
        <v>5</v>
      </c>
      <c r="G5" s="294">
        <v>3.3800000000000002E-3</v>
      </c>
      <c r="H5" s="294">
        <v>2.2185580902919807E-3</v>
      </c>
      <c r="I5" s="294">
        <v>7.0000000000000001E-3</v>
      </c>
      <c r="J5" s="294">
        <v>8.9999999999999998E-4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1</v>
      </c>
      <c r="F15" s="168">
        <v>1</v>
      </c>
      <c r="G15" s="294">
        <v>3.0000000000000001E-3</v>
      </c>
      <c r="H15" s="294" t="s">
        <v>71</v>
      </c>
      <c r="I15" s="294">
        <v>3.0000000000000001E-3</v>
      </c>
      <c r="J15" s="294">
        <v>3.0000000000000001E-3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1</v>
      </c>
      <c r="F35" s="168">
        <v>1</v>
      </c>
      <c r="G35" s="294">
        <v>1E-3</v>
      </c>
      <c r="H35" s="294" t="s">
        <v>71</v>
      </c>
      <c r="I35" s="294">
        <v>1E-3</v>
      </c>
      <c r="J35" s="294">
        <v>1E-3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2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9</v>
      </c>
      <c r="F38" s="168">
        <v>7</v>
      </c>
      <c r="G38" s="294">
        <v>7.1428571428571435E-3</v>
      </c>
      <c r="H38" s="294">
        <v>9.7882339474250311E-3</v>
      </c>
      <c r="I38" s="294">
        <v>2.7E-2</v>
      </c>
      <c r="J38" s="294">
        <v>0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1</v>
      </c>
      <c r="G44" s="294">
        <v>0</v>
      </c>
      <c r="H44" s="294" t="s">
        <v>71</v>
      </c>
      <c r="I44" s="294">
        <v>0</v>
      </c>
      <c r="J44" s="294">
        <v>0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3</v>
      </c>
      <c r="F59" s="168">
        <v>1</v>
      </c>
      <c r="G59" s="294">
        <v>1E-3</v>
      </c>
      <c r="H59" s="294" t="s">
        <v>71</v>
      </c>
      <c r="I59" s="294">
        <v>1E-3</v>
      </c>
      <c r="J59" s="294">
        <v>1E-3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1</v>
      </c>
      <c r="F60" s="168">
        <v>1</v>
      </c>
      <c r="G60" s="294">
        <v>1E-3</v>
      </c>
      <c r="H60" s="294" t="s">
        <v>71</v>
      </c>
      <c r="I60" s="294">
        <v>1E-3</v>
      </c>
      <c r="J60" s="294">
        <v>1E-3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1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5</v>
      </c>
      <c r="F67" s="168">
        <v>3</v>
      </c>
      <c r="G67" s="294">
        <v>5.3333333333333332E-3</v>
      </c>
      <c r="H67" s="294">
        <v>4.041451884327381E-3</v>
      </c>
      <c r="I67" s="294">
        <v>0.01</v>
      </c>
      <c r="J67" s="294">
        <v>3.0000000000000001E-3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3</v>
      </c>
      <c r="F72" s="168">
        <v>2</v>
      </c>
      <c r="G72" s="294">
        <v>3.0000000000000001E-3</v>
      </c>
      <c r="H72" s="294">
        <v>2.8284271247461905E-3</v>
      </c>
      <c r="I72" s="294">
        <v>5.0000000000000001E-3</v>
      </c>
      <c r="J72" s="294">
        <v>1E-3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1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10</v>
      </c>
      <c r="F76" s="168">
        <v>8</v>
      </c>
      <c r="G76" s="294">
        <v>3.395E-3</v>
      </c>
      <c r="H76" s="294">
        <v>3.2384608337030375E-3</v>
      </c>
      <c r="I76" s="294">
        <v>8.0000000000000002E-3</v>
      </c>
      <c r="J76" s="294">
        <v>2.0000000000000001E-4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3</v>
      </c>
      <c r="F77" s="168">
        <v>3</v>
      </c>
      <c r="G77" s="294">
        <v>1.3333333333333334E-2</v>
      </c>
      <c r="H77" s="294">
        <v>1.4977761292440647E-2</v>
      </c>
      <c r="I77" s="294">
        <v>0.03</v>
      </c>
      <c r="J77" s="294">
        <v>1E-3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3</v>
      </c>
      <c r="F79" s="168">
        <v>1</v>
      </c>
      <c r="G79" s="294">
        <v>1.9E-3</v>
      </c>
      <c r="H79" s="294" t="s">
        <v>71</v>
      </c>
      <c r="I79" s="294">
        <v>1.9E-3</v>
      </c>
      <c r="J79" s="294">
        <v>1.9E-3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35</v>
      </c>
      <c r="F82" s="168">
        <v>22</v>
      </c>
      <c r="G82" s="294">
        <v>9.4318181818181836E-3</v>
      </c>
      <c r="H82" s="294">
        <v>2.1527554576881373E-2</v>
      </c>
      <c r="I82" s="294">
        <v>0.1</v>
      </c>
      <c r="J82" s="294">
        <v>0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12</v>
      </c>
      <c r="F83" s="168">
        <v>6</v>
      </c>
      <c r="G83" s="294">
        <v>5.1666666666666666E-3</v>
      </c>
      <c r="H83" s="294">
        <v>3.6009258068817069E-3</v>
      </c>
      <c r="I83" s="294">
        <v>0.01</v>
      </c>
      <c r="J83" s="294">
        <v>1E-3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1</v>
      </c>
      <c r="F85" s="168">
        <v>1</v>
      </c>
      <c r="G85" s="294">
        <v>2.9999999999999997E-4</v>
      </c>
      <c r="H85" s="294" t="s">
        <v>71</v>
      </c>
      <c r="I85" s="294">
        <v>2.9999999999999997E-4</v>
      </c>
      <c r="J85" s="294">
        <v>2.9999999999999997E-4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1</v>
      </c>
      <c r="F86" s="168">
        <v>1</v>
      </c>
      <c r="G86" s="294">
        <v>1E-3</v>
      </c>
      <c r="H86" s="294" t="s">
        <v>71</v>
      </c>
      <c r="I86" s="294">
        <v>1E-3</v>
      </c>
      <c r="J86" s="294">
        <v>1E-3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1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1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1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50</v>
      </c>
      <c r="F100" s="168">
        <v>20</v>
      </c>
      <c r="G100" s="294">
        <v>2.7150000000000008E-3</v>
      </c>
      <c r="H100" s="294">
        <v>2.2084228714056024E-3</v>
      </c>
      <c r="I100" s="294">
        <v>0.01</v>
      </c>
      <c r="J100" s="294">
        <v>0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4">
        <v>1E-3</v>
      </c>
      <c r="H101" s="294" t="s">
        <v>71</v>
      </c>
      <c r="I101" s="294">
        <v>1E-3</v>
      </c>
      <c r="J101" s="294">
        <v>1E-3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7</v>
      </c>
      <c r="F102" s="168">
        <v>6</v>
      </c>
      <c r="G102" s="294">
        <v>6.6666666666666671E-3</v>
      </c>
      <c r="H102" s="294">
        <v>6.3770421565696647E-3</v>
      </c>
      <c r="I102" s="294">
        <v>1.7000000000000001E-2</v>
      </c>
      <c r="J102" s="294">
        <v>0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2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3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161</v>
      </c>
      <c r="F112" s="162">
        <v>104</v>
      </c>
      <c r="G112" s="161">
        <v>5.2121153846153862E-3</v>
      </c>
      <c r="H112" s="161">
        <v>1.0913691558902873E-2</v>
      </c>
      <c r="I112" s="161">
        <v>0.1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useFirstPageNumber="1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E034D-1829-490B-9C58-0FB4B778E824}">
  <sheetPr>
    <tabColor theme="6" tint="-0.249977111117893"/>
  </sheetPr>
  <dimension ref="B1:M114"/>
  <sheetViews>
    <sheetView showGridLines="0" view="pageBreakPreview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1329</v>
      </c>
    </row>
    <row r="3" spans="2:13" ht="21" customHeight="1" x14ac:dyDescent="0.15">
      <c r="I3" s="139" t="s">
        <v>1182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1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1</v>
      </c>
      <c r="F15" s="168">
        <v>1</v>
      </c>
      <c r="G15" s="294">
        <v>0.1</v>
      </c>
      <c r="H15" s="294" t="s">
        <v>71</v>
      </c>
      <c r="I15" s="294">
        <v>0.1</v>
      </c>
      <c r="J15" s="294">
        <v>0.1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2</v>
      </c>
      <c r="F26" s="168">
        <v>2</v>
      </c>
      <c r="G26" s="294">
        <v>0.08</v>
      </c>
      <c r="H26" s="294">
        <v>2.8284271247461908E-2</v>
      </c>
      <c r="I26" s="294">
        <v>0.1</v>
      </c>
      <c r="J26" s="294">
        <v>0.06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1</v>
      </c>
      <c r="F28" s="168">
        <v>1</v>
      </c>
      <c r="G28" s="294">
        <v>0.03</v>
      </c>
      <c r="H28" s="294" t="s">
        <v>71</v>
      </c>
      <c r="I28" s="294">
        <v>0.03</v>
      </c>
      <c r="J28" s="294">
        <v>0.03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2</v>
      </c>
      <c r="F35" s="168">
        <v>1</v>
      </c>
      <c r="G35" s="294">
        <v>0.1</v>
      </c>
      <c r="H35" s="294" t="s">
        <v>71</v>
      </c>
      <c r="I35" s="294">
        <v>0.1</v>
      </c>
      <c r="J35" s="294">
        <v>0.1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2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10</v>
      </c>
      <c r="F38" s="168">
        <v>5</v>
      </c>
      <c r="G38" s="294">
        <v>4.8000000000000001E-2</v>
      </c>
      <c r="H38" s="294">
        <v>4.7644516998286382E-2</v>
      </c>
      <c r="I38" s="294">
        <v>0.1</v>
      </c>
      <c r="J38" s="294">
        <v>0.01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1</v>
      </c>
      <c r="G44" s="294">
        <v>0</v>
      </c>
      <c r="H44" s="294" t="s">
        <v>71</v>
      </c>
      <c r="I44" s="294">
        <v>0</v>
      </c>
      <c r="J44" s="294">
        <v>0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2</v>
      </c>
      <c r="F48" s="168">
        <v>1</v>
      </c>
      <c r="G48" s="294">
        <v>7.5999999999999998E-2</v>
      </c>
      <c r="H48" s="294" t="s">
        <v>71</v>
      </c>
      <c r="I48" s="294">
        <v>7.5999999999999998E-2</v>
      </c>
      <c r="J48" s="294">
        <v>7.5999999999999998E-2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5</v>
      </c>
      <c r="F58" s="168">
        <v>3</v>
      </c>
      <c r="G58" s="294">
        <v>0.35000000000000003</v>
      </c>
      <c r="H58" s="294">
        <v>0.5634713834792322</v>
      </c>
      <c r="I58" s="294">
        <v>1</v>
      </c>
      <c r="J58" s="294">
        <v>0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4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1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3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3</v>
      </c>
      <c r="F75" s="168">
        <v>1</v>
      </c>
      <c r="G75" s="294">
        <v>5.0000000000000001E-3</v>
      </c>
      <c r="H75" s="294" t="s">
        <v>71</v>
      </c>
      <c r="I75" s="294">
        <v>5.0000000000000001E-3</v>
      </c>
      <c r="J75" s="294">
        <v>5.0000000000000001E-3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5</v>
      </c>
      <c r="F76" s="168">
        <v>3</v>
      </c>
      <c r="G76" s="294">
        <v>7.0000000000000007E-2</v>
      </c>
      <c r="H76" s="294">
        <v>5.1961524227066319E-2</v>
      </c>
      <c r="I76" s="294">
        <v>0.1</v>
      </c>
      <c r="J76" s="294">
        <v>0.01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16</v>
      </c>
      <c r="F77" s="168">
        <v>10</v>
      </c>
      <c r="G77" s="294">
        <v>6.9999999999999993E-2</v>
      </c>
      <c r="H77" s="294">
        <v>3.7416573867739437E-2</v>
      </c>
      <c r="I77" s="294">
        <v>0.1</v>
      </c>
      <c r="J77" s="294">
        <v>0.01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1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39</v>
      </c>
      <c r="F82" s="168">
        <v>25</v>
      </c>
      <c r="G82" s="294">
        <v>0.1012</v>
      </c>
      <c r="H82" s="294">
        <v>0.18171222670291981</v>
      </c>
      <c r="I82" s="294">
        <v>0.7</v>
      </c>
      <c r="J82" s="294">
        <v>0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142</v>
      </c>
      <c r="F83" s="168">
        <v>105</v>
      </c>
      <c r="G83" s="294">
        <v>0.11054285714285704</v>
      </c>
      <c r="H83" s="294">
        <v>0.14902820000122252</v>
      </c>
      <c r="I83" s="294">
        <v>1</v>
      </c>
      <c r="J83" s="294">
        <v>0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4" t="s">
        <v>71</v>
      </c>
      <c r="H85" s="294" t="s">
        <v>71</v>
      </c>
      <c r="I85" s="294" t="s">
        <v>71</v>
      </c>
      <c r="J85" s="294" t="s">
        <v>71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1</v>
      </c>
      <c r="F86" s="168">
        <v>1</v>
      </c>
      <c r="G86" s="294">
        <v>0.05</v>
      </c>
      <c r="H86" s="294" t="s">
        <v>71</v>
      </c>
      <c r="I86" s="294">
        <v>0.05</v>
      </c>
      <c r="J86" s="294">
        <v>0.05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2</v>
      </c>
      <c r="F93" s="168">
        <v>1</v>
      </c>
      <c r="G93" s="294">
        <v>0.1</v>
      </c>
      <c r="H93" s="294" t="s">
        <v>71</v>
      </c>
      <c r="I93" s="294">
        <v>0.1</v>
      </c>
      <c r="J93" s="294">
        <v>0.1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1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48</v>
      </c>
      <c r="F100" s="168">
        <v>19</v>
      </c>
      <c r="G100" s="294">
        <v>5.9526315789473684E-2</v>
      </c>
      <c r="H100" s="294">
        <v>4.6053553875476376E-2</v>
      </c>
      <c r="I100" s="294">
        <v>0.1</v>
      </c>
      <c r="J100" s="294">
        <v>0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6</v>
      </c>
      <c r="F102" s="168">
        <v>3</v>
      </c>
      <c r="G102" s="294">
        <v>7.0999999999999994E-2</v>
      </c>
      <c r="H102" s="294">
        <v>2.5357444666211933E-2</v>
      </c>
      <c r="I102" s="294">
        <v>0.1</v>
      </c>
      <c r="J102" s="294">
        <v>5.2999999999999999E-2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2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2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300</v>
      </c>
      <c r="F112" s="162">
        <v>195</v>
      </c>
      <c r="G112" s="161">
        <v>9.6799999999999956E-2</v>
      </c>
      <c r="H112" s="161">
        <v>0.14603239296065226</v>
      </c>
      <c r="I112" s="161">
        <v>1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D9579-05C2-4952-86B0-17C83F87F0E1}">
  <sheetPr>
    <tabColor theme="6" tint="-0.249977111117893"/>
  </sheetPr>
  <dimension ref="B1:M114"/>
  <sheetViews>
    <sheetView showGridLines="0" view="pageBreakPreview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1330</v>
      </c>
    </row>
    <row r="3" spans="2:13" ht="21" customHeight="1" x14ac:dyDescent="0.15">
      <c r="I3" s="139" t="s">
        <v>1184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1</v>
      </c>
      <c r="F67" s="168">
        <v>1</v>
      </c>
      <c r="G67" s="294">
        <v>1.7</v>
      </c>
      <c r="H67" s="294" t="s">
        <v>71</v>
      </c>
      <c r="I67" s="294">
        <v>1.7</v>
      </c>
      <c r="J67" s="294">
        <v>1.7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4" t="s">
        <v>71</v>
      </c>
      <c r="H76" s="294" t="s">
        <v>71</v>
      </c>
      <c r="I76" s="294" t="s">
        <v>71</v>
      </c>
      <c r="J76" s="294" t="s">
        <v>71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1</v>
      </c>
      <c r="F77" s="168">
        <v>1</v>
      </c>
      <c r="G77" s="294">
        <v>1</v>
      </c>
      <c r="H77" s="294" t="s">
        <v>71</v>
      </c>
      <c r="I77" s="294">
        <v>1</v>
      </c>
      <c r="J77" s="294">
        <v>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6</v>
      </c>
      <c r="F82" s="168">
        <v>2</v>
      </c>
      <c r="G82" s="294">
        <v>5.5E-2</v>
      </c>
      <c r="H82" s="294">
        <v>6.3639610306789288E-2</v>
      </c>
      <c r="I82" s="294">
        <v>0.1</v>
      </c>
      <c r="J82" s="294">
        <v>0.01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5</v>
      </c>
      <c r="F83" s="168">
        <v>3</v>
      </c>
      <c r="G83" s="294">
        <v>8.3333333333333329E-2</v>
      </c>
      <c r="H83" s="294">
        <v>2.8867513459481343E-2</v>
      </c>
      <c r="I83" s="294">
        <v>0.1</v>
      </c>
      <c r="J83" s="294">
        <v>0.05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4" t="s">
        <v>71</v>
      </c>
      <c r="H85" s="294" t="s">
        <v>71</v>
      </c>
      <c r="I85" s="294" t="s">
        <v>71</v>
      </c>
      <c r="J85" s="294" t="s">
        <v>71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1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27</v>
      </c>
      <c r="F100" s="168">
        <v>10</v>
      </c>
      <c r="G100" s="294">
        <v>8.5999999999999993E-2</v>
      </c>
      <c r="H100" s="294">
        <v>3.0983866769659401E-2</v>
      </c>
      <c r="I100" s="294">
        <v>0.1</v>
      </c>
      <c r="J100" s="294">
        <v>0.01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1</v>
      </c>
      <c r="F102" s="168">
        <v>1</v>
      </c>
      <c r="G102" s="294">
        <v>0.1</v>
      </c>
      <c r="H102" s="294" t="s">
        <v>71</v>
      </c>
      <c r="I102" s="294">
        <v>0.1</v>
      </c>
      <c r="J102" s="294">
        <v>0.1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1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0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45</v>
      </c>
      <c r="F112" s="162">
        <v>27</v>
      </c>
      <c r="G112" s="161">
        <v>0.16740740740740739</v>
      </c>
      <c r="H112" s="161">
        <v>0.35629063970727587</v>
      </c>
      <c r="I112" s="161">
        <v>1.7</v>
      </c>
      <c r="J112" s="161">
        <v>0.01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EA395-D20A-4700-A9E2-8D782779A03F}">
  <sheetPr>
    <tabColor theme="6" tint="-0.249977111117893"/>
  </sheetPr>
  <dimension ref="B1:M114"/>
  <sheetViews>
    <sheetView showGridLines="0" view="pageBreakPreview" topLeftCell="A95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1331</v>
      </c>
    </row>
    <row r="3" spans="2:13" ht="21" customHeight="1" x14ac:dyDescent="0.15">
      <c r="I3" s="139" t="s">
        <v>1186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9</v>
      </c>
      <c r="F5" s="168">
        <v>6</v>
      </c>
      <c r="G5" s="294">
        <v>1.35E-2</v>
      </c>
      <c r="H5" s="294">
        <v>8.0932070281193209E-3</v>
      </c>
      <c r="I5" s="294">
        <v>0.03</v>
      </c>
      <c r="J5" s="294">
        <v>0.01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1</v>
      </c>
      <c r="F15" s="168">
        <v>1</v>
      </c>
      <c r="G15" s="294">
        <v>0.01</v>
      </c>
      <c r="H15" s="294" t="s">
        <v>71</v>
      </c>
      <c r="I15" s="294">
        <v>0.01</v>
      </c>
      <c r="J15" s="294">
        <v>0.01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1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1</v>
      </c>
      <c r="F37" s="168">
        <v>1</v>
      </c>
      <c r="G37" s="294">
        <v>0.02</v>
      </c>
      <c r="H37" s="294" t="s">
        <v>71</v>
      </c>
      <c r="I37" s="294">
        <v>0.02</v>
      </c>
      <c r="J37" s="294">
        <v>0.02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16</v>
      </c>
      <c r="F38" s="168">
        <v>12</v>
      </c>
      <c r="G38" s="294">
        <v>2.4333333333333335E-2</v>
      </c>
      <c r="H38" s="294">
        <v>3.1864295588218072E-2</v>
      </c>
      <c r="I38" s="294">
        <v>0.1</v>
      </c>
      <c r="J38" s="294">
        <v>0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1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1</v>
      </c>
      <c r="F48" s="168">
        <v>1</v>
      </c>
      <c r="G48" s="294">
        <v>0.02</v>
      </c>
      <c r="H48" s="294" t="s">
        <v>71</v>
      </c>
      <c r="I48" s="294">
        <v>0.02</v>
      </c>
      <c r="J48" s="294">
        <v>0.02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5</v>
      </c>
      <c r="F58" s="168">
        <v>2</v>
      </c>
      <c r="G58" s="294">
        <v>1.6E-2</v>
      </c>
      <c r="H58" s="294">
        <v>1.979898987322333E-2</v>
      </c>
      <c r="I58" s="294">
        <v>0.03</v>
      </c>
      <c r="J58" s="294">
        <v>2E-3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2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2</v>
      </c>
      <c r="F60" s="168">
        <v>1</v>
      </c>
      <c r="G60" s="294">
        <v>0</v>
      </c>
      <c r="H60" s="294" t="s">
        <v>71</v>
      </c>
      <c r="I60" s="294">
        <v>0</v>
      </c>
      <c r="J60" s="294">
        <v>0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1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1</v>
      </c>
      <c r="F64" s="168">
        <v>1</v>
      </c>
      <c r="G64" s="294">
        <v>0.01</v>
      </c>
      <c r="H64" s="294" t="s">
        <v>71</v>
      </c>
      <c r="I64" s="294">
        <v>0.01</v>
      </c>
      <c r="J64" s="294">
        <v>0.01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16</v>
      </c>
      <c r="F67" s="168">
        <v>9</v>
      </c>
      <c r="G67" s="294">
        <v>1.0222222222222223E-2</v>
      </c>
      <c r="H67" s="294">
        <v>4.5215533220835163E-3</v>
      </c>
      <c r="I67" s="294">
        <v>0.02</v>
      </c>
      <c r="J67" s="294">
        <v>2E-3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1</v>
      </c>
      <c r="F68" s="168">
        <v>1</v>
      </c>
      <c r="G68" s="294">
        <v>0.01</v>
      </c>
      <c r="H68" s="294" t="s">
        <v>71</v>
      </c>
      <c r="I68" s="294">
        <v>0.01</v>
      </c>
      <c r="J68" s="294">
        <v>0.01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7</v>
      </c>
      <c r="F72" s="168">
        <v>5</v>
      </c>
      <c r="G72" s="294">
        <v>1.0999999999999999E-2</v>
      </c>
      <c r="H72" s="294">
        <v>5.4772255750516622E-3</v>
      </c>
      <c r="I72" s="294">
        <v>0.02</v>
      </c>
      <c r="J72" s="294">
        <v>5.0000000000000001E-3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5</v>
      </c>
      <c r="F75" s="168">
        <v>4</v>
      </c>
      <c r="G75" s="294">
        <v>9.6500000000000006E-3</v>
      </c>
      <c r="H75" s="294">
        <v>7.4267534405463229E-3</v>
      </c>
      <c r="I75" s="294">
        <v>0.02</v>
      </c>
      <c r="J75" s="294">
        <v>3.5999999999999999E-3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15</v>
      </c>
      <c r="F76" s="168">
        <v>11</v>
      </c>
      <c r="G76" s="294">
        <v>1.2999999999999999E-2</v>
      </c>
      <c r="H76" s="294">
        <v>1.0954451150103324E-2</v>
      </c>
      <c r="I76" s="294">
        <v>0.03</v>
      </c>
      <c r="J76" s="294">
        <v>1E-3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20</v>
      </c>
      <c r="F77" s="168">
        <v>13</v>
      </c>
      <c r="G77" s="294">
        <v>0.17853846153846148</v>
      </c>
      <c r="H77" s="294">
        <v>0.51788232501612042</v>
      </c>
      <c r="I77" s="294">
        <v>1.9</v>
      </c>
      <c r="J77" s="294">
        <v>0.01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3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85</v>
      </c>
      <c r="F82" s="168">
        <v>59</v>
      </c>
      <c r="G82" s="294">
        <v>3.6362711864406774E-2</v>
      </c>
      <c r="H82" s="294">
        <v>0.12319627583139796</v>
      </c>
      <c r="I82" s="294">
        <v>0.7</v>
      </c>
      <c r="J82" s="294">
        <v>0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66</v>
      </c>
      <c r="F83" s="168">
        <v>48</v>
      </c>
      <c r="G83" s="294">
        <v>1.9854166666666669E-2</v>
      </c>
      <c r="H83" s="294">
        <v>2.6367282743786479E-2</v>
      </c>
      <c r="I83" s="294">
        <v>0.11</v>
      </c>
      <c r="J83" s="294">
        <v>0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1</v>
      </c>
      <c r="F85" s="168">
        <v>1</v>
      </c>
      <c r="G85" s="294">
        <v>5.0000000000000001E-3</v>
      </c>
      <c r="H85" s="294" t="s">
        <v>71</v>
      </c>
      <c r="I85" s="294">
        <v>5.0000000000000001E-3</v>
      </c>
      <c r="J85" s="294">
        <v>5.0000000000000001E-3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1</v>
      </c>
      <c r="F86" s="168">
        <v>1</v>
      </c>
      <c r="G86" s="294">
        <v>5.0000000000000001E-3</v>
      </c>
      <c r="H86" s="294" t="s">
        <v>71</v>
      </c>
      <c r="I86" s="294">
        <v>5.0000000000000001E-3</v>
      </c>
      <c r="J86" s="294">
        <v>5.0000000000000001E-3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2</v>
      </c>
      <c r="F91" s="168">
        <v>1</v>
      </c>
      <c r="G91" s="294">
        <v>1.7000000000000001E-2</v>
      </c>
      <c r="H91" s="294" t="s">
        <v>71</v>
      </c>
      <c r="I91" s="294">
        <v>1.7000000000000001E-2</v>
      </c>
      <c r="J91" s="294">
        <v>1.7000000000000001E-2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1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1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55</v>
      </c>
      <c r="F100" s="168">
        <v>23</v>
      </c>
      <c r="G100" s="294">
        <v>1.0913043478260874E-2</v>
      </c>
      <c r="H100" s="294">
        <v>1.1425303033491698E-2</v>
      </c>
      <c r="I100" s="294">
        <v>0.05</v>
      </c>
      <c r="J100" s="294">
        <v>0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4">
        <v>5.0000000000000001E-3</v>
      </c>
      <c r="H101" s="294" t="s">
        <v>71</v>
      </c>
      <c r="I101" s="294">
        <v>5.0000000000000001E-3</v>
      </c>
      <c r="J101" s="294">
        <v>5.0000000000000001E-3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5</v>
      </c>
      <c r="F102" s="168">
        <v>5</v>
      </c>
      <c r="G102" s="294">
        <v>2.5600000000000001E-2</v>
      </c>
      <c r="H102" s="294">
        <v>2.1547621678505494E-2</v>
      </c>
      <c r="I102" s="294">
        <v>5.2999999999999999E-2</v>
      </c>
      <c r="J102" s="294">
        <v>0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3</v>
      </c>
      <c r="G103" s="294">
        <v>3.6666666666666667E-2</v>
      </c>
      <c r="H103" s="294">
        <v>2.3094010767585049E-2</v>
      </c>
      <c r="I103" s="294">
        <v>0.05</v>
      </c>
      <c r="J103" s="294">
        <v>0.01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3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3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327</v>
      </c>
      <c r="F112" s="162">
        <v>224</v>
      </c>
      <c r="G112" s="161">
        <v>3.0803571428571288E-2</v>
      </c>
      <c r="H112" s="161">
        <v>0.14169019094984286</v>
      </c>
      <c r="I112" s="161">
        <v>1.9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AD041-A344-4D32-864D-D49F06FFCB8D}">
  <sheetPr>
    <tabColor theme="6" tint="-0.249977111117893"/>
  </sheetPr>
  <dimension ref="B1:M114"/>
  <sheetViews>
    <sheetView showGridLines="0" view="pageBreakPreview" topLeftCell="A95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1332</v>
      </c>
    </row>
    <row r="3" spans="2:13" ht="21" customHeight="1" x14ac:dyDescent="0.15">
      <c r="I3" s="139" t="s">
        <v>1188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1</v>
      </c>
      <c r="F15" s="168">
        <v>1</v>
      </c>
      <c r="G15" s="294">
        <v>0.05</v>
      </c>
      <c r="H15" s="294" t="s">
        <v>71</v>
      </c>
      <c r="I15" s="294">
        <v>0.05</v>
      </c>
      <c r="J15" s="294">
        <v>0.05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3</v>
      </c>
      <c r="F26" s="168">
        <v>3</v>
      </c>
      <c r="G26" s="294">
        <v>3.0333333333333334E-2</v>
      </c>
      <c r="H26" s="294">
        <v>1.6743157806499143E-2</v>
      </c>
      <c r="I26" s="294">
        <v>0.04</v>
      </c>
      <c r="J26" s="294">
        <v>1.0999999999999999E-2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1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6</v>
      </c>
      <c r="F38" s="168">
        <v>4</v>
      </c>
      <c r="G38" s="294">
        <v>3.2500000000000001E-2</v>
      </c>
      <c r="H38" s="294">
        <v>2.0615528128088308E-2</v>
      </c>
      <c r="I38" s="294">
        <v>0.05</v>
      </c>
      <c r="J38" s="294">
        <v>0.01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1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2</v>
      </c>
      <c r="F60" s="168">
        <v>1</v>
      </c>
      <c r="G60" s="294">
        <v>0.01</v>
      </c>
      <c r="H60" s="294" t="s">
        <v>71</v>
      </c>
      <c r="I60" s="294">
        <v>0.01</v>
      </c>
      <c r="J60" s="294">
        <v>0.01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4</v>
      </c>
      <c r="F67" s="168">
        <v>2</v>
      </c>
      <c r="G67" s="294">
        <v>3.5000000000000003E-2</v>
      </c>
      <c r="H67" s="294">
        <v>2.1213203435596434E-2</v>
      </c>
      <c r="I67" s="294">
        <v>0.05</v>
      </c>
      <c r="J67" s="294">
        <v>0.02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1</v>
      </c>
      <c r="F68" s="168">
        <v>1</v>
      </c>
      <c r="G68" s="294">
        <v>0.05</v>
      </c>
      <c r="H68" s="294" t="s">
        <v>71</v>
      </c>
      <c r="I68" s="294">
        <v>0.05</v>
      </c>
      <c r="J68" s="294">
        <v>0.05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1</v>
      </c>
      <c r="F69" s="168">
        <v>1</v>
      </c>
      <c r="G69" s="294">
        <v>0.05</v>
      </c>
      <c r="H69" s="294" t="s">
        <v>71</v>
      </c>
      <c r="I69" s="294">
        <v>0.05</v>
      </c>
      <c r="J69" s="294">
        <v>0.05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1</v>
      </c>
      <c r="F72" s="168">
        <v>1</v>
      </c>
      <c r="G72" s="294">
        <v>0.02</v>
      </c>
      <c r="H72" s="294" t="s">
        <v>71</v>
      </c>
      <c r="I72" s="294">
        <v>0.02</v>
      </c>
      <c r="J72" s="294">
        <v>0.02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10</v>
      </c>
      <c r="F75" s="168">
        <v>4</v>
      </c>
      <c r="G75" s="294">
        <v>4.9999999999999996E-2</v>
      </c>
      <c r="H75" s="294">
        <v>4.0824829046386304E-2</v>
      </c>
      <c r="I75" s="294">
        <v>0.11</v>
      </c>
      <c r="J75" s="294">
        <v>0.02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1</v>
      </c>
      <c r="F76" s="168">
        <v>1</v>
      </c>
      <c r="G76" s="294">
        <v>0.05</v>
      </c>
      <c r="H76" s="294" t="s">
        <v>71</v>
      </c>
      <c r="I76" s="294">
        <v>0.05</v>
      </c>
      <c r="J76" s="294">
        <v>0.05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16</v>
      </c>
      <c r="F77" s="168">
        <v>10</v>
      </c>
      <c r="G77" s="294">
        <v>8.9900000000000008E-2</v>
      </c>
      <c r="H77" s="294">
        <v>0.20070456452762162</v>
      </c>
      <c r="I77" s="294">
        <v>0.66</v>
      </c>
      <c r="J77" s="294">
        <v>0.01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1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83</v>
      </c>
      <c r="F82" s="168">
        <v>49</v>
      </c>
      <c r="G82" s="294">
        <v>3.2387755102040831E-2</v>
      </c>
      <c r="H82" s="294">
        <v>3.0635502502904071E-2</v>
      </c>
      <c r="I82" s="294">
        <v>0.2</v>
      </c>
      <c r="J82" s="294">
        <v>0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165</v>
      </c>
      <c r="F83" s="168">
        <v>134</v>
      </c>
      <c r="G83" s="294">
        <v>7.1667910447761121E-2</v>
      </c>
      <c r="H83" s="294">
        <v>9.4100109546448346E-2</v>
      </c>
      <c r="I83" s="294">
        <v>0.61</v>
      </c>
      <c r="J83" s="294">
        <v>0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1</v>
      </c>
      <c r="F85" s="168">
        <v>1</v>
      </c>
      <c r="G85" s="294">
        <v>0.02</v>
      </c>
      <c r="H85" s="294" t="s">
        <v>71</v>
      </c>
      <c r="I85" s="294">
        <v>0.02</v>
      </c>
      <c r="J85" s="294">
        <v>0.02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1</v>
      </c>
      <c r="F86" s="168">
        <v>1</v>
      </c>
      <c r="G86" s="294">
        <v>0.01</v>
      </c>
      <c r="H86" s="294" t="s">
        <v>71</v>
      </c>
      <c r="I86" s="294">
        <v>0.01</v>
      </c>
      <c r="J86" s="294">
        <v>0.01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1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3</v>
      </c>
      <c r="F93" s="168">
        <v>1</v>
      </c>
      <c r="G93" s="294">
        <v>0.02</v>
      </c>
      <c r="H93" s="294" t="s">
        <v>71</v>
      </c>
      <c r="I93" s="294">
        <v>0.02</v>
      </c>
      <c r="J93" s="294">
        <v>0.02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1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55</v>
      </c>
      <c r="F100" s="168">
        <v>21</v>
      </c>
      <c r="G100" s="294">
        <v>3.0095238095238102E-2</v>
      </c>
      <c r="H100" s="294">
        <v>2.5965178146711721E-2</v>
      </c>
      <c r="I100" s="294">
        <v>0.1</v>
      </c>
      <c r="J100" s="294">
        <v>0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4">
        <v>5.0000000000000001E-3</v>
      </c>
      <c r="H101" s="294" t="s">
        <v>71</v>
      </c>
      <c r="I101" s="294">
        <v>5.0000000000000001E-3</v>
      </c>
      <c r="J101" s="294">
        <v>5.0000000000000001E-3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7</v>
      </c>
      <c r="F102" s="168">
        <v>4</v>
      </c>
      <c r="G102" s="294">
        <v>1.125E-2</v>
      </c>
      <c r="H102" s="294">
        <v>1.0307764064044154E-2</v>
      </c>
      <c r="I102" s="294">
        <v>2.5000000000000001E-2</v>
      </c>
      <c r="J102" s="294">
        <v>0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1</v>
      </c>
      <c r="G103" s="294">
        <v>0.01</v>
      </c>
      <c r="H103" s="294" t="s">
        <v>71</v>
      </c>
      <c r="I103" s="294">
        <v>0.01</v>
      </c>
      <c r="J103" s="294">
        <v>0.01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0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1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1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370</v>
      </c>
      <c r="F112" s="162">
        <v>251</v>
      </c>
      <c r="G112" s="161">
        <v>5.4352589641434211E-2</v>
      </c>
      <c r="H112" s="161">
        <v>8.3353105420655577E-2</v>
      </c>
      <c r="I112" s="161">
        <v>0.66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BAC9F-31EF-4055-BEBD-115F259BD927}">
  <sheetPr>
    <tabColor theme="6" tint="-0.249977111117893"/>
  </sheetPr>
  <dimension ref="B1:M114"/>
  <sheetViews>
    <sheetView showGridLines="0" view="pageBreakPreview" topLeftCell="A95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1333</v>
      </c>
    </row>
    <row r="3" spans="2:13" ht="21" customHeight="1" x14ac:dyDescent="0.15">
      <c r="I3" s="139" t="s">
        <v>1190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6</v>
      </c>
      <c r="F5" s="168">
        <v>4</v>
      </c>
      <c r="G5" s="294">
        <v>1.6750000000000001E-2</v>
      </c>
      <c r="H5" s="294">
        <v>1.3499999999999996E-2</v>
      </c>
      <c r="I5" s="294">
        <v>3.6999999999999998E-2</v>
      </c>
      <c r="J5" s="294">
        <v>0.01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1</v>
      </c>
      <c r="F15" s="168">
        <v>1</v>
      </c>
      <c r="G15" s="294">
        <v>0.01</v>
      </c>
      <c r="H15" s="294" t="s">
        <v>71</v>
      </c>
      <c r="I15" s="294">
        <v>0.01</v>
      </c>
      <c r="J15" s="294">
        <v>0.01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1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1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1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2</v>
      </c>
      <c r="F37" s="168">
        <v>1</v>
      </c>
      <c r="G37" s="294">
        <v>0.01</v>
      </c>
      <c r="H37" s="294" t="s">
        <v>71</v>
      </c>
      <c r="I37" s="294">
        <v>0.01</v>
      </c>
      <c r="J37" s="294">
        <v>0.01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11</v>
      </c>
      <c r="F38" s="168">
        <v>6</v>
      </c>
      <c r="G38" s="294">
        <v>2.491666666666667E-2</v>
      </c>
      <c r="H38" s="294">
        <v>3.761969785453715E-2</v>
      </c>
      <c r="I38" s="294">
        <v>0.1</v>
      </c>
      <c r="J38" s="294">
        <v>5.0000000000000001E-4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1</v>
      </c>
      <c r="G44" s="294">
        <v>0.02</v>
      </c>
      <c r="H44" s="294" t="s">
        <v>71</v>
      </c>
      <c r="I44" s="294">
        <v>0.02</v>
      </c>
      <c r="J44" s="294">
        <v>0.02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1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2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1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1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10</v>
      </c>
      <c r="F67" s="168">
        <v>7</v>
      </c>
      <c r="G67" s="294">
        <v>8.9999999999999993E-3</v>
      </c>
      <c r="H67" s="294">
        <v>5.5075705472861017E-3</v>
      </c>
      <c r="I67" s="294">
        <v>1.7999999999999999E-2</v>
      </c>
      <c r="J67" s="294">
        <v>0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10</v>
      </c>
      <c r="F76" s="168">
        <v>9</v>
      </c>
      <c r="G76" s="294">
        <v>2.3433333333333334E-2</v>
      </c>
      <c r="H76" s="294">
        <v>1.9547122550390893E-2</v>
      </c>
      <c r="I76" s="294">
        <v>0.05</v>
      </c>
      <c r="J76" s="294">
        <v>0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5</v>
      </c>
      <c r="F77" s="168">
        <v>2</v>
      </c>
      <c r="G77" s="294">
        <v>4.0000000000000001E-3</v>
      </c>
      <c r="H77" s="294">
        <v>1.4142135623730955E-3</v>
      </c>
      <c r="I77" s="294">
        <v>5.0000000000000001E-3</v>
      </c>
      <c r="J77" s="294">
        <v>3.0000000000000001E-3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3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18</v>
      </c>
      <c r="F82" s="168">
        <v>9</v>
      </c>
      <c r="G82" s="294">
        <v>4.6666666666666671E-3</v>
      </c>
      <c r="H82" s="294">
        <v>4.3011626335213143E-3</v>
      </c>
      <c r="I82" s="294">
        <v>0.01</v>
      </c>
      <c r="J82" s="294">
        <v>0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6</v>
      </c>
      <c r="F83" s="168">
        <v>3</v>
      </c>
      <c r="G83" s="294">
        <v>1.0666666666666666E-2</v>
      </c>
      <c r="H83" s="294">
        <v>1.6743157806499147E-2</v>
      </c>
      <c r="I83" s="294">
        <v>0.03</v>
      </c>
      <c r="J83" s="294">
        <v>1E-3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1</v>
      </c>
      <c r="F85" s="168">
        <v>1</v>
      </c>
      <c r="G85" s="294">
        <v>0.39</v>
      </c>
      <c r="H85" s="294" t="s">
        <v>71</v>
      </c>
      <c r="I85" s="294">
        <v>0.39</v>
      </c>
      <c r="J85" s="294">
        <v>0.39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2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2</v>
      </c>
      <c r="F93" s="168">
        <v>1</v>
      </c>
      <c r="G93" s="294">
        <v>5.0000000000000001E-3</v>
      </c>
      <c r="H93" s="294" t="s">
        <v>71</v>
      </c>
      <c r="I93" s="294">
        <v>5.0000000000000001E-3</v>
      </c>
      <c r="J93" s="294">
        <v>5.0000000000000001E-3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1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46</v>
      </c>
      <c r="F100" s="168">
        <v>15</v>
      </c>
      <c r="G100" s="294">
        <v>7.0666666666666664E-3</v>
      </c>
      <c r="H100" s="294">
        <v>3.5348604067541481E-3</v>
      </c>
      <c r="I100" s="294">
        <v>0.01</v>
      </c>
      <c r="J100" s="294">
        <v>0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4">
        <v>5.0000000000000001E-3</v>
      </c>
      <c r="H101" s="294" t="s">
        <v>71</v>
      </c>
      <c r="I101" s="294">
        <v>5.0000000000000001E-3</v>
      </c>
      <c r="J101" s="294">
        <v>5.0000000000000001E-3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5</v>
      </c>
      <c r="F102" s="168">
        <v>5</v>
      </c>
      <c r="G102" s="294">
        <v>3.7800000000000007E-2</v>
      </c>
      <c r="H102" s="294">
        <v>2.7734455105518106E-2</v>
      </c>
      <c r="I102" s="294">
        <v>7.0000000000000007E-2</v>
      </c>
      <c r="J102" s="294">
        <v>0.01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3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3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140</v>
      </c>
      <c r="F112" s="162">
        <v>80</v>
      </c>
      <c r="G112" s="161">
        <v>1.7676249999999998E-2</v>
      </c>
      <c r="H112" s="161">
        <v>4.541337070647862E-2</v>
      </c>
      <c r="I112" s="161">
        <v>0.39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F6E4E-38AC-4D1D-8808-B1D0A600BEFE}">
  <sheetPr>
    <tabColor theme="6" tint="-0.249977111117893"/>
  </sheetPr>
  <dimension ref="B1:M114"/>
  <sheetViews>
    <sheetView showGridLines="0" view="pageBreakPreview" topLeftCell="A95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1334</v>
      </c>
    </row>
    <row r="3" spans="2:13" ht="21" customHeight="1" x14ac:dyDescent="0.15">
      <c r="I3" s="139" t="s">
        <v>1158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1</v>
      </c>
      <c r="F5" s="168">
        <v>1</v>
      </c>
      <c r="G5" s="294">
        <v>5.9999999999999995E-4</v>
      </c>
      <c r="H5" s="294" t="s">
        <v>71</v>
      </c>
      <c r="I5" s="294">
        <v>5.9999999999999995E-4</v>
      </c>
      <c r="J5" s="294">
        <v>5.9999999999999995E-4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1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2</v>
      </c>
      <c r="F38" s="168">
        <v>1</v>
      </c>
      <c r="G38" s="294">
        <v>0</v>
      </c>
      <c r="H38" s="294" t="s">
        <v>71</v>
      </c>
      <c r="I38" s="294">
        <v>0</v>
      </c>
      <c r="J38" s="294">
        <v>0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1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0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2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6</v>
      </c>
      <c r="F76" s="168">
        <v>4</v>
      </c>
      <c r="G76" s="294">
        <v>4.0000000000000002E-4</v>
      </c>
      <c r="H76" s="294">
        <v>4.5284287193977848E-4</v>
      </c>
      <c r="I76" s="294">
        <v>1E-3</v>
      </c>
      <c r="J76" s="294">
        <v>4.0000000000000003E-5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3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3</v>
      </c>
      <c r="F82" s="168">
        <v>2</v>
      </c>
      <c r="G82" s="294">
        <v>5.0000000000000001E-4</v>
      </c>
      <c r="H82" s="294">
        <v>0</v>
      </c>
      <c r="I82" s="294">
        <v>5.0000000000000001E-4</v>
      </c>
      <c r="J82" s="294">
        <v>5.0000000000000001E-4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4</v>
      </c>
      <c r="F83" s="168">
        <v>2</v>
      </c>
      <c r="G83" s="294">
        <v>5.0000000000000001E-4</v>
      </c>
      <c r="H83" s="294">
        <v>0</v>
      </c>
      <c r="I83" s="294">
        <v>5.0000000000000001E-4</v>
      </c>
      <c r="J83" s="294">
        <v>5.0000000000000001E-4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4" t="s">
        <v>71</v>
      </c>
      <c r="H85" s="294" t="s">
        <v>71</v>
      </c>
      <c r="I85" s="294" t="s">
        <v>71</v>
      </c>
      <c r="J85" s="294" t="s">
        <v>71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1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2</v>
      </c>
      <c r="F93" s="168">
        <v>1</v>
      </c>
      <c r="G93" s="294">
        <v>5.0000000000000001E-4</v>
      </c>
      <c r="H93" s="294" t="s">
        <v>71</v>
      </c>
      <c r="I93" s="294">
        <v>5.0000000000000001E-4</v>
      </c>
      <c r="J93" s="294">
        <v>5.0000000000000001E-4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48</v>
      </c>
      <c r="F100" s="168">
        <v>20</v>
      </c>
      <c r="G100" s="294">
        <v>4.9500000000000021E-4</v>
      </c>
      <c r="H100" s="294">
        <v>2.1144863753590207E-4</v>
      </c>
      <c r="I100" s="294">
        <v>1E-3</v>
      </c>
      <c r="J100" s="294">
        <v>0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0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2</v>
      </c>
      <c r="F102" s="168">
        <v>2</v>
      </c>
      <c r="G102" s="294">
        <v>2.5000000000000001E-4</v>
      </c>
      <c r="H102" s="294">
        <v>3.5355339059327376E-4</v>
      </c>
      <c r="I102" s="294">
        <v>5.0000000000000001E-4</v>
      </c>
      <c r="J102" s="294">
        <v>0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2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0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77</v>
      </c>
      <c r="F112" s="162">
        <v>43</v>
      </c>
      <c r="G112" s="161">
        <v>4.6744186046511645E-4</v>
      </c>
      <c r="H112" s="161">
        <v>2.1655410654873903E-4</v>
      </c>
      <c r="I112" s="161">
        <v>1E-3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9034D-DC9F-48A6-A778-A3870AA5514B}">
  <sheetPr>
    <tabColor theme="6" tint="-0.249977111117893"/>
  </sheetPr>
  <dimension ref="B1:M114"/>
  <sheetViews>
    <sheetView showGridLines="0" view="pageBreakPreview" topLeftCell="A95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1335</v>
      </c>
    </row>
    <row r="3" spans="2:13" ht="21" customHeight="1" x14ac:dyDescent="0.15">
      <c r="I3" s="139" t="s">
        <v>1159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1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1</v>
      </c>
      <c r="F67" s="168">
        <v>1</v>
      </c>
      <c r="G67" s="294">
        <v>5.0000000000000001E-4</v>
      </c>
      <c r="H67" s="294" t="s">
        <v>71</v>
      </c>
      <c r="I67" s="294">
        <v>5.0000000000000001E-4</v>
      </c>
      <c r="J67" s="294">
        <v>5.0000000000000001E-4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4" t="s">
        <v>71</v>
      </c>
      <c r="H76" s="294" t="s">
        <v>71</v>
      </c>
      <c r="I76" s="294" t="s">
        <v>71</v>
      </c>
      <c r="J76" s="294" t="s">
        <v>71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3</v>
      </c>
      <c r="F82" s="168">
        <v>1</v>
      </c>
      <c r="G82" s="294">
        <v>5.0000000000000001E-4</v>
      </c>
      <c r="H82" s="294" t="s">
        <v>71</v>
      </c>
      <c r="I82" s="294">
        <v>5.0000000000000001E-4</v>
      </c>
      <c r="J82" s="294">
        <v>5.0000000000000001E-4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2</v>
      </c>
      <c r="F83" s="168">
        <v>2</v>
      </c>
      <c r="G83" s="294">
        <v>5.0000000000000001E-4</v>
      </c>
      <c r="H83" s="294">
        <v>0</v>
      </c>
      <c r="I83" s="294">
        <v>5.0000000000000001E-4</v>
      </c>
      <c r="J83" s="294">
        <v>5.0000000000000001E-4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4" t="s">
        <v>71</v>
      </c>
      <c r="H85" s="294" t="s">
        <v>71</v>
      </c>
      <c r="I85" s="294" t="s">
        <v>71</v>
      </c>
      <c r="J85" s="294" t="s">
        <v>71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2</v>
      </c>
      <c r="F93" s="168">
        <v>1</v>
      </c>
      <c r="G93" s="294">
        <v>5.0000000000000001E-4</v>
      </c>
      <c r="H93" s="294" t="s">
        <v>71</v>
      </c>
      <c r="I93" s="294">
        <v>5.0000000000000001E-4</v>
      </c>
      <c r="J93" s="294">
        <v>5.0000000000000001E-4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24</v>
      </c>
      <c r="F100" s="168">
        <v>6</v>
      </c>
      <c r="G100" s="294">
        <v>4.1666666666666669E-4</v>
      </c>
      <c r="H100" s="294">
        <v>2.0412414523193143E-4</v>
      </c>
      <c r="I100" s="294">
        <v>5.0000000000000001E-4</v>
      </c>
      <c r="J100" s="294">
        <v>0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0</v>
      </c>
      <c r="F102" s="168">
        <v>0</v>
      </c>
      <c r="G102" s="294" t="s">
        <v>71</v>
      </c>
      <c r="H102" s="294" t="s">
        <v>71</v>
      </c>
      <c r="I102" s="294" t="s">
        <v>71</v>
      </c>
      <c r="J102" s="294" t="s">
        <v>71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1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0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0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35</v>
      </c>
      <c r="F112" s="162">
        <v>12</v>
      </c>
      <c r="G112" s="161">
        <v>4.5833333333333343E-4</v>
      </c>
      <c r="H112" s="161">
        <v>1.4433756729740604E-4</v>
      </c>
      <c r="I112" s="161">
        <v>5.0000000000000001E-4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6EFBF-8293-4B10-B7E2-09A0DF29EBEF}">
  <sheetPr>
    <tabColor theme="6" tint="-0.249977111117893"/>
  </sheetPr>
  <dimension ref="B1:M114"/>
  <sheetViews>
    <sheetView showGridLines="0" view="pageBreakPreview" topLeftCell="A106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1336</v>
      </c>
    </row>
    <row r="3" spans="2:13" ht="21" customHeight="1" x14ac:dyDescent="0.15">
      <c r="I3" s="139" t="s">
        <v>1160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1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4" t="s">
        <v>71</v>
      </c>
      <c r="H76" s="294" t="s">
        <v>71</v>
      </c>
      <c r="I76" s="294" t="s">
        <v>71</v>
      </c>
      <c r="J76" s="294" t="s">
        <v>71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4</v>
      </c>
      <c r="F82" s="168">
        <v>1</v>
      </c>
      <c r="G82" s="294">
        <v>5.0000000000000001E-4</v>
      </c>
      <c r="H82" s="294" t="s">
        <v>71</v>
      </c>
      <c r="I82" s="294">
        <v>5.0000000000000001E-4</v>
      </c>
      <c r="J82" s="294">
        <v>5.0000000000000001E-4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1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4" t="s">
        <v>71</v>
      </c>
      <c r="H85" s="294" t="s">
        <v>71</v>
      </c>
      <c r="I85" s="294" t="s">
        <v>71</v>
      </c>
      <c r="J85" s="294" t="s">
        <v>71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1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20</v>
      </c>
      <c r="F100" s="168">
        <v>6</v>
      </c>
      <c r="G100" s="294">
        <v>5.0000000000000001E-4</v>
      </c>
      <c r="H100" s="294">
        <v>7.5145767113182548E-12</v>
      </c>
      <c r="I100" s="294">
        <v>5.0000000000000001E-4</v>
      </c>
      <c r="J100" s="294">
        <v>5.0000000000000001E-4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0</v>
      </c>
      <c r="F102" s="168">
        <v>0</v>
      </c>
      <c r="G102" s="294" t="s">
        <v>71</v>
      </c>
      <c r="H102" s="294" t="s">
        <v>71</v>
      </c>
      <c r="I102" s="294" t="s">
        <v>71</v>
      </c>
      <c r="J102" s="294" t="s">
        <v>71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0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1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30</v>
      </c>
      <c r="F112" s="162">
        <v>16</v>
      </c>
      <c r="G112" s="161">
        <v>4.7500000000000016E-4</v>
      </c>
      <c r="H112" s="161">
        <v>6.8313005106396583E-5</v>
      </c>
      <c r="I112" s="161">
        <v>5.0000000000000001E-4</v>
      </c>
      <c r="J112" s="161">
        <v>2.9999999999999997E-4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000"/>
  </sheetPr>
  <dimension ref="B1:N62"/>
  <sheetViews>
    <sheetView showGridLines="0" view="pageBreakPreview" zoomScale="70" zoomScaleNormal="70" zoomScaleSheetLayoutView="70" workbookViewId="0">
      <selection activeCell="C6" sqref="C6"/>
    </sheetView>
  </sheetViews>
  <sheetFormatPr defaultRowHeight="14.25" x14ac:dyDescent="0.15"/>
  <cols>
    <col min="1" max="1" width="3.25" customWidth="1"/>
    <col min="2" max="2" width="1.125" customWidth="1"/>
    <col min="3" max="3" width="17.5" customWidth="1"/>
    <col min="4" max="7" width="10.125" customWidth="1"/>
    <col min="8" max="9" width="0.625" customWidth="1"/>
    <col min="10" max="10" width="17.5" customWidth="1"/>
    <col min="11" max="14" width="10.125" customWidth="1"/>
    <col min="15" max="15" width="2" customWidth="1"/>
  </cols>
  <sheetData>
    <row r="1" spans="2:14" x14ac:dyDescent="0.15">
      <c r="E1" s="2" t="s">
        <v>139</v>
      </c>
      <c r="F1" s="2" t="s">
        <v>49</v>
      </c>
      <c r="G1" s="2" t="s">
        <v>50</v>
      </c>
      <c r="L1" s="2" t="s">
        <v>139</v>
      </c>
      <c r="M1" s="2" t="s">
        <v>49</v>
      </c>
      <c r="N1" s="2" t="s">
        <v>50</v>
      </c>
    </row>
    <row r="2" spans="2:14" ht="17.25" x14ac:dyDescent="0.15">
      <c r="C2" s="12" t="s">
        <v>143</v>
      </c>
    </row>
    <row r="4" spans="2:14" ht="20.100000000000001" customHeight="1" x14ac:dyDescent="0.15">
      <c r="C4" s="74" t="s">
        <v>446</v>
      </c>
      <c r="D4" s="74" t="s">
        <v>389</v>
      </c>
      <c r="E4" s="10" t="s">
        <v>390</v>
      </c>
      <c r="F4" s="10"/>
      <c r="G4" s="10"/>
      <c r="J4" s="74" t="s">
        <v>446</v>
      </c>
      <c r="K4" s="74" t="s">
        <v>389</v>
      </c>
      <c r="L4" s="10" t="s">
        <v>390</v>
      </c>
      <c r="M4" s="10"/>
      <c r="N4" s="10"/>
    </row>
    <row r="5" spans="2:14" ht="20.100000000000001" customHeight="1" x14ac:dyDescent="0.15">
      <c r="C5" s="75"/>
      <c r="D5" s="75"/>
      <c r="E5" s="7" t="s">
        <v>391</v>
      </c>
      <c r="F5" s="7" t="s">
        <v>392</v>
      </c>
      <c r="G5" s="7" t="s">
        <v>393</v>
      </c>
      <c r="J5" s="75"/>
      <c r="K5" s="75"/>
      <c r="L5" s="7" t="s">
        <v>450</v>
      </c>
      <c r="M5" s="7" t="s">
        <v>451</v>
      </c>
      <c r="N5" s="7" t="s">
        <v>452</v>
      </c>
    </row>
    <row r="6" spans="2:14" ht="20.100000000000001" customHeight="1" x14ac:dyDescent="0.15">
      <c r="B6" s="1"/>
      <c r="C6" s="11" t="s">
        <v>144</v>
      </c>
      <c r="D6" s="11">
        <v>41</v>
      </c>
      <c r="E6" s="13">
        <v>36</v>
      </c>
      <c r="F6" s="13">
        <v>4</v>
      </c>
      <c r="G6" s="13">
        <v>1</v>
      </c>
      <c r="I6" s="1"/>
      <c r="J6" s="11" t="s">
        <v>198</v>
      </c>
      <c r="K6" s="11">
        <v>161</v>
      </c>
      <c r="L6" s="13">
        <v>88</v>
      </c>
      <c r="M6" s="13">
        <v>40</v>
      </c>
      <c r="N6" s="13">
        <v>33</v>
      </c>
    </row>
    <row r="7" spans="2:14" ht="20.100000000000001" customHeight="1" x14ac:dyDescent="0.15">
      <c r="B7" s="1"/>
      <c r="C7" s="11" t="s">
        <v>145</v>
      </c>
      <c r="D7" s="11">
        <v>39</v>
      </c>
      <c r="E7" s="13">
        <v>36</v>
      </c>
      <c r="F7" s="13">
        <v>1</v>
      </c>
      <c r="G7" s="13">
        <v>2</v>
      </c>
      <c r="I7" s="1"/>
      <c r="J7" s="11" t="s">
        <v>199</v>
      </c>
      <c r="K7" s="11">
        <v>75</v>
      </c>
      <c r="L7" s="13">
        <v>53</v>
      </c>
      <c r="M7" s="13">
        <v>13</v>
      </c>
      <c r="N7" s="13">
        <v>9</v>
      </c>
    </row>
    <row r="8" spans="2:14" ht="20.100000000000001" customHeight="1" x14ac:dyDescent="0.15">
      <c r="B8" s="1"/>
      <c r="C8" s="11" t="s">
        <v>146</v>
      </c>
      <c r="D8" s="11">
        <v>26</v>
      </c>
      <c r="E8" s="13">
        <v>22</v>
      </c>
      <c r="F8" s="13">
        <v>2</v>
      </c>
      <c r="G8" s="13">
        <v>2</v>
      </c>
      <c r="I8" s="1"/>
      <c r="J8" s="11" t="s">
        <v>200</v>
      </c>
      <c r="K8" s="11">
        <v>120</v>
      </c>
      <c r="L8" s="13">
        <v>99</v>
      </c>
      <c r="M8" s="13">
        <v>14</v>
      </c>
      <c r="N8" s="13">
        <v>7</v>
      </c>
    </row>
    <row r="9" spans="2:14" ht="20.100000000000001" customHeight="1" x14ac:dyDescent="0.15">
      <c r="B9" s="1"/>
      <c r="C9" s="11" t="s">
        <v>147</v>
      </c>
      <c r="D9" s="11">
        <v>58</v>
      </c>
      <c r="E9" s="13">
        <v>54</v>
      </c>
      <c r="F9" s="13">
        <v>1</v>
      </c>
      <c r="G9" s="13">
        <v>3</v>
      </c>
      <c r="I9" s="1"/>
      <c r="J9" s="11" t="s">
        <v>201</v>
      </c>
      <c r="K9" s="11">
        <v>76</v>
      </c>
      <c r="L9" s="13">
        <v>51</v>
      </c>
      <c r="M9" s="13">
        <v>13</v>
      </c>
      <c r="N9" s="13">
        <v>12</v>
      </c>
    </row>
    <row r="10" spans="2:14" ht="20.100000000000001" customHeight="1" x14ac:dyDescent="0.15">
      <c r="B10" s="1"/>
      <c r="C10" s="11" t="s">
        <v>148</v>
      </c>
      <c r="D10" s="11">
        <v>66</v>
      </c>
      <c r="E10" s="13">
        <v>46</v>
      </c>
      <c r="F10" s="13">
        <v>14</v>
      </c>
      <c r="G10" s="13">
        <v>6</v>
      </c>
      <c r="I10" s="1"/>
      <c r="J10" s="11" t="s">
        <v>202</v>
      </c>
      <c r="K10" s="11">
        <v>103</v>
      </c>
      <c r="L10" s="13">
        <v>68</v>
      </c>
      <c r="M10" s="13">
        <v>18</v>
      </c>
      <c r="N10" s="13">
        <v>17</v>
      </c>
    </row>
    <row r="11" spans="2:14" ht="20.100000000000001" customHeight="1" x14ac:dyDescent="0.15">
      <c r="B11" s="1"/>
      <c r="C11" s="11" t="s">
        <v>149</v>
      </c>
      <c r="D11" s="11">
        <v>31</v>
      </c>
      <c r="E11" s="13">
        <v>23</v>
      </c>
      <c r="F11" s="13">
        <v>5</v>
      </c>
      <c r="G11" s="13">
        <v>3</v>
      </c>
      <c r="I11" s="1"/>
      <c r="J11" s="11" t="s">
        <v>203</v>
      </c>
      <c r="K11" s="11">
        <v>83</v>
      </c>
      <c r="L11" s="13">
        <v>51</v>
      </c>
      <c r="M11" s="13">
        <v>10</v>
      </c>
      <c r="N11" s="13">
        <v>22</v>
      </c>
    </row>
    <row r="12" spans="2:14" ht="20.100000000000001" customHeight="1" x14ac:dyDescent="0.15">
      <c r="B12" s="1"/>
      <c r="C12" s="11" t="s">
        <v>150</v>
      </c>
      <c r="D12" s="11">
        <v>59</v>
      </c>
      <c r="E12" s="13">
        <v>56</v>
      </c>
      <c r="F12" s="13">
        <v>2</v>
      </c>
      <c r="G12" s="13">
        <v>1</v>
      </c>
      <c r="I12" s="1"/>
      <c r="J12" s="11" t="s">
        <v>204</v>
      </c>
      <c r="K12" s="11">
        <v>86</v>
      </c>
      <c r="L12" s="13">
        <v>50</v>
      </c>
      <c r="M12" s="13">
        <v>2</v>
      </c>
      <c r="N12" s="13">
        <v>34</v>
      </c>
    </row>
    <row r="13" spans="2:14" ht="20.100000000000001" customHeight="1" x14ac:dyDescent="0.15">
      <c r="B13" s="1"/>
      <c r="C13" s="11" t="s">
        <v>151</v>
      </c>
      <c r="D13" s="11">
        <v>86</v>
      </c>
      <c r="E13" s="13">
        <v>47</v>
      </c>
      <c r="F13" s="13">
        <v>17</v>
      </c>
      <c r="G13" s="13">
        <v>22</v>
      </c>
      <c r="I13" s="1"/>
      <c r="J13" s="11" t="s">
        <v>205</v>
      </c>
      <c r="K13" s="11">
        <v>82</v>
      </c>
      <c r="L13" s="13">
        <v>55</v>
      </c>
      <c r="M13" s="13">
        <v>12</v>
      </c>
      <c r="N13" s="13">
        <v>15</v>
      </c>
    </row>
    <row r="14" spans="2:14" ht="20.100000000000001" customHeight="1" x14ac:dyDescent="0.15">
      <c r="B14" s="1"/>
      <c r="C14" s="11" t="s">
        <v>152</v>
      </c>
      <c r="D14" s="11">
        <v>67</v>
      </c>
      <c r="E14" s="13">
        <v>50</v>
      </c>
      <c r="F14" s="13">
        <v>6</v>
      </c>
      <c r="G14" s="13">
        <v>11</v>
      </c>
      <c r="I14" s="1"/>
      <c r="J14" s="11" t="s">
        <v>206</v>
      </c>
      <c r="K14" s="11">
        <v>146</v>
      </c>
      <c r="L14" s="13">
        <v>92</v>
      </c>
      <c r="M14" s="13">
        <v>28</v>
      </c>
      <c r="N14" s="13">
        <v>26</v>
      </c>
    </row>
    <row r="15" spans="2:14" ht="20.100000000000001" customHeight="1" x14ac:dyDescent="0.15">
      <c r="B15" s="1"/>
      <c r="C15" s="11" t="s">
        <v>153</v>
      </c>
      <c r="D15" s="11">
        <v>73</v>
      </c>
      <c r="E15" s="13">
        <v>63</v>
      </c>
      <c r="F15" s="13">
        <v>6</v>
      </c>
      <c r="G15" s="13">
        <v>4</v>
      </c>
      <c r="I15" s="1"/>
      <c r="J15" s="11" t="s">
        <v>207</v>
      </c>
      <c r="K15" s="11">
        <v>94</v>
      </c>
      <c r="L15" s="13">
        <v>68</v>
      </c>
      <c r="M15" s="13">
        <v>15</v>
      </c>
      <c r="N15" s="13">
        <v>11</v>
      </c>
    </row>
    <row r="16" spans="2:14" ht="20.100000000000001" customHeight="1" x14ac:dyDescent="0.15">
      <c r="B16" s="1"/>
      <c r="C16" s="11" t="s">
        <v>154</v>
      </c>
      <c r="D16" s="11">
        <v>112</v>
      </c>
      <c r="E16" s="13">
        <v>68</v>
      </c>
      <c r="F16" s="13">
        <v>22</v>
      </c>
      <c r="G16" s="13">
        <v>22</v>
      </c>
      <c r="I16" s="1"/>
      <c r="J16" s="11" t="s">
        <v>208</v>
      </c>
      <c r="K16" s="11">
        <v>35</v>
      </c>
      <c r="L16" s="13">
        <v>24</v>
      </c>
      <c r="M16" s="13">
        <v>8</v>
      </c>
      <c r="N16" s="13">
        <v>3</v>
      </c>
    </row>
    <row r="17" spans="2:14" ht="20.100000000000001" customHeight="1" x14ac:dyDescent="0.15">
      <c r="B17" s="1"/>
      <c r="C17" s="11" t="s">
        <v>155</v>
      </c>
      <c r="D17" s="11">
        <v>147</v>
      </c>
      <c r="E17" s="13">
        <v>94</v>
      </c>
      <c r="F17" s="13">
        <v>32</v>
      </c>
      <c r="G17" s="13">
        <v>21</v>
      </c>
      <c r="I17" s="1"/>
      <c r="J17" s="11" t="s">
        <v>209</v>
      </c>
      <c r="K17" s="11">
        <v>23</v>
      </c>
      <c r="L17" s="13">
        <v>15</v>
      </c>
      <c r="M17" s="13">
        <v>6</v>
      </c>
      <c r="N17" s="13">
        <v>2</v>
      </c>
    </row>
    <row r="18" spans="2:14" ht="20.100000000000001" customHeight="1" x14ac:dyDescent="0.15">
      <c r="B18" s="1"/>
      <c r="C18" s="11" t="s">
        <v>156</v>
      </c>
      <c r="D18" s="11">
        <v>62</v>
      </c>
      <c r="E18" s="13">
        <v>38</v>
      </c>
      <c r="F18" s="13">
        <v>3</v>
      </c>
      <c r="G18" s="13">
        <v>21</v>
      </c>
      <c r="I18" s="1"/>
      <c r="J18" s="11" t="s">
        <v>210</v>
      </c>
      <c r="K18" s="11">
        <v>35</v>
      </c>
      <c r="L18" s="13">
        <v>18</v>
      </c>
      <c r="M18" s="13">
        <v>7</v>
      </c>
      <c r="N18" s="13">
        <v>10</v>
      </c>
    </row>
    <row r="19" spans="2:14" ht="20.100000000000001" customHeight="1" x14ac:dyDescent="0.15">
      <c r="B19" s="1"/>
      <c r="C19" s="11" t="s">
        <v>157</v>
      </c>
      <c r="D19" s="11">
        <v>21</v>
      </c>
      <c r="E19" s="13">
        <v>14</v>
      </c>
      <c r="F19" s="13">
        <v>4</v>
      </c>
      <c r="G19" s="13">
        <v>3</v>
      </c>
      <c r="I19" s="1"/>
      <c r="J19" s="11" t="s">
        <v>211</v>
      </c>
      <c r="K19" s="11">
        <v>129</v>
      </c>
      <c r="L19" s="13">
        <v>56</v>
      </c>
      <c r="M19" s="13">
        <v>27</v>
      </c>
      <c r="N19" s="13">
        <v>46</v>
      </c>
    </row>
    <row r="20" spans="2:14" ht="20.100000000000001" customHeight="1" x14ac:dyDescent="0.15">
      <c r="B20" s="1"/>
      <c r="C20" s="11" t="s">
        <v>158</v>
      </c>
      <c r="D20" s="11">
        <v>88</v>
      </c>
      <c r="E20" s="13">
        <v>56</v>
      </c>
      <c r="F20" s="13">
        <v>8</v>
      </c>
      <c r="G20" s="13">
        <v>24</v>
      </c>
      <c r="I20" s="1"/>
      <c r="J20" s="11" t="s">
        <v>212</v>
      </c>
      <c r="K20" s="11">
        <v>14</v>
      </c>
      <c r="L20" s="13">
        <v>10</v>
      </c>
      <c r="M20" s="13">
        <v>1</v>
      </c>
      <c r="N20" s="13">
        <v>3</v>
      </c>
    </row>
    <row r="21" spans="2:14" ht="20.100000000000001" customHeight="1" x14ac:dyDescent="0.15">
      <c r="B21" s="1"/>
      <c r="C21" s="11" t="s">
        <v>159</v>
      </c>
      <c r="D21" s="11">
        <v>130</v>
      </c>
      <c r="E21" s="13">
        <v>83</v>
      </c>
      <c r="F21" s="13">
        <v>12</v>
      </c>
      <c r="G21" s="13">
        <v>35</v>
      </c>
      <c r="I21" s="1"/>
      <c r="J21" s="11" t="s">
        <v>213</v>
      </c>
      <c r="K21" s="11">
        <v>2</v>
      </c>
      <c r="L21" s="13">
        <v>2</v>
      </c>
      <c r="M21" s="13">
        <v>0</v>
      </c>
      <c r="N21" s="13">
        <v>0</v>
      </c>
    </row>
    <row r="22" spans="2:14" ht="20.100000000000001" customHeight="1" x14ac:dyDescent="0.15">
      <c r="B22" s="1"/>
      <c r="C22" s="11" t="s">
        <v>160</v>
      </c>
      <c r="D22" s="11">
        <v>85</v>
      </c>
      <c r="E22" s="13">
        <v>50</v>
      </c>
      <c r="F22" s="13">
        <v>14</v>
      </c>
      <c r="G22" s="13">
        <v>21</v>
      </c>
      <c r="I22" s="1"/>
      <c r="J22" s="11" t="s">
        <v>214</v>
      </c>
      <c r="K22" s="11">
        <v>17</v>
      </c>
      <c r="L22" s="13">
        <v>8</v>
      </c>
      <c r="M22" s="13">
        <v>0</v>
      </c>
      <c r="N22" s="13">
        <v>9</v>
      </c>
    </row>
    <row r="23" spans="2:14" ht="20.100000000000001" customHeight="1" x14ac:dyDescent="0.15">
      <c r="B23" s="1"/>
      <c r="C23" s="11" t="s">
        <v>161</v>
      </c>
      <c r="D23" s="11">
        <v>120</v>
      </c>
      <c r="E23" s="13">
        <v>69</v>
      </c>
      <c r="F23" s="13">
        <v>29</v>
      </c>
      <c r="G23" s="13">
        <v>22</v>
      </c>
      <c r="I23" s="1"/>
      <c r="J23" s="11" t="s">
        <v>215</v>
      </c>
      <c r="K23" s="11">
        <v>25</v>
      </c>
      <c r="L23" s="13">
        <v>5</v>
      </c>
      <c r="M23" s="13">
        <v>3</v>
      </c>
      <c r="N23" s="13">
        <v>17</v>
      </c>
    </row>
    <row r="24" spans="2:14" ht="20.100000000000001" customHeight="1" x14ac:dyDescent="0.15">
      <c r="B24" s="1"/>
      <c r="C24" s="11" t="s">
        <v>162</v>
      </c>
      <c r="D24" s="11">
        <v>133</v>
      </c>
      <c r="E24" s="13">
        <v>72</v>
      </c>
      <c r="F24" s="13">
        <v>21</v>
      </c>
      <c r="G24" s="13">
        <v>40</v>
      </c>
      <c r="I24" s="1"/>
      <c r="J24" s="11" t="s">
        <v>216</v>
      </c>
      <c r="K24" s="11">
        <v>21</v>
      </c>
      <c r="L24" s="13">
        <v>13</v>
      </c>
      <c r="M24" s="13">
        <v>4</v>
      </c>
      <c r="N24" s="13">
        <v>4</v>
      </c>
    </row>
    <row r="25" spans="2:14" ht="20.100000000000001" customHeight="1" x14ac:dyDescent="0.15">
      <c r="B25" s="1"/>
      <c r="C25" s="11" t="s">
        <v>163</v>
      </c>
      <c r="D25" s="11">
        <v>74</v>
      </c>
      <c r="E25" s="13">
        <v>43</v>
      </c>
      <c r="F25" s="13">
        <v>12</v>
      </c>
      <c r="G25" s="13">
        <v>19</v>
      </c>
      <c r="I25" s="1"/>
      <c r="J25" s="11" t="s">
        <v>217</v>
      </c>
      <c r="K25" s="11">
        <v>44</v>
      </c>
      <c r="L25" s="13">
        <v>2</v>
      </c>
      <c r="M25" s="13">
        <v>1</v>
      </c>
      <c r="N25" s="13">
        <v>41</v>
      </c>
    </row>
    <row r="26" spans="2:14" ht="20.100000000000001" customHeight="1" x14ac:dyDescent="0.15">
      <c r="B26" s="1"/>
      <c r="C26" s="11" t="s">
        <v>164</v>
      </c>
      <c r="D26" s="11">
        <v>51</v>
      </c>
      <c r="E26" s="13">
        <v>28</v>
      </c>
      <c r="F26" s="13">
        <v>6</v>
      </c>
      <c r="G26" s="13">
        <v>17</v>
      </c>
      <c r="I26" s="1"/>
      <c r="J26" s="11" t="s">
        <v>218</v>
      </c>
      <c r="K26" s="11">
        <v>38</v>
      </c>
      <c r="L26" s="13">
        <v>4</v>
      </c>
      <c r="M26" s="13">
        <v>1</v>
      </c>
      <c r="N26" s="13">
        <v>33</v>
      </c>
    </row>
    <row r="27" spans="2:14" ht="20.100000000000001" customHeight="1" x14ac:dyDescent="0.15">
      <c r="B27" s="1"/>
      <c r="C27" s="11" t="s">
        <v>447</v>
      </c>
      <c r="D27" s="11">
        <v>75</v>
      </c>
      <c r="E27" s="13">
        <v>62</v>
      </c>
      <c r="F27" s="13">
        <v>9</v>
      </c>
      <c r="G27" s="13">
        <v>4</v>
      </c>
      <c r="I27" s="1"/>
      <c r="J27" s="11" t="s">
        <v>378</v>
      </c>
      <c r="K27" s="11">
        <v>4</v>
      </c>
      <c r="L27" s="13">
        <v>1</v>
      </c>
      <c r="M27" s="13">
        <v>0</v>
      </c>
      <c r="N27" s="13">
        <v>3</v>
      </c>
    </row>
    <row r="28" spans="2:14" ht="20.100000000000001" customHeight="1" x14ac:dyDescent="0.15">
      <c r="B28" s="1"/>
      <c r="C28" s="11" t="s">
        <v>165</v>
      </c>
      <c r="D28" s="11">
        <v>28</v>
      </c>
      <c r="E28" s="13">
        <v>14</v>
      </c>
      <c r="F28" s="13">
        <v>2</v>
      </c>
      <c r="G28" s="13">
        <v>12</v>
      </c>
      <c r="I28" s="1"/>
      <c r="J28" s="11" t="s">
        <v>219</v>
      </c>
      <c r="K28" s="11">
        <v>9</v>
      </c>
      <c r="L28" s="13">
        <v>5</v>
      </c>
      <c r="M28" s="13">
        <v>1</v>
      </c>
      <c r="N28" s="13">
        <v>3</v>
      </c>
    </row>
    <row r="29" spans="2:14" ht="20.100000000000001" customHeight="1" x14ac:dyDescent="0.15">
      <c r="B29" s="1"/>
      <c r="C29" s="11" t="s">
        <v>166</v>
      </c>
      <c r="D29" s="11">
        <v>18</v>
      </c>
      <c r="E29" s="13">
        <v>11</v>
      </c>
      <c r="F29" s="13">
        <v>3</v>
      </c>
      <c r="G29" s="13">
        <v>4</v>
      </c>
      <c r="I29" s="1"/>
      <c r="J29" s="11" t="s">
        <v>220</v>
      </c>
      <c r="K29" s="11">
        <v>86</v>
      </c>
      <c r="L29" s="13">
        <v>66</v>
      </c>
      <c r="M29" s="13">
        <v>12</v>
      </c>
      <c r="N29" s="13">
        <v>8</v>
      </c>
    </row>
    <row r="30" spans="2:14" ht="20.100000000000001" customHeight="1" x14ac:dyDescent="0.15">
      <c r="B30" s="1"/>
      <c r="C30" s="11" t="s">
        <v>448</v>
      </c>
      <c r="D30" s="11">
        <v>22</v>
      </c>
      <c r="E30" s="13">
        <v>16</v>
      </c>
      <c r="F30" s="13">
        <v>2</v>
      </c>
      <c r="G30" s="13">
        <v>4</v>
      </c>
      <c r="I30" s="1"/>
      <c r="J30" s="11" t="s">
        <v>379</v>
      </c>
      <c r="K30" s="11">
        <v>98</v>
      </c>
      <c r="L30" s="13">
        <v>72</v>
      </c>
      <c r="M30" s="13">
        <v>9</v>
      </c>
      <c r="N30" s="13">
        <v>17</v>
      </c>
    </row>
    <row r="31" spans="2:14" ht="20.100000000000001" customHeight="1" x14ac:dyDescent="0.15">
      <c r="B31" s="1"/>
      <c r="C31" s="11" t="s">
        <v>167</v>
      </c>
      <c r="D31" s="11">
        <v>10</v>
      </c>
      <c r="E31" s="13">
        <v>8</v>
      </c>
      <c r="F31" s="13">
        <v>1</v>
      </c>
      <c r="G31" s="13">
        <v>1</v>
      </c>
      <c r="I31" s="1"/>
      <c r="J31" s="11" t="s">
        <v>221</v>
      </c>
      <c r="K31" s="11">
        <v>29</v>
      </c>
      <c r="L31" s="13">
        <v>14</v>
      </c>
      <c r="M31" s="13">
        <v>8</v>
      </c>
      <c r="N31" s="13">
        <v>7</v>
      </c>
    </row>
    <row r="32" spans="2:14" ht="20.100000000000001" customHeight="1" x14ac:dyDescent="0.15">
      <c r="B32" s="1"/>
      <c r="C32" s="11" t="s">
        <v>168</v>
      </c>
      <c r="D32" s="11">
        <v>25</v>
      </c>
      <c r="E32" s="13">
        <v>19</v>
      </c>
      <c r="F32" s="13">
        <v>2</v>
      </c>
      <c r="G32" s="13">
        <v>4</v>
      </c>
      <c r="I32" s="1"/>
      <c r="J32" s="11" t="s">
        <v>222</v>
      </c>
      <c r="K32" s="11">
        <v>20</v>
      </c>
      <c r="L32" s="13">
        <v>18</v>
      </c>
      <c r="M32" s="13">
        <v>2</v>
      </c>
      <c r="N32" s="13">
        <v>0</v>
      </c>
    </row>
    <row r="33" spans="2:14" ht="20.100000000000001" customHeight="1" x14ac:dyDescent="0.15">
      <c r="B33" s="1"/>
      <c r="C33" s="11" t="s">
        <v>169</v>
      </c>
      <c r="D33" s="11">
        <v>57</v>
      </c>
      <c r="E33" s="13">
        <v>35</v>
      </c>
      <c r="F33" s="13">
        <v>10</v>
      </c>
      <c r="G33" s="13">
        <v>12</v>
      </c>
      <c r="I33" s="1"/>
      <c r="J33" s="11" t="s">
        <v>223</v>
      </c>
      <c r="K33" s="11">
        <v>12</v>
      </c>
      <c r="L33" s="13">
        <v>10</v>
      </c>
      <c r="M33" s="13">
        <v>1</v>
      </c>
      <c r="N33" s="13">
        <v>1</v>
      </c>
    </row>
    <row r="34" spans="2:14" ht="20.100000000000001" customHeight="1" x14ac:dyDescent="0.15">
      <c r="B34" s="1"/>
      <c r="C34" s="11" t="s">
        <v>170</v>
      </c>
      <c r="D34" s="11">
        <v>91</v>
      </c>
      <c r="E34" s="13">
        <v>61</v>
      </c>
      <c r="F34" s="13">
        <v>9</v>
      </c>
      <c r="G34" s="13">
        <v>21</v>
      </c>
      <c r="I34" s="1"/>
      <c r="J34" s="11" t="s">
        <v>224</v>
      </c>
      <c r="K34" s="11">
        <v>39</v>
      </c>
      <c r="L34" s="13">
        <v>19</v>
      </c>
      <c r="M34" s="13">
        <v>5</v>
      </c>
      <c r="N34" s="13">
        <v>15</v>
      </c>
    </row>
    <row r="35" spans="2:14" ht="20.100000000000001" customHeight="1" x14ac:dyDescent="0.15">
      <c r="B35" s="1"/>
      <c r="C35" s="11" t="s">
        <v>171</v>
      </c>
      <c r="D35" s="11">
        <v>69</v>
      </c>
      <c r="E35" s="13">
        <v>46</v>
      </c>
      <c r="F35" s="13">
        <v>3</v>
      </c>
      <c r="G35" s="13">
        <v>20</v>
      </c>
      <c r="I35" s="1"/>
      <c r="J35" s="11" t="s">
        <v>225</v>
      </c>
      <c r="K35" s="11">
        <v>2</v>
      </c>
      <c r="L35" s="13">
        <v>2</v>
      </c>
      <c r="M35" s="13">
        <v>0</v>
      </c>
      <c r="N35" s="13">
        <v>0</v>
      </c>
    </row>
    <row r="36" spans="2:14" ht="20.100000000000001" customHeight="1" x14ac:dyDescent="0.15">
      <c r="B36" s="1"/>
      <c r="C36" s="11" t="s">
        <v>172</v>
      </c>
      <c r="D36" s="11">
        <v>37</v>
      </c>
      <c r="E36" s="13">
        <v>21</v>
      </c>
      <c r="F36" s="13">
        <v>5</v>
      </c>
      <c r="G36" s="13">
        <v>11</v>
      </c>
      <c r="I36" s="1"/>
      <c r="J36" s="11" t="s">
        <v>226</v>
      </c>
      <c r="K36" s="11">
        <v>35</v>
      </c>
      <c r="L36" s="13">
        <v>32</v>
      </c>
      <c r="M36" s="13">
        <v>2</v>
      </c>
      <c r="N36" s="13">
        <v>1</v>
      </c>
    </row>
    <row r="37" spans="2:14" ht="20.100000000000001" customHeight="1" x14ac:dyDescent="0.15">
      <c r="B37" s="1"/>
      <c r="C37" s="11" t="s">
        <v>173</v>
      </c>
      <c r="D37" s="11">
        <v>73</v>
      </c>
      <c r="E37" s="13">
        <v>37</v>
      </c>
      <c r="F37" s="13">
        <v>6</v>
      </c>
      <c r="G37" s="13">
        <v>30</v>
      </c>
      <c r="I37" s="1"/>
      <c r="J37" s="11" t="s">
        <v>227</v>
      </c>
      <c r="K37" s="11">
        <v>124</v>
      </c>
      <c r="L37" s="13">
        <v>90</v>
      </c>
      <c r="M37" s="13">
        <v>15</v>
      </c>
      <c r="N37" s="13">
        <v>19</v>
      </c>
    </row>
    <row r="38" spans="2:14" ht="20.100000000000001" customHeight="1" x14ac:dyDescent="0.15">
      <c r="B38" s="1"/>
      <c r="C38" s="11" t="s">
        <v>174</v>
      </c>
      <c r="D38" s="11">
        <v>88</v>
      </c>
      <c r="E38" s="13">
        <v>53</v>
      </c>
      <c r="F38" s="13">
        <v>26</v>
      </c>
      <c r="G38" s="13">
        <v>9</v>
      </c>
      <c r="I38" s="1"/>
      <c r="J38" s="11" t="s">
        <v>228</v>
      </c>
      <c r="K38" s="11">
        <v>72</v>
      </c>
      <c r="L38" s="13">
        <v>62</v>
      </c>
      <c r="M38" s="13">
        <v>5</v>
      </c>
      <c r="N38" s="13">
        <v>5</v>
      </c>
    </row>
    <row r="39" spans="2:14" ht="20.100000000000001" customHeight="1" x14ac:dyDescent="0.15">
      <c r="B39" s="1"/>
      <c r="C39" s="11" t="s">
        <v>175</v>
      </c>
      <c r="D39" s="11">
        <v>16</v>
      </c>
      <c r="E39" s="13">
        <v>12</v>
      </c>
      <c r="F39" s="13">
        <v>1</v>
      </c>
      <c r="G39" s="13">
        <v>3</v>
      </c>
      <c r="I39" s="1"/>
      <c r="J39" s="11" t="s">
        <v>229</v>
      </c>
      <c r="K39" s="11">
        <v>56</v>
      </c>
      <c r="L39" s="13">
        <v>52</v>
      </c>
      <c r="M39" s="13">
        <v>3</v>
      </c>
      <c r="N39" s="13">
        <v>1</v>
      </c>
    </row>
    <row r="40" spans="2:14" ht="20.100000000000001" customHeight="1" x14ac:dyDescent="0.15">
      <c r="B40" s="1"/>
      <c r="C40" s="11" t="s">
        <v>176</v>
      </c>
      <c r="D40" s="11">
        <v>54</v>
      </c>
      <c r="E40" s="13">
        <v>12</v>
      </c>
      <c r="F40" s="13">
        <v>1</v>
      </c>
      <c r="G40" s="13">
        <v>41</v>
      </c>
      <c r="I40" s="1"/>
      <c r="J40" s="11" t="s">
        <v>453</v>
      </c>
      <c r="K40" s="11">
        <v>152</v>
      </c>
      <c r="L40" s="13">
        <v>117</v>
      </c>
      <c r="M40" s="13">
        <v>15</v>
      </c>
      <c r="N40" s="13">
        <v>20</v>
      </c>
    </row>
    <row r="41" spans="2:14" ht="20.100000000000001" customHeight="1" x14ac:dyDescent="0.15">
      <c r="B41" s="1"/>
      <c r="C41" s="11" t="s">
        <v>177</v>
      </c>
      <c r="D41" s="11">
        <v>109</v>
      </c>
      <c r="E41" s="13">
        <v>44</v>
      </c>
      <c r="F41" s="13">
        <v>37</v>
      </c>
      <c r="G41" s="13">
        <v>28</v>
      </c>
      <c r="I41" s="1"/>
      <c r="J41" s="11" t="s">
        <v>231</v>
      </c>
      <c r="K41" s="11">
        <v>114</v>
      </c>
      <c r="L41" s="13">
        <v>73</v>
      </c>
      <c r="M41" s="13">
        <v>29</v>
      </c>
      <c r="N41" s="13">
        <v>12</v>
      </c>
    </row>
    <row r="42" spans="2:14" ht="20.100000000000001" customHeight="1" x14ac:dyDescent="0.15">
      <c r="B42" s="1"/>
      <c r="C42" s="11" t="s">
        <v>178</v>
      </c>
      <c r="D42" s="11">
        <v>66</v>
      </c>
      <c r="E42" s="13">
        <v>21</v>
      </c>
      <c r="F42" s="13">
        <v>33</v>
      </c>
      <c r="G42" s="13">
        <v>12</v>
      </c>
      <c r="I42" s="1"/>
      <c r="J42" s="11" t="s">
        <v>232</v>
      </c>
      <c r="K42" s="11">
        <v>62</v>
      </c>
      <c r="L42" s="13">
        <v>48</v>
      </c>
      <c r="M42" s="13">
        <v>7</v>
      </c>
      <c r="N42" s="13">
        <v>7</v>
      </c>
    </row>
    <row r="43" spans="2:14" ht="20.100000000000001" customHeight="1" x14ac:dyDescent="0.15">
      <c r="B43" s="1"/>
      <c r="C43" s="11" t="s">
        <v>179</v>
      </c>
      <c r="D43" s="11">
        <v>14</v>
      </c>
      <c r="E43" s="13">
        <v>4</v>
      </c>
      <c r="F43" s="13">
        <v>8</v>
      </c>
      <c r="G43" s="13">
        <v>2</v>
      </c>
      <c r="I43" s="1"/>
      <c r="J43" s="11" t="s">
        <v>233</v>
      </c>
      <c r="K43" s="11">
        <v>41</v>
      </c>
      <c r="L43" s="13">
        <v>37</v>
      </c>
      <c r="M43" s="13">
        <v>4</v>
      </c>
      <c r="N43" s="13">
        <v>0</v>
      </c>
    </row>
    <row r="44" spans="2:14" ht="20.100000000000001" customHeight="1" x14ac:dyDescent="0.15">
      <c r="B44" s="1"/>
      <c r="C44" s="11" t="s">
        <v>180</v>
      </c>
      <c r="D44" s="11">
        <v>17</v>
      </c>
      <c r="E44" s="13">
        <v>9</v>
      </c>
      <c r="F44" s="13">
        <v>4</v>
      </c>
      <c r="G44" s="13">
        <v>4</v>
      </c>
      <c r="I44" s="1"/>
      <c r="J44" s="11" t="s">
        <v>234</v>
      </c>
      <c r="K44" s="11">
        <v>67</v>
      </c>
      <c r="L44" s="13">
        <v>54</v>
      </c>
      <c r="M44" s="13">
        <v>6</v>
      </c>
      <c r="N44" s="13">
        <v>7</v>
      </c>
    </row>
    <row r="45" spans="2:14" ht="20.100000000000001" customHeight="1" x14ac:dyDescent="0.15">
      <c r="B45" s="1"/>
      <c r="C45" s="11" t="s">
        <v>181</v>
      </c>
      <c r="D45" s="11">
        <v>28</v>
      </c>
      <c r="E45" s="13">
        <v>12</v>
      </c>
      <c r="F45" s="13">
        <v>9</v>
      </c>
      <c r="G45" s="13">
        <v>7</v>
      </c>
      <c r="I45" s="1"/>
      <c r="J45" s="11" t="s">
        <v>235</v>
      </c>
      <c r="K45" s="11">
        <v>53</v>
      </c>
      <c r="L45" s="13">
        <v>40</v>
      </c>
      <c r="M45" s="13">
        <v>12</v>
      </c>
      <c r="N45" s="13">
        <v>1</v>
      </c>
    </row>
    <row r="46" spans="2:14" ht="20.100000000000001" customHeight="1" x14ac:dyDescent="0.15">
      <c r="B46" s="1"/>
      <c r="C46" s="11" t="s">
        <v>182</v>
      </c>
      <c r="D46" s="11">
        <v>26</v>
      </c>
      <c r="E46" s="13">
        <v>11</v>
      </c>
      <c r="F46" s="13">
        <v>8</v>
      </c>
      <c r="G46" s="13">
        <v>7</v>
      </c>
      <c r="I46" s="1"/>
      <c r="J46" s="11" t="s">
        <v>236</v>
      </c>
      <c r="K46" s="11">
        <v>111</v>
      </c>
      <c r="L46" s="13">
        <v>91</v>
      </c>
      <c r="M46" s="13">
        <v>8</v>
      </c>
      <c r="N46" s="13">
        <v>12</v>
      </c>
    </row>
    <row r="47" spans="2:14" ht="20.100000000000001" customHeight="1" x14ac:dyDescent="0.15">
      <c r="B47" s="1"/>
      <c r="C47" s="11" t="s">
        <v>183</v>
      </c>
      <c r="D47" s="11">
        <v>7</v>
      </c>
      <c r="E47" s="13">
        <v>7</v>
      </c>
      <c r="F47" s="13">
        <v>0</v>
      </c>
      <c r="G47" s="13">
        <v>0</v>
      </c>
      <c r="I47" s="1"/>
      <c r="J47" s="11" t="s">
        <v>237</v>
      </c>
      <c r="K47" s="11">
        <v>91</v>
      </c>
      <c r="L47" s="13">
        <v>51</v>
      </c>
      <c r="M47" s="13">
        <v>5</v>
      </c>
      <c r="N47" s="13">
        <v>35</v>
      </c>
    </row>
    <row r="48" spans="2:14" ht="20.100000000000001" customHeight="1" x14ac:dyDescent="0.15">
      <c r="B48" s="1"/>
      <c r="C48" s="11" t="s">
        <v>184</v>
      </c>
      <c r="D48" s="11">
        <v>29</v>
      </c>
      <c r="E48" s="13">
        <v>20</v>
      </c>
      <c r="F48" s="13">
        <v>7</v>
      </c>
      <c r="G48" s="13">
        <v>2</v>
      </c>
      <c r="I48" s="1"/>
      <c r="J48" s="11" t="s">
        <v>238</v>
      </c>
      <c r="K48" s="11">
        <v>98</v>
      </c>
      <c r="L48" s="13">
        <v>79</v>
      </c>
      <c r="M48" s="13">
        <v>7</v>
      </c>
      <c r="N48" s="13">
        <v>12</v>
      </c>
    </row>
    <row r="49" spans="2:14" ht="20.100000000000001" customHeight="1" x14ac:dyDescent="0.15">
      <c r="B49" s="1"/>
      <c r="C49" s="11" t="s">
        <v>185</v>
      </c>
      <c r="D49" s="11">
        <v>11</v>
      </c>
      <c r="E49" s="13">
        <v>6</v>
      </c>
      <c r="F49" s="13">
        <v>2</v>
      </c>
      <c r="G49" s="13">
        <v>3</v>
      </c>
      <c r="I49" s="1"/>
      <c r="J49" s="11" t="s">
        <v>239</v>
      </c>
      <c r="K49" s="11">
        <v>84</v>
      </c>
      <c r="L49" s="13">
        <v>59</v>
      </c>
      <c r="M49" s="13">
        <v>16</v>
      </c>
      <c r="N49" s="13">
        <v>9</v>
      </c>
    </row>
    <row r="50" spans="2:14" ht="20.100000000000001" customHeight="1" x14ac:dyDescent="0.15">
      <c r="B50" s="1"/>
      <c r="C50" s="11" t="s">
        <v>186</v>
      </c>
      <c r="D50" s="11">
        <v>8</v>
      </c>
      <c r="E50" s="13">
        <v>6</v>
      </c>
      <c r="F50" s="13">
        <v>2</v>
      </c>
      <c r="G50" s="13">
        <v>0</v>
      </c>
      <c r="I50" s="1"/>
      <c r="J50" s="11" t="s">
        <v>240</v>
      </c>
      <c r="K50" s="11">
        <v>70</v>
      </c>
      <c r="L50" s="13">
        <v>32</v>
      </c>
      <c r="M50" s="13">
        <v>21</v>
      </c>
      <c r="N50" s="13">
        <v>17</v>
      </c>
    </row>
    <row r="51" spans="2:14" ht="20.100000000000001" customHeight="1" x14ac:dyDescent="0.15">
      <c r="B51" s="1"/>
      <c r="C51" s="11" t="s">
        <v>187</v>
      </c>
      <c r="D51" s="11">
        <v>166</v>
      </c>
      <c r="E51" s="13">
        <v>110</v>
      </c>
      <c r="F51" s="13">
        <v>11</v>
      </c>
      <c r="G51" s="13">
        <v>45</v>
      </c>
      <c r="I51" s="1"/>
      <c r="J51" s="11" t="s">
        <v>241</v>
      </c>
      <c r="K51" s="11">
        <v>24</v>
      </c>
      <c r="L51" s="13">
        <v>21</v>
      </c>
      <c r="M51" s="13">
        <v>3</v>
      </c>
      <c r="N51" s="13">
        <v>0</v>
      </c>
    </row>
    <row r="52" spans="2:14" ht="20.100000000000001" customHeight="1" x14ac:dyDescent="0.15">
      <c r="B52" s="1"/>
      <c r="C52" s="11" t="s">
        <v>188</v>
      </c>
      <c r="D52" s="11">
        <v>64</v>
      </c>
      <c r="E52" s="13">
        <v>47</v>
      </c>
      <c r="F52" s="13">
        <v>4</v>
      </c>
      <c r="G52" s="13">
        <v>13</v>
      </c>
      <c r="I52" s="1"/>
      <c r="J52" s="11" t="s">
        <v>242</v>
      </c>
      <c r="K52" s="11">
        <v>48</v>
      </c>
      <c r="L52" s="13">
        <v>35</v>
      </c>
      <c r="M52" s="13">
        <v>4</v>
      </c>
      <c r="N52" s="13">
        <v>9</v>
      </c>
    </row>
    <row r="53" spans="2:14" ht="20.100000000000001" customHeight="1" x14ac:dyDescent="0.15">
      <c r="B53" s="1"/>
      <c r="C53" s="11" t="s">
        <v>189</v>
      </c>
      <c r="D53" s="11">
        <v>95</v>
      </c>
      <c r="E53" s="13">
        <v>73</v>
      </c>
      <c r="F53" s="13">
        <v>17</v>
      </c>
      <c r="G53" s="13">
        <v>5</v>
      </c>
      <c r="I53" s="1"/>
      <c r="J53" s="11" t="s">
        <v>250</v>
      </c>
      <c r="K53" s="11">
        <v>58</v>
      </c>
      <c r="L53" s="13">
        <v>43</v>
      </c>
      <c r="M53" s="13">
        <v>6</v>
      </c>
      <c r="N53" s="13">
        <v>9</v>
      </c>
    </row>
    <row r="54" spans="2:14" ht="20.100000000000001" customHeight="1" x14ac:dyDescent="0.15">
      <c r="B54" s="1"/>
      <c r="C54" s="11" t="s">
        <v>190</v>
      </c>
      <c r="D54" s="11">
        <v>133</v>
      </c>
      <c r="E54" s="13">
        <v>87</v>
      </c>
      <c r="F54" s="13">
        <v>38</v>
      </c>
      <c r="G54" s="13">
        <v>8</v>
      </c>
      <c r="I54" s="1"/>
      <c r="J54" s="11" t="s">
        <v>243</v>
      </c>
      <c r="K54" s="11">
        <v>79</v>
      </c>
      <c r="L54" s="13">
        <v>49</v>
      </c>
      <c r="M54" s="13">
        <v>0</v>
      </c>
      <c r="N54" s="13">
        <v>30</v>
      </c>
    </row>
    <row r="55" spans="2:14" ht="20.100000000000001" customHeight="1" x14ac:dyDescent="0.15">
      <c r="B55" s="1"/>
      <c r="C55" s="11" t="s">
        <v>191</v>
      </c>
      <c r="D55" s="11">
        <v>111</v>
      </c>
      <c r="E55" s="13">
        <v>49</v>
      </c>
      <c r="F55" s="13">
        <v>11</v>
      </c>
      <c r="G55" s="13">
        <v>51</v>
      </c>
      <c r="I55" s="1"/>
      <c r="J55" s="11" t="s">
        <v>244</v>
      </c>
      <c r="K55" s="11">
        <v>52</v>
      </c>
      <c r="L55" s="13">
        <v>39</v>
      </c>
      <c r="M55" s="13">
        <v>3</v>
      </c>
      <c r="N55" s="13">
        <v>10</v>
      </c>
    </row>
    <row r="56" spans="2:14" ht="20.100000000000001" customHeight="1" x14ac:dyDescent="0.15">
      <c r="B56" s="1"/>
      <c r="C56" s="11" t="s">
        <v>192</v>
      </c>
      <c r="D56" s="11">
        <v>76</v>
      </c>
      <c r="E56" s="13">
        <v>66</v>
      </c>
      <c r="F56" s="13">
        <v>2</v>
      </c>
      <c r="G56" s="13">
        <v>8</v>
      </c>
      <c r="I56" s="1"/>
      <c r="J56" s="11" t="s">
        <v>245</v>
      </c>
      <c r="K56" s="11">
        <v>85</v>
      </c>
      <c r="L56" s="13">
        <v>50</v>
      </c>
      <c r="M56" s="13">
        <v>7</v>
      </c>
      <c r="N56" s="13">
        <v>28</v>
      </c>
    </row>
    <row r="57" spans="2:14" ht="20.100000000000001" customHeight="1" x14ac:dyDescent="0.15">
      <c r="B57" s="1"/>
      <c r="C57" s="11" t="s">
        <v>193</v>
      </c>
      <c r="D57" s="11">
        <v>19</v>
      </c>
      <c r="E57" s="13">
        <v>10</v>
      </c>
      <c r="F57" s="13">
        <v>3</v>
      </c>
      <c r="G57" s="13">
        <v>6</v>
      </c>
      <c r="I57" s="1"/>
      <c r="J57" s="11" t="s">
        <v>246</v>
      </c>
      <c r="K57" s="11">
        <v>75</v>
      </c>
      <c r="L57" s="13">
        <v>51</v>
      </c>
      <c r="M57" s="13">
        <v>15</v>
      </c>
      <c r="N57" s="13">
        <v>9</v>
      </c>
    </row>
    <row r="58" spans="2:14" ht="20.100000000000001" customHeight="1" x14ac:dyDescent="0.15">
      <c r="B58" s="1"/>
      <c r="C58" s="11" t="s">
        <v>194</v>
      </c>
      <c r="D58" s="11">
        <v>66</v>
      </c>
      <c r="E58" s="13">
        <v>39</v>
      </c>
      <c r="F58" s="13">
        <v>16</v>
      </c>
      <c r="G58" s="13">
        <v>11</v>
      </c>
      <c r="I58" s="1"/>
      <c r="J58" s="11" t="s">
        <v>247</v>
      </c>
      <c r="K58" s="11">
        <v>90</v>
      </c>
      <c r="L58" s="13">
        <v>61</v>
      </c>
      <c r="M58" s="13">
        <v>8</v>
      </c>
      <c r="N58" s="13">
        <v>21</v>
      </c>
    </row>
    <row r="59" spans="2:14" ht="20.100000000000001" customHeight="1" x14ac:dyDescent="0.15">
      <c r="B59" s="1"/>
      <c r="C59" s="11" t="s">
        <v>195</v>
      </c>
      <c r="D59" s="11">
        <v>47</v>
      </c>
      <c r="E59" s="13">
        <v>33</v>
      </c>
      <c r="F59" s="13">
        <v>11</v>
      </c>
      <c r="G59" s="13">
        <v>3</v>
      </c>
      <c r="I59" s="1"/>
      <c r="J59" s="11" t="s">
        <v>454</v>
      </c>
      <c r="K59" s="11">
        <v>135</v>
      </c>
      <c r="L59" s="13">
        <v>58</v>
      </c>
      <c r="M59" s="13">
        <v>3</v>
      </c>
      <c r="N59" s="13">
        <v>74</v>
      </c>
    </row>
    <row r="60" spans="2:14" ht="20.100000000000001" customHeight="1" x14ac:dyDescent="0.15">
      <c r="B60" s="1"/>
      <c r="C60" s="11" t="s">
        <v>196</v>
      </c>
      <c r="D60" s="11">
        <v>55</v>
      </c>
      <c r="E60" s="13">
        <v>44</v>
      </c>
      <c r="F60" s="13">
        <v>5</v>
      </c>
      <c r="G60" s="13">
        <v>6</v>
      </c>
      <c r="I60" s="1"/>
      <c r="J60" s="11" t="s">
        <v>455</v>
      </c>
      <c r="K60" s="11">
        <v>13</v>
      </c>
      <c r="L60" s="13">
        <v>5</v>
      </c>
      <c r="M60" s="13">
        <v>1</v>
      </c>
      <c r="N60" s="13">
        <v>7</v>
      </c>
    </row>
    <row r="61" spans="2:14" ht="20.100000000000001" customHeight="1" x14ac:dyDescent="0.15">
      <c r="B61" s="1"/>
      <c r="C61" s="11" t="s">
        <v>449</v>
      </c>
      <c r="D61" s="11">
        <v>131</v>
      </c>
      <c r="E61" s="13">
        <v>86</v>
      </c>
      <c r="F61" s="13">
        <v>21</v>
      </c>
      <c r="G61" s="13">
        <v>24</v>
      </c>
      <c r="I61" s="1"/>
      <c r="J61" s="11" t="s">
        <v>445</v>
      </c>
      <c r="K61" s="9">
        <v>7107</v>
      </c>
      <c r="L61" s="9">
        <v>4607</v>
      </c>
      <c r="M61" s="9">
        <v>1016</v>
      </c>
      <c r="N61" s="9">
        <v>1484</v>
      </c>
    </row>
    <row r="62" spans="2:14" ht="20.100000000000001" customHeight="1" x14ac:dyDescent="0.15">
      <c r="B62" s="1"/>
      <c r="D62" s="14"/>
      <c r="E62" s="14"/>
      <c r="F62" s="14"/>
      <c r="G62" s="14"/>
    </row>
  </sheetData>
  <mergeCells count="4">
    <mergeCell ref="J4:J5"/>
    <mergeCell ref="K4:K5"/>
    <mergeCell ref="C4:C5"/>
    <mergeCell ref="D4:D5"/>
  </mergeCells>
  <phoneticPr fontId="9"/>
  <printOptions horizontalCentered="1"/>
  <pageMargins left="0.51181102362204722" right="0.51181102362204722" top="0.74803149606299202" bottom="0.55118110236220474" header="0.31496062992125984" footer="0.31496062992125984"/>
  <pageSetup paperSize="9" scale="63" fitToHeight="0" orientation="portrait" r:id="rId1"/>
  <headerFooter scaleWithDoc="0">
    <oddFooter>&amp;C&amp;"ＭＳ ゴシック,標準"&amp;14&amp;P</oddFooter>
  </headerFooter>
  <rowBreaks count="1" manualBreakCount="1">
    <brk id="67" min="1" max="14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5E8F0-4634-46F1-AD18-3EEC8260A371}">
  <sheetPr>
    <tabColor rgb="FF00B0F0"/>
  </sheetPr>
  <dimension ref="B1:O112"/>
  <sheetViews>
    <sheetView showGridLines="0" view="pageBreakPreview" zoomScale="70" zoomScaleNormal="70" zoomScaleSheetLayoutView="70" workbookViewId="0">
      <selection activeCell="C6" sqref="C6"/>
    </sheetView>
  </sheetViews>
  <sheetFormatPr defaultRowHeight="14.25" x14ac:dyDescent="0.15"/>
  <cols>
    <col min="1" max="1" width="3.25" customWidth="1"/>
    <col min="2" max="2" width="1.125" customWidth="1"/>
    <col min="3" max="3" width="5.25" style="118" customWidth="1"/>
    <col min="4" max="4" width="61.25" bestFit="1" customWidth="1"/>
    <col min="5" max="5" width="10.125" customWidth="1"/>
    <col min="6" max="9" width="12.75" customWidth="1"/>
    <col min="10" max="10" width="1.25" customWidth="1"/>
    <col min="11" max="11" width="6.375" customWidth="1"/>
  </cols>
  <sheetData>
    <row r="1" spans="2:15" x14ac:dyDescent="0.15">
      <c r="F1" s="2"/>
      <c r="G1" s="2"/>
      <c r="H1" s="2"/>
      <c r="I1" s="2"/>
    </row>
    <row r="2" spans="2:15" ht="17.25" x14ac:dyDescent="0.2">
      <c r="C2" s="119" t="s">
        <v>955</v>
      </c>
    </row>
    <row r="3" spans="2:15" ht="21" customHeight="1" x14ac:dyDescent="0.15">
      <c r="I3" s="106" t="s">
        <v>803</v>
      </c>
    </row>
    <row r="4" spans="2:15" ht="20.100000000000001" customHeight="1" x14ac:dyDescent="0.15">
      <c r="C4" s="120"/>
      <c r="D4" s="72" t="s">
        <v>816</v>
      </c>
      <c r="E4" s="108" t="s">
        <v>805</v>
      </c>
      <c r="F4" s="109" t="s">
        <v>806</v>
      </c>
      <c r="G4" s="109" t="s">
        <v>807</v>
      </c>
      <c r="H4" s="109" t="s">
        <v>808</v>
      </c>
      <c r="I4" s="109" t="s">
        <v>809</v>
      </c>
    </row>
    <row r="5" spans="2:15" ht="20.100000000000001" customHeight="1" x14ac:dyDescent="0.15">
      <c r="B5" s="1"/>
      <c r="C5" s="121" t="s">
        <v>817</v>
      </c>
      <c r="D5" s="111" t="s">
        <v>818</v>
      </c>
      <c r="E5" s="112">
        <v>60</v>
      </c>
      <c r="F5" s="113">
        <v>12092.980333333335</v>
      </c>
      <c r="G5" s="113">
        <v>49509.549638173805</v>
      </c>
      <c r="H5" s="113">
        <v>374667</v>
      </c>
      <c r="I5" s="113">
        <v>4</v>
      </c>
      <c r="L5" s="5"/>
      <c r="O5" t="str">
        <f>IF(OR(F5&gt;H5,F5&lt;I5),"ERR","")</f>
        <v/>
      </c>
    </row>
    <row r="6" spans="2:15" ht="20.100000000000001" customHeight="1" x14ac:dyDescent="0.15">
      <c r="B6" s="1"/>
      <c r="C6" s="121" t="s">
        <v>819</v>
      </c>
      <c r="D6" s="111" t="s">
        <v>820</v>
      </c>
      <c r="E6" s="112">
        <v>201</v>
      </c>
      <c r="F6" s="113">
        <v>4121.065223880596</v>
      </c>
      <c r="G6" s="113">
        <v>32170.109829449422</v>
      </c>
      <c r="H6" s="113">
        <v>400000</v>
      </c>
      <c r="I6" s="113">
        <v>0</v>
      </c>
      <c r="L6" s="5"/>
      <c r="O6" t="str">
        <f t="shared" ref="O6:O69" si="0">IF(OR(F6&gt;H6,F6&lt;I6),"ERR","")</f>
        <v/>
      </c>
    </row>
    <row r="7" spans="2:15" ht="20.100000000000001" customHeight="1" x14ac:dyDescent="0.15">
      <c r="B7" s="1"/>
      <c r="C7" s="121" t="s">
        <v>49</v>
      </c>
      <c r="D7" s="111" t="s">
        <v>821</v>
      </c>
      <c r="E7" s="112">
        <v>421</v>
      </c>
      <c r="F7" s="113">
        <v>3095.8759382422804</v>
      </c>
      <c r="G7" s="113">
        <v>33228.035420272878</v>
      </c>
      <c r="H7" s="113">
        <v>644734</v>
      </c>
      <c r="I7" s="113">
        <v>0</v>
      </c>
      <c r="L7" s="5"/>
      <c r="O7" t="str">
        <f t="shared" si="0"/>
        <v/>
      </c>
    </row>
    <row r="8" spans="2:15" ht="20.100000000000001" customHeight="1" x14ac:dyDescent="0.15">
      <c r="B8" s="1"/>
      <c r="C8" s="121" t="s">
        <v>50</v>
      </c>
      <c r="D8" s="111" t="s">
        <v>822</v>
      </c>
      <c r="E8" s="112">
        <v>283</v>
      </c>
      <c r="F8" s="113">
        <v>706.36750176678424</v>
      </c>
      <c r="G8" s="113">
        <v>5435.4520506312529</v>
      </c>
      <c r="H8" s="113">
        <v>84856.9</v>
      </c>
      <c r="I8" s="113">
        <v>0</v>
      </c>
      <c r="L8" s="5"/>
      <c r="O8" t="str">
        <f t="shared" si="0"/>
        <v/>
      </c>
    </row>
    <row r="9" spans="2:15" ht="20.100000000000001" customHeight="1" x14ac:dyDescent="0.15">
      <c r="B9" s="1"/>
      <c r="C9" s="121" t="s">
        <v>66</v>
      </c>
      <c r="D9" s="111" t="s">
        <v>823</v>
      </c>
      <c r="E9" s="112">
        <v>296</v>
      </c>
      <c r="F9" s="113">
        <v>748.43513513513517</v>
      </c>
      <c r="G9" s="113">
        <v>3903.5955461576286</v>
      </c>
      <c r="H9" s="113">
        <v>63396</v>
      </c>
      <c r="I9" s="113">
        <v>1</v>
      </c>
      <c r="L9" s="5"/>
      <c r="O9" t="str">
        <f t="shared" si="0"/>
        <v/>
      </c>
    </row>
    <row r="10" spans="2:15" ht="20.100000000000001" customHeight="1" x14ac:dyDescent="0.15">
      <c r="B10" s="1"/>
      <c r="C10" s="121" t="s">
        <v>61</v>
      </c>
      <c r="D10" s="111" t="s">
        <v>824</v>
      </c>
      <c r="E10" s="112">
        <v>116</v>
      </c>
      <c r="F10" s="113">
        <v>1473.969827586207</v>
      </c>
      <c r="G10" s="113">
        <v>6208.9661908260414</v>
      </c>
      <c r="H10" s="113">
        <v>60399</v>
      </c>
      <c r="I10" s="113">
        <v>32</v>
      </c>
      <c r="L10" s="5"/>
      <c r="O10" t="str">
        <f t="shared" si="0"/>
        <v/>
      </c>
    </row>
    <row r="11" spans="2:15" ht="20.100000000000001" customHeight="1" x14ac:dyDescent="0.15">
      <c r="B11" s="1"/>
      <c r="C11" s="121" t="s">
        <v>825</v>
      </c>
      <c r="D11" s="111" t="s">
        <v>826</v>
      </c>
      <c r="E11" s="112">
        <v>0</v>
      </c>
      <c r="F11" s="113" t="s">
        <v>71</v>
      </c>
      <c r="G11" s="113" t="s">
        <v>71</v>
      </c>
      <c r="H11" s="113" t="s">
        <v>71</v>
      </c>
      <c r="I11" s="113" t="s">
        <v>71</v>
      </c>
      <c r="L11" s="5"/>
      <c r="O11" t="str">
        <f t="shared" si="0"/>
        <v/>
      </c>
    </row>
    <row r="12" spans="2:15" ht="20.100000000000001" customHeight="1" x14ac:dyDescent="0.15">
      <c r="B12" s="1"/>
      <c r="C12" s="121" t="s">
        <v>827</v>
      </c>
      <c r="D12" s="111" t="s">
        <v>828</v>
      </c>
      <c r="E12" s="112">
        <v>30</v>
      </c>
      <c r="F12" s="113">
        <v>41827.699999999997</v>
      </c>
      <c r="G12" s="113">
        <v>92583.357436141174</v>
      </c>
      <c r="H12" s="113">
        <v>520973</v>
      </c>
      <c r="I12" s="113">
        <v>193</v>
      </c>
      <c r="L12" s="5"/>
      <c r="O12" t="str">
        <f t="shared" si="0"/>
        <v/>
      </c>
    </row>
    <row r="13" spans="2:15" ht="20.100000000000001" customHeight="1" x14ac:dyDescent="0.15">
      <c r="B13" s="1"/>
      <c r="C13" s="121" t="s">
        <v>829</v>
      </c>
      <c r="D13" s="111" t="s">
        <v>830</v>
      </c>
      <c r="E13" s="112">
        <v>25</v>
      </c>
      <c r="F13" s="113">
        <v>319.44</v>
      </c>
      <c r="G13" s="113">
        <v>251.76561189593255</v>
      </c>
      <c r="H13" s="113">
        <v>801</v>
      </c>
      <c r="I13" s="113">
        <v>20</v>
      </c>
      <c r="L13" s="5"/>
      <c r="O13" t="str">
        <f t="shared" si="0"/>
        <v/>
      </c>
    </row>
    <row r="14" spans="2:15" ht="20.100000000000001" customHeight="1" x14ac:dyDescent="0.15">
      <c r="B14" s="1"/>
      <c r="C14" s="121" t="s">
        <v>831</v>
      </c>
      <c r="D14" s="111" t="s">
        <v>832</v>
      </c>
      <c r="E14" s="112">
        <v>29</v>
      </c>
      <c r="F14" s="113">
        <v>370.61379310344824</v>
      </c>
      <c r="G14" s="113">
        <v>333.63664551653665</v>
      </c>
      <c r="H14" s="113">
        <v>1100</v>
      </c>
      <c r="I14" s="113">
        <v>20</v>
      </c>
      <c r="L14" s="5"/>
      <c r="O14" t="str">
        <f t="shared" si="0"/>
        <v/>
      </c>
    </row>
    <row r="15" spans="2:15" ht="20.100000000000001" customHeight="1" x14ac:dyDescent="0.15">
      <c r="B15" s="1"/>
      <c r="C15" s="121" t="s">
        <v>11</v>
      </c>
      <c r="D15" s="111" t="s">
        <v>833</v>
      </c>
      <c r="E15" s="112">
        <v>352</v>
      </c>
      <c r="F15" s="113">
        <v>8111.9113636363645</v>
      </c>
      <c r="G15" s="113">
        <v>81872.238644911078</v>
      </c>
      <c r="H15" s="113">
        <v>1318555</v>
      </c>
      <c r="I15" s="113">
        <v>1</v>
      </c>
      <c r="L15" s="4"/>
      <c r="O15" t="str">
        <f t="shared" si="0"/>
        <v/>
      </c>
    </row>
    <row r="16" spans="2:15" ht="20.100000000000001" customHeight="1" x14ac:dyDescent="0.15">
      <c r="B16" s="1"/>
      <c r="C16" s="121" t="s">
        <v>12</v>
      </c>
      <c r="D16" s="111" t="s">
        <v>834</v>
      </c>
      <c r="E16" s="112">
        <v>52</v>
      </c>
      <c r="F16" s="113">
        <v>768.08269230769235</v>
      </c>
      <c r="G16" s="113">
        <v>1352.6291865700803</v>
      </c>
      <c r="H16" s="113">
        <v>6500</v>
      </c>
      <c r="I16" s="113">
        <v>0</v>
      </c>
      <c r="L16" s="4"/>
      <c r="O16" t="str">
        <f t="shared" si="0"/>
        <v/>
      </c>
    </row>
    <row r="17" spans="2:15" ht="20.100000000000001" customHeight="1" x14ac:dyDescent="0.15">
      <c r="B17" s="1"/>
      <c r="C17" s="121" t="s">
        <v>13</v>
      </c>
      <c r="D17" s="111" t="s">
        <v>835</v>
      </c>
      <c r="E17" s="112">
        <v>38</v>
      </c>
      <c r="F17" s="113">
        <v>1569.3052631578946</v>
      </c>
      <c r="G17" s="113">
        <v>3180.6884305766234</v>
      </c>
      <c r="H17" s="113">
        <v>13993</v>
      </c>
      <c r="I17" s="113">
        <v>30</v>
      </c>
      <c r="L17" s="4"/>
      <c r="O17" t="str">
        <f t="shared" si="0"/>
        <v/>
      </c>
    </row>
    <row r="18" spans="2:15" ht="20.100000000000001" customHeight="1" x14ac:dyDescent="0.15">
      <c r="B18" s="1"/>
      <c r="C18" s="121" t="s">
        <v>14</v>
      </c>
      <c r="D18" s="111" t="s">
        <v>836</v>
      </c>
      <c r="E18" s="112">
        <v>3</v>
      </c>
      <c r="F18" s="113">
        <v>6837</v>
      </c>
      <c r="G18" s="113">
        <v>8725.1399415711385</v>
      </c>
      <c r="H18" s="113">
        <v>16910</v>
      </c>
      <c r="I18" s="113">
        <v>1630</v>
      </c>
      <c r="L18" s="4"/>
      <c r="O18" t="str">
        <f t="shared" si="0"/>
        <v/>
      </c>
    </row>
    <row r="19" spans="2:15" ht="20.100000000000001" customHeight="1" x14ac:dyDescent="0.15">
      <c r="B19" s="1"/>
      <c r="C19" s="121" t="s">
        <v>15</v>
      </c>
      <c r="D19" s="111" t="s">
        <v>837</v>
      </c>
      <c r="E19" s="112">
        <v>32</v>
      </c>
      <c r="F19" s="113">
        <v>7318.5062500000004</v>
      </c>
      <c r="G19" s="113">
        <v>8611.7595748745516</v>
      </c>
      <c r="H19" s="113">
        <v>28890</v>
      </c>
      <c r="I19" s="113">
        <v>91</v>
      </c>
      <c r="L19" s="4"/>
      <c r="O19" t="str">
        <f t="shared" si="0"/>
        <v/>
      </c>
    </row>
    <row r="20" spans="2:15" ht="20.100000000000001" customHeight="1" x14ac:dyDescent="0.15">
      <c r="B20" s="1"/>
      <c r="C20" s="121" t="s">
        <v>16</v>
      </c>
      <c r="D20" s="111" t="s">
        <v>838</v>
      </c>
      <c r="E20" s="112">
        <v>8</v>
      </c>
      <c r="F20" s="113">
        <v>5380.375</v>
      </c>
      <c r="G20" s="113">
        <v>7842.961119691975</v>
      </c>
      <c r="H20" s="113">
        <v>24310</v>
      </c>
      <c r="I20" s="113">
        <v>938</v>
      </c>
      <c r="L20" s="4"/>
      <c r="O20" t="str">
        <f t="shared" si="0"/>
        <v/>
      </c>
    </row>
    <row r="21" spans="2:15" ht="20.100000000000001" customHeight="1" x14ac:dyDescent="0.15">
      <c r="B21" s="1"/>
      <c r="C21" s="121" t="s">
        <v>17</v>
      </c>
      <c r="D21" s="111" t="s">
        <v>839</v>
      </c>
      <c r="E21" s="112">
        <v>59</v>
      </c>
      <c r="F21" s="113">
        <v>4368.891525423729</v>
      </c>
      <c r="G21" s="113">
        <v>29409.982814251729</v>
      </c>
      <c r="H21" s="113">
        <v>226397</v>
      </c>
      <c r="I21" s="113">
        <v>10</v>
      </c>
      <c r="L21" s="4"/>
      <c r="O21" t="str">
        <f t="shared" si="0"/>
        <v/>
      </c>
    </row>
    <row r="22" spans="2:15" ht="20.100000000000001" customHeight="1" x14ac:dyDescent="0.15">
      <c r="B22" s="1"/>
      <c r="C22" s="121" t="s">
        <v>18</v>
      </c>
      <c r="D22" s="111" t="s">
        <v>840</v>
      </c>
      <c r="E22" s="112">
        <v>116</v>
      </c>
      <c r="F22" s="113">
        <v>606.76637931034475</v>
      </c>
      <c r="G22" s="113">
        <v>1057.0881419334632</v>
      </c>
      <c r="H22" s="113">
        <v>9300</v>
      </c>
      <c r="I22" s="113">
        <v>6</v>
      </c>
      <c r="L22" s="4"/>
      <c r="O22" t="str">
        <f t="shared" si="0"/>
        <v/>
      </c>
    </row>
    <row r="23" spans="2:15" ht="20.100000000000001" customHeight="1" x14ac:dyDescent="0.15">
      <c r="B23" s="1"/>
      <c r="C23" s="121" t="s">
        <v>19</v>
      </c>
      <c r="D23" s="111" t="s">
        <v>841</v>
      </c>
      <c r="E23" s="112">
        <v>4</v>
      </c>
      <c r="F23" s="113">
        <v>1421.25</v>
      </c>
      <c r="G23" s="113">
        <v>1342.7735909924154</v>
      </c>
      <c r="H23" s="113">
        <v>3397</v>
      </c>
      <c r="I23" s="113">
        <v>422</v>
      </c>
      <c r="L23" s="4"/>
      <c r="O23" t="str">
        <f t="shared" si="0"/>
        <v/>
      </c>
    </row>
    <row r="24" spans="2:15" ht="20.100000000000001" customHeight="1" x14ac:dyDescent="0.15">
      <c r="B24" s="1"/>
      <c r="C24" s="121" t="s">
        <v>842</v>
      </c>
      <c r="D24" s="111" t="s">
        <v>843</v>
      </c>
      <c r="E24" s="112">
        <v>107</v>
      </c>
      <c r="F24" s="113">
        <v>5396.083551401869</v>
      </c>
      <c r="G24" s="113">
        <v>42408.473059680735</v>
      </c>
      <c r="H24" s="113">
        <v>424553</v>
      </c>
      <c r="I24" s="113">
        <v>18</v>
      </c>
      <c r="L24" s="4"/>
      <c r="O24" t="str">
        <f t="shared" si="0"/>
        <v/>
      </c>
    </row>
    <row r="25" spans="2:15" ht="20.100000000000001" customHeight="1" x14ac:dyDescent="0.15">
      <c r="B25" s="1"/>
      <c r="C25" s="121" t="s">
        <v>844</v>
      </c>
      <c r="D25" s="111" t="s">
        <v>845</v>
      </c>
      <c r="E25" s="112">
        <v>1</v>
      </c>
      <c r="F25" s="113">
        <v>229</v>
      </c>
      <c r="G25" s="113" t="s">
        <v>71</v>
      </c>
      <c r="H25" s="113">
        <v>229</v>
      </c>
      <c r="I25" s="113">
        <v>229</v>
      </c>
      <c r="L25" s="4"/>
      <c r="O25" t="str">
        <f t="shared" si="0"/>
        <v/>
      </c>
    </row>
    <row r="26" spans="2:15" ht="20.100000000000001" customHeight="1" x14ac:dyDescent="0.15">
      <c r="B26" s="1"/>
      <c r="C26" s="121" t="s">
        <v>20</v>
      </c>
      <c r="D26" s="111" t="s">
        <v>846</v>
      </c>
      <c r="E26" s="112">
        <v>242</v>
      </c>
      <c r="F26" s="113">
        <v>1819.239958677686</v>
      </c>
      <c r="G26" s="113">
        <v>5696.7422273558986</v>
      </c>
      <c r="H26" s="113">
        <v>77206.070000000007</v>
      </c>
      <c r="I26" s="113">
        <v>0.5</v>
      </c>
      <c r="L26" s="4"/>
      <c r="O26" t="str">
        <f t="shared" si="0"/>
        <v/>
      </c>
    </row>
    <row r="27" spans="2:15" ht="20.100000000000001" customHeight="1" x14ac:dyDescent="0.15">
      <c r="B27" s="1"/>
      <c r="C27" s="121" t="s">
        <v>21</v>
      </c>
      <c r="D27" s="111" t="s">
        <v>847</v>
      </c>
      <c r="E27" s="112">
        <v>1</v>
      </c>
      <c r="F27" s="113">
        <v>28.2</v>
      </c>
      <c r="G27" s="113" t="s">
        <v>71</v>
      </c>
      <c r="H27" s="113">
        <v>28.2</v>
      </c>
      <c r="I27" s="113">
        <v>28.2</v>
      </c>
      <c r="L27" s="4"/>
      <c r="O27" t="str">
        <f t="shared" si="0"/>
        <v/>
      </c>
    </row>
    <row r="28" spans="2:15" ht="20.100000000000001" customHeight="1" x14ac:dyDescent="0.15">
      <c r="B28" s="1"/>
      <c r="C28" s="121" t="s">
        <v>22</v>
      </c>
      <c r="D28" s="111" t="s">
        <v>848</v>
      </c>
      <c r="E28" s="112">
        <v>31</v>
      </c>
      <c r="F28" s="113">
        <v>35039.225806451614</v>
      </c>
      <c r="G28" s="113">
        <v>53411.217780356266</v>
      </c>
      <c r="H28" s="113">
        <v>208216</v>
      </c>
      <c r="I28" s="113">
        <v>45</v>
      </c>
      <c r="L28" s="4"/>
      <c r="O28" t="str">
        <f t="shared" si="0"/>
        <v/>
      </c>
    </row>
    <row r="29" spans="2:15" ht="20.100000000000001" customHeight="1" x14ac:dyDescent="0.15">
      <c r="B29" s="1"/>
      <c r="C29" s="121" t="s">
        <v>849</v>
      </c>
      <c r="D29" s="111" t="s">
        <v>850</v>
      </c>
      <c r="E29" s="112">
        <v>0</v>
      </c>
      <c r="F29" s="113" t="s">
        <v>71</v>
      </c>
      <c r="G29" s="113" t="s">
        <v>71</v>
      </c>
      <c r="H29" s="113" t="s">
        <v>71</v>
      </c>
      <c r="I29" s="113" t="s">
        <v>71</v>
      </c>
      <c r="L29" s="4"/>
      <c r="O29" t="str">
        <f t="shared" si="0"/>
        <v/>
      </c>
    </row>
    <row r="30" spans="2:15" ht="20.100000000000001" customHeight="1" x14ac:dyDescent="0.15">
      <c r="B30" s="1"/>
      <c r="C30" s="121" t="s">
        <v>851</v>
      </c>
      <c r="D30" s="111" t="s">
        <v>852</v>
      </c>
      <c r="E30" s="112">
        <v>8</v>
      </c>
      <c r="F30" s="113">
        <v>327.875</v>
      </c>
      <c r="G30" s="113">
        <v>324.8839078369819</v>
      </c>
      <c r="H30" s="113">
        <v>911</v>
      </c>
      <c r="I30" s="113">
        <v>25</v>
      </c>
      <c r="L30" s="4"/>
      <c r="O30" t="str">
        <f t="shared" si="0"/>
        <v/>
      </c>
    </row>
    <row r="31" spans="2:15" ht="20.100000000000001" customHeight="1" x14ac:dyDescent="0.15">
      <c r="B31" s="1"/>
      <c r="C31" s="121" t="s">
        <v>853</v>
      </c>
      <c r="D31" s="111" t="s">
        <v>854</v>
      </c>
      <c r="E31" s="112">
        <v>3</v>
      </c>
      <c r="F31" s="113">
        <v>324.33333333333331</v>
      </c>
      <c r="G31" s="113">
        <v>490.59793449762236</v>
      </c>
      <c r="H31" s="113">
        <v>890</v>
      </c>
      <c r="I31" s="113">
        <v>15</v>
      </c>
      <c r="L31" s="4"/>
      <c r="O31" t="str">
        <f t="shared" si="0"/>
        <v/>
      </c>
    </row>
    <row r="32" spans="2:15" ht="20.100000000000001" customHeight="1" x14ac:dyDescent="0.15">
      <c r="B32" s="1"/>
      <c r="C32" s="121" t="s">
        <v>23</v>
      </c>
      <c r="D32" s="111" t="s">
        <v>855</v>
      </c>
      <c r="E32" s="112">
        <v>9</v>
      </c>
      <c r="F32" s="113">
        <v>93.08</v>
      </c>
      <c r="G32" s="113">
        <v>136.3718596338702</v>
      </c>
      <c r="H32" s="113">
        <v>292</v>
      </c>
      <c r="I32" s="113">
        <v>0</v>
      </c>
      <c r="L32" s="4"/>
      <c r="O32" t="str">
        <f t="shared" si="0"/>
        <v/>
      </c>
    </row>
    <row r="33" spans="2:15" ht="20.100000000000001" customHeight="1" x14ac:dyDescent="0.15">
      <c r="B33" s="1"/>
      <c r="C33" s="121" t="s">
        <v>24</v>
      </c>
      <c r="D33" s="111" t="s">
        <v>856</v>
      </c>
      <c r="E33" s="112">
        <v>260</v>
      </c>
      <c r="F33" s="113">
        <v>22656.251923076925</v>
      </c>
      <c r="G33" s="113">
        <v>52042.950142064183</v>
      </c>
      <c r="H33" s="113">
        <v>385000</v>
      </c>
      <c r="I33" s="113">
        <v>22</v>
      </c>
      <c r="L33" s="4"/>
      <c r="O33" t="str">
        <f t="shared" si="0"/>
        <v/>
      </c>
    </row>
    <row r="34" spans="2:15" ht="20.100000000000001" customHeight="1" x14ac:dyDescent="0.15">
      <c r="B34" s="1"/>
      <c r="C34" s="121" t="s">
        <v>857</v>
      </c>
      <c r="D34" s="111" t="s">
        <v>858</v>
      </c>
      <c r="E34" s="112">
        <v>33</v>
      </c>
      <c r="F34" s="113">
        <v>369.69696969696963</v>
      </c>
      <c r="G34" s="113">
        <v>1163.3116340014099</v>
      </c>
      <c r="H34" s="113">
        <v>6653.3</v>
      </c>
      <c r="I34" s="113">
        <v>1.1000000000000001</v>
      </c>
      <c r="L34" s="4"/>
      <c r="O34" t="str">
        <f t="shared" si="0"/>
        <v/>
      </c>
    </row>
    <row r="35" spans="2:15" ht="20.100000000000001" customHeight="1" x14ac:dyDescent="0.15">
      <c r="B35" s="1"/>
      <c r="C35" s="121" t="s">
        <v>25</v>
      </c>
      <c r="D35" s="111" t="s">
        <v>859</v>
      </c>
      <c r="E35" s="112">
        <v>27</v>
      </c>
      <c r="F35" s="113">
        <v>50383.731666666659</v>
      </c>
      <c r="G35" s="113">
        <v>148080.810387023</v>
      </c>
      <c r="H35" s="113">
        <v>739315</v>
      </c>
      <c r="I35" s="113">
        <v>0</v>
      </c>
      <c r="L35" s="4"/>
      <c r="O35" t="str">
        <f t="shared" si="0"/>
        <v/>
      </c>
    </row>
    <row r="36" spans="2:15" ht="20.100000000000001" customHeight="1" x14ac:dyDescent="0.15">
      <c r="B36" s="1"/>
      <c r="C36" s="121" t="s">
        <v>26</v>
      </c>
      <c r="D36" s="111" t="s">
        <v>375</v>
      </c>
      <c r="E36" s="112">
        <v>0</v>
      </c>
      <c r="F36" s="113" t="s">
        <v>71</v>
      </c>
      <c r="G36" s="113" t="s">
        <v>71</v>
      </c>
      <c r="H36" s="113" t="s">
        <v>71</v>
      </c>
      <c r="I36" s="113" t="s">
        <v>71</v>
      </c>
      <c r="L36" s="4"/>
      <c r="O36" t="str">
        <f t="shared" si="0"/>
        <v/>
      </c>
    </row>
    <row r="37" spans="2:15" ht="20.100000000000001" customHeight="1" x14ac:dyDescent="0.15">
      <c r="B37" s="1"/>
      <c r="C37" s="121" t="s">
        <v>27</v>
      </c>
      <c r="D37" s="111" t="s">
        <v>860</v>
      </c>
      <c r="E37" s="112">
        <v>30</v>
      </c>
      <c r="F37" s="113">
        <v>7699.77</v>
      </c>
      <c r="G37" s="113">
        <v>20268.045603875897</v>
      </c>
      <c r="H37" s="113">
        <v>87133</v>
      </c>
      <c r="I37" s="113">
        <v>0.1</v>
      </c>
      <c r="L37" s="4"/>
      <c r="O37" t="str">
        <f t="shared" si="0"/>
        <v/>
      </c>
    </row>
    <row r="38" spans="2:15" ht="20.100000000000001" customHeight="1" x14ac:dyDescent="0.15">
      <c r="B38" s="1"/>
      <c r="C38" s="121" t="s">
        <v>28</v>
      </c>
      <c r="D38" s="111" t="s">
        <v>861</v>
      </c>
      <c r="E38" s="112">
        <v>221</v>
      </c>
      <c r="F38" s="113">
        <v>33833.726990950221</v>
      </c>
      <c r="G38" s="113">
        <v>235156.85369157212</v>
      </c>
      <c r="H38" s="113">
        <v>2962400</v>
      </c>
      <c r="I38" s="113">
        <v>0.3</v>
      </c>
      <c r="L38" s="4"/>
      <c r="O38" t="str">
        <f t="shared" si="0"/>
        <v/>
      </c>
    </row>
    <row r="39" spans="2:15" ht="20.100000000000001" customHeight="1" x14ac:dyDescent="0.15">
      <c r="B39" s="1"/>
      <c r="C39" s="121" t="s">
        <v>29</v>
      </c>
      <c r="D39" s="111" t="s">
        <v>862</v>
      </c>
      <c r="E39" s="112">
        <v>11</v>
      </c>
      <c r="F39" s="113">
        <v>14677.454545454546</v>
      </c>
      <c r="G39" s="113">
        <v>28591.672498696666</v>
      </c>
      <c r="H39" s="113">
        <v>73377</v>
      </c>
      <c r="I39" s="113">
        <v>35</v>
      </c>
      <c r="L39" s="4"/>
      <c r="O39" t="str">
        <f t="shared" si="0"/>
        <v/>
      </c>
    </row>
    <row r="40" spans="2:15" ht="20.100000000000001" customHeight="1" x14ac:dyDescent="0.15">
      <c r="B40" s="1"/>
      <c r="C40" s="121" t="s">
        <v>30</v>
      </c>
      <c r="D40" s="111" t="s">
        <v>863</v>
      </c>
      <c r="E40" s="112">
        <v>4</v>
      </c>
      <c r="F40" s="113">
        <v>17465.75</v>
      </c>
      <c r="G40" s="113">
        <v>33928.917159015451</v>
      </c>
      <c r="H40" s="113">
        <v>68355</v>
      </c>
      <c r="I40" s="113">
        <v>21</v>
      </c>
      <c r="L40" s="4"/>
      <c r="O40" t="str">
        <f t="shared" si="0"/>
        <v/>
      </c>
    </row>
    <row r="41" spans="2:15" ht="20.100000000000001" customHeight="1" x14ac:dyDescent="0.15">
      <c r="B41" s="1"/>
      <c r="C41" s="121" t="s">
        <v>31</v>
      </c>
      <c r="D41" s="111" t="s">
        <v>864</v>
      </c>
      <c r="E41" s="112">
        <v>12</v>
      </c>
      <c r="F41" s="113">
        <v>8902.9166666666661</v>
      </c>
      <c r="G41" s="113">
        <v>17420.548203764916</v>
      </c>
      <c r="H41" s="113">
        <v>60316</v>
      </c>
      <c r="I41" s="113">
        <v>9</v>
      </c>
      <c r="L41" s="4"/>
      <c r="O41" t="str">
        <f t="shared" si="0"/>
        <v/>
      </c>
    </row>
    <row r="42" spans="2:15" ht="20.100000000000001" customHeight="1" x14ac:dyDescent="0.15">
      <c r="B42" s="1"/>
      <c r="C42" s="121" t="s">
        <v>32</v>
      </c>
      <c r="D42" s="111" t="s">
        <v>865</v>
      </c>
      <c r="E42" s="112">
        <v>6</v>
      </c>
      <c r="F42" s="113">
        <v>20153.666666666668</v>
      </c>
      <c r="G42" s="113">
        <v>39921.395354705055</v>
      </c>
      <c r="H42" s="113">
        <v>101150</v>
      </c>
      <c r="I42" s="113">
        <v>294</v>
      </c>
      <c r="L42" s="4"/>
      <c r="O42" t="str">
        <f t="shared" si="0"/>
        <v/>
      </c>
    </row>
    <row r="43" spans="2:15" ht="20.100000000000001" customHeight="1" x14ac:dyDescent="0.15">
      <c r="B43" s="1"/>
      <c r="C43" s="121" t="s">
        <v>33</v>
      </c>
      <c r="D43" s="111" t="s">
        <v>866</v>
      </c>
      <c r="E43" s="112">
        <v>21</v>
      </c>
      <c r="F43" s="113">
        <v>4124.2333333333327</v>
      </c>
      <c r="G43" s="113">
        <v>6060.429881892318</v>
      </c>
      <c r="H43" s="113">
        <v>20337</v>
      </c>
      <c r="I43" s="113">
        <v>40</v>
      </c>
      <c r="L43" s="4"/>
      <c r="O43" t="str">
        <f t="shared" si="0"/>
        <v/>
      </c>
    </row>
    <row r="44" spans="2:15" ht="20.100000000000001" customHeight="1" x14ac:dyDescent="0.15">
      <c r="B44" s="1"/>
      <c r="C44" s="121" t="s">
        <v>34</v>
      </c>
      <c r="D44" s="111" t="s">
        <v>867</v>
      </c>
      <c r="E44" s="112">
        <v>137</v>
      </c>
      <c r="F44" s="113">
        <v>6277.8435036496357</v>
      </c>
      <c r="G44" s="113">
        <v>25093.658062739574</v>
      </c>
      <c r="H44" s="113">
        <v>277603</v>
      </c>
      <c r="I44" s="113">
        <v>4.2</v>
      </c>
      <c r="L44" s="4"/>
      <c r="O44" t="str">
        <f t="shared" si="0"/>
        <v/>
      </c>
    </row>
    <row r="45" spans="2:15" ht="20.100000000000001" customHeight="1" x14ac:dyDescent="0.15">
      <c r="B45" s="1"/>
      <c r="C45" s="121" t="s">
        <v>35</v>
      </c>
      <c r="D45" s="111" t="s">
        <v>868</v>
      </c>
      <c r="E45" s="112">
        <v>8</v>
      </c>
      <c r="F45" s="113">
        <v>40253.25</v>
      </c>
      <c r="G45" s="113">
        <v>46536.029506332896</v>
      </c>
      <c r="H45" s="113">
        <v>112746</v>
      </c>
      <c r="I45" s="113">
        <v>1669</v>
      </c>
      <c r="L45" s="4"/>
      <c r="O45" t="str">
        <f t="shared" si="0"/>
        <v/>
      </c>
    </row>
    <row r="46" spans="2:15" ht="20.100000000000001" customHeight="1" x14ac:dyDescent="0.15">
      <c r="B46" s="1"/>
      <c r="C46" s="121" t="s">
        <v>36</v>
      </c>
      <c r="D46" s="111" t="s">
        <v>869</v>
      </c>
      <c r="E46" s="112">
        <v>7</v>
      </c>
      <c r="F46" s="113">
        <v>2008.5714285714287</v>
      </c>
      <c r="G46" s="113">
        <v>1718.9268800759442</v>
      </c>
      <c r="H46" s="113">
        <v>4955</v>
      </c>
      <c r="I46" s="113">
        <v>128</v>
      </c>
      <c r="L46" s="4"/>
      <c r="O46" t="str">
        <f t="shared" si="0"/>
        <v/>
      </c>
    </row>
    <row r="47" spans="2:15" ht="20.100000000000001" customHeight="1" x14ac:dyDescent="0.15">
      <c r="B47" s="1"/>
      <c r="C47" s="121" t="s">
        <v>37</v>
      </c>
      <c r="D47" s="111" t="s">
        <v>870</v>
      </c>
      <c r="E47" s="112">
        <v>7</v>
      </c>
      <c r="F47" s="113">
        <v>1894.8571428571429</v>
      </c>
      <c r="G47" s="113">
        <v>4256.5341702912647</v>
      </c>
      <c r="H47" s="113">
        <v>11519</v>
      </c>
      <c r="I47" s="113">
        <v>10</v>
      </c>
      <c r="L47" s="4"/>
      <c r="O47" t="str">
        <f t="shared" si="0"/>
        <v/>
      </c>
    </row>
    <row r="48" spans="2:15" ht="20.100000000000001" customHeight="1" x14ac:dyDescent="0.15">
      <c r="B48" s="1"/>
      <c r="C48" s="121" t="s">
        <v>38</v>
      </c>
      <c r="D48" s="111" t="s">
        <v>871</v>
      </c>
      <c r="E48" s="112">
        <v>49</v>
      </c>
      <c r="F48" s="113">
        <v>72953.052244897961</v>
      </c>
      <c r="G48" s="113">
        <v>197820.01639032419</v>
      </c>
      <c r="H48" s="113">
        <v>1181900</v>
      </c>
      <c r="I48" s="113">
        <v>0</v>
      </c>
      <c r="L48" s="4"/>
      <c r="O48" t="str">
        <f t="shared" si="0"/>
        <v/>
      </c>
    </row>
    <row r="49" spans="2:15" ht="20.100000000000001" customHeight="1" x14ac:dyDescent="0.15">
      <c r="B49" s="1"/>
      <c r="C49" s="121" t="s">
        <v>39</v>
      </c>
      <c r="D49" s="111" t="s">
        <v>872</v>
      </c>
      <c r="E49" s="112">
        <v>0</v>
      </c>
      <c r="F49" s="113" t="s">
        <v>71</v>
      </c>
      <c r="G49" s="113" t="s">
        <v>71</v>
      </c>
      <c r="H49" s="113" t="s">
        <v>71</v>
      </c>
      <c r="I49" s="113" t="s">
        <v>71</v>
      </c>
      <c r="L49" s="4"/>
      <c r="O49" t="str">
        <f t="shared" si="0"/>
        <v/>
      </c>
    </row>
    <row r="50" spans="2:15" ht="20.100000000000001" customHeight="1" x14ac:dyDescent="0.15">
      <c r="B50" s="1"/>
      <c r="C50" s="121" t="s">
        <v>873</v>
      </c>
      <c r="D50" s="111" t="s">
        <v>874</v>
      </c>
      <c r="E50" s="112">
        <v>0</v>
      </c>
      <c r="F50" s="113" t="s">
        <v>71</v>
      </c>
      <c r="G50" s="113" t="s">
        <v>71</v>
      </c>
      <c r="H50" s="113" t="s">
        <v>71</v>
      </c>
      <c r="I50" s="113" t="s">
        <v>71</v>
      </c>
      <c r="L50" s="4"/>
      <c r="O50" t="str">
        <f t="shared" si="0"/>
        <v/>
      </c>
    </row>
    <row r="51" spans="2:15" ht="20.100000000000001" customHeight="1" x14ac:dyDescent="0.15">
      <c r="B51" s="1"/>
      <c r="C51" s="121" t="s">
        <v>40</v>
      </c>
      <c r="D51" s="111" t="s">
        <v>875</v>
      </c>
      <c r="E51" s="112">
        <v>1</v>
      </c>
      <c r="F51" s="113">
        <v>684.6</v>
      </c>
      <c r="G51" s="113" t="s">
        <v>71</v>
      </c>
      <c r="H51" s="113">
        <v>684.6</v>
      </c>
      <c r="I51" s="113">
        <v>684.6</v>
      </c>
      <c r="L51" s="4"/>
      <c r="O51" t="str">
        <f t="shared" si="0"/>
        <v/>
      </c>
    </row>
    <row r="52" spans="2:15" ht="20.100000000000001" customHeight="1" x14ac:dyDescent="0.15">
      <c r="B52" s="1"/>
      <c r="C52" s="121" t="s">
        <v>41</v>
      </c>
      <c r="D52" s="111" t="s">
        <v>876</v>
      </c>
      <c r="E52" s="112">
        <v>1</v>
      </c>
      <c r="F52" s="113">
        <v>2849</v>
      </c>
      <c r="G52" s="113" t="s">
        <v>71</v>
      </c>
      <c r="H52" s="113">
        <v>2849</v>
      </c>
      <c r="I52" s="113">
        <v>2849</v>
      </c>
      <c r="L52" s="4"/>
      <c r="O52" t="str">
        <f t="shared" si="0"/>
        <v/>
      </c>
    </row>
    <row r="53" spans="2:15" ht="20.100000000000001" customHeight="1" x14ac:dyDescent="0.15">
      <c r="B53" s="1"/>
      <c r="C53" s="121" t="s">
        <v>42</v>
      </c>
      <c r="D53" s="111" t="s">
        <v>877</v>
      </c>
      <c r="E53" s="112">
        <v>11</v>
      </c>
      <c r="F53" s="113">
        <v>918.81818181818187</v>
      </c>
      <c r="G53" s="113">
        <v>1859.2937271007945</v>
      </c>
      <c r="H53" s="113">
        <v>6421</v>
      </c>
      <c r="I53" s="113">
        <v>38</v>
      </c>
      <c r="L53" s="4"/>
      <c r="O53" t="str">
        <f t="shared" si="0"/>
        <v/>
      </c>
    </row>
    <row r="54" spans="2:15" ht="20.100000000000001" customHeight="1" x14ac:dyDescent="0.15">
      <c r="B54" s="1"/>
      <c r="C54" s="121" t="s">
        <v>43</v>
      </c>
      <c r="D54" s="111" t="s">
        <v>878</v>
      </c>
      <c r="E54" s="112">
        <v>0</v>
      </c>
      <c r="F54" s="113" t="s">
        <v>71</v>
      </c>
      <c r="G54" s="113" t="s">
        <v>71</v>
      </c>
      <c r="H54" s="113" t="s">
        <v>71</v>
      </c>
      <c r="I54" s="113" t="s">
        <v>71</v>
      </c>
      <c r="L54" s="4"/>
      <c r="O54" t="str">
        <f t="shared" si="0"/>
        <v/>
      </c>
    </row>
    <row r="55" spans="2:15" ht="20.100000000000001" customHeight="1" x14ac:dyDescent="0.15">
      <c r="B55" s="1"/>
      <c r="C55" s="121" t="s">
        <v>44</v>
      </c>
      <c r="D55" s="111" t="s">
        <v>879</v>
      </c>
      <c r="E55" s="112">
        <v>4</v>
      </c>
      <c r="F55" s="113">
        <v>5818</v>
      </c>
      <c r="G55" s="113">
        <v>11084.658737793119</v>
      </c>
      <c r="H55" s="113">
        <v>22443</v>
      </c>
      <c r="I55" s="113">
        <v>48</v>
      </c>
      <c r="L55" s="4"/>
      <c r="O55" t="str">
        <f t="shared" si="0"/>
        <v/>
      </c>
    </row>
    <row r="56" spans="2:15" ht="20.100000000000001" customHeight="1" x14ac:dyDescent="0.15">
      <c r="B56" s="1"/>
      <c r="C56" s="121" t="s">
        <v>45</v>
      </c>
      <c r="D56" s="111" t="s">
        <v>880</v>
      </c>
      <c r="E56" s="112">
        <v>1</v>
      </c>
      <c r="F56" s="113">
        <v>600</v>
      </c>
      <c r="G56" s="113" t="s">
        <v>71</v>
      </c>
      <c r="H56" s="113">
        <v>600</v>
      </c>
      <c r="I56" s="113">
        <v>600</v>
      </c>
      <c r="L56" s="4"/>
      <c r="O56" t="str">
        <f t="shared" si="0"/>
        <v/>
      </c>
    </row>
    <row r="57" spans="2:15" ht="20.100000000000001" customHeight="1" x14ac:dyDescent="0.15">
      <c r="B57" s="1"/>
      <c r="C57" s="121" t="s">
        <v>46</v>
      </c>
      <c r="D57" s="111" t="s">
        <v>881</v>
      </c>
      <c r="E57" s="112">
        <v>0</v>
      </c>
      <c r="F57" s="113" t="s">
        <v>71</v>
      </c>
      <c r="G57" s="113" t="s">
        <v>71</v>
      </c>
      <c r="H57" s="113" t="s">
        <v>71</v>
      </c>
      <c r="I57" s="113" t="s">
        <v>71</v>
      </c>
      <c r="L57" s="4"/>
      <c r="O57" t="str">
        <f t="shared" si="0"/>
        <v/>
      </c>
    </row>
    <row r="58" spans="2:15" ht="20.100000000000001" customHeight="1" x14ac:dyDescent="0.15">
      <c r="B58" s="1"/>
      <c r="C58" s="121" t="s">
        <v>47</v>
      </c>
      <c r="D58" s="111" t="s">
        <v>882</v>
      </c>
      <c r="E58" s="112">
        <v>200</v>
      </c>
      <c r="F58" s="113">
        <v>3105.0498749999997</v>
      </c>
      <c r="G58" s="113">
        <v>8843.8539991440102</v>
      </c>
      <c r="H58" s="113">
        <v>69602</v>
      </c>
      <c r="I58" s="113">
        <v>0.25</v>
      </c>
      <c r="L58" s="4"/>
      <c r="O58" t="str">
        <f t="shared" si="0"/>
        <v/>
      </c>
    </row>
    <row r="59" spans="2:15" ht="20.100000000000001" customHeight="1" x14ac:dyDescent="0.15">
      <c r="B59" s="1"/>
      <c r="C59" s="121" t="s">
        <v>48</v>
      </c>
      <c r="D59" s="111" t="s">
        <v>883</v>
      </c>
      <c r="E59" s="112">
        <v>176</v>
      </c>
      <c r="F59" s="113">
        <v>3694.9642045454548</v>
      </c>
      <c r="G59" s="113">
        <v>18807.69323533697</v>
      </c>
      <c r="H59" s="113">
        <v>223587</v>
      </c>
      <c r="I59" s="113">
        <v>1</v>
      </c>
      <c r="L59" s="4"/>
      <c r="O59" t="str">
        <f t="shared" si="0"/>
        <v/>
      </c>
    </row>
    <row r="60" spans="2:15" ht="20.100000000000001" customHeight="1" x14ac:dyDescent="0.15">
      <c r="B60" s="1"/>
      <c r="C60" s="121" t="s">
        <v>51</v>
      </c>
      <c r="D60" s="111" t="s">
        <v>884</v>
      </c>
      <c r="E60" s="112">
        <v>10</v>
      </c>
      <c r="F60" s="113">
        <v>2164.4300000000003</v>
      </c>
      <c r="G60" s="113">
        <v>4909.8206484668162</v>
      </c>
      <c r="H60" s="113">
        <v>16000</v>
      </c>
      <c r="I60" s="113">
        <v>20</v>
      </c>
      <c r="L60" s="4"/>
      <c r="O60" t="str">
        <f t="shared" si="0"/>
        <v/>
      </c>
    </row>
    <row r="61" spans="2:15" ht="20.100000000000001" customHeight="1" x14ac:dyDescent="0.15">
      <c r="B61" s="1"/>
      <c r="C61" s="121" t="s">
        <v>129</v>
      </c>
      <c r="D61" s="111" t="s">
        <v>885</v>
      </c>
      <c r="E61" s="112">
        <v>11</v>
      </c>
      <c r="F61" s="113">
        <v>149.38454545454545</v>
      </c>
      <c r="G61" s="113">
        <v>177.21529738505288</v>
      </c>
      <c r="H61" s="113">
        <v>500</v>
      </c>
      <c r="I61" s="113">
        <v>0.73</v>
      </c>
      <c r="L61" s="4"/>
      <c r="O61" t="str">
        <f t="shared" si="0"/>
        <v/>
      </c>
    </row>
    <row r="62" spans="2:15" ht="20.100000000000001" customHeight="1" x14ac:dyDescent="0.15">
      <c r="B62" s="1"/>
      <c r="C62" s="121" t="s">
        <v>137</v>
      </c>
      <c r="D62" s="111" t="s">
        <v>886</v>
      </c>
      <c r="E62" s="112">
        <v>1</v>
      </c>
      <c r="F62" s="113">
        <v>19.399999999999999</v>
      </c>
      <c r="G62" s="113" t="s">
        <v>71</v>
      </c>
      <c r="H62" s="113">
        <v>19.399999999999999</v>
      </c>
      <c r="I62" s="113">
        <v>19.399999999999999</v>
      </c>
      <c r="L62" s="4"/>
      <c r="O62" t="str">
        <f t="shared" si="0"/>
        <v/>
      </c>
    </row>
    <row r="63" spans="2:15" ht="20.100000000000001" customHeight="1" x14ac:dyDescent="0.15">
      <c r="B63" s="1"/>
      <c r="C63" s="121" t="s">
        <v>52</v>
      </c>
      <c r="D63" s="111" t="s">
        <v>887</v>
      </c>
      <c r="E63" s="112">
        <v>25</v>
      </c>
      <c r="F63" s="113">
        <v>154958.92000000001</v>
      </c>
      <c r="G63" s="113">
        <v>210364.87655359675</v>
      </c>
      <c r="H63" s="113">
        <v>753099</v>
      </c>
      <c r="I63" s="113">
        <v>333</v>
      </c>
      <c r="L63" s="4"/>
      <c r="O63" t="str">
        <f t="shared" si="0"/>
        <v/>
      </c>
    </row>
    <row r="64" spans="2:15" ht="20.100000000000001" customHeight="1" x14ac:dyDescent="0.15">
      <c r="B64" s="1"/>
      <c r="C64" s="121" t="s">
        <v>888</v>
      </c>
      <c r="D64" s="111" t="s">
        <v>376</v>
      </c>
      <c r="E64" s="112">
        <v>54</v>
      </c>
      <c r="F64" s="113">
        <v>595.19351851851854</v>
      </c>
      <c r="G64" s="113">
        <v>1213.4942307349504</v>
      </c>
      <c r="H64" s="113">
        <v>7301</v>
      </c>
      <c r="I64" s="113">
        <v>10</v>
      </c>
      <c r="L64" s="4"/>
      <c r="O64" t="str">
        <f t="shared" si="0"/>
        <v/>
      </c>
    </row>
    <row r="65" spans="2:15" ht="20.100000000000001" customHeight="1" x14ac:dyDescent="0.15">
      <c r="B65" s="1"/>
      <c r="C65" s="121" t="s">
        <v>889</v>
      </c>
      <c r="D65" s="111" t="s">
        <v>890</v>
      </c>
      <c r="E65" s="112">
        <v>4</v>
      </c>
      <c r="F65" s="113">
        <v>527.75</v>
      </c>
      <c r="G65" s="113">
        <v>479.14950693911811</v>
      </c>
      <c r="H65" s="113">
        <v>1120</v>
      </c>
      <c r="I65" s="113">
        <v>74</v>
      </c>
      <c r="L65" s="4"/>
      <c r="O65" t="str">
        <f t="shared" si="0"/>
        <v/>
      </c>
    </row>
    <row r="66" spans="2:15" ht="20.100000000000001" customHeight="1" x14ac:dyDescent="0.15">
      <c r="B66" s="1"/>
      <c r="C66" s="121" t="s">
        <v>79</v>
      </c>
      <c r="D66" s="111" t="s">
        <v>891</v>
      </c>
      <c r="E66" s="112">
        <v>4</v>
      </c>
      <c r="F66" s="113">
        <v>482.5</v>
      </c>
      <c r="G66" s="113">
        <v>325.20506351121492</v>
      </c>
      <c r="H66" s="113">
        <v>800</v>
      </c>
      <c r="I66" s="113">
        <v>120</v>
      </c>
      <c r="L66" s="4"/>
      <c r="O66" t="str">
        <f t="shared" si="0"/>
        <v/>
      </c>
    </row>
    <row r="67" spans="2:15" ht="20.100000000000001" customHeight="1" x14ac:dyDescent="0.15">
      <c r="B67" s="1"/>
      <c r="C67" s="121" t="s">
        <v>53</v>
      </c>
      <c r="D67" s="111" t="s">
        <v>892</v>
      </c>
      <c r="E67" s="112">
        <v>135</v>
      </c>
      <c r="F67" s="113">
        <v>485.68769629629634</v>
      </c>
      <c r="G67" s="113">
        <v>1291.7999198951934</v>
      </c>
      <c r="H67" s="113">
        <v>10316</v>
      </c>
      <c r="I67" s="113">
        <v>0</v>
      </c>
      <c r="L67" s="4"/>
      <c r="O67" t="str">
        <f t="shared" si="0"/>
        <v/>
      </c>
    </row>
    <row r="68" spans="2:15" ht="20.100000000000001" customHeight="1" x14ac:dyDescent="0.15">
      <c r="B68" s="1"/>
      <c r="C68" s="121" t="s">
        <v>54</v>
      </c>
      <c r="D68" s="111" t="s">
        <v>893</v>
      </c>
      <c r="E68" s="112">
        <v>46</v>
      </c>
      <c r="F68" s="113">
        <v>424.52391304347822</v>
      </c>
      <c r="G68" s="113">
        <v>810.01931367503209</v>
      </c>
      <c r="H68" s="113">
        <v>3297</v>
      </c>
      <c r="I68" s="113">
        <v>1</v>
      </c>
      <c r="L68" s="4"/>
      <c r="O68" t="str">
        <f t="shared" si="0"/>
        <v/>
      </c>
    </row>
    <row r="69" spans="2:15" ht="20.100000000000001" customHeight="1" x14ac:dyDescent="0.15">
      <c r="B69" s="1"/>
      <c r="C69" s="121" t="s">
        <v>55</v>
      </c>
      <c r="D69" s="111" t="s">
        <v>894</v>
      </c>
      <c r="E69" s="112">
        <v>108</v>
      </c>
      <c r="F69" s="113">
        <v>6413.9353703703709</v>
      </c>
      <c r="G69" s="113">
        <v>42510.635154029864</v>
      </c>
      <c r="H69" s="113">
        <v>429802</v>
      </c>
      <c r="I69" s="113">
        <v>0</v>
      </c>
      <c r="L69" s="4"/>
      <c r="O69" t="str">
        <f t="shared" si="0"/>
        <v/>
      </c>
    </row>
    <row r="70" spans="2:15" ht="20.100000000000001" customHeight="1" x14ac:dyDescent="0.15">
      <c r="B70" s="1"/>
      <c r="C70" s="121" t="s">
        <v>138</v>
      </c>
      <c r="D70" s="111" t="s">
        <v>895</v>
      </c>
      <c r="E70" s="112">
        <v>3</v>
      </c>
      <c r="F70" s="113">
        <v>23.666666666666668</v>
      </c>
      <c r="G70" s="113">
        <v>15.275252316519467</v>
      </c>
      <c r="H70" s="113">
        <v>37</v>
      </c>
      <c r="I70" s="113">
        <v>7</v>
      </c>
      <c r="L70" s="4"/>
      <c r="O70" t="str">
        <f t="shared" ref="O70:O103" si="1">IF(OR(F70&gt;H70,F70&lt;I70),"ERR","")</f>
        <v/>
      </c>
    </row>
    <row r="71" spans="2:15" ht="20.100000000000001" customHeight="1" x14ac:dyDescent="0.15">
      <c r="B71" s="1"/>
      <c r="C71" s="121" t="s">
        <v>72</v>
      </c>
      <c r="D71" s="111" t="s">
        <v>896</v>
      </c>
      <c r="E71" s="112">
        <v>6</v>
      </c>
      <c r="F71" s="113">
        <v>2231</v>
      </c>
      <c r="G71" s="113">
        <v>1952.6330940553066</v>
      </c>
      <c r="H71" s="113">
        <v>5580</v>
      </c>
      <c r="I71" s="113">
        <v>600</v>
      </c>
      <c r="L71" s="4"/>
      <c r="O71" t="str">
        <f t="shared" si="1"/>
        <v/>
      </c>
    </row>
    <row r="72" spans="2:15" ht="20.100000000000001" customHeight="1" x14ac:dyDescent="0.15">
      <c r="B72" s="1"/>
      <c r="C72" s="121" t="s">
        <v>75</v>
      </c>
      <c r="D72" s="111" t="s">
        <v>897</v>
      </c>
      <c r="E72" s="112">
        <v>78</v>
      </c>
      <c r="F72" s="113">
        <v>857.07051282051282</v>
      </c>
      <c r="G72" s="113">
        <v>2747.5357211961932</v>
      </c>
      <c r="H72" s="113">
        <v>21100</v>
      </c>
      <c r="I72" s="113">
        <v>0</v>
      </c>
      <c r="L72" s="4"/>
      <c r="O72" t="str">
        <f t="shared" si="1"/>
        <v/>
      </c>
    </row>
    <row r="73" spans="2:15" ht="20.100000000000001" customHeight="1" x14ac:dyDescent="0.15">
      <c r="B73" s="1"/>
      <c r="C73" s="121" t="s">
        <v>56</v>
      </c>
      <c r="D73" s="111" t="s">
        <v>898</v>
      </c>
      <c r="E73" s="112">
        <v>26</v>
      </c>
      <c r="F73" s="113">
        <v>594.57692307692309</v>
      </c>
      <c r="G73" s="113">
        <v>864.86716543418027</v>
      </c>
      <c r="H73" s="113">
        <v>3400</v>
      </c>
      <c r="I73" s="113">
        <v>1</v>
      </c>
      <c r="L73" s="4"/>
      <c r="O73" t="str">
        <f t="shared" si="1"/>
        <v/>
      </c>
    </row>
    <row r="74" spans="2:15" ht="20.100000000000001" customHeight="1" x14ac:dyDescent="0.15">
      <c r="B74" s="1"/>
      <c r="C74" s="121" t="s">
        <v>57</v>
      </c>
      <c r="D74" s="111" t="s">
        <v>899</v>
      </c>
      <c r="E74" s="112">
        <v>41</v>
      </c>
      <c r="F74" s="113">
        <v>1004.9762870731707</v>
      </c>
      <c r="G74" s="113">
        <v>2537.7291406886629</v>
      </c>
      <c r="H74" s="113">
        <v>16403</v>
      </c>
      <c r="I74" s="113">
        <v>0</v>
      </c>
      <c r="L74" s="4"/>
      <c r="O74" t="str">
        <f t="shared" si="1"/>
        <v/>
      </c>
    </row>
    <row r="75" spans="2:15" ht="20.100000000000001" customHeight="1" x14ac:dyDescent="0.15">
      <c r="B75" s="1"/>
      <c r="C75" s="121" t="s">
        <v>69</v>
      </c>
      <c r="D75" s="111" t="s">
        <v>900</v>
      </c>
      <c r="E75" s="112">
        <v>106</v>
      </c>
      <c r="F75" s="113">
        <v>162673.94075471701</v>
      </c>
      <c r="G75" s="113">
        <v>531342.55870957277</v>
      </c>
      <c r="H75" s="113">
        <v>3228714</v>
      </c>
      <c r="I75" s="113">
        <v>10.8</v>
      </c>
      <c r="L75" s="4"/>
      <c r="O75" t="str">
        <f t="shared" si="1"/>
        <v/>
      </c>
    </row>
    <row r="76" spans="2:15" ht="20.100000000000001" customHeight="1" x14ac:dyDescent="0.15">
      <c r="B76" s="1"/>
      <c r="C76" s="121" t="s">
        <v>73</v>
      </c>
      <c r="D76" s="111" t="s">
        <v>901</v>
      </c>
      <c r="E76" s="112">
        <v>79</v>
      </c>
      <c r="F76" s="113">
        <v>15571.169873417724</v>
      </c>
      <c r="G76" s="113">
        <v>49714.644818817615</v>
      </c>
      <c r="H76" s="113">
        <v>291188</v>
      </c>
      <c r="I76" s="113">
        <v>0</v>
      </c>
      <c r="L76" s="4"/>
      <c r="O76" t="str">
        <f t="shared" si="1"/>
        <v/>
      </c>
    </row>
    <row r="77" spans="2:15" ht="20.100000000000001" customHeight="1" x14ac:dyDescent="0.15">
      <c r="B77" s="1"/>
      <c r="C77" s="121" t="s">
        <v>58</v>
      </c>
      <c r="D77" s="111" t="s">
        <v>902</v>
      </c>
      <c r="E77" s="112">
        <v>475</v>
      </c>
      <c r="F77" s="113">
        <v>896.83744922105257</v>
      </c>
      <c r="G77" s="113">
        <v>3705.7102091332722</v>
      </c>
      <c r="H77" s="113">
        <v>73176</v>
      </c>
      <c r="I77" s="113">
        <v>0</v>
      </c>
      <c r="L77" s="4"/>
      <c r="O77" t="str">
        <f t="shared" si="1"/>
        <v/>
      </c>
    </row>
    <row r="78" spans="2:15" ht="20.100000000000001" customHeight="1" x14ac:dyDescent="0.15">
      <c r="B78" s="1"/>
      <c r="C78" s="121" t="s">
        <v>903</v>
      </c>
      <c r="D78" s="111" t="s">
        <v>904</v>
      </c>
      <c r="E78" s="112">
        <v>4</v>
      </c>
      <c r="F78" s="113">
        <v>101.75</v>
      </c>
      <c r="G78" s="113">
        <v>58.574027236196308</v>
      </c>
      <c r="H78" s="113">
        <v>183</v>
      </c>
      <c r="I78" s="113">
        <v>50</v>
      </c>
      <c r="L78" s="4"/>
      <c r="O78" t="str">
        <f t="shared" si="1"/>
        <v/>
      </c>
    </row>
    <row r="79" spans="2:15" ht="20.100000000000001" customHeight="1" x14ac:dyDescent="0.15">
      <c r="B79" s="1"/>
      <c r="C79" s="121" t="s">
        <v>905</v>
      </c>
      <c r="D79" s="111" t="s">
        <v>906</v>
      </c>
      <c r="E79" s="112">
        <v>37</v>
      </c>
      <c r="F79" s="113">
        <v>3256791.821621622</v>
      </c>
      <c r="G79" s="113">
        <v>3212527.2913527158</v>
      </c>
      <c r="H79" s="113">
        <v>16225676</v>
      </c>
      <c r="I79" s="113">
        <v>147</v>
      </c>
      <c r="L79" s="4"/>
      <c r="O79" t="str">
        <f t="shared" si="1"/>
        <v/>
      </c>
    </row>
    <row r="80" spans="2:15" ht="20.100000000000001" customHeight="1" x14ac:dyDescent="0.15">
      <c r="B80" s="1"/>
      <c r="C80" s="121" t="s">
        <v>70</v>
      </c>
      <c r="D80" s="111" t="s">
        <v>907</v>
      </c>
      <c r="E80" s="112">
        <v>7</v>
      </c>
      <c r="F80" s="113">
        <v>59700.257142857139</v>
      </c>
      <c r="G80" s="113">
        <v>76652.612640815176</v>
      </c>
      <c r="H80" s="113">
        <v>169623</v>
      </c>
      <c r="I80" s="113">
        <v>194</v>
      </c>
      <c r="L80" s="4"/>
      <c r="O80" t="str">
        <f t="shared" si="1"/>
        <v/>
      </c>
    </row>
    <row r="81" spans="2:15" ht="20.100000000000001" customHeight="1" x14ac:dyDescent="0.15">
      <c r="B81" s="1"/>
      <c r="C81" s="121" t="s">
        <v>908</v>
      </c>
      <c r="D81" s="111" t="s">
        <v>909</v>
      </c>
      <c r="E81" s="112">
        <v>252</v>
      </c>
      <c r="F81" s="113">
        <v>2209.5710317460312</v>
      </c>
      <c r="G81" s="113">
        <v>7156.9586654164914</v>
      </c>
      <c r="H81" s="113">
        <v>93020</v>
      </c>
      <c r="I81" s="113">
        <v>1.3</v>
      </c>
      <c r="L81" s="4"/>
      <c r="O81" t="str">
        <f t="shared" si="1"/>
        <v/>
      </c>
    </row>
    <row r="82" spans="2:15" ht="20.100000000000001" customHeight="1" x14ac:dyDescent="0.15">
      <c r="B82" s="1"/>
      <c r="C82" s="121" t="s">
        <v>59</v>
      </c>
      <c r="D82" s="111" t="s">
        <v>910</v>
      </c>
      <c r="E82" s="112">
        <v>1502</v>
      </c>
      <c r="F82" s="113">
        <v>9952.3235992010686</v>
      </c>
      <c r="G82" s="113">
        <v>274125.13391860476</v>
      </c>
      <c r="H82" s="113">
        <v>10548000</v>
      </c>
      <c r="I82" s="113">
        <v>0</v>
      </c>
      <c r="L82" s="4"/>
      <c r="O82" t="str">
        <f t="shared" si="1"/>
        <v/>
      </c>
    </row>
    <row r="83" spans="2:15" ht="20.100000000000001" customHeight="1" x14ac:dyDescent="0.15">
      <c r="B83" s="1"/>
      <c r="C83" s="121" t="s">
        <v>60</v>
      </c>
      <c r="D83" s="111" t="s">
        <v>911</v>
      </c>
      <c r="E83" s="112">
        <v>618</v>
      </c>
      <c r="F83" s="113">
        <v>528.15770226537211</v>
      </c>
      <c r="G83" s="113">
        <v>2676.8335148165793</v>
      </c>
      <c r="H83" s="113">
        <v>42131</v>
      </c>
      <c r="I83" s="113">
        <v>0</v>
      </c>
      <c r="L83" s="4"/>
      <c r="O83" t="str">
        <f t="shared" si="1"/>
        <v/>
      </c>
    </row>
    <row r="84" spans="2:15" ht="20.100000000000001" customHeight="1" x14ac:dyDescent="0.15">
      <c r="B84" s="1"/>
      <c r="C84" s="121" t="s">
        <v>912</v>
      </c>
      <c r="D84" s="111" t="s">
        <v>913</v>
      </c>
      <c r="E84" s="112">
        <v>26</v>
      </c>
      <c r="F84" s="113">
        <v>124.15</v>
      </c>
      <c r="G84" s="113">
        <v>192.88436173002725</v>
      </c>
      <c r="H84" s="113">
        <v>972</v>
      </c>
      <c r="I84" s="113">
        <v>1</v>
      </c>
      <c r="L84" s="4"/>
      <c r="O84" t="str">
        <f t="shared" si="1"/>
        <v/>
      </c>
    </row>
    <row r="85" spans="2:15" ht="20.100000000000001" customHeight="1" x14ac:dyDescent="0.15">
      <c r="B85" s="1"/>
      <c r="C85" s="121" t="s">
        <v>914</v>
      </c>
      <c r="D85" s="111" t="s">
        <v>915</v>
      </c>
      <c r="E85" s="112">
        <v>844</v>
      </c>
      <c r="F85" s="113">
        <v>4436.9143613744063</v>
      </c>
      <c r="G85" s="113">
        <v>90190.555701347665</v>
      </c>
      <c r="H85" s="113">
        <v>2593200</v>
      </c>
      <c r="I85" s="113">
        <v>0</v>
      </c>
      <c r="L85" s="4"/>
      <c r="O85" t="str">
        <f t="shared" si="1"/>
        <v/>
      </c>
    </row>
    <row r="86" spans="2:15" ht="20.100000000000001" customHeight="1" x14ac:dyDescent="0.15">
      <c r="B86" s="1"/>
      <c r="C86" s="121" t="s">
        <v>916</v>
      </c>
      <c r="D86" s="111" t="s">
        <v>917</v>
      </c>
      <c r="E86" s="112">
        <v>151</v>
      </c>
      <c r="F86" s="113">
        <v>181.22794701986757</v>
      </c>
      <c r="G86" s="113">
        <v>1134.2577585500972</v>
      </c>
      <c r="H86" s="113">
        <v>14000</v>
      </c>
      <c r="I86" s="113">
        <v>11.65</v>
      </c>
      <c r="L86" s="4"/>
      <c r="O86" t="str">
        <f t="shared" si="1"/>
        <v/>
      </c>
    </row>
    <row r="87" spans="2:15" ht="20.100000000000001" customHeight="1" x14ac:dyDescent="0.15">
      <c r="B87" s="1"/>
      <c r="C87" s="121" t="s">
        <v>918</v>
      </c>
      <c r="D87" s="111" t="s">
        <v>919</v>
      </c>
      <c r="E87" s="112">
        <v>189</v>
      </c>
      <c r="F87" s="113">
        <v>2457.7010582010585</v>
      </c>
      <c r="G87" s="113">
        <v>15773.28707196695</v>
      </c>
      <c r="H87" s="113">
        <v>170775</v>
      </c>
      <c r="I87" s="113">
        <v>0</v>
      </c>
      <c r="L87" s="4"/>
      <c r="O87" t="str">
        <f t="shared" si="1"/>
        <v/>
      </c>
    </row>
    <row r="88" spans="2:15" ht="20.100000000000001" customHeight="1" x14ac:dyDescent="0.15">
      <c r="B88" s="1"/>
      <c r="C88" s="121" t="s">
        <v>920</v>
      </c>
      <c r="D88" s="111" t="s">
        <v>921</v>
      </c>
      <c r="E88" s="112">
        <v>277</v>
      </c>
      <c r="F88" s="113">
        <v>142.9723104693141</v>
      </c>
      <c r="G88" s="113">
        <v>469.57347727779336</v>
      </c>
      <c r="H88" s="113">
        <v>5480</v>
      </c>
      <c r="I88" s="113">
        <v>0.7</v>
      </c>
      <c r="L88" s="4"/>
      <c r="O88" t="str">
        <f t="shared" si="1"/>
        <v/>
      </c>
    </row>
    <row r="89" spans="2:15" ht="20.100000000000001" customHeight="1" x14ac:dyDescent="0.15">
      <c r="B89" s="1"/>
      <c r="C89" s="121" t="s">
        <v>922</v>
      </c>
      <c r="D89" s="111" t="s">
        <v>923</v>
      </c>
      <c r="E89" s="112">
        <v>0</v>
      </c>
      <c r="F89" s="113" t="s">
        <v>71</v>
      </c>
      <c r="G89" s="113" t="s">
        <v>71</v>
      </c>
      <c r="H89" s="113" t="s">
        <v>71</v>
      </c>
      <c r="I89" s="113" t="s">
        <v>71</v>
      </c>
      <c r="L89" s="4"/>
      <c r="O89" t="str">
        <f t="shared" si="1"/>
        <v/>
      </c>
    </row>
    <row r="90" spans="2:15" ht="20.100000000000001" customHeight="1" x14ac:dyDescent="0.15">
      <c r="B90" s="1"/>
      <c r="C90" s="121" t="s">
        <v>924</v>
      </c>
      <c r="D90" s="111" t="s">
        <v>925</v>
      </c>
      <c r="E90" s="112">
        <v>0</v>
      </c>
      <c r="F90" s="113" t="s">
        <v>71</v>
      </c>
      <c r="G90" s="113" t="s">
        <v>71</v>
      </c>
      <c r="H90" s="113" t="s">
        <v>71</v>
      </c>
      <c r="I90" s="113" t="s">
        <v>71</v>
      </c>
      <c r="L90" s="4"/>
      <c r="O90" t="str">
        <f t="shared" si="1"/>
        <v/>
      </c>
    </row>
    <row r="91" spans="2:15" ht="20.100000000000001" customHeight="1" x14ac:dyDescent="0.15">
      <c r="B91" s="1"/>
      <c r="C91" s="121" t="s">
        <v>62</v>
      </c>
      <c r="D91" s="111" t="s">
        <v>926</v>
      </c>
      <c r="E91" s="112">
        <v>330</v>
      </c>
      <c r="F91" s="113">
        <v>1666.9066363636366</v>
      </c>
      <c r="G91" s="113">
        <v>21412.87390500692</v>
      </c>
      <c r="H91" s="113">
        <v>384300</v>
      </c>
      <c r="I91" s="113">
        <v>0.5</v>
      </c>
      <c r="L91" s="4"/>
      <c r="O91" t="str">
        <f t="shared" si="1"/>
        <v/>
      </c>
    </row>
    <row r="92" spans="2:15" ht="20.100000000000001" customHeight="1" x14ac:dyDescent="0.15">
      <c r="B92" s="1"/>
      <c r="C92" s="121" t="s">
        <v>80</v>
      </c>
      <c r="D92" s="111" t="s">
        <v>927</v>
      </c>
      <c r="E92" s="112">
        <v>15</v>
      </c>
      <c r="F92" s="113">
        <v>4.8889333333333331</v>
      </c>
      <c r="G92" s="113">
        <v>13.567496639640883</v>
      </c>
      <c r="H92" s="113">
        <v>53</v>
      </c>
      <c r="I92" s="113">
        <v>0</v>
      </c>
      <c r="L92" s="4"/>
      <c r="O92" t="str">
        <f t="shared" si="1"/>
        <v/>
      </c>
    </row>
    <row r="93" spans="2:15" ht="20.100000000000001" customHeight="1" x14ac:dyDescent="0.15">
      <c r="B93" s="1"/>
      <c r="C93" s="121" t="s">
        <v>928</v>
      </c>
      <c r="D93" s="111" t="s">
        <v>929</v>
      </c>
      <c r="E93" s="112">
        <v>215</v>
      </c>
      <c r="F93" s="113">
        <v>469.36144186046511</v>
      </c>
      <c r="G93" s="113">
        <v>3024.6908964631371</v>
      </c>
      <c r="H93" s="113">
        <v>42218</v>
      </c>
      <c r="I93" s="113">
        <v>13</v>
      </c>
      <c r="L93" s="4"/>
      <c r="O93" t="str">
        <f t="shared" si="1"/>
        <v/>
      </c>
    </row>
    <row r="94" spans="2:15" ht="20.100000000000001" customHeight="1" x14ac:dyDescent="0.15">
      <c r="B94" s="1"/>
      <c r="C94" s="121" t="s">
        <v>63</v>
      </c>
      <c r="D94" s="111" t="s">
        <v>930</v>
      </c>
      <c r="E94" s="112">
        <v>77</v>
      </c>
      <c r="F94" s="113">
        <v>676.69207792207783</v>
      </c>
      <c r="G94" s="113">
        <v>473.28248821212162</v>
      </c>
      <c r="H94" s="113">
        <v>2090</v>
      </c>
      <c r="I94" s="113">
        <v>26.59</v>
      </c>
      <c r="L94" s="4"/>
      <c r="O94" t="str">
        <f t="shared" si="1"/>
        <v/>
      </c>
    </row>
    <row r="95" spans="2:15" ht="20.100000000000001" customHeight="1" x14ac:dyDescent="0.15">
      <c r="B95" s="1"/>
      <c r="C95" s="121" t="s">
        <v>931</v>
      </c>
      <c r="D95" s="111" t="s">
        <v>932</v>
      </c>
      <c r="E95" s="112">
        <v>7</v>
      </c>
      <c r="F95" s="113">
        <v>922.57142857142856</v>
      </c>
      <c r="G95" s="113">
        <v>1413.4583895706371</v>
      </c>
      <c r="H95" s="113">
        <v>3960</v>
      </c>
      <c r="I95" s="113">
        <v>31</v>
      </c>
      <c r="L95" s="4"/>
      <c r="O95" t="str">
        <f t="shared" si="1"/>
        <v/>
      </c>
    </row>
    <row r="96" spans="2:15" ht="20.100000000000001" customHeight="1" x14ac:dyDescent="0.15">
      <c r="B96" s="1"/>
      <c r="C96" s="121" t="s">
        <v>933</v>
      </c>
      <c r="D96" s="111" t="s">
        <v>934</v>
      </c>
      <c r="E96" s="112">
        <v>19</v>
      </c>
      <c r="F96" s="113">
        <v>430.92105263157896</v>
      </c>
      <c r="G96" s="113">
        <v>1058.4253800281431</v>
      </c>
      <c r="H96" s="113">
        <v>4591</v>
      </c>
      <c r="I96" s="113">
        <v>9</v>
      </c>
      <c r="L96" s="4"/>
      <c r="O96" t="str">
        <f t="shared" si="1"/>
        <v/>
      </c>
    </row>
    <row r="97" spans="2:15" ht="20.100000000000001" customHeight="1" x14ac:dyDescent="0.15">
      <c r="B97" s="1"/>
      <c r="C97" s="121" t="s">
        <v>76</v>
      </c>
      <c r="D97" s="111" t="s">
        <v>935</v>
      </c>
      <c r="E97" s="112">
        <v>5</v>
      </c>
      <c r="F97" s="113">
        <v>3067</v>
      </c>
      <c r="G97" s="113">
        <v>4434.0699137474139</v>
      </c>
      <c r="H97" s="113">
        <v>10760</v>
      </c>
      <c r="I97" s="113">
        <v>82</v>
      </c>
      <c r="L97" s="4"/>
      <c r="O97" t="str">
        <f t="shared" si="1"/>
        <v/>
      </c>
    </row>
    <row r="98" spans="2:15" ht="20.100000000000001" customHeight="1" x14ac:dyDescent="0.15">
      <c r="B98" s="1"/>
      <c r="C98" s="121" t="s">
        <v>936</v>
      </c>
      <c r="D98" s="111" t="s">
        <v>937</v>
      </c>
      <c r="E98" s="112">
        <v>5</v>
      </c>
      <c r="F98" s="113">
        <v>11</v>
      </c>
      <c r="G98" s="113">
        <v>8.5857439980469987</v>
      </c>
      <c r="H98" s="113">
        <v>24.6</v>
      </c>
      <c r="I98" s="113">
        <v>3.3</v>
      </c>
      <c r="L98" s="4"/>
      <c r="O98" t="str">
        <f t="shared" si="1"/>
        <v/>
      </c>
    </row>
    <row r="99" spans="2:15" ht="20.100000000000001" customHeight="1" x14ac:dyDescent="0.15">
      <c r="B99" s="1"/>
      <c r="C99" s="121" t="s">
        <v>64</v>
      </c>
      <c r="D99" s="111" t="s">
        <v>938</v>
      </c>
      <c r="E99" s="112">
        <v>53</v>
      </c>
      <c r="F99" s="113">
        <v>1822.5824528301891</v>
      </c>
      <c r="G99" s="113">
        <v>7181.9025788818417</v>
      </c>
      <c r="H99" s="113">
        <v>45238</v>
      </c>
      <c r="I99" s="113">
        <v>1</v>
      </c>
      <c r="L99" s="4"/>
      <c r="O99" t="str">
        <f t="shared" si="1"/>
        <v/>
      </c>
    </row>
    <row r="100" spans="2:15" ht="20.100000000000001" customHeight="1" x14ac:dyDescent="0.15">
      <c r="B100" s="1"/>
      <c r="C100" s="121" t="s">
        <v>939</v>
      </c>
      <c r="D100" s="111" t="s">
        <v>940</v>
      </c>
      <c r="E100" s="112">
        <v>785</v>
      </c>
      <c r="F100" s="113">
        <v>4620.7970178343958</v>
      </c>
      <c r="G100" s="113">
        <v>85171.400030651945</v>
      </c>
      <c r="H100" s="113">
        <v>2328346</v>
      </c>
      <c r="I100" s="113">
        <v>0</v>
      </c>
      <c r="L100" s="4"/>
      <c r="O100" t="str">
        <f t="shared" si="1"/>
        <v/>
      </c>
    </row>
    <row r="101" spans="2:15" ht="20.100000000000001" customHeight="1" x14ac:dyDescent="0.15">
      <c r="B101" s="1"/>
      <c r="C101" s="121" t="s">
        <v>941</v>
      </c>
      <c r="D101" s="111" t="s">
        <v>942</v>
      </c>
      <c r="E101" s="112">
        <v>40</v>
      </c>
      <c r="F101" s="113">
        <v>9284.8627499999984</v>
      </c>
      <c r="G101" s="113">
        <v>56120.984085843986</v>
      </c>
      <c r="H101" s="113">
        <v>355275</v>
      </c>
      <c r="I101" s="113">
        <v>0</v>
      </c>
      <c r="L101" s="4"/>
      <c r="O101" t="str">
        <f t="shared" si="1"/>
        <v/>
      </c>
    </row>
    <row r="102" spans="2:15" ht="20.100000000000001" customHeight="1" x14ac:dyDescent="0.15">
      <c r="B102" s="1"/>
      <c r="C102" s="121" t="s">
        <v>943</v>
      </c>
      <c r="D102" s="111" t="s">
        <v>944</v>
      </c>
      <c r="E102" s="112">
        <v>58</v>
      </c>
      <c r="F102" s="113">
        <v>7786.7077586206897</v>
      </c>
      <c r="G102" s="113">
        <v>38058.146781714138</v>
      </c>
      <c r="H102" s="113">
        <v>281123</v>
      </c>
      <c r="I102" s="113">
        <v>0</v>
      </c>
      <c r="L102" s="4"/>
      <c r="O102" t="str">
        <f t="shared" si="1"/>
        <v/>
      </c>
    </row>
    <row r="103" spans="2:15" ht="20.100000000000001" customHeight="1" x14ac:dyDescent="0.15">
      <c r="B103" s="1"/>
      <c r="C103" s="121" t="s">
        <v>945</v>
      </c>
      <c r="D103" s="111" t="s">
        <v>946</v>
      </c>
      <c r="E103" s="112">
        <v>210</v>
      </c>
      <c r="F103" s="113">
        <v>190.34595009523812</v>
      </c>
      <c r="G103" s="113">
        <v>1128.5300302514772</v>
      </c>
      <c r="H103" s="113">
        <v>14643</v>
      </c>
      <c r="I103" s="113">
        <v>0</v>
      </c>
      <c r="L103" s="4"/>
      <c r="O103" t="str">
        <f t="shared" si="1"/>
        <v/>
      </c>
    </row>
    <row r="104" spans="2:15" ht="20.100000000000001" customHeight="1" x14ac:dyDescent="0.15">
      <c r="B104" s="1"/>
      <c r="C104" s="122" t="s">
        <v>947</v>
      </c>
      <c r="D104" s="111" t="s">
        <v>948</v>
      </c>
      <c r="E104" s="112">
        <v>13</v>
      </c>
      <c r="F104" s="113">
        <v>380.35384615384618</v>
      </c>
      <c r="G104" s="113">
        <v>1071.6899711945496</v>
      </c>
      <c r="H104" s="113">
        <v>3882</v>
      </c>
      <c r="I104" s="113">
        <v>0.6</v>
      </c>
      <c r="L104" s="4"/>
      <c r="O104" t="str">
        <f>IF(OR(F104&gt;H104,F104&lt;I104),"ERR","")</f>
        <v/>
      </c>
    </row>
    <row r="105" spans="2:15" ht="20.100000000000001" customHeight="1" x14ac:dyDescent="0.15">
      <c r="B105" s="1"/>
      <c r="C105" s="122" t="s">
        <v>65</v>
      </c>
      <c r="D105" s="117" t="s">
        <v>949</v>
      </c>
      <c r="E105" s="112">
        <v>5656</v>
      </c>
      <c r="F105" s="113">
        <v>12315.057508237074</v>
      </c>
      <c r="G105" s="113">
        <v>382983.51402184973</v>
      </c>
      <c r="H105" s="113">
        <v>20466686</v>
      </c>
      <c r="I105" s="113">
        <v>0</v>
      </c>
      <c r="L105" s="4"/>
      <c r="O105" t="str">
        <f t="shared" ref="O105:O112" si="2">IF(OR(F105&gt;H105,F105&lt;I105),"ERR","")</f>
        <v/>
      </c>
    </row>
    <row r="106" spans="2:15" ht="20.100000000000001" customHeight="1" x14ac:dyDescent="0.15">
      <c r="B106" s="1"/>
      <c r="C106" s="122" t="s">
        <v>67</v>
      </c>
      <c r="D106" s="117" t="s">
        <v>950</v>
      </c>
      <c r="E106" s="112">
        <v>1852</v>
      </c>
      <c r="F106" s="113">
        <v>24076.115688984875</v>
      </c>
      <c r="G106" s="113">
        <v>74179.747022061827</v>
      </c>
      <c r="H106" s="113">
        <v>1217178</v>
      </c>
      <c r="I106" s="113">
        <v>0</v>
      </c>
      <c r="L106" s="4"/>
      <c r="O106" t="str">
        <f t="shared" si="2"/>
        <v/>
      </c>
    </row>
    <row r="107" spans="2:15" ht="20.100000000000001" customHeight="1" x14ac:dyDescent="0.15">
      <c r="B107" s="1"/>
      <c r="C107" s="122" t="s">
        <v>68</v>
      </c>
      <c r="D107" s="117" t="s">
        <v>951</v>
      </c>
      <c r="E107" s="112">
        <v>193</v>
      </c>
      <c r="F107" s="113">
        <v>45795.049274611396</v>
      </c>
      <c r="G107" s="113">
        <v>261068.71506661086</v>
      </c>
      <c r="H107" s="113">
        <v>2984221</v>
      </c>
      <c r="I107" s="113">
        <v>5</v>
      </c>
      <c r="L107" s="4"/>
      <c r="O107" t="str">
        <f t="shared" si="2"/>
        <v/>
      </c>
    </row>
    <row r="108" spans="2:15" ht="20.100000000000001" customHeight="1" x14ac:dyDescent="0.15">
      <c r="B108" s="1"/>
      <c r="C108" s="122" t="s">
        <v>77</v>
      </c>
      <c r="D108" s="117" t="s">
        <v>952</v>
      </c>
      <c r="E108" s="112">
        <v>902</v>
      </c>
      <c r="F108" s="113">
        <v>68001.523083148553</v>
      </c>
      <c r="G108" s="113">
        <v>624749.40454548656</v>
      </c>
      <c r="H108" s="113">
        <v>9670591</v>
      </c>
      <c r="I108" s="113">
        <v>0.3</v>
      </c>
      <c r="L108" s="4"/>
      <c r="O108" t="str">
        <f t="shared" si="2"/>
        <v/>
      </c>
    </row>
    <row r="109" spans="2:15" ht="20.100000000000001" customHeight="1" x14ac:dyDescent="0.15">
      <c r="B109" s="1"/>
      <c r="C109" s="122" t="s">
        <v>78</v>
      </c>
      <c r="D109" s="117" t="s">
        <v>953</v>
      </c>
      <c r="E109" s="112">
        <v>9</v>
      </c>
      <c r="F109" s="113">
        <v>70.233333333333334</v>
      </c>
      <c r="G109" s="113">
        <v>45.888887543718035</v>
      </c>
      <c r="H109" s="113">
        <v>160</v>
      </c>
      <c r="I109" s="113">
        <v>24</v>
      </c>
      <c r="L109" s="4"/>
      <c r="O109" t="str">
        <f t="shared" si="2"/>
        <v/>
      </c>
    </row>
    <row r="110" spans="2:15" ht="20.100000000000001" customHeight="1" x14ac:dyDescent="0.15">
      <c r="B110" s="1"/>
      <c r="C110" s="122" t="s">
        <v>74</v>
      </c>
      <c r="D110" s="117" t="s">
        <v>954</v>
      </c>
      <c r="E110" s="112">
        <v>165</v>
      </c>
      <c r="F110" s="113">
        <v>2011.6992163636362</v>
      </c>
      <c r="G110" s="113">
        <v>6704.9945480291153</v>
      </c>
      <c r="H110" s="113">
        <v>42346</v>
      </c>
      <c r="I110" s="113">
        <v>1.2</v>
      </c>
      <c r="L110" s="4"/>
      <c r="O110" t="str">
        <f t="shared" si="2"/>
        <v/>
      </c>
    </row>
    <row r="111" spans="2:15" ht="20.100000000000001" customHeight="1" x14ac:dyDescent="0.15">
      <c r="B111" s="1"/>
      <c r="C111" s="122" t="s">
        <v>71</v>
      </c>
      <c r="D111" s="117" t="s">
        <v>377</v>
      </c>
      <c r="E111" s="112">
        <v>97</v>
      </c>
      <c r="F111" s="113">
        <v>86633.538381443286</v>
      </c>
      <c r="G111" s="113">
        <v>566427.16880849411</v>
      </c>
      <c r="H111" s="113">
        <v>4106749</v>
      </c>
      <c r="I111" s="113">
        <v>0</v>
      </c>
      <c r="L111" s="4"/>
      <c r="O111" t="str">
        <f t="shared" si="2"/>
        <v/>
      </c>
    </row>
    <row r="112" spans="2:15" ht="18" customHeight="1" x14ac:dyDescent="0.15">
      <c r="C112" s="122"/>
      <c r="D112" s="117" t="s">
        <v>811</v>
      </c>
      <c r="E112" s="112">
        <v>19579</v>
      </c>
      <c r="F112" s="113">
        <v>20189.427939627145</v>
      </c>
      <c r="G112" s="113">
        <v>333601.88491563144</v>
      </c>
      <c r="H112" s="113">
        <v>20466686</v>
      </c>
      <c r="I112" s="113">
        <v>0</v>
      </c>
      <c r="L112" s="4"/>
      <c r="O112" t="str">
        <f t="shared" si="2"/>
        <v/>
      </c>
    </row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225A9-4235-4BD8-B12F-D65CB00B4365}">
  <sheetPr>
    <tabColor theme="6" tint="-0.249977111117893"/>
  </sheetPr>
  <dimension ref="B1:M114"/>
  <sheetViews>
    <sheetView showGridLines="0" view="pageBreakPreview" topLeftCell="A103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1337</v>
      </c>
    </row>
    <row r="3" spans="2:13" ht="21" customHeight="1" x14ac:dyDescent="0.15">
      <c r="I3" s="139" t="s">
        <v>1195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1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1</v>
      </c>
      <c r="F33" s="168">
        <v>1</v>
      </c>
      <c r="G33" s="294">
        <v>1E-3</v>
      </c>
      <c r="H33" s="294" t="s">
        <v>71</v>
      </c>
      <c r="I33" s="294">
        <v>1E-3</v>
      </c>
      <c r="J33" s="294">
        <v>1E-3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1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4</v>
      </c>
      <c r="F38" s="168">
        <v>3</v>
      </c>
      <c r="G38" s="294">
        <v>5.3333333333333332E-3</v>
      </c>
      <c r="H38" s="294">
        <v>4.2723919920032291E-3</v>
      </c>
      <c r="I38" s="294">
        <v>7.7999999999999996E-3</v>
      </c>
      <c r="J38" s="294">
        <v>4.0000000000000002E-4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1</v>
      </c>
      <c r="F42" s="168">
        <v>1</v>
      </c>
      <c r="G42" s="294">
        <v>1E-3</v>
      </c>
      <c r="H42" s="294" t="s">
        <v>71</v>
      </c>
      <c r="I42" s="294">
        <v>1E-3</v>
      </c>
      <c r="J42" s="294">
        <v>1E-3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1</v>
      </c>
      <c r="G44" s="294">
        <v>2.1000000000000001E-4</v>
      </c>
      <c r="H44" s="294" t="s">
        <v>71</v>
      </c>
      <c r="I44" s="294">
        <v>2.1000000000000001E-4</v>
      </c>
      <c r="J44" s="294">
        <v>2.1000000000000001E-4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2</v>
      </c>
      <c r="F48" s="168">
        <v>1</v>
      </c>
      <c r="G48" s="294">
        <v>1E-3</v>
      </c>
      <c r="H48" s="294" t="s">
        <v>71</v>
      </c>
      <c r="I48" s="294">
        <v>1E-3</v>
      </c>
      <c r="J48" s="294">
        <v>1E-3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2</v>
      </c>
      <c r="F58" s="168">
        <v>1</v>
      </c>
      <c r="G58" s="294">
        <v>2E-3</v>
      </c>
      <c r="H58" s="294" t="s">
        <v>71</v>
      </c>
      <c r="I58" s="294">
        <v>2E-3</v>
      </c>
      <c r="J58" s="294">
        <v>2E-3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1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2</v>
      </c>
      <c r="F63" s="168">
        <v>1</v>
      </c>
      <c r="G63" s="294">
        <v>2E-3</v>
      </c>
      <c r="H63" s="294" t="s">
        <v>71</v>
      </c>
      <c r="I63" s="294">
        <v>2E-3</v>
      </c>
      <c r="J63" s="294">
        <v>2E-3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1</v>
      </c>
      <c r="F67" s="168">
        <v>1</v>
      </c>
      <c r="G67" s="294">
        <v>2E-3</v>
      </c>
      <c r="H67" s="294" t="s">
        <v>71</v>
      </c>
      <c r="I67" s="294">
        <v>2E-3</v>
      </c>
      <c r="J67" s="294">
        <v>2E-3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1</v>
      </c>
      <c r="F76" s="168">
        <v>1</v>
      </c>
      <c r="G76" s="294">
        <v>1E-3</v>
      </c>
      <c r="H76" s="294" t="s">
        <v>71</v>
      </c>
      <c r="I76" s="294">
        <v>1E-3</v>
      </c>
      <c r="J76" s="294">
        <v>1E-3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6</v>
      </c>
      <c r="F77" s="168">
        <v>4</v>
      </c>
      <c r="G77" s="294">
        <v>2.6499999999999999E-2</v>
      </c>
      <c r="H77" s="294">
        <v>3.6013886210738214E-2</v>
      </c>
      <c r="I77" s="294">
        <v>0.08</v>
      </c>
      <c r="J77" s="294">
        <v>2E-3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5</v>
      </c>
      <c r="F82" s="168">
        <v>2</v>
      </c>
      <c r="G82" s="294">
        <v>3.9E-2</v>
      </c>
      <c r="H82" s="294">
        <v>1.555634918610406E-2</v>
      </c>
      <c r="I82" s="294">
        <v>0.05</v>
      </c>
      <c r="J82" s="294">
        <v>2.8000000000000001E-2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8</v>
      </c>
      <c r="F83" s="168">
        <v>4</v>
      </c>
      <c r="G83" s="294">
        <v>6.875E-3</v>
      </c>
      <c r="H83" s="294">
        <v>8.8729457716514113E-3</v>
      </c>
      <c r="I83" s="294">
        <v>0.02</v>
      </c>
      <c r="J83" s="294">
        <v>5.0000000000000001E-4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4" t="s">
        <v>71</v>
      </c>
      <c r="H85" s="294" t="s">
        <v>71</v>
      </c>
      <c r="I85" s="294" t="s">
        <v>71</v>
      </c>
      <c r="J85" s="294" t="s">
        <v>71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1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28</v>
      </c>
      <c r="F100" s="168">
        <v>10</v>
      </c>
      <c r="G100" s="294">
        <v>5.2600000000000008E-3</v>
      </c>
      <c r="H100" s="294">
        <v>5.0064846837765201E-3</v>
      </c>
      <c r="I100" s="294">
        <v>0.01</v>
      </c>
      <c r="J100" s="294">
        <v>0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4">
        <v>5.0000000000000001E-3</v>
      </c>
      <c r="H101" s="294" t="s">
        <v>71</v>
      </c>
      <c r="I101" s="294">
        <v>5.0000000000000001E-3</v>
      </c>
      <c r="J101" s="294">
        <v>5.0000000000000001E-3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4">
        <v>4.333333333333334E-3</v>
      </c>
      <c r="H102" s="294">
        <v>5.1316014394468838E-3</v>
      </c>
      <c r="I102" s="294">
        <v>0.01</v>
      </c>
      <c r="J102" s="294">
        <v>0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18</v>
      </c>
      <c r="G103" s="294">
        <v>1.3555555555555559E-2</v>
      </c>
      <c r="H103" s="294">
        <v>1.7513766760574114E-2</v>
      </c>
      <c r="I103" s="294">
        <v>7.0000000000000007E-2</v>
      </c>
      <c r="J103" s="294">
        <v>0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2</v>
      </c>
      <c r="G104" s="294">
        <v>2.8000000000000001E-2</v>
      </c>
      <c r="H104" s="294">
        <v>2.54558441227157E-2</v>
      </c>
      <c r="I104" s="294">
        <v>4.5999999999999999E-2</v>
      </c>
      <c r="J104" s="294">
        <v>0.01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0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0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71</v>
      </c>
      <c r="F112" s="162">
        <v>63</v>
      </c>
      <c r="G112" s="161">
        <v>9.8620634920634966E-3</v>
      </c>
      <c r="H112" s="161">
        <v>1.5972251862035318E-2</v>
      </c>
      <c r="I112" s="161">
        <v>0.08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B785C-2DD8-4DC9-A0C9-5341FBD9D739}">
  <sheetPr>
    <tabColor theme="6" tint="-0.249977111117893"/>
  </sheetPr>
  <dimension ref="B1:M114"/>
  <sheetViews>
    <sheetView showGridLines="0" view="pageBreakPreview" topLeftCell="A103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1338</v>
      </c>
    </row>
    <row r="3" spans="2:13" ht="21" customHeight="1" x14ac:dyDescent="0.15">
      <c r="I3" s="139" t="s">
        <v>1197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1</v>
      </c>
      <c r="F26" s="168">
        <v>1</v>
      </c>
      <c r="G26" s="294">
        <v>0.01</v>
      </c>
      <c r="H26" s="294" t="s">
        <v>71</v>
      </c>
      <c r="I26" s="294">
        <v>0.01</v>
      </c>
      <c r="J26" s="294">
        <v>0.01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1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2</v>
      </c>
      <c r="F38" s="168">
        <v>2</v>
      </c>
      <c r="G38" s="294">
        <v>9.9499999999999988E-3</v>
      </c>
      <c r="H38" s="294">
        <v>1.1384419177103413E-2</v>
      </c>
      <c r="I38" s="294">
        <v>1.7999999999999999E-2</v>
      </c>
      <c r="J38" s="294">
        <v>1.9E-3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1</v>
      </c>
      <c r="F42" s="168">
        <v>1</v>
      </c>
      <c r="G42" s="294">
        <v>1E-3</v>
      </c>
      <c r="H42" s="294" t="s">
        <v>71</v>
      </c>
      <c r="I42" s="294">
        <v>1E-3</v>
      </c>
      <c r="J42" s="294">
        <v>1E-3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1</v>
      </c>
      <c r="G44" s="294">
        <v>4.0000000000000002E-4</v>
      </c>
      <c r="H44" s="294" t="s">
        <v>71</v>
      </c>
      <c r="I44" s="294">
        <v>4.0000000000000002E-4</v>
      </c>
      <c r="J44" s="294">
        <v>4.0000000000000002E-4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1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1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4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1</v>
      </c>
      <c r="F64" s="168">
        <v>1</v>
      </c>
      <c r="G64" s="294">
        <v>0.01</v>
      </c>
      <c r="H64" s="294" t="s">
        <v>71</v>
      </c>
      <c r="I64" s="294">
        <v>0.01</v>
      </c>
      <c r="J64" s="294">
        <v>0.01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4" t="s">
        <v>71</v>
      </c>
      <c r="H76" s="294" t="s">
        <v>71</v>
      </c>
      <c r="I76" s="294" t="s">
        <v>71</v>
      </c>
      <c r="J76" s="294" t="s">
        <v>71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1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3</v>
      </c>
      <c r="F82" s="168">
        <v>3</v>
      </c>
      <c r="G82" s="294">
        <v>2.7033333333333336E-2</v>
      </c>
      <c r="H82" s="294">
        <v>4.5870506137749706E-2</v>
      </c>
      <c r="I82" s="294">
        <v>0.08</v>
      </c>
      <c r="J82" s="294">
        <v>5.0000000000000001E-4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2</v>
      </c>
      <c r="F83" s="168">
        <v>1</v>
      </c>
      <c r="G83" s="294">
        <v>1.5E-3</v>
      </c>
      <c r="H83" s="294" t="s">
        <v>71</v>
      </c>
      <c r="I83" s="294">
        <v>1.5E-3</v>
      </c>
      <c r="J83" s="294">
        <v>1.5E-3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4" t="s">
        <v>71</v>
      </c>
      <c r="H85" s="294" t="s">
        <v>71</v>
      </c>
      <c r="I85" s="294" t="s">
        <v>71</v>
      </c>
      <c r="J85" s="294" t="s">
        <v>71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3</v>
      </c>
      <c r="F91" s="168">
        <v>3</v>
      </c>
      <c r="G91" s="294">
        <v>3.5666666666666664E-4</v>
      </c>
      <c r="H91" s="294">
        <v>5.582412859448262E-4</v>
      </c>
      <c r="I91" s="294">
        <v>1E-3</v>
      </c>
      <c r="J91" s="294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1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28</v>
      </c>
      <c r="F100" s="168">
        <v>10</v>
      </c>
      <c r="G100" s="294">
        <v>5.2600000000000008E-3</v>
      </c>
      <c r="H100" s="294">
        <v>5.0064846837765201E-3</v>
      </c>
      <c r="I100" s="294">
        <v>0.01</v>
      </c>
      <c r="J100" s="294">
        <v>0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4">
        <v>5.0000000000000001E-3</v>
      </c>
      <c r="H101" s="294" t="s">
        <v>71</v>
      </c>
      <c r="I101" s="294">
        <v>5.0000000000000001E-3</v>
      </c>
      <c r="J101" s="294">
        <v>5.0000000000000001E-3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4">
        <v>3.6666666666666666E-3</v>
      </c>
      <c r="H102" s="294">
        <v>5.5075705472861017E-3</v>
      </c>
      <c r="I102" s="294">
        <v>0.01</v>
      </c>
      <c r="J102" s="294">
        <v>0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3</v>
      </c>
      <c r="G103" s="294">
        <v>7.9333333333333339E-3</v>
      </c>
      <c r="H103" s="294">
        <v>3.5795716689756792E-3</v>
      </c>
      <c r="I103" s="294">
        <v>0.01</v>
      </c>
      <c r="J103" s="294">
        <v>3.8E-3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2</v>
      </c>
      <c r="G104" s="294">
        <v>7.4999999999999997E-3</v>
      </c>
      <c r="H104" s="294">
        <v>3.5355339059327385E-3</v>
      </c>
      <c r="I104" s="294">
        <v>0.01</v>
      </c>
      <c r="J104" s="294">
        <v>5.0000000000000001E-3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0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1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57</v>
      </c>
      <c r="F112" s="162">
        <v>41</v>
      </c>
      <c r="G112" s="161">
        <v>5.8260975609756111E-3</v>
      </c>
      <c r="H112" s="161">
        <v>1.2761176450086563E-2</v>
      </c>
      <c r="I112" s="161">
        <v>0.08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B0C42-D10B-4D0A-A552-CF155AD4223B}">
  <sheetPr>
    <tabColor theme="6" tint="-0.249977111117893"/>
  </sheetPr>
  <dimension ref="B1:M114"/>
  <sheetViews>
    <sheetView showGridLines="0" view="pageBreakPreview" topLeftCell="A100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1339</v>
      </c>
    </row>
    <row r="3" spans="2:13" ht="21" customHeight="1" x14ac:dyDescent="0.15">
      <c r="I3" s="139" t="s">
        <v>1199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1</v>
      </c>
      <c r="F15" s="168">
        <v>1</v>
      </c>
      <c r="G15" s="294">
        <v>0.02</v>
      </c>
      <c r="H15" s="294" t="s">
        <v>71</v>
      </c>
      <c r="I15" s="294">
        <v>0.02</v>
      </c>
      <c r="J15" s="294">
        <v>0.02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1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4</v>
      </c>
      <c r="F28" s="168">
        <v>3</v>
      </c>
      <c r="G28" s="294">
        <v>2.3666666666666667E-3</v>
      </c>
      <c r="H28" s="294">
        <v>2.4704925284917043E-3</v>
      </c>
      <c r="I28" s="294">
        <v>5.0000000000000001E-3</v>
      </c>
      <c r="J28" s="294">
        <v>1E-4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1</v>
      </c>
      <c r="F35" s="168">
        <v>1</v>
      </c>
      <c r="G35" s="294">
        <v>0.02</v>
      </c>
      <c r="H35" s="294" t="s">
        <v>71</v>
      </c>
      <c r="I35" s="294">
        <v>0.02</v>
      </c>
      <c r="J35" s="294">
        <v>0.02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1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6</v>
      </c>
      <c r="F38" s="168">
        <v>4</v>
      </c>
      <c r="G38" s="294">
        <v>2.4525000000000002E-2</v>
      </c>
      <c r="H38" s="294">
        <v>2.4689454563976636E-2</v>
      </c>
      <c r="I38" s="294">
        <v>0.06</v>
      </c>
      <c r="J38" s="294">
        <v>3.0999999999999999E-3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1</v>
      </c>
      <c r="F42" s="168">
        <v>1</v>
      </c>
      <c r="G42" s="294">
        <v>1.2999999999999999E-2</v>
      </c>
      <c r="H42" s="294" t="s">
        <v>71</v>
      </c>
      <c r="I42" s="294">
        <v>1.2999999999999999E-2</v>
      </c>
      <c r="J42" s="294">
        <v>1.2999999999999999E-2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2</v>
      </c>
      <c r="F43" s="168">
        <v>2</v>
      </c>
      <c r="G43" s="294">
        <v>1.4999999999999999E-2</v>
      </c>
      <c r="H43" s="294">
        <v>7.0710678118654771E-3</v>
      </c>
      <c r="I43" s="294">
        <v>0.02</v>
      </c>
      <c r="J43" s="294">
        <v>0.01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1</v>
      </c>
      <c r="G44" s="294">
        <v>2E-3</v>
      </c>
      <c r="H44" s="294" t="s">
        <v>71</v>
      </c>
      <c r="I44" s="294">
        <v>2E-3</v>
      </c>
      <c r="J44" s="294">
        <v>2E-3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1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1</v>
      </c>
      <c r="F46" s="168">
        <v>1</v>
      </c>
      <c r="G46" s="294">
        <v>3.0000000000000001E-3</v>
      </c>
      <c r="H46" s="294" t="s">
        <v>71</v>
      </c>
      <c r="I46" s="294">
        <v>3.0000000000000001E-3</v>
      </c>
      <c r="J46" s="294">
        <v>3.0000000000000001E-3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1</v>
      </c>
      <c r="G47" s="294">
        <v>1E-3</v>
      </c>
      <c r="H47" s="294" t="s">
        <v>71</v>
      </c>
      <c r="I47" s="294">
        <v>1E-3</v>
      </c>
      <c r="J47" s="294">
        <v>1E-3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1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10</v>
      </c>
      <c r="F58" s="168">
        <v>7</v>
      </c>
      <c r="G58" s="294">
        <v>1.9142857142857139E-2</v>
      </c>
      <c r="H58" s="294">
        <v>1.1824107738409861E-2</v>
      </c>
      <c r="I58" s="294">
        <v>0.04</v>
      </c>
      <c r="J58" s="294">
        <v>2E-3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5</v>
      </c>
      <c r="F59" s="168">
        <v>3</v>
      </c>
      <c r="G59" s="294">
        <v>1.0333333333333333E-2</v>
      </c>
      <c r="H59" s="294">
        <v>9.0737717258774671E-3</v>
      </c>
      <c r="I59" s="294">
        <v>0.02</v>
      </c>
      <c r="J59" s="294">
        <v>2E-3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1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1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2</v>
      </c>
      <c r="F67" s="168">
        <v>1</v>
      </c>
      <c r="G67" s="294">
        <v>0.05</v>
      </c>
      <c r="H67" s="294" t="s">
        <v>71</v>
      </c>
      <c r="I67" s="294">
        <v>0.05</v>
      </c>
      <c r="J67" s="294">
        <v>0.05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4" t="s">
        <v>71</v>
      </c>
      <c r="H76" s="294" t="s">
        <v>71</v>
      </c>
      <c r="I76" s="294" t="s">
        <v>71</v>
      </c>
      <c r="J76" s="294" t="s">
        <v>71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2</v>
      </c>
      <c r="F77" s="168">
        <v>2</v>
      </c>
      <c r="G77" s="294">
        <v>2E-3</v>
      </c>
      <c r="H77" s="294">
        <v>0</v>
      </c>
      <c r="I77" s="294">
        <v>2E-3</v>
      </c>
      <c r="J77" s="294">
        <v>2E-3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13</v>
      </c>
      <c r="F82" s="168">
        <v>6</v>
      </c>
      <c r="G82" s="294">
        <v>2.1750000000000002E-2</v>
      </c>
      <c r="H82" s="294">
        <v>1.5886314865317261E-2</v>
      </c>
      <c r="I82" s="294">
        <v>0.05</v>
      </c>
      <c r="J82" s="294">
        <v>5.0000000000000001E-4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5</v>
      </c>
      <c r="F83" s="168">
        <v>2</v>
      </c>
      <c r="G83" s="294">
        <v>1.2500000000000001E-2</v>
      </c>
      <c r="H83" s="294">
        <v>1.0606601717798212E-2</v>
      </c>
      <c r="I83" s="294">
        <v>0.02</v>
      </c>
      <c r="J83" s="294">
        <v>5.0000000000000001E-3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4" t="s">
        <v>71</v>
      </c>
      <c r="H85" s="294" t="s">
        <v>71</v>
      </c>
      <c r="I85" s="294" t="s">
        <v>71</v>
      </c>
      <c r="J85" s="294" t="s">
        <v>71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1</v>
      </c>
      <c r="F99" s="168">
        <v>1</v>
      </c>
      <c r="G99" s="294">
        <v>0.02</v>
      </c>
      <c r="H99" s="294" t="s">
        <v>71</v>
      </c>
      <c r="I99" s="294">
        <v>0.02</v>
      </c>
      <c r="J99" s="294">
        <v>0.02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33</v>
      </c>
      <c r="F100" s="168">
        <v>11</v>
      </c>
      <c r="G100" s="294">
        <v>9.7363636363636385E-3</v>
      </c>
      <c r="H100" s="294">
        <v>9.8399464152273425E-3</v>
      </c>
      <c r="I100" s="294">
        <v>0.02</v>
      </c>
      <c r="J100" s="294">
        <v>1E-4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4">
        <v>0.01</v>
      </c>
      <c r="H101" s="294" t="s">
        <v>71</v>
      </c>
      <c r="I101" s="294">
        <v>0.01</v>
      </c>
      <c r="J101" s="294">
        <v>0.01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4">
        <v>4.0000000000000001E-3</v>
      </c>
      <c r="H102" s="294">
        <v>5.2915026221291815E-3</v>
      </c>
      <c r="I102" s="294">
        <v>0.01</v>
      </c>
      <c r="J102" s="294">
        <v>0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5</v>
      </c>
      <c r="G103" s="294">
        <v>2.8800000000000003E-2</v>
      </c>
      <c r="H103" s="294">
        <v>4.0806862168022671E-2</v>
      </c>
      <c r="I103" s="294">
        <v>0.1</v>
      </c>
      <c r="J103" s="294">
        <v>2E-3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2</v>
      </c>
      <c r="G104" s="294">
        <v>5.9500000000000004E-2</v>
      </c>
      <c r="H104" s="294">
        <v>5.5861435713737244E-2</v>
      </c>
      <c r="I104" s="294">
        <v>9.9000000000000005E-2</v>
      </c>
      <c r="J104" s="294">
        <v>0.02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0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1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99</v>
      </c>
      <c r="F112" s="162">
        <v>68</v>
      </c>
      <c r="G112" s="161">
        <v>1.5967647058823538E-2</v>
      </c>
      <c r="H112" s="161">
        <v>1.930207970525975E-2</v>
      </c>
      <c r="I112" s="161">
        <v>0.1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169B6-0028-4C53-8A7B-318F58E81913}">
  <sheetPr>
    <tabColor theme="6" tint="-0.249977111117893"/>
  </sheetPr>
  <dimension ref="B1:M114"/>
  <sheetViews>
    <sheetView showGridLines="0" view="pageBreakPreview" topLeftCell="A95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1340</v>
      </c>
    </row>
    <row r="3" spans="2:13" ht="21" customHeight="1" x14ac:dyDescent="0.15">
      <c r="I3" s="139" t="s">
        <v>1201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1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3</v>
      </c>
      <c r="F38" s="168">
        <v>2</v>
      </c>
      <c r="G38" s="294">
        <v>8.5000000000000006E-4</v>
      </c>
      <c r="H38" s="294">
        <v>2.1213203435596373E-4</v>
      </c>
      <c r="I38" s="294">
        <v>1E-3</v>
      </c>
      <c r="J38" s="294">
        <v>6.9999999999999999E-4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2</v>
      </c>
      <c r="F58" s="168">
        <v>1</v>
      </c>
      <c r="G58" s="294">
        <v>1E-3</v>
      </c>
      <c r="H58" s="294" t="s">
        <v>71</v>
      </c>
      <c r="I58" s="294">
        <v>1E-3</v>
      </c>
      <c r="J58" s="294">
        <v>1E-3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1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4" t="s">
        <v>71</v>
      </c>
      <c r="H76" s="294" t="s">
        <v>71</v>
      </c>
      <c r="I76" s="294" t="s">
        <v>71</v>
      </c>
      <c r="J76" s="294" t="s">
        <v>71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2</v>
      </c>
      <c r="F82" s="168">
        <v>1</v>
      </c>
      <c r="G82" s="294">
        <v>2.0000000000000001E-4</v>
      </c>
      <c r="H82" s="294" t="s">
        <v>71</v>
      </c>
      <c r="I82" s="294">
        <v>2.0000000000000001E-4</v>
      </c>
      <c r="J82" s="294">
        <v>2.0000000000000001E-4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4" t="s">
        <v>71</v>
      </c>
      <c r="H85" s="294" t="s">
        <v>71</v>
      </c>
      <c r="I85" s="294" t="s">
        <v>71</v>
      </c>
      <c r="J85" s="294" t="s">
        <v>71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29</v>
      </c>
      <c r="F100" s="168">
        <v>10</v>
      </c>
      <c r="G100" s="294">
        <v>1.15E-3</v>
      </c>
      <c r="H100" s="294">
        <v>9.3482024415867716E-4</v>
      </c>
      <c r="I100" s="294">
        <v>2E-3</v>
      </c>
      <c r="J100" s="294">
        <v>0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4">
        <v>1E-3</v>
      </c>
      <c r="H101" s="294" t="s">
        <v>71</v>
      </c>
      <c r="I101" s="294">
        <v>1E-3</v>
      </c>
      <c r="J101" s="294">
        <v>1E-3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4">
        <v>7.3333333333333334E-4</v>
      </c>
      <c r="H102" s="294">
        <v>1.1015141094572202E-3</v>
      </c>
      <c r="I102" s="294">
        <v>2E-3</v>
      </c>
      <c r="J102" s="294">
        <v>0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0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0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43</v>
      </c>
      <c r="F112" s="162">
        <v>26</v>
      </c>
      <c r="G112" s="161">
        <v>1.1153846153846155E-3</v>
      </c>
      <c r="H112" s="161">
        <v>8.3411860436861463E-4</v>
      </c>
      <c r="I112" s="161">
        <v>2E-3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01844-C50F-4846-A891-8320E34154C3}">
  <sheetPr>
    <tabColor theme="6" tint="-0.249977111117893"/>
  </sheetPr>
  <dimension ref="B1:M114"/>
  <sheetViews>
    <sheetView showGridLines="0" view="pageBreakPreview" topLeftCell="A95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1341</v>
      </c>
    </row>
    <row r="3" spans="2:13" ht="21" customHeight="1" x14ac:dyDescent="0.15">
      <c r="I3" s="139" t="s">
        <v>1203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1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4</v>
      </c>
      <c r="F38" s="168">
        <v>3</v>
      </c>
      <c r="G38" s="294">
        <v>4.8333333333333336E-3</v>
      </c>
      <c r="H38" s="294">
        <v>3.617089069035117E-3</v>
      </c>
      <c r="I38" s="294">
        <v>8.9999999999999993E-3</v>
      </c>
      <c r="J38" s="294">
        <v>2.5000000000000001E-3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1</v>
      </c>
      <c r="F42" s="168">
        <v>1</v>
      </c>
      <c r="G42" s="294">
        <v>6.9999999999999999E-4</v>
      </c>
      <c r="H42" s="294" t="s">
        <v>71</v>
      </c>
      <c r="I42" s="294">
        <v>6.9999999999999999E-4</v>
      </c>
      <c r="J42" s="294">
        <v>6.9999999999999999E-4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2</v>
      </c>
      <c r="F44" s="168">
        <v>1</v>
      </c>
      <c r="G44" s="294">
        <v>0</v>
      </c>
      <c r="H44" s="294" t="s">
        <v>71</v>
      </c>
      <c r="I44" s="294">
        <v>0</v>
      </c>
      <c r="J44" s="294">
        <v>0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1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2</v>
      </c>
      <c r="F48" s="168">
        <v>2</v>
      </c>
      <c r="G48" s="294">
        <v>0</v>
      </c>
      <c r="H48" s="294">
        <v>0</v>
      </c>
      <c r="I48" s="294">
        <v>0</v>
      </c>
      <c r="J48" s="294">
        <v>0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6</v>
      </c>
      <c r="F58" s="168">
        <v>5</v>
      </c>
      <c r="G58" s="294">
        <v>3.4799999999999996E-3</v>
      </c>
      <c r="H58" s="294">
        <v>1.7753872816937723E-3</v>
      </c>
      <c r="I58" s="294">
        <v>5.0000000000000001E-3</v>
      </c>
      <c r="J58" s="294">
        <v>4.0000000000000002E-4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4</v>
      </c>
      <c r="F59" s="168">
        <v>3</v>
      </c>
      <c r="G59" s="294">
        <v>2.9333333333333334E-3</v>
      </c>
      <c r="H59" s="294">
        <v>1.8475208614068021E-3</v>
      </c>
      <c r="I59" s="294">
        <v>4.0000000000000001E-3</v>
      </c>
      <c r="J59" s="294">
        <v>8.0000000000000004E-4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4" t="s">
        <v>71</v>
      </c>
      <c r="H76" s="294" t="s">
        <v>71</v>
      </c>
      <c r="I76" s="294" t="s">
        <v>71</v>
      </c>
      <c r="J76" s="294" t="s">
        <v>71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2</v>
      </c>
      <c r="F82" s="168">
        <v>1</v>
      </c>
      <c r="G82" s="294">
        <v>4.0000000000000002E-4</v>
      </c>
      <c r="H82" s="294" t="s">
        <v>71</v>
      </c>
      <c r="I82" s="294">
        <v>4.0000000000000002E-4</v>
      </c>
      <c r="J82" s="294">
        <v>4.0000000000000002E-4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4" t="s">
        <v>71</v>
      </c>
      <c r="H85" s="294" t="s">
        <v>71</v>
      </c>
      <c r="I85" s="294" t="s">
        <v>71</v>
      </c>
      <c r="J85" s="294" t="s">
        <v>71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28</v>
      </c>
      <c r="F100" s="168">
        <v>9</v>
      </c>
      <c r="G100" s="294">
        <v>2.5333333333333336E-3</v>
      </c>
      <c r="H100" s="294">
        <v>1.7521415467935226E-3</v>
      </c>
      <c r="I100" s="294">
        <v>4.0000000000000001E-3</v>
      </c>
      <c r="J100" s="294">
        <v>4.0000000000000002E-4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4">
        <v>2E-3</v>
      </c>
      <c r="H101" s="294" t="s">
        <v>71</v>
      </c>
      <c r="I101" s="294">
        <v>2E-3</v>
      </c>
      <c r="J101" s="294">
        <v>2E-3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4">
        <v>3.4666666666666665E-3</v>
      </c>
      <c r="H102" s="294">
        <v>5.6615663321499055E-3</v>
      </c>
      <c r="I102" s="294">
        <v>0.01</v>
      </c>
      <c r="J102" s="294">
        <v>0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0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1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56</v>
      </c>
      <c r="F112" s="162">
        <v>38</v>
      </c>
      <c r="G112" s="161">
        <v>2.6894736842105272E-3</v>
      </c>
      <c r="H112" s="161">
        <v>2.3868773532146068E-3</v>
      </c>
      <c r="I112" s="161">
        <v>0.01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DE84E-74BA-45DE-A6CC-D5D23FA3A8B6}">
  <sheetPr>
    <tabColor theme="6" tint="-0.249977111117893"/>
  </sheetPr>
  <dimension ref="B1:M114"/>
  <sheetViews>
    <sheetView showGridLines="0" view="pageBreakPreview" topLeftCell="A95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1342</v>
      </c>
    </row>
    <row r="3" spans="2:13" ht="21" customHeight="1" x14ac:dyDescent="0.15">
      <c r="I3" s="139" t="s">
        <v>1205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4</v>
      </c>
      <c r="F38" s="168">
        <v>2</v>
      </c>
      <c r="G38" s="294">
        <v>6.7499999999999993E-4</v>
      </c>
      <c r="H38" s="294">
        <v>8.8388347648318442E-4</v>
      </c>
      <c r="I38" s="294">
        <v>1.2999999999999999E-3</v>
      </c>
      <c r="J38" s="294">
        <v>5.0000000000000002E-5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1</v>
      </c>
      <c r="G44" s="294">
        <v>2.48E-3</v>
      </c>
      <c r="H44" s="294" t="s">
        <v>71</v>
      </c>
      <c r="I44" s="294">
        <v>2.48E-3</v>
      </c>
      <c r="J44" s="294">
        <v>2.48E-3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</v>
      </c>
      <c r="F58" s="168">
        <v>1</v>
      </c>
      <c r="G58" s="294">
        <v>0.1</v>
      </c>
      <c r="H58" s="294" t="s">
        <v>71</v>
      </c>
      <c r="I58" s="294">
        <v>0.1</v>
      </c>
      <c r="J58" s="294">
        <v>0.1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4" t="s">
        <v>71</v>
      </c>
      <c r="H76" s="294" t="s">
        <v>71</v>
      </c>
      <c r="I76" s="294" t="s">
        <v>71</v>
      </c>
      <c r="J76" s="294" t="s">
        <v>71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2</v>
      </c>
      <c r="F82" s="168">
        <v>1</v>
      </c>
      <c r="G82" s="294">
        <v>2E-3</v>
      </c>
      <c r="H82" s="294" t="s">
        <v>71</v>
      </c>
      <c r="I82" s="294">
        <v>2E-3</v>
      </c>
      <c r="J82" s="294">
        <v>2E-3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4" t="s">
        <v>71</v>
      </c>
      <c r="H85" s="294" t="s">
        <v>71</v>
      </c>
      <c r="I85" s="294" t="s">
        <v>71</v>
      </c>
      <c r="J85" s="294" t="s">
        <v>71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25</v>
      </c>
      <c r="F100" s="168">
        <v>8</v>
      </c>
      <c r="G100" s="294">
        <v>4.2875000000000003E-2</v>
      </c>
      <c r="H100" s="294">
        <v>4.7953660667654684E-2</v>
      </c>
      <c r="I100" s="294">
        <v>0.1</v>
      </c>
      <c r="J100" s="294">
        <v>1E-3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4">
        <v>0.05</v>
      </c>
      <c r="H101" s="294" t="s">
        <v>71</v>
      </c>
      <c r="I101" s="294">
        <v>0.05</v>
      </c>
      <c r="J101" s="294">
        <v>0.05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4">
        <v>4.0000000000000001E-3</v>
      </c>
      <c r="H102" s="294">
        <v>5.2915026221291815E-3</v>
      </c>
      <c r="I102" s="294">
        <v>0.01</v>
      </c>
      <c r="J102" s="294">
        <v>0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0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0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38</v>
      </c>
      <c r="F112" s="162">
        <v>25</v>
      </c>
      <c r="G112" s="161">
        <v>2.4593199999999999E-2</v>
      </c>
      <c r="H112" s="161">
        <v>3.5534141882608249E-2</v>
      </c>
      <c r="I112" s="161">
        <v>0.1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29060-E0CE-4708-9AA5-AA294230B582}">
  <sheetPr>
    <tabColor theme="6" tint="-0.249977111117893"/>
  </sheetPr>
  <dimension ref="B1:M114"/>
  <sheetViews>
    <sheetView showGridLines="0" view="pageBreakPreview" topLeftCell="A95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1343</v>
      </c>
    </row>
    <row r="3" spans="2:13" ht="21" customHeight="1" x14ac:dyDescent="0.15">
      <c r="I3" s="139" t="s">
        <v>1207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1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1</v>
      </c>
      <c r="F38" s="168">
        <v>1</v>
      </c>
      <c r="G38" s="294">
        <v>8.9999999999999993E-3</v>
      </c>
      <c r="H38" s="294" t="s">
        <v>71</v>
      </c>
      <c r="I38" s="294">
        <v>8.9999999999999993E-3</v>
      </c>
      <c r="J38" s="294">
        <v>8.9999999999999993E-3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1</v>
      </c>
      <c r="G44" s="294">
        <v>2.0200000000000001E-3</v>
      </c>
      <c r="H44" s="294" t="s">
        <v>71</v>
      </c>
      <c r="I44" s="294">
        <v>2.0200000000000001E-3</v>
      </c>
      <c r="J44" s="294">
        <v>2.0200000000000001E-3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4" t="s">
        <v>71</v>
      </c>
      <c r="H76" s="294" t="s">
        <v>71</v>
      </c>
      <c r="I76" s="294" t="s">
        <v>71</v>
      </c>
      <c r="J76" s="294" t="s">
        <v>71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3</v>
      </c>
      <c r="F82" s="168">
        <v>2</v>
      </c>
      <c r="G82" s="294">
        <v>4.0000000000000001E-3</v>
      </c>
      <c r="H82" s="294">
        <v>0</v>
      </c>
      <c r="I82" s="294">
        <v>4.0000000000000001E-3</v>
      </c>
      <c r="J82" s="294">
        <v>4.0000000000000001E-3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4" t="s">
        <v>71</v>
      </c>
      <c r="H85" s="294" t="s">
        <v>71</v>
      </c>
      <c r="I85" s="294" t="s">
        <v>71</v>
      </c>
      <c r="J85" s="294" t="s">
        <v>71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27</v>
      </c>
      <c r="F100" s="168">
        <v>9</v>
      </c>
      <c r="G100" s="294">
        <v>2.2566666666666669E-2</v>
      </c>
      <c r="H100" s="294">
        <v>2.0675226721852409E-2</v>
      </c>
      <c r="I100" s="294">
        <v>0.04</v>
      </c>
      <c r="J100" s="294">
        <v>1E-4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4">
        <v>0.02</v>
      </c>
      <c r="H101" s="294" t="s">
        <v>71</v>
      </c>
      <c r="I101" s="294">
        <v>0.02</v>
      </c>
      <c r="J101" s="294">
        <v>0.02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4">
        <v>4.6666666666666671E-3</v>
      </c>
      <c r="H102" s="294">
        <v>5.0332229568471661E-3</v>
      </c>
      <c r="I102" s="294">
        <v>0.01</v>
      </c>
      <c r="J102" s="294">
        <v>0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1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0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38</v>
      </c>
      <c r="F112" s="162">
        <v>26</v>
      </c>
      <c r="G112" s="161">
        <v>1.831230769230769E-2</v>
      </c>
      <c r="H112" s="161">
        <v>1.8034671565114194E-2</v>
      </c>
      <c r="I112" s="161">
        <v>0.04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E3361-923A-40D0-973F-D0B55A6523BD}">
  <sheetPr>
    <tabColor theme="6" tint="-0.249977111117893"/>
  </sheetPr>
  <dimension ref="B1:M114"/>
  <sheetViews>
    <sheetView showGridLines="0" view="pageBreakPreview" topLeftCell="A95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1344</v>
      </c>
    </row>
    <row r="3" spans="2:13" ht="21" customHeight="1" x14ac:dyDescent="0.15">
      <c r="I3" s="139" t="s">
        <v>1209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1</v>
      </c>
      <c r="G44" s="294">
        <v>1E-3</v>
      </c>
      <c r="H44" s="294" t="s">
        <v>71</v>
      </c>
      <c r="I44" s="294">
        <v>1E-3</v>
      </c>
      <c r="J44" s="294">
        <v>1E-3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4" t="s">
        <v>71</v>
      </c>
      <c r="H76" s="294" t="s">
        <v>71</v>
      </c>
      <c r="I76" s="294" t="s">
        <v>71</v>
      </c>
      <c r="J76" s="294" t="s">
        <v>71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1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2</v>
      </c>
      <c r="F82" s="168">
        <v>1</v>
      </c>
      <c r="G82" s="294">
        <v>5.0000000000000001E-4</v>
      </c>
      <c r="H82" s="294" t="s">
        <v>71</v>
      </c>
      <c r="I82" s="294">
        <v>5.0000000000000001E-4</v>
      </c>
      <c r="J82" s="294">
        <v>5.0000000000000001E-4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4" t="s">
        <v>71</v>
      </c>
      <c r="H85" s="294" t="s">
        <v>71</v>
      </c>
      <c r="I85" s="294" t="s">
        <v>71</v>
      </c>
      <c r="J85" s="294" t="s">
        <v>71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27</v>
      </c>
      <c r="F100" s="168">
        <v>9</v>
      </c>
      <c r="G100" s="294">
        <v>0.14472222222222222</v>
      </c>
      <c r="H100" s="294">
        <v>0.15062434877683104</v>
      </c>
      <c r="I100" s="294">
        <v>0.3</v>
      </c>
      <c r="J100" s="294">
        <v>0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4">
        <v>0.15</v>
      </c>
      <c r="H101" s="294" t="s">
        <v>71</v>
      </c>
      <c r="I101" s="294">
        <v>0.15</v>
      </c>
      <c r="J101" s="294">
        <v>0.15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4">
        <v>1.3333333333333334E-2</v>
      </c>
      <c r="H102" s="294">
        <v>1.5275252316519466E-2</v>
      </c>
      <c r="I102" s="294">
        <v>0.03</v>
      </c>
      <c r="J102" s="294">
        <v>0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2</v>
      </c>
      <c r="G103" s="294">
        <v>0.3</v>
      </c>
      <c r="H103" s="294">
        <v>0</v>
      </c>
      <c r="I103" s="294">
        <v>0.3</v>
      </c>
      <c r="J103" s="294">
        <v>0.3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0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0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36</v>
      </c>
      <c r="F112" s="162">
        <v>25</v>
      </c>
      <c r="G112" s="161">
        <v>8.3979999999999985E-2</v>
      </c>
      <c r="H112" s="161">
        <v>0.12864546565399551</v>
      </c>
      <c r="I112" s="161">
        <v>0.3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2E670-7598-4839-9357-0A8E53E09CEB}">
  <sheetPr>
    <tabColor theme="6" tint="-0.249977111117893"/>
  </sheetPr>
  <dimension ref="B1:M114"/>
  <sheetViews>
    <sheetView showGridLines="0" view="pageBreakPreview" topLeftCell="A95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1345</v>
      </c>
    </row>
    <row r="3" spans="2:13" ht="21" customHeight="1" x14ac:dyDescent="0.15">
      <c r="I3" s="139" t="s">
        <v>1211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2</v>
      </c>
      <c r="F38" s="168">
        <v>2</v>
      </c>
      <c r="G38" s="294">
        <v>2.8250000000000003E-3</v>
      </c>
      <c r="H38" s="294">
        <v>1.2020815280171296E-3</v>
      </c>
      <c r="I38" s="294">
        <v>6.0000000000000001E-3</v>
      </c>
      <c r="J38" s="294">
        <v>4.3E-3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1</v>
      </c>
      <c r="G44" s="294">
        <v>3.6999999999999999E-4</v>
      </c>
      <c r="H44" s="294" t="s">
        <v>71</v>
      </c>
      <c r="I44" s="294">
        <v>3.6999999999999999E-4</v>
      </c>
      <c r="J44" s="294">
        <v>3.6999999999999999E-4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4" t="s">
        <v>71</v>
      </c>
      <c r="H76" s="294" t="s">
        <v>71</v>
      </c>
      <c r="I76" s="294" t="s">
        <v>71</v>
      </c>
      <c r="J76" s="294" t="s">
        <v>71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2</v>
      </c>
      <c r="F82" s="168">
        <v>1</v>
      </c>
      <c r="G82" s="294">
        <v>4.6666666666666661E-4</v>
      </c>
      <c r="H82" s="294" t="s">
        <v>71</v>
      </c>
      <c r="I82" s="294">
        <v>5.9999999999999995E-4</v>
      </c>
      <c r="J82" s="294">
        <v>5.9999999999999995E-4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4" t="s">
        <v>71</v>
      </c>
      <c r="H85" s="294" t="s">
        <v>71</v>
      </c>
      <c r="I85" s="294" t="s">
        <v>71</v>
      </c>
      <c r="J85" s="294" t="s">
        <v>71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25</v>
      </c>
      <c r="F100" s="168">
        <v>8</v>
      </c>
      <c r="G100" s="294">
        <v>4.1090909090909095E-3</v>
      </c>
      <c r="H100" s="294">
        <v>2.6596186622467937E-3</v>
      </c>
      <c r="I100" s="294">
        <v>6.0000000000000001E-3</v>
      </c>
      <c r="J100" s="294">
        <v>5.9999999999999995E-4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4">
        <v>3.0000000000000001E-3</v>
      </c>
      <c r="H101" s="294" t="s">
        <v>71</v>
      </c>
      <c r="I101" s="294">
        <v>3.0000000000000001E-3</v>
      </c>
      <c r="J101" s="294">
        <v>3.0000000000000001E-3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4">
        <v>1.4399999999999999E-3</v>
      </c>
      <c r="H102" s="294">
        <v>3.2807519463277516E-3</v>
      </c>
      <c r="I102" s="294">
        <v>6.0000000000000001E-3</v>
      </c>
      <c r="J102" s="294">
        <v>0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0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0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35</v>
      </c>
      <c r="F112" s="162">
        <v>24</v>
      </c>
      <c r="G112" s="161">
        <v>2.6319565217391323E-3</v>
      </c>
      <c r="H112" s="161">
        <v>2.606490192421295E-3</v>
      </c>
      <c r="I112" s="161">
        <v>6.0000000000000001E-3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AED43-7CCD-41C9-A13F-1E55F25F7B77}">
  <sheetPr>
    <tabColor theme="6" tint="-0.249977111117893"/>
  </sheetPr>
  <dimension ref="B1:M114"/>
  <sheetViews>
    <sheetView showGridLines="0" view="pageBreakPreview" topLeftCell="A95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1346</v>
      </c>
    </row>
    <row r="3" spans="2:13" ht="21" customHeight="1" x14ac:dyDescent="0.15">
      <c r="I3" s="139" t="s">
        <v>1213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1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1</v>
      </c>
      <c r="F48" s="168">
        <v>1</v>
      </c>
      <c r="G48" s="294">
        <v>2E-3</v>
      </c>
      <c r="H48" s="294" t="s">
        <v>71</v>
      </c>
      <c r="I48" s="294">
        <v>2E-3</v>
      </c>
      <c r="J48" s="294">
        <v>2E-3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4" t="s">
        <v>71</v>
      </c>
      <c r="H76" s="294" t="s">
        <v>71</v>
      </c>
      <c r="I76" s="294" t="s">
        <v>71</v>
      </c>
      <c r="J76" s="294" t="s">
        <v>71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2</v>
      </c>
      <c r="F82" s="168">
        <v>1</v>
      </c>
      <c r="G82" s="294">
        <v>2.0000000000000001E-4</v>
      </c>
      <c r="H82" s="294" t="s">
        <v>71</v>
      </c>
      <c r="I82" s="294">
        <v>2.0000000000000001E-4</v>
      </c>
      <c r="J82" s="294">
        <v>2.0000000000000001E-4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4" t="s">
        <v>71</v>
      </c>
      <c r="H85" s="294" t="s">
        <v>71</v>
      </c>
      <c r="I85" s="294" t="s">
        <v>71</v>
      </c>
      <c r="J85" s="294" t="s">
        <v>71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24</v>
      </c>
      <c r="F100" s="168">
        <v>7</v>
      </c>
      <c r="G100" s="294">
        <v>1.4571428571428569E-3</v>
      </c>
      <c r="H100" s="294">
        <v>7.2768386647211717E-4</v>
      </c>
      <c r="I100" s="294">
        <v>2E-3</v>
      </c>
      <c r="J100" s="294">
        <v>2.0000000000000001E-4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4">
        <v>1E-3</v>
      </c>
      <c r="H101" s="294" t="s">
        <v>71</v>
      </c>
      <c r="I101" s="294">
        <v>1E-3</v>
      </c>
      <c r="J101" s="294">
        <v>1E-3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4">
        <v>7.3333333333333334E-4</v>
      </c>
      <c r="H102" s="294">
        <v>1.1015141094572202E-3</v>
      </c>
      <c r="I102" s="294">
        <v>2E-3</v>
      </c>
      <c r="J102" s="294">
        <v>0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0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0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34</v>
      </c>
      <c r="F112" s="162">
        <v>21</v>
      </c>
      <c r="G112" s="161">
        <v>1.3333333333333335E-3</v>
      </c>
      <c r="H112" s="161">
        <v>8.3266639978645299E-4</v>
      </c>
      <c r="I112" s="161">
        <v>2E-3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E38D3-D335-422B-A41B-DF0F9BE42A1C}">
  <sheetPr>
    <tabColor rgb="FF00B0F0"/>
  </sheetPr>
  <dimension ref="B1:O112"/>
  <sheetViews>
    <sheetView showGridLines="0" view="pageBreakPreview" zoomScale="70" zoomScaleNormal="70" zoomScaleSheetLayoutView="70" workbookViewId="0">
      <selection activeCell="C6" sqref="C6"/>
    </sheetView>
  </sheetViews>
  <sheetFormatPr defaultRowHeight="14.25" x14ac:dyDescent="0.15"/>
  <cols>
    <col min="1" max="1" width="3.25" customWidth="1"/>
    <col min="2" max="2" width="1.125" customWidth="1"/>
    <col min="3" max="3" width="5.25" style="118" customWidth="1"/>
    <col min="4" max="4" width="61.25" bestFit="1" customWidth="1"/>
    <col min="5" max="5" width="10.125" customWidth="1"/>
    <col min="6" max="9" width="12.75" customWidth="1"/>
    <col min="10" max="10" width="1.25" customWidth="1"/>
    <col min="11" max="11" width="6.375" customWidth="1"/>
  </cols>
  <sheetData>
    <row r="1" spans="2:15" x14ac:dyDescent="0.15">
      <c r="F1" s="2"/>
      <c r="G1" s="2"/>
      <c r="H1" s="2"/>
      <c r="I1" s="2"/>
    </row>
    <row r="2" spans="2:15" ht="17.25" x14ac:dyDescent="0.2">
      <c r="C2" s="119" t="s">
        <v>956</v>
      </c>
    </row>
    <row r="3" spans="2:15" ht="21" customHeight="1" x14ac:dyDescent="0.15">
      <c r="I3" s="106" t="s">
        <v>803</v>
      </c>
    </row>
    <row r="4" spans="2:15" ht="20.100000000000001" customHeight="1" x14ac:dyDescent="0.15">
      <c r="C4" s="120"/>
      <c r="D4" s="72" t="s">
        <v>816</v>
      </c>
      <c r="E4" s="108" t="s">
        <v>805</v>
      </c>
      <c r="F4" s="109" t="s">
        <v>806</v>
      </c>
      <c r="G4" s="109" t="s">
        <v>807</v>
      </c>
      <c r="H4" s="109" t="s">
        <v>808</v>
      </c>
      <c r="I4" s="109" t="s">
        <v>809</v>
      </c>
    </row>
    <row r="5" spans="2:15" ht="20.100000000000001" customHeight="1" x14ac:dyDescent="0.15">
      <c r="B5" s="1"/>
      <c r="C5" s="121" t="s">
        <v>817</v>
      </c>
      <c r="D5" s="111" t="s">
        <v>818</v>
      </c>
      <c r="E5" s="112">
        <v>57</v>
      </c>
      <c r="F5" s="113">
        <v>4660.1389473684221</v>
      </c>
      <c r="G5" s="113">
        <v>10833.70797955369</v>
      </c>
      <c r="H5" s="113">
        <v>74031</v>
      </c>
      <c r="I5" s="113">
        <v>4</v>
      </c>
      <c r="L5" s="5"/>
      <c r="O5" t="str">
        <f>IF(OR(F5&gt;H5,F5&lt;I5),"ERR","")</f>
        <v/>
      </c>
    </row>
    <row r="6" spans="2:15" ht="20.100000000000001" customHeight="1" x14ac:dyDescent="0.15">
      <c r="B6" s="1"/>
      <c r="C6" s="121" t="s">
        <v>819</v>
      </c>
      <c r="D6" s="111" t="s">
        <v>820</v>
      </c>
      <c r="E6" s="112">
        <v>207</v>
      </c>
      <c r="F6" s="113">
        <v>4129.966379227053</v>
      </c>
      <c r="G6" s="113">
        <v>31813.189484098835</v>
      </c>
      <c r="H6" s="113">
        <v>400000</v>
      </c>
      <c r="I6" s="113">
        <v>0</v>
      </c>
      <c r="L6" s="5"/>
      <c r="O6" t="str">
        <f t="shared" ref="O6:O69" si="0">IF(OR(F6&gt;H6,F6&lt;I6),"ERR","")</f>
        <v/>
      </c>
    </row>
    <row r="7" spans="2:15" ht="20.100000000000001" customHeight="1" x14ac:dyDescent="0.15">
      <c r="B7" s="1"/>
      <c r="C7" s="121" t="s">
        <v>49</v>
      </c>
      <c r="D7" s="111" t="s">
        <v>821</v>
      </c>
      <c r="E7" s="112">
        <v>422</v>
      </c>
      <c r="F7" s="113">
        <v>4538.0556161137447</v>
      </c>
      <c r="G7" s="113">
        <v>47034.588807771586</v>
      </c>
      <c r="H7" s="113">
        <v>752169</v>
      </c>
      <c r="I7" s="113">
        <v>0</v>
      </c>
      <c r="L7" s="5"/>
      <c r="O7" t="str">
        <f t="shared" si="0"/>
        <v/>
      </c>
    </row>
    <row r="8" spans="2:15" ht="20.100000000000001" customHeight="1" x14ac:dyDescent="0.15">
      <c r="B8" s="1"/>
      <c r="C8" s="121" t="s">
        <v>50</v>
      </c>
      <c r="D8" s="111" t="s">
        <v>822</v>
      </c>
      <c r="E8" s="112">
        <v>282</v>
      </c>
      <c r="F8" s="113">
        <v>512.70138297872347</v>
      </c>
      <c r="G8" s="113">
        <v>5054.5361320625489</v>
      </c>
      <c r="H8" s="113">
        <v>84856.9</v>
      </c>
      <c r="I8" s="113">
        <v>0</v>
      </c>
      <c r="L8" s="5"/>
      <c r="O8" t="str">
        <f t="shared" si="0"/>
        <v/>
      </c>
    </row>
    <row r="9" spans="2:15" ht="20.100000000000001" customHeight="1" x14ac:dyDescent="0.15">
      <c r="B9" s="1"/>
      <c r="C9" s="121" t="s">
        <v>66</v>
      </c>
      <c r="D9" s="111" t="s">
        <v>823</v>
      </c>
      <c r="E9" s="112">
        <v>296</v>
      </c>
      <c r="F9" s="113">
        <v>553.95547297297298</v>
      </c>
      <c r="G9" s="113">
        <v>3708.0359451375766</v>
      </c>
      <c r="H9" s="113">
        <v>63396</v>
      </c>
      <c r="I9" s="113">
        <v>0</v>
      </c>
      <c r="L9" s="5"/>
      <c r="O9" t="str">
        <f t="shared" si="0"/>
        <v/>
      </c>
    </row>
    <row r="10" spans="2:15" ht="20.100000000000001" customHeight="1" x14ac:dyDescent="0.15">
      <c r="B10" s="1"/>
      <c r="C10" s="121" t="s">
        <v>61</v>
      </c>
      <c r="D10" s="111" t="s">
        <v>824</v>
      </c>
      <c r="E10" s="112">
        <v>116</v>
      </c>
      <c r="F10" s="113">
        <v>1041.2172413793103</v>
      </c>
      <c r="G10" s="113">
        <v>5801.8248882238067</v>
      </c>
      <c r="H10" s="113">
        <v>60399</v>
      </c>
      <c r="I10" s="113">
        <v>0</v>
      </c>
      <c r="L10" s="5"/>
      <c r="O10" t="str">
        <f t="shared" si="0"/>
        <v/>
      </c>
    </row>
    <row r="11" spans="2:15" ht="20.100000000000001" customHeight="1" x14ac:dyDescent="0.15">
      <c r="B11" s="1"/>
      <c r="C11" s="121" t="s">
        <v>825</v>
      </c>
      <c r="D11" s="111" t="s">
        <v>826</v>
      </c>
      <c r="E11" s="112">
        <v>0</v>
      </c>
      <c r="F11" s="113" t="s">
        <v>71</v>
      </c>
      <c r="G11" s="113" t="s">
        <v>71</v>
      </c>
      <c r="H11" s="113" t="s">
        <v>71</v>
      </c>
      <c r="I11" s="113" t="s">
        <v>71</v>
      </c>
      <c r="L11" s="5"/>
      <c r="O11" t="str">
        <f t="shared" si="0"/>
        <v/>
      </c>
    </row>
    <row r="12" spans="2:15" ht="20.100000000000001" customHeight="1" x14ac:dyDescent="0.15">
      <c r="B12" s="1"/>
      <c r="C12" s="121" t="s">
        <v>827</v>
      </c>
      <c r="D12" s="111" t="s">
        <v>828</v>
      </c>
      <c r="E12" s="112">
        <v>25</v>
      </c>
      <c r="F12" s="113">
        <v>3651.12</v>
      </c>
      <c r="G12" s="113">
        <v>6695.7891949592722</v>
      </c>
      <c r="H12" s="113">
        <v>27350</v>
      </c>
      <c r="I12" s="113">
        <v>0</v>
      </c>
      <c r="L12" s="5"/>
      <c r="O12" t="str">
        <f t="shared" si="0"/>
        <v/>
      </c>
    </row>
    <row r="13" spans="2:15" ht="20.100000000000001" customHeight="1" x14ac:dyDescent="0.15">
      <c r="B13" s="1"/>
      <c r="C13" s="121" t="s">
        <v>829</v>
      </c>
      <c r="D13" s="111" t="s">
        <v>830</v>
      </c>
      <c r="E13" s="112">
        <v>25</v>
      </c>
      <c r="F13" s="113">
        <v>283.44</v>
      </c>
      <c r="G13" s="113">
        <v>229.77018953728526</v>
      </c>
      <c r="H13" s="113">
        <v>701</v>
      </c>
      <c r="I13" s="113">
        <v>17</v>
      </c>
      <c r="L13" s="5"/>
      <c r="O13" t="str">
        <f t="shared" si="0"/>
        <v/>
      </c>
    </row>
    <row r="14" spans="2:15" ht="20.100000000000001" customHeight="1" x14ac:dyDescent="0.15">
      <c r="B14" s="1"/>
      <c r="C14" s="121" t="s">
        <v>831</v>
      </c>
      <c r="D14" s="111" t="s">
        <v>832</v>
      </c>
      <c r="E14" s="112">
        <v>28</v>
      </c>
      <c r="F14" s="113">
        <v>350.46428571428572</v>
      </c>
      <c r="G14" s="113">
        <v>322.6414684998926</v>
      </c>
      <c r="H14" s="113">
        <v>1100</v>
      </c>
      <c r="I14" s="113">
        <v>15</v>
      </c>
      <c r="L14" s="5"/>
      <c r="O14" t="str">
        <f t="shared" si="0"/>
        <v/>
      </c>
    </row>
    <row r="15" spans="2:15" ht="20.100000000000001" customHeight="1" x14ac:dyDescent="0.15">
      <c r="B15" s="1"/>
      <c r="C15" s="121" t="s">
        <v>11</v>
      </c>
      <c r="D15" s="111" t="s">
        <v>833</v>
      </c>
      <c r="E15" s="112">
        <v>328</v>
      </c>
      <c r="F15" s="113">
        <v>5378.8838414634147</v>
      </c>
      <c r="G15" s="113">
        <v>54656.212712117042</v>
      </c>
      <c r="H15" s="113">
        <v>853942</v>
      </c>
      <c r="I15" s="113">
        <v>0</v>
      </c>
      <c r="L15" s="4"/>
      <c r="O15" t="str">
        <f t="shared" si="0"/>
        <v/>
      </c>
    </row>
    <row r="16" spans="2:15" ht="20.100000000000001" customHeight="1" x14ac:dyDescent="0.15">
      <c r="B16" s="1"/>
      <c r="C16" s="121" t="s">
        <v>12</v>
      </c>
      <c r="D16" s="111" t="s">
        <v>834</v>
      </c>
      <c r="E16" s="112">
        <v>51</v>
      </c>
      <c r="F16" s="113">
        <v>333.83333333333331</v>
      </c>
      <c r="G16" s="113">
        <v>940.68434486105195</v>
      </c>
      <c r="H16" s="113">
        <v>6500</v>
      </c>
      <c r="I16" s="113">
        <v>0</v>
      </c>
      <c r="L16" s="4"/>
      <c r="O16" t="str">
        <f t="shared" si="0"/>
        <v/>
      </c>
    </row>
    <row r="17" spans="2:15" ht="20.100000000000001" customHeight="1" x14ac:dyDescent="0.15">
      <c r="B17" s="1"/>
      <c r="C17" s="121" t="s">
        <v>13</v>
      </c>
      <c r="D17" s="111" t="s">
        <v>835</v>
      </c>
      <c r="E17" s="112">
        <v>38</v>
      </c>
      <c r="F17" s="113">
        <v>540.75263157894733</v>
      </c>
      <c r="G17" s="113">
        <v>1067.0084833971737</v>
      </c>
      <c r="H17" s="113">
        <v>5370</v>
      </c>
      <c r="I17" s="113">
        <v>0</v>
      </c>
      <c r="L17" s="4"/>
      <c r="O17" t="str">
        <f t="shared" si="0"/>
        <v/>
      </c>
    </row>
    <row r="18" spans="2:15" ht="20.100000000000001" customHeight="1" x14ac:dyDescent="0.15">
      <c r="B18" s="1"/>
      <c r="C18" s="121" t="s">
        <v>14</v>
      </c>
      <c r="D18" s="111" t="s">
        <v>836</v>
      </c>
      <c r="E18" s="112">
        <v>2</v>
      </c>
      <c r="F18" s="113">
        <v>205</v>
      </c>
      <c r="G18" s="113">
        <v>289.9137802864845</v>
      </c>
      <c r="H18" s="113">
        <v>410</v>
      </c>
      <c r="I18" s="113">
        <v>0</v>
      </c>
      <c r="L18" s="4"/>
      <c r="O18" t="str">
        <f t="shared" si="0"/>
        <v/>
      </c>
    </row>
    <row r="19" spans="2:15" ht="20.100000000000001" customHeight="1" x14ac:dyDescent="0.15">
      <c r="B19" s="1"/>
      <c r="C19" s="121" t="s">
        <v>15</v>
      </c>
      <c r="D19" s="111" t="s">
        <v>837</v>
      </c>
      <c r="E19" s="112">
        <v>29</v>
      </c>
      <c r="F19" s="113">
        <v>5270.3862068965518</v>
      </c>
      <c r="G19" s="113">
        <v>7145.6688488164509</v>
      </c>
      <c r="H19" s="113">
        <v>23580</v>
      </c>
      <c r="I19" s="113">
        <v>71</v>
      </c>
      <c r="L19" s="4"/>
      <c r="O19" t="str">
        <f t="shared" si="0"/>
        <v/>
      </c>
    </row>
    <row r="20" spans="2:15" ht="20.100000000000001" customHeight="1" x14ac:dyDescent="0.15">
      <c r="B20" s="1"/>
      <c r="C20" s="121" t="s">
        <v>16</v>
      </c>
      <c r="D20" s="111" t="s">
        <v>838</v>
      </c>
      <c r="E20" s="112">
        <v>8</v>
      </c>
      <c r="F20" s="113">
        <v>1930.75</v>
      </c>
      <c r="G20" s="113">
        <v>2278.2679981574975</v>
      </c>
      <c r="H20" s="113">
        <v>6400</v>
      </c>
      <c r="I20" s="113">
        <v>47</v>
      </c>
      <c r="L20" s="4"/>
      <c r="O20" t="str">
        <f t="shared" si="0"/>
        <v/>
      </c>
    </row>
    <row r="21" spans="2:15" ht="20.100000000000001" customHeight="1" x14ac:dyDescent="0.15">
      <c r="B21" s="1"/>
      <c r="C21" s="121" t="s">
        <v>17</v>
      </c>
      <c r="D21" s="111" t="s">
        <v>839</v>
      </c>
      <c r="E21" s="112">
        <v>61</v>
      </c>
      <c r="F21" s="113">
        <v>4161.0426229508194</v>
      </c>
      <c r="G21" s="113">
        <v>28932.359775802706</v>
      </c>
      <c r="H21" s="113">
        <v>226397</v>
      </c>
      <c r="I21" s="113">
        <v>0</v>
      </c>
      <c r="L21" s="4"/>
      <c r="O21" t="str">
        <f t="shared" si="0"/>
        <v/>
      </c>
    </row>
    <row r="22" spans="2:15" ht="20.100000000000001" customHeight="1" x14ac:dyDescent="0.15">
      <c r="B22" s="1"/>
      <c r="C22" s="121" t="s">
        <v>18</v>
      </c>
      <c r="D22" s="111" t="s">
        <v>840</v>
      </c>
      <c r="E22" s="112">
        <v>123</v>
      </c>
      <c r="F22" s="113">
        <v>530.62520325203252</v>
      </c>
      <c r="G22" s="113">
        <v>827.03006532395989</v>
      </c>
      <c r="H22" s="113">
        <v>6150</v>
      </c>
      <c r="I22" s="113">
        <v>10</v>
      </c>
      <c r="L22" s="4"/>
      <c r="O22" t="str">
        <f t="shared" si="0"/>
        <v/>
      </c>
    </row>
    <row r="23" spans="2:15" ht="20.100000000000001" customHeight="1" x14ac:dyDescent="0.15">
      <c r="B23" s="1"/>
      <c r="C23" s="121" t="s">
        <v>19</v>
      </c>
      <c r="D23" s="111" t="s">
        <v>841</v>
      </c>
      <c r="E23" s="112">
        <v>4</v>
      </c>
      <c r="F23" s="113">
        <v>639</v>
      </c>
      <c r="G23" s="113">
        <v>443.64475277711404</v>
      </c>
      <c r="H23" s="113">
        <v>1020</v>
      </c>
      <c r="I23" s="113">
        <v>0</v>
      </c>
      <c r="L23" s="4"/>
      <c r="O23" t="str">
        <f t="shared" si="0"/>
        <v/>
      </c>
    </row>
    <row r="24" spans="2:15" ht="20.100000000000001" customHeight="1" x14ac:dyDescent="0.15">
      <c r="B24" s="1"/>
      <c r="C24" s="121" t="s">
        <v>842</v>
      </c>
      <c r="D24" s="111" t="s">
        <v>843</v>
      </c>
      <c r="E24" s="112">
        <v>111</v>
      </c>
      <c r="F24" s="113">
        <v>4754.3381981981984</v>
      </c>
      <c r="G24" s="113">
        <v>40587.632651251115</v>
      </c>
      <c r="H24" s="113">
        <v>424553</v>
      </c>
      <c r="I24" s="113">
        <v>0</v>
      </c>
      <c r="L24" s="4"/>
      <c r="O24" t="str">
        <f t="shared" si="0"/>
        <v/>
      </c>
    </row>
    <row r="25" spans="2:15" ht="20.100000000000001" customHeight="1" x14ac:dyDescent="0.15">
      <c r="B25" s="1"/>
      <c r="C25" s="121" t="s">
        <v>844</v>
      </c>
      <c r="D25" s="111" t="s">
        <v>845</v>
      </c>
      <c r="E25" s="112">
        <v>1</v>
      </c>
      <c r="F25" s="113">
        <v>229</v>
      </c>
      <c r="G25" s="113" t="s">
        <v>71</v>
      </c>
      <c r="H25" s="113">
        <v>229</v>
      </c>
      <c r="I25" s="113">
        <v>229</v>
      </c>
      <c r="L25" s="4"/>
      <c r="O25" t="str">
        <f t="shared" si="0"/>
        <v/>
      </c>
    </row>
    <row r="26" spans="2:15" ht="20.100000000000001" customHeight="1" x14ac:dyDescent="0.15">
      <c r="B26" s="1"/>
      <c r="C26" s="121" t="s">
        <v>20</v>
      </c>
      <c r="D26" s="111" t="s">
        <v>846</v>
      </c>
      <c r="E26" s="112">
        <v>233</v>
      </c>
      <c r="F26" s="113">
        <v>1235.5457081545064</v>
      </c>
      <c r="G26" s="113">
        <v>5366.6357246675552</v>
      </c>
      <c r="H26" s="113">
        <v>77206.070000000007</v>
      </c>
      <c r="I26" s="113">
        <v>0</v>
      </c>
      <c r="L26" s="4"/>
      <c r="O26" t="str">
        <f t="shared" si="0"/>
        <v/>
      </c>
    </row>
    <row r="27" spans="2:15" ht="20.100000000000001" customHeight="1" x14ac:dyDescent="0.15">
      <c r="B27" s="1"/>
      <c r="C27" s="121" t="s">
        <v>21</v>
      </c>
      <c r="D27" s="111" t="s">
        <v>847</v>
      </c>
      <c r="E27" s="112">
        <v>2</v>
      </c>
      <c r="F27" s="113">
        <v>14.1</v>
      </c>
      <c r="G27" s="113">
        <v>19.94041122946064</v>
      </c>
      <c r="H27" s="113">
        <v>28.2</v>
      </c>
      <c r="I27" s="113">
        <v>0</v>
      </c>
      <c r="L27" s="4"/>
      <c r="O27" t="str">
        <f t="shared" si="0"/>
        <v/>
      </c>
    </row>
    <row r="28" spans="2:15" ht="20.100000000000001" customHeight="1" x14ac:dyDescent="0.15">
      <c r="B28" s="1"/>
      <c r="C28" s="121" t="s">
        <v>22</v>
      </c>
      <c r="D28" s="111" t="s">
        <v>848</v>
      </c>
      <c r="E28" s="112">
        <v>32</v>
      </c>
      <c r="F28" s="113">
        <v>9623.5625</v>
      </c>
      <c r="G28" s="113">
        <v>24380.349435080148</v>
      </c>
      <c r="H28" s="113">
        <v>124928</v>
      </c>
      <c r="I28" s="113">
        <v>0</v>
      </c>
      <c r="L28" s="4"/>
      <c r="O28" t="str">
        <f t="shared" si="0"/>
        <v/>
      </c>
    </row>
    <row r="29" spans="2:15" ht="20.100000000000001" customHeight="1" x14ac:dyDescent="0.15">
      <c r="B29" s="1"/>
      <c r="C29" s="121" t="s">
        <v>849</v>
      </c>
      <c r="D29" s="111" t="s">
        <v>850</v>
      </c>
      <c r="E29" s="112">
        <v>0</v>
      </c>
      <c r="F29" s="113" t="s">
        <v>71</v>
      </c>
      <c r="G29" s="113" t="s">
        <v>71</v>
      </c>
      <c r="H29" s="113" t="s">
        <v>71</v>
      </c>
      <c r="I29" s="113" t="s">
        <v>71</v>
      </c>
      <c r="L29" s="4"/>
      <c r="O29" t="str">
        <f t="shared" si="0"/>
        <v/>
      </c>
    </row>
    <row r="30" spans="2:15" ht="20.100000000000001" customHeight="1" x14ac:dyDescent="0.15">
      <c r="B30" s="1"/>
      <c r="C30" s="121" t="s">
        <v>851</v>
      </c>
      <c r="D30" s="111" t="s">
        <v>852</v>
      </c>
      <c r="E30" s="112">
        <v>7</v>
      </c>
      <c r="F30" s="113">
        <v>277.98571428571432</v>
      </c>
      <c r="G30" s="113">
        <v>290.42847902464973</v>
      </c>
      <c r="H30" s="113">
        <v>728</v>
      </c>
      <c r="I30" s="113">
        <v>15</v>
      </c>
      <c r="L30" s="4"/>
      <c r="O30" t="str">
        <f t="shared" si="0"/>
        <v/>
      </c>
    </row>
    <row r="31" spans="2:15" ht="20.100000000000001" customHeight="1" x14ac:dyDescent="0.15">
      <c r="B31" s="1"/>
      <c r="C31" s="121" t="s">
        <v>853</v>
      </c>
      <c r="D31" s="111" t="s">
        <v>854</v>
      </c>
      <c r="E31" s="112">
        <v>3</v>
      </c>
      <c r="F31" s="113">
        <v>74.399999999999991</v>
      </c>
      <c r="G31" s="113">
        <v>115.9373969002237</v>
      </c>
      <c r="H31" s="113">
        <v>208</v>
      </c>
      <c r="I31" s="113">
        <v>0.2</v>
      </c>
      <c r="L31" s="4"/>
      <c r="O31" t="str">
        <f t="shared" si="0"/>
        <v/>
      </c>
    </row>
    <row r="32" spans="2:15" ht="20.100000000000001" customHeight="1" x14ac:dyDescent="0.15">
      <c r="B32" s="1"/>
      <c r="C32" s="121" t="s">
        <v>23</v>
      </c>
      <c r="D32" s="111" t="s">
        <v>855</v>
      </c>
      <c r="E32" s="112">
        <v>9</v>
      </c>
      <c r="F32" s="113">
        <v>63.688888888888897</v>
      </c>
      <c r="G32" s="113">
        <v>118.55606737367393</v>
      </c>
      <c r="H32" s="113">
        <v>292</v>
      </c>
      <c r="I32" s="113">
        <v>0</v>
      </c>
      <c r="L32" s="4"/>
      <c r="O32" t="str">
        <f t="shared" si="0"/>
        <v/>
      </c>
    </row>
    <row r="33" spans="2:15" ht="20.100000000000001" customHeight="1" x14ac:dyDescent="0.15">
      <c r="B33" s="1"/>
      <c r="C33" s="121" t="s">
        <v>24</v>
      </c>
      <c r="D33" s="111" t="s">
        <v>856</v>
      </c>
      <c r="E33" s="112">
        <v>247</v>
      </c>
      <c r="F33" s="113">
        <v>19417.526315789473</v>
      </c>
      <c r="G33" s="113">
        <v>41323.235219306807</v>
      </c>
      <c r="H33" s="113">
        <v>254246</v>
      </c>
      <c r="I33" s="113">
        <v>0</v>
      </c>
      <c r="L33" s="4"/>
      <c r="O33" t="str">
        <f t="shared" si="0"/>
        <v/>
      </c>
    </row>
    <row r="34" spans="2:15" ht="20.100000000000001" customHeight="1" x14ac:dyDescent="0.15">
      <c r="B34" s="1"/>
      <c r="C34" s="121" t="s">
        <v>857</v>
      </c>
      <c r="D34" s="111" t="s">
        <v>858</v>
      </c>
      <c r="E34" s="112">
        <v>24</v>
      </c>
      <c r="F34" s="113">
        <v>41.901249999999997</v>
      </c>
      <c r="G34" s="113">
        <v>84.197201456771552</v>
      </c>
      <c r="H34" s="113">
        <v>380</v>
      </c>
      <c r="I34" s="113">
        <v>0</v>
      </c>
      <c r="L34" s="4"/>
      <c r="O34" t="str">
        <f t="shared" si="0"/>
        <v/>
      </c>
    </row>
    <row r="35" spans="2:15" ht="20.100000000000001" customHeight="1" x14ac:dyDescent="0.15">
      <c r="B35" s="1"/>
      <c r="C35" s="121" t="s">
        <v>25</v>
      </c>
      <c r="D35" s="111" t="s">
        <v>859</v>
      </c>
      <c r="E35" s="112">
        <v>24</v>
      </c>
      <c r="F35" s="113">
        <v>7415.8187500000013</v>
      </c>
      <c r="G35" s="113">
        <v>20350.396622407807</v>
      </c>
      <c r="H35" s="113">
        <v>77310</v>
      </c>
      <c r="I35" s="113">
        <v>0</v>
      </c>
      <c r="L35" s="4"/>
      <c r="O35" t="str">
        <f t="shared" si="0"/>
        <v/>
      </c>
    </row>
    <row r="36" spans="2:15" ht="20.100000000000001" customHeight="1" x14ac:dyDescent="0.15">
      <c r="B36" s="1"/>
      <c r="C36" s="121" t="s">
        <v>26</v>
      </c>
      <c r="D36" s="111" t="s">
        <v>375</v>
      </c>
      <c r="E36" s="112">
        <v>0</v>
      </c>
      <c r="F36" s="113" t="s">
        <v>71</v>
      </c>
      <c r="G36" s="113" t="s">
        <v>71</v>
      </c>
      <c r="H36" s="113" t="s">
        <v>71</v>
      </c>
      <c r="I36" s="113" t="s">
        <v>71</v>
      </c>
      <c r="L36" s="4"/>
      <c r="O36" t="str">
        <f t="shared" si="0"/>
        <v/>
      </c>
    </row>
    <row r="37" spans="2:15" ht="20.100000000000001" customHeight="1" x14ac:dyDescent="0.15">
      <c r="B37" s="1"/>
      <c r="C37" s="121" t="s">
        <v>27</v>
      </c>
      <c r="D37" s="111" t="s">
        <v>860</v>
      </c>
      <c r="E37" s="112">
        <v>30</v>
      </c>
      <c r="F37" s="113">
        <v>5238.3666666666668</v>
      </c>
      <c r="G37" s="113">
        <v>15368.182580462688</v>
      </c>
      <c r="H37" s="113">
        <v>74444</v>
      </c>
      <c r="I37" s="113">
        <v>0</v>
      </c>
      <c r="L37" s="4"/>
      <c r="O37" t="str">
        <f t="shared" si="0"/>
        <v/>
      </c>
    </row>
    <row r="38" spans="2:15" ht="20.100000000000001" customHeight="1" x14ac:dyDescent="0.15">
      <c r="B38" s="1"/>
      <c r="C38" s="121" t="s">
        <v>28</v>
      </c>
      <c r="D38" s="111" t="s">
        <v>861</v>
      </c>
      <c r="E38" s="112">
        <v>198</v>
      </c>
      <c r="F38" s="113">
        <v>19879.100075757578</v>
      </c>
      <c r="G38" s="113">
        <v>200290.12458005094</v>
      </c>
      <c r="H38" s="113">
        <v>2794800</v>
      </c>
      <c r="I38" s="113">
        <v>0</v>
      </c>
      <c r="L38" s="4"/>
      <c r="O38" t="str">
        <f t="shared" si="0"/>
        <v/>
      </c>
    </row>
    <row r="39" spans="2:15" ht="20.100000000000001" customHeight="1" x14ac:dyDescent="0.15">
      <c r="B39" s="1"/>
      <c r="C39" s="121" t="s">
        <v>29</v>
      </c>
      <c r="D39" s="111" t="s">
        <v>862</v>
      </c>
      <c r="E39" s="112">
        <v>7</v>
      </c>
      <c r="F39" s="113">
        <v>14805</v>
      </c>
      <c r="G39" s="113">
        <v>27231.715578224837</v>
      </c>
      <c r="H39" s="113">
        <v>70191</v>
      </c>
      <c r="I39" s="113">
        <v>0</v>
      </c>
      <c r="L39" s="4"/>
      <c r="O39" t="str">
        <f t="shared" si="0"/>
        <v/>
      </c>
    </row>
    <row r="40" spans="2:15" ht="20.100000000000001" customHeight="1" x14ac:dyDescent="0.15">
      <c r="B40" s="1"/>
      <c r="C40" s="121" t="s">
        <v>30</v>
      </c>
      <c r="D40" s="111" t="s">
        <v>863</v>
      </c>
      <c r="E40" s="112">
        <v>2</v>
      </c>
      <c r="F40" s="113">
        <v>772.5</v>
      </c>
      <c r="G40" s="113">
        <v>1092.479976933216</v>
      </c>
      <c r="H40" s="113">
        <v>1545</v>
      </c>
      <c r="I40" s="113">
        <v>0</v>
      </c>
      <c r="L40" s="4"/>
      <c r="O40" t="str">
        <f t="shared" si="0"/>
        <v/>
      </c>
    </row>
    <row r="41" spans="2:15" ht="20.100000000000001" customHeight="1" x14ac:dyDescent="0.15">
      <c r="B41" s="1"/>
      <c r="C41" s="121" t="s">
        <v>31</v>
      </c>
      <c r="D41" s="111" t="s">
        <v>864</v>
      </c>
      <c r="E41" s="112">
        <v>8</v>
      </c>
      <c r="F41" s="113">
        <v>1346.625</v>
      </c>
      <c r="G41" s="113">
        <v>2402.7155433265207</v>
      </c>
      <c r="H41" s="113">
        <v>6698</v>
      </c>
      <c r="I41" s="113">
        <v>0</v>
      </c>
      <c r="L41" s="4"/>
      <c r="O41" t="str">
        <f t="shared" si="0"/>
        <v/>
      </c>
    </row>
    <row r="42" spans="2:15" ht="20.100000000000001" customHeight="1" x14ac:dyDescent="0.15">
      <c r="B42" s="1"/>
      <c r="C42" s="121" t="s">
        <v>32</v>
      </c>
      <c r="D42" s="111" t="s">
        <v>865</v>
      </c>
      <c r="E42" s="112">
        <v>6</v>
      </c>
      <c r="F42" s="113">
        <v>4973.166666666667</v>
      </c>
      <c r="G42" s="113">
        <v>8668.0706830682138</v>
      </c>
      <c r="H42" s="113">
        <v>22237</v>
      </c>
      <c r="I42" s="113">
        <v>13</v>
      </c>
      <c r="L42" s="4"/>
      <c r="O42" t="str">
        <f t="shared" si="0"/>
        <v/>
      </c>
    </row>
    <row r="43" spans="2:15" ht="20.100000000000001" customHeight="1" x14ac:dyDescent="0.15">
      <c r="B43" s="1"/>
      <c r="C43" s="121" t="s">
        <v>33</v>
      </c>
      <c r="D43" s="111" t="s">
        <v>866</v>
      </c>
      <c r="E43" s="112">
        <v>18</v>
      </c>
      <c r="F43" s="113">
        <v>2089.4666666666667</v>
      </c>
      <c r="G43" s="113">
        <v>3951.70227385319</v>
      </c>
      <c r="H43" s="113">
        <v>15108</v>
      </c>
      <c r="I43" s="113">
        <v>10</v>
      </c>
      <c r="L43" s="4"/>
      <c r="O43" t="str">
        <f t="shared" si="0"/>
        <v/>
      </c>
    </row>
    <row r="44" spans="2:15" ht="20.100000000000001" customHeight="1" x14ac:dyDescent="0.15">
      <c r="B44" s="1"/>
      <c r="C44" s="121" t="s">
        <v>34</v>
      </c>
      <c r="D44" s="111" t="s">
        <v>867</v>
      </c>
      <c r="E44" s="112">
        <v>125</v>
      </c>
      <c r="F44" s="113">
        <v>1745.4247200000002</v>
      </c>
      <c r="G44" s="113">
        <v>5575.6772223156277</v>
      </c>
      <c r="H44" s="113">
        <v>50295</v>
      </c>
      <c r="I44" s="113">
        <v>0</v>
      </c>
      <c r="L44" s="4"/>
      <c r="O44" t="str">
        <f t="shared" si="0"/>
        <v/>
      </c>
    </row>
    <row r="45" spans="2:15" ht="20.100000000000001" customHeight="1" x14ac:dyDescent="0.15">
      <c r="B45" s="1"/>
      <c r="C45" s="121" t="s">
        <v>35</v>
      </c>
      <c r="D45" s="111" t="s">
        <v>868</v>
      </c>
      <c r="E45" s="112">
        <v>8</v>
      </c>
      <c r="F45" s="113">
        <v>4011.125</v>
      </c>
      <c r="G45" s="113">
        <v>3035.9190859488617</v>
      </c>
      <c r="H45" s="113">
        <v>8642</v>
      </c>
      <c r="I45" s="113">
        <v>0</v>
      </c>
      <c r="L45" s="4"/>
      <c r="O45" t="str">
        <f t="shared" si="0"/>
        <v/>
      </c>
    </row>
    <row r="46" spans="2:15" ht="20.100000000000001" customHeight="1" x14ac:dyDescent="0.15">
      <c r="B46" s="1"/>
      <c r="C46" s="121" t="s">
        <v>36</v>
      </c>
      <c r="D46" s="111" t="s">
        <v>869</v>
      </c>
      <c r="E46" s="112">
        <v>6</v>
      </c>
      <c r="F46" s="113">
        <v>1516.6666666666667</v>
      </c>
      <c r="G46" s="113">
        <v>1830.7746629956039</v>
      </c>
      <c r="H46" s="113">
        <v>4955</v>
      </c>
      <c r="I46" s="113">
        <v>22</v>
      </c>
      <c r="L46" s="4"/>
      <c r="O46" t="str">
        <f t="shared" si="0"/>
        <v/>
      </c>
    </row>
    <row r="47" spans="2:15" ht="20.100000000000001" customHeight="1" x14ac:dyDescent="0.15">
      <c r="B47" s="1"/>
      <c r="C47" s="121" t="s">
        <v>37</v>
      </c>
      <c r="D47" s="111" t="s">
        <v>870</v>
      </c>
      <c r="E47" s="112">
        <v>7</v>
      </c>
      <c r="F47" s="113">
        <v>986.57142857142856</v>
      </c>
      <c r="G47" s="113">
        <v>2081.5655051861695</v>
      </c>
      <c r="H47" s="113">
        <v>5656</v>
      </c>
      <c r="I47" s="113">
        <v>0</v>
      </c>
      <c r="L47" s="4"/>
      <c r="O47" t="str">
        <f t="shared" si="0"/>
        <v/>
      </c>
    </row>
    <row r="48" spans="2:15" ht="20.100000000000001" customHeight="1" x14ac:dyDescent="0.15">
      <c r="B48" s="1"/>
      <c r="C48" s="121" t="s">
        <v>38</v>
      </c>
      <c r="D48" s="111" t="s">
        <v>871</v>
      </c>
      <c r="E48" s="112">
        <v>47</v>
      </c>
      <c r="F48" s="113">
        <v>3797.5744680851062</v>
      </c>
      <c r="G48" s="113">
        <v>6136.5977464669013</v>
      </c>
      <c r="H48" s="113">
        <v>28920</v>
      </c>
      <c r="I48" s="113">
        <v>0</v>
      </c>
      <c r="L48" s="4"/>
      <c r="O48" t="str">
        <f t="shared" si="0"/>
        <v/>
      </c>
    </row>
    <row r="49" spans="2:15" ht="20.100000000000001" customHeight="1" x14ac:dyDescent="0.15">
      <c r="B49" s="1"/>
      <c r="C49" s="121" t="s">
        <v>39</v>
      </c>
      <c r="D49" s="111" t="s">
        <v>872</v>
      </c>
      <c r="E49" s="112">
        <v>0</v>
      </c>
      <c r="F49" s="113" t="s">
        <v>71</v>
      </c>
      <c r="G49" s="113" t="s">
        <v>71</v>
      </c>
      <c r="H49" s="113" t="s">
        <v>71</v>
      </c>
      <c r="I49" s="113" t="s">
        <v>71</v>
      </c>
      <c r="L49" s="4"/>
      <c r="O49" t="str">
        <f t="shared" si="0"/>
        <v/>
      </c>
    </row>
    <row r="50" spans="2:15" ht="20.100000000000001" customHeight="1" x14ac:dyDescent="0.15">
      <c r="B50" s="1"/>
      <c r="C50" s="121" t="s">
        <v>873</v>
      </c>
      <c r="D50" s="111" t="s">
        <v>874</v>
      </c>
      <c r="E50" s="112">
        <v>0</v>
      </c>
      <c r="F50" s="113" t="s">
        <v>71</v>
      </c>
      <c r="G50" s="113" t="s">
        <v>71</v>
      </c>
      <c r="H50" s="113" t="s">
        <v>71</v>
      </c>
      <c r="I50" s="113" t="s">
        <v>71</v>
      </c>
      <c r="L50" s="4"/>
      <c r="O50" t="str">
        <f t="shared" si="0"/>
        <v/>
      </c>
    </row>
    <row r="51" spans="2:15" ht="20.100000000000001" customHeight="1" x14ac:dyDescent="0.15">
      <c r="B51" s="1"/>
      <c r="C51" s="121" t="s">
        <v>40</v>
      </c>
      <c r="D51" s="111" t="s">
        <v>875</v>
      </c>
      <c r="E51" s="112">
        <v>1</v>
      </c>
      <c r="F51" s="113">
        <v>684.6</v>
      </c>
      <c r="G51" s="113" t="s">
        <v>71</v>
      </c>
      <c r="H51" s="113">
        <v>684.6</v>
      </c>
      <c r="I51" s="113">
        <v>684.6</v>
      </c>
      <c r="L51" s="4"/>
      <c r="O51" t="str">
        <f t="shared" si="0"/>
        <v/>
      </c>
    </row>
    <row r="52" spans="2:15" ht="20.100000000000001" customHeight="1" x14ac:dyDescent="0.15">
      <c r="B52" s="1"/>
      <c r="C52" s="121" t="s">
        <v>41</v>
      </c>
      <c r="D52" s="111" t="s">
        <v>876</v>
      </c>
      <c r="E52" s="112">
        <v>1</v>
      </c>
      <c r="F52" s="113">
        <v>135</v>
      </c>
      <c r="G52" s="113" t="s">
        <v>71</v>
      </c>
      <c r="H52" s="113">
        <v>135</v>
      </c>
      <c r="I52" s="113">
        <v>135</v>
      </c>
      <c r="L52" s="4"/>
      <c r="O52" t="str">
        <f t="shared" si="0"/>
        <v/>
      </c>
    </row>
    <row r="53" spans="2:15" ht="20.100000000000001" customHeight="1" x14ac:dyDescent="0.15">
      <c r="B53" s="1"/>
      <c r="C53" s="121" t="s">
        <v>42</v>
      </c>
      <c r="D53" s="111" t="s">
        <v>877</v>
      </c>
      <c r="E53" s="112">
        <v>11</v>
      </c>
      <c r="F53" s="113">
        <v>217.54545454545453</v>
      </c>
      <c r="G53" s="113">
        <v>250.62735829767814</v>
      </c>
      <c r="H53" s="113">
        <v>715</v>
      </c>
      <c r="I53" s="113">
        <v>0</v>
      </c>
      <c r="L53" s="4"/>
      <c r="O53" t="str">
        <f t="shared" si="0"/>
        <v/>
      </c>
    </row>
    <row r="54" spans="2:15" ht="20.100000000000001" customHeight="1" x14ac:dyDescent="0.15">
      <c r="B54" s="1"/>
      <c r="C54" s="121" t="s">
        <v>43</v>
      </c>
      <c r="D54" s="111" t="s">
        <v>878</v>
      </c>
      <c r="E54" s="112">
        <v>0</v>
      </c>
      <c r="F54" s="113" t="s">
        <v>71</v>
      </c>
      <c r="G54" s="113" t="s">
        <v>71</v>
      </c>
      <c r="H54" s="113" t="s">
        <v>71</v>
      </c>
      <c r="I54" s="113" t="s">
        <v>71</v>
      </c>
      <c r="L54" s="4"/>
      <c r="O54" t="str">
        <f t="shared" si="0"/>
        <v/>
      </c>
    </row>
    <row r="55" spans="2:15" ht="20.100000000000001" customHeight="1" x14ac:dyDescent="0.15">
      <c r="B55" s="1"/>
      <c r="C55" s="121" t="s">
        <v>44</v>
      </c>
      <c r="D55" s="111" t="s">
        <v>879</v>
      </c>
      <c r="E55" s="112">
        <v>2</v>
      </c>
      <c r="F55" s="113">
        <v>120</v>
      </c>
      <c r="G55" s="113">
        <v>101.82337649086284</v>
      </c>
      <c r="H55" s="113">
        <v>192</v>
      </c>
      <c r="I55" s="113">
        <v>48</v>
      </c>
      <c r="L55" s="4"/>
      <c r="O55" t="str">
        <f t="shared" si="0"/>
        <v/>
      </c>
    </row>
    <row r="56" spans="2:15" ht="20.100000000000001" customHeight="1" x14ac:dyDescent="0.15">
      <c r="B56" s="1"/>
      <c r="C56" s="121" t="s">
        <v>45</v>
      </c>
      <c r="D56" s="111" t="s">
        <v>880</v>
      </c>
      <c r="E56" s="112">
        <v>1</v>
      </c>
      <c r="F56" s="113">
        <v>40</v>
      </c>
      <c r="G56" s="113" t="s">
        <v>71</v>
      </c>
      <c r="H56" s="113">
        <v>40</v>
      </c>
      <c r="I56" s="113">
        <v>40</v>
      </c>
      <c r="L56" s="4"/>
      <c r="O56" t="str">
        <f t="shared" si="0"/>
        <v/>
      </c>
    </row>
    <row r="57" spans="2:15" ht="20.100000000000001" customHeight="1" x14ac:dyDescent="0.15">
      <c r="B57" s="1"/>
      <c r="C57" s="121" t="s">
        <v>46</v>
      </c>
      <c r="D57" s="111" t="s">
        <v>881</v>
      </c>
      <c r="E57" s="112">
        <v>0</v>
      </c>
      <c r="F57" s="113" t="s">
        <v>71</v>
      </c>
      <c r="G57" s="113" t="s">
        <v>71</v>
      </c>
      <c r="H57" s="113" t="s">
        <v>71</v>
      </c>
      <c r="I57" s="113" t="s">
        <v>71</v>
      </c>
      <c r="L57" s="4"/>
      <c r="O57" t="str">
        <f t="shared" si="0"/>
        <v/>
      </c>
    </row>
    <row r="58" spans="2:15" ht="20.100000000000001" customHeight="1" x14ac:dyDescent="0.15">
      <c r="B58" s="1"/>
      <c r="C58" s="121" t="s">
        <v>47</v>
      </c>
      <c r="D58" s="111" t="s">
        <v>882</v>
      </c>
      <c r="E58" s="112">
        <v>185</v>
      </c>
      <c r="F58" s="113">
        <v>1164.5792702702702</v>
      </c>
      <c r="G58" s="113">
        <v>4587.6512527886416</v>
      </c>
      <c r="H58" s="113">
        <v>48996</v>
      </c>
      <c r="I58" s="113">
        <v>0</v>
      </c>
      <c r="L58" s="4"/>
      <c r="O58" t="str">
        <f t="shared" si="0"/>
        <v/>
      </c>
    </row>
    <row r="59" spans="2:15" ht="20.100000000000001" customHeight="1" x14ac:dyDescent="0.15">
      <c r="B59" s="1"/>
      <c r="C59" s="121" t="s">
        <v>48</v>
      </c>
      <c r="D59" s="111" t="s">
        <v>883</v>
      </c>
      <c r="E59" s="112">
        <v>169</v>
      </c>
      <c r="F59" s="113">
        <v>2259.0840236686395</v>
      </c>
      <c r="G59" s="113">
        <v>17410.751988725184</v>
      </c>
      <c r="H59" s="113">
        <v>223587</v>
      </c>
      <c r="I59" s="113">
        <v>0</v>
      </c>
      <c r="L59" s="4"/>
      <c r="O59" t="str">
        <f t="shared" si="0"/>
        <v/>
      </c>
    </row>
    <row r="60" spans="2:15" ht="20.100000000000001" customHeight="1" x14ac:dyDescent="0.15">
      <c r="B60" s="1"/>
      <c r="C60" s="121" t="s">
        <v>51</v>
      </c>
      <c r="D60" s="111" t="s">
        <v>884</v>
      </c>
      <c r="E60" s="112">
        <v>9</v>
      </c>
      <c r="F60" s="113">
        <v>125.21111111111112</v>
      </c>
      <c r="G60" s="113">
        <v>237.95132088540947</v>
      </c>
      <c r="H60" s="113">
        <v>745</v>
      </c>
      <c r="I60" s="113">
        <v>0.6</v>
      </c>
      <c r="L60" s="4"/>
      <c r="O60" t="str">
        <f t="shared" si="0"/>
        <v/>
      </c>
    </row>
    <row r="61" spans="2:15" ht="20.100000000000001" customHeight="1" x14ac:dyDescent="0.15">
      <c r="B61" s="1"/>
      <c r="C61" s="121" t="s">
        <v>129</v>
      </c>
      <c r="D61" s="111" t="s">
        <v>885</v>
      </c>
      <c r="E61" s="112">
        <v>9</v>
      </c>
      <c r="F61" s="113">
        <v>95.981111111111119</v>
      </c>
      <c r="G61" s="113">
        <v>172.41352168873274</v>
      </c>
      <c r="H61" s="113">
        <v>480</v>
      </c>
      <c r="I61" s="113">
        <v>0.73</v>
      </c>
      <c r="L61" s="4"/>
      <c r="O61" t="str">
        <f t="shared" si="0"/>
        <v/>
      </c>
    </row>
    <row r="62" spans="2:15" ht="20.100000000000001" customHeight="1" x14ac:dyDescent="0.15">
      <c r="B62" s="1"/>
      <c r="C62" s="121" t="s">
        <v>137</v>
      </c>
      <c r="D62" s="111" t="s">
        <v>886</v>
      </c>
      <c r="E62" s="112">
        <v>1</v>
      </c>
      <c r="F62" s="113">
        <v>19.399999999999999</v>
      </c>
      <c r="G62" s="113" t="s">
        <v>71</v>
      </c>
      <c r="H62" s="113">
        <v>19.399999999999999</v>
      </c>
      <c r="I62" s="113">
        <v>19.399999999999999</v>
      </c>
      <c r="L62" s="4"/>
      <c r="O62" t="str">
        <f t="shared" si="0"/>
        <v/>
      </c>
    </row>
    <row r="63" spans="2:15" ht="20.100000000000001" customHeight="1" x14ac:dyDescent="0.15">
      <c r="B63" s="1"/>
      <c r="C63" s="121" t="s">
        <v>52</v>
      </c>
      <c r="D63" s="111" t="s">
        <v>887</v>
      </c>
      <c r="E63" s="112">
        <v>24</v>
      </c>
      <c r="F63" s="113">
        <v>8596.4166666666661</v>
      </c>
      <c r="G63" s="113">
        <v>7873.3888229891845</v>
      </c>
      <c r="H63" s="113">
        <v>34435</v>
      </c>
      <c r="I63" s="113">
        <v>40</v>
      </c>
      <c r="L63" s="4"/>
      <c r="O63" t="str">
        <f t="shared" si="0"/>
        <v/>
      </c>
    </row>
    <row r="64" spans="2:15" ht="20.100000000000001" customHeight="1" x14ac:dyDescent="0.15">
      <c r="B64" s="1"/>
      <c r="C64" s="121" t="s">
        <v>888</v>
      </c>
      <c r="D64" s="111" t="s">
        <v>376</v>
      </c>
      <c r="E64" s="112">
        <v>50</v>
      </c>
      <c r="F64" s="113">
        <v>242.68280000000001</v>
      </c>
      <c r="G64" s="113">
        <v>530.63412778251472</v>
      </c>
      <c r="H64" s="113">
        <v>2942</v>
      </c>
      <c r="I64" s="113">
        <v>0</v>
      </c>
      <c r="L64" s="4"/>
      <c r="O64" t="str">
        <f t="shared" si="0"/>
        <v/>
      </c>
    </row>
    <row r="65" spans="2:15" ht="20.100000000000001" customHeight="1" x14ac:dyDescent="0.15">
      <c r="B65" s="1"/>
      <c r="C65" s="121" t="s">
        <v>889</v>
      </c>
      <c r="D65" s="111" t="s">
        <v>890</v>
      </c>
      <c r="E65" s="112">
        <v>4</v>
      </c>
      <c r="F65" s="113">
        <v>126.25</v>
      </c>
      <c r="G65" s="113">
        <v>110.05566773228901</v>
      </c>
      <c r="H65" s="113">
        <v>290</v>
      </c>
      <c r="I65" s="113">
        <v>52</v>
      </c>
      <c r="L65" s="4"/>
      <c r="O65" t="str">
        <f t="shared" si="0"/>
        <v/>
      </c>
    </row>
    <row r="66" spans="2:15" ht="20.100000000000001" customHeight="1" x14ac:dyDescent="0.15">
      <c r="B66" s="1"/>
      <c r="C66" s="121" t="s">
        <v>79</v>
      </c>
      <c r="D66" s="111" t="s">
        <v>891</v>
      </c>
      <c r="E66" s="112">
        <v>4</v>
      </c>
      <c r="F66" s="113">
        <v>462.5</v>
      </c>
      <c r="G66" s="113">
        <v>340.03676271838606</v>
      </c>
      <c r="H66" s="113">
        <v>800</v>
      </c>
      <c r="I66" s="113">
        <v>100</v>
      </c>
      <c r="L66" s="4"/>
      <c r="O66" t="str">
        <f t="shared" si="0"/>
        <v/>
      </c>
    </row>
    <row r="67" spans="2:15" ht="20.100000000000001" customHeight="1" x14ac:dyDescent="0.15">
      <c r="B67" s="1"/>
      <c r="C67" s="121" t="s">
        <v>53</v>
      </c>
      <c r="D67" s="111" t="s">
        <v>892</v>
      </c>
      <c r="E67" s="112">
        <v>129</v>
      </c>
      <c r="F67" s="113">
        <v>346.57802325581395</v>
      </c>
      <c r="G67" s="113">
        <v>1237.1761321794638</v>
      </c>
      <c r="H67" s="113">
        <v>10316</v>
      </c>
      <c r="I67" s="113">
        <v>0</v>
      </c>
      <c r="L67" s="4"/>
      <c r="O67" t="str">
        <f t="shared" si="0"/>
        <v/>
      </c>
    </row>
    <row r="68" spans="2:15" ht="20.100000000000001" customHeight="1" x14ac:dyDescent="0.15">
      <c r="B68" s="1"/>
      <c r="C68" s="121" t="s">
        <v>54</v>
      </c>
      <c r="D68" s="111" t="s">
        <v>893</v>
      </c>
      <c r="E68" s="112">
        <v>44</v>
      </c>
      <c r="F68" s="113">
        <v>347.04272727272723</v>
      </c>
      <c r="G68" s="113">
        <v>671.59316502181355</v>
      </c>
      <c r="H68" s="113">
        <v>3297</v>
      </c>
      <c r="I68" s="113">
        <v>0</v>
      </c>
      <c r="L68" s="4"/>
      <c r="O68" t="str">
        <f t="shared" si="0"/>
        <v/>
      </c>
    </row>
    <row r="69" spans="2:15" ht="20.100000000000001" customHeight="1" x14ac:dyDescent="0.15">
      <c r="B69" s="1"/>
      <c r="C69" s="121" t="s">
        <v>55</v>
      </c>
      <c r="D69" s="111" t="s">
        <v>894</v>
      </c>
      <c r="E69" s="112">
        <v>109</v>
      </c>
      <c r="F69" s="113">
        <v>1691.9770642201836</v>
      </c>
      <c r="G69" s="113">
        <v>4321.0455529504407</v>
      </c>
      <c r="H69" s="113">
        <v>36845</v>
      </c>
      <c r="I69" s="113">
        <v>0</v>
      </c>
      <c r="L69" s="4"/>
      <c r="O69" t="str">
        <f t="shared" si="0"/>
        <v/>
      </c>
    </row>
    <row r="70" spans="2:15" ht="20.100000000000001" customHeight="1" x14ac:dyDescent="0.15">
      <c r="B70" s="1"/>
      <c r="C70" s="121" t="s">
        <v>138</v>
      </c>
      <c r="D70" s="111" t="s">
        <v>895</v>
      </c>
      <c r="E70" s="112">
        <v>3</v>
      </c>
      <c r="F70" s="113">
        <v>16.333333333333332</v>
      </c>
      <c r="G70" s="113">
        <v>14.364307617610162</v>
      </c>
      <c r="H70" s="113">
        <v>27</v>
      </c>
      <c r="I70" s="113">
        <v>0</v>
      </c>
      <c r="L70" s="4"/>
      <c r="O70" t="str">
        <f t="shared" ref="O70:O103" si="1">IF(OR(F70&gt;H70,F70&lt;I70),"ERR","")</f>
        <v/>
      </c>
    </row>
    <row r="71" spans="2:15" ht="20.100000000000001" customHeight="1" x14ac:dyDescent="0.15">
      <c r="B71" s="1"/>
      <c r="C71" s="121" t="s">
        <v>72</v>
      </c>
      <c r="D71" s="111" t="s">
        <v>896</v>
      </c>
      <c r="E71" s="112">
        <v>6</v>
      </c>
      <c r="F71" s="113">
        <v>1078.1666666666667</v>
      </c>
      <c r="G71" s="113">
        <v>1242.1929667594591</v>
      </c>
      <c r="H71" s="113">
        <v>3495</v>
      </c>
      <c r="I71" s="113">
        <v>131</v>
      </c>
      <c r="L71" s="4"/>
      <c r="O71" t="str">
        <f t="shared" si="1"/>
        <v/>
      </c>
    </row>
    <row r="72" spans="2:15" ht="20.100000000000001" customHeight="1" x14ac:dyDescent="0.15">
      <c r="B72" s="1"/>
      <c r="C72" s="121" t="s">
        <v>75</v>
      </c>
      <c r="D72" s="111" t="s">
        <v>897</v>
      </c>
      <c r="E72" s="112">
        <v>73</v>
      </c>
      <c r="F72" s="113">
        <v>606.79452054794524</v>
      </c>
      <c r="G72" s="113">
        <v>2501.5544240804006</v>
      </c>
      <c r="H72" s="113">
        <v>21100</v>
      </c>
      <c r="I72" s="113">
        <v>0</v>
      </c>
      <c r="L72" s="4"/>
      <c r="O72" t="str">
        <f t="shared" si="1"/>
        <v/>
      </c>
    </row>
    <row r="73" spans="2:15" ht="20.100000000000001" customHeight="1" x14ac:dyDescent="0.15">
      <c r="B73" s="1"/>
      <c r="C73" s="121" t="s">
        <v>56</v>
      </c>
      <c r="D73" s="111" t="s">
        <v>898</v>
      </c>
      <c r="E73" s="112">
        <v>27</v>
      </c>
      <c r="F73" s="113">
        <v>568.18518518518522</v>
      </c>
      <c r="G73" s="113">
        <v>843.43163678268911</v>
      </c>
      <c r="H73" s="113">
        <v>3300</v>
      </c>
      <c r="I73" s="113">
        <v>0</v>
      </c>
      <c r="L73" s="4"/>
      <c r="O73" t="str">
        <f t="shared" si="1"/>
        <v/>
      </c>
    </row>
    <row r="74" spans="2:15" ht="20.100000000000001" customHeight="1" x14ac:dyDescent="0.15">
      <c r="B74" s="1"/>
      <c r="C74" s="121" t="s">
        <v>57</v>
      </c>
      <c r="D74" s="111" t="s">
        <v>899</v>
      </c>
      <c r="E74" s="112">
        <v>38</v>
      </c>
      <c r="F74" s="113">
        <v>982.11842105263156</v>
      </c>
      <c r="G74" s="113">
        <v>2382.1736537621518</v>
      </c>
      <c r="H74" s="113">
        <v>14790</v>
      </c>
      <c r="I74" s="113">
        <v>0</v>
      </c>
      <c r="L74" s="4"/>
      <c r="O74" t="str">
        <f t="shared" si="1"/>
        <v/>
      </c>
    </row>
    <row r="75" spans="2:15" ht="20.100000000000001" customHeight="1" x14ac:dyDescent="0.15">
      <c r="B75" s="1"/>
      <c r="C75" s="121" t="s">
        <v>69</v>
      </c>
      <c r="D75" s="111" t="s">
        <v>900</v>
      </c>
      <c r="E75" s="112">
        <v>102</v>
      </c>
      <c r="F75" s="113">
        <v>13302.789901960785</v>
      </c>
      <c r="G75" s="113">
        <v>34472.254968935114</v>
      </c>
      <c r="H75" s="113">
        <v>234621</v>
      </c>
      <c r="I75" s="113">
        <v>0</v>
      </c>
      <c r="L75" s="4"/>
      <c r="O75" t="str">
        <f t="shared" si="1"/>
        <v/>
      </c>
    </row>
    <row r="76" spans="2:15" ht="20.100000000000001" customHeight="1" x14ac:dyDescent="0.15">
      <c r="B76" s="1"/>
      <c r="C76" s="121" t="s">
        <v>73</v>
      </c>
      <c r="D76" s="111" t="s">
        <v>901</v>
      </c>
      <c r="E76" s="112">
        <v>72</v>
      </c>
      <c r="F76" s="113">
        <v>7068.2663888888892</v>
      </c>
      <c r="G76" s="113">
        <v>34602.692093283738</v>
      </c>
      <c r="H76" s="113">
        <v>291185</v>
      </c>
      <c r="I76" s="113">
        <v>0</v>
      </c>
      <c r="L76" s="4"/>
      <c r="O76" t="str">
        <f t="shared" si="1"/>
        <v/>
      </c>
    </row>
    <row r="77" spans="2:15" ht="20.100000000000001" customHeight="1" x14ac:dyDescent="0.15">
      <c r="B77" s="1"/>
      <c r="C77" s="121" t="s">
        <v>58</v>
      </c>
      <c r="D77" s="111" t="s">
        <v>902</v>
      </c>
      <c r="E77" s="112">
        <v>441</v>
      </c>
      <c r="F77" s="113">
        <v>787.55052154195016</v>
      </c>
      <c r="G77" s="113">
        <v>4857.2261954040232</v>
      </c>
      <c r="H77" s="113">
        <v>98010</v>
      </c>
      <c r="I77" s="113">
        <v>0</v>
      </c>
      <c r="L77" s="4"/>
      <c r="O77" t="str">
        <f t="shared" si="1"/>
        <v/>
      </c>
    </row>
    <row r="78" spans="2:15" ht="20.100000000000001" customHeight="1" x14ac:dyDescent="0.15">
      <c r="B78" s="1"/>
      <c r="C78" s="121" t="s">
        <v>903</v>
      </c>
      <c r="D78" s="111" t="s">
        <v>904</v>
      </c>
      <c r="E78" s="112">
        <v>3</v>
      </c>
      <c r="F78" s="113">
        <v>119</v>
      </c>
      <c r="G78" s="113">
        <v>57.974132162542979</v>
      </c>
      <c r="H78" s="113">
        <v>183</v>
      </c>
      <c r="I78" s="113">
        <v>70</v>
      </c>
      <c r="L78" s="4"/>
      <c r="O78" t="str">
        <f t="shared" si="1"/>
        <v/>
      </c>
    </row>
    <row r="79" spans="2:15" ht="20.100000000000001" customHeight="1" x14ac:dyDescent="0.15">
      <c r="B79" s="1"/>
      <c r="C79" s="121" t="s">
        <v>905</v>
      </c>
      <c r="D79" s="111" t="s">
        <v>906</v>
      </c>
      <c r="E79" s="112">
        <v>37</v>
      </c>
      <c r="F79" s="113">
        <v>1740.6621621621621</v>
      </c>
      <c r="G79" s="113">
        <v>1098.5793875504633</v>
      </c>
      <c r="H79" s="113">
        <v>4589</v>
      </c>
      <c r="I79" s="113">
        <v>0</v>
      </c>
      <c r="L79" s="4"/>
      <c r="O79" t="str">
        <f t="shared" si="1"/>
        <v/>
      </c>
    </row>
    <row r="80" spans="2:15" ht="20.100000000000001" customHeight="1" x14ac:dyDescent="0.15">
      <c r="B80" s="1"/>
      <c r="C80" s="121" t="s">
        <v>70</v>
      </c>
      <c r="D80" s="111" t="s">
        <v>907</v>
      </c>
      <c r="E80" s="112">
        <v>6</v>
      </c>
      <c r="F80" s="113">
        <v>2121.1666666666665</v>
      </c>
      <c r="G80" s="113">
        <v>2966.8632200805396</v>
      </c>
      <c r="H80" s="113">
        <v>7915</v>
      </c>
      <c r="I80" s="113">
        <v>0</v>
      </c>
      <c r="L80" s="4"/>
      <c r="O80" t="str">
        <f t="shared" si="1"/>
        <v/>
      </c>
    </row>
    <row r="81" spans="2:15" ht="20.100000000000001" customHeight="1" x14ac:dyDescent="0.15">
      <c r="B81" s="1"/>
      <c r="C81" s="121" t="s">
        <v>908</v>
      </c>
      <c r="D81" s="111" t="s">
        <v>909</v>
      </c>
      <c r="E81" s="112">
        <v>229</v>
      </c>
      <c r="F81" s="113">
        <v>1677.9650655021835</v>
      </c>
      <c r="G81" s="113">
        <v>6840.5161195323017</v>
      </c>
      <c r="H81" s="113">
        <v>93020</v>
      </c>
      <c r="I81" s="113">
        <v>0</v>
      </c>
      <c r="L81" s="4"/>
      <c r="O81" t="str">
        <f t="shared" si="1"/>
        <v/>
      </c>
    </row>
    <row r="82" spans="2:15" ht="20.100000000000001" customHeight="1" x14ac:dyDescent="0.15">
      <c r="B82" s="1"/>
      <c r="C82" s="121" t="s">
        <v>59</v>
      </c>
      <c r="D82" s="111" t="s">
        <v>910</v>
      </c>
      <c r="E82" s="112">
        <v>1439</v>
      </c>
      <c r="F82" s="113">
        <v>7319.5485180681007</v>
      </c>
      <c r="G82" s="113">
        <v>200024.36989302488</v>
      </c>
      <c r="H82" s="113">
        <v>7516000</v>
      </c>
      <c r="I82" s="113">
        <v>0</v>
      </c>
      <c r="L82" s="4"/>
      <c r="O82" t="str">
        <f t="shared" si="1"/>
        <v/>
      </c>
    </row>
    <row r="83" spans="2:15" ht="20.100000000000001" customHeight="1" x14ac:dyDescent="0.15">
      <c r="B83" s="1"/>
      <c r="C83" s="121" t="s">
        <v>60</v>
      </c>
      <c r="D83" s="111" t="s">
        <v>911</v>
      </c>
      <c r="E83" s="112">
        <v>588</v>
      </c>
      <c r="F83" s="113">
        <v>296.29404931972789</v>
      </c>
      <c r="G83" s="113">
        <v>1098.5431138920731</v>
      </c>
      <c r="H83" s="113">
        <v>20000</v>
      </c>
      <c r="I83" s="113">
        <v>0</v>
      </c>
      <c r="L83" s="4"/>
      <c r="O83" t="str">
        <f t="shared" si="1"/>
        <v/>
      </c>
    </row>
    <row r="84" spans="2:15" ht="20.100000000000001" customHeight="1" x14ac:dyDescent="0.15">
      <c r="B84" s="1"/>
      <c r="C84" s="121" t="s">
        <v>912</v>
      </c>
      <c r="D84" s="111" t="s">
        <v>913</v>
      </c>
      <c r="E84" s="112">
        <v>24</v>
      </c>
      <c r="F84" s="113">
        <v>52.704166666666673</v>
      </c>
      <c r="G84" s="113">
        <v>43.826093866818525</v>
      </c>
      <c r="H84" s="113">
        <v>193</v>
      </c>
      <c r="I84" s="113">
        <v>0</v>
      </c>
      <c r="L84" s="4"/>
      <c r="O84" t="str">
        <f t="shared" si="1"/>
        <v/>
      </c>
    </row>
    <row r="85" spans="2:15" ht="20.100000000000001" customHeight="1" x14ac:dyDescent="0.15">
      <c r="B85" s="1"/>
      <c r="C85" s="121" t="s">
        <v>914</v>
      </c>
      <c r="D85" s="111" t="s">
        <v>915</v>
      </c>
      <c r="E85" s="112">
        <v>839</v>
      </c>
      <c r="F85" s="113">
        <v>594.90394398092997</v>
      </c>
      <c r="G85" s="113">
        <v>6803.5460033833715</v>
      </c>
      <c r="H85" s="113">
        <v>160000</v>
      </c>
      <c r="I85" s="113">
        <v>0</v>
      </c>
      <c r="L85" s="4"/>
      <c r="O85" t="str">
        <f t="shared" si="1"/>
        <v/>
      </c>
    </row>
    <row r="86" spans="2:15" ht="20.100000000000001" customHeight="1" x14ac:dyDescent="0.15">
      <c r="B86" s="1"/>
      <c r="C86" s="121" t="s">
        <v>916</v>
      </c>
      <c r="D86" s="111" t="s">
        <v>917</v>
      </c>
      <c r="E86" s="112">
        <v>149</v>
      </c>
      <c r="F86" s="113">
        <v>181.69422818791949</v>
      </c>
      <c r="G86" s="113">
        <v>1141.8372845492179</v>
      </c>
      <c r="H86" s="113">
        <v>14000</v>
      </c>
      <c r="I86" s="113">
        <v>10</v>
      </c>
      <c r="L86" s="4"/>
      <c r="O86" t="str">
        <f t="shared" si="1"/>
        <v/>
      </c>
    </row>
    <row r="87" spans="2:15" ht="20.100000000000001" customHeight="1" x14ac:dyDescent="0.15">
      <c r="B87" s="1"/>
      <c r="C87" s="121" t="s">
        <v>918</v>
      </c>
      <c r="D87" s="111" t="s">
        <v>919</v>
      </c>
      <c r="E87" s="112">
        <v>188</v>
      </c>
      <c r="F87" s="113">
        <v>2467.3446808510639</v>
      </c>
      <c r="G87" s="113">
        <v>15814.825650135894</v>
      </c>
      <c r="H87" s="113">
        <v>170775</v>
      </c>
      <c r="I87" s="113">
        <v>0</v>
      </c>
      <c r="L87" s="4"/>
      <c r="O87" t="str">
        <f t="shared" si="1"/>
        <v/>
      </c>
    </row>
    <row r="88" spans="2:15" ht="20.100000000000001" customHeight="1" x14ac:dyDescent="0.15">
      <c r="B88" s="1"/>
      <c r="C88" s="121" t="s">
        <v>920</v>
      </c>
      <c r="D88" s="111" t="s">
        <v>921</v>
      </c>
      <c r="E88" s="112">
        <v>277</v>
      </c>
      <c r="F88" s="113">
        <v>77.890469314079425</v>
      </c>
      <c r="G88" s="113">
        <v>120.11970445036364</v>
      </c>
      <c r="H88" s="113">
        <v>1563</v>
      </c>
      <c r="I88" s="113">
        <v>0</v>
      </c>
      <c r="L88" s="4"/>
      <c r="O88" t="str">
        <f t="shared" si="1"/>
        <v/>
      </c>
    </row>
    <row r="89" spans="2:15" ht="20.100000000000001" customHeight="1" x14ac:dyDescent="0.15">
      <c r="B89" s="1"/>
      <c r="C89" s="121" t="s">
        <v>922</v>
      </c>
      <c r="D89" s="111" t="s">
        <v>923</v>
      </c>
      <c r="E89" s="112">
        <v>1</v>
      </c>
      <c r="F89" s="113">
        <v>20.399999999999999</v>
      </c>
      <c r="G89" s="113" t="s">
        <v>71</v>
      </c>
      <c r="H89" s="113">
        <v>20.399999999999999</v>
      </c>
      <c r="I89" s="113">
        <v>20.399999999999999</v>
      </c>
      <c r="L89" s="4"/>
      <c r="O89" t="str">
        <f t="shared" si="1"/>
        <v/>
      </c>
    </row>
    <row r="90" spans="2:15" ht="20.100000000000001" customHeight="1" x14ac:dyDescent="0.15">
      <c r="B90" s="1"/>
      <c r="C90" s="121" t="s">
        <v>924</v>
      </c>
      <c r="D90" s="111" t="s">
        <v>925</v>
      </c>
      <c r="E90" s="112">
        <v>0</v>
      </c>
      <c r="F90" s="113" t="s">
        <v>71</v>
      </c>
      <c r="G90" s="113" t="s">
        <v>71</v>
      </c>
      <c r="H90" s="113" t="s">
        <v>71</v>
      </c>
      <c r="I90" s="113" t="s">
        <v>71</v>
      </c>
      <c r="L90" s="4"/>
      <c r="O90" t="str">
        <f t="shared" si="1"/>
        <v/>
      </c>
    </row>
    <row r="91" spans="2:15" ht="20.100000000000001" customHeight="1" x14ac:dyDescent="0.15">
      <c r="B91" s="1"/>
      <c r="C91" s="121" t="s">
        <v>62</v>
      </c>
      <c r="D91" s="111" t="s">
        <v>926</v>
      </c>
      <c r="E91" s="112">
        <v>309</v>
      </c>
      <c r="F91" s="113">
        <v>1195.9240453074435</v>
      </c>
      <c r="G91" s="113">
        <v>15381.523010675794</v>
      </c>
      <c r="H91" s="113">
        <v>269000</v>
      </c>
      <c r="I91" s="113">
        <v>0</v>
      </c>
      <c r="L91" s="4"/>
      <c r="O91" t="str">
        <f t="shared" si="1"/>
        <v/>
      </c>
    </row>
    <row r="92" spans="2:15" ht="20.100000000000001" customHeight="1" x14ac:dyDescent="0.15">
      <c r="B92" s="1"/>
      <c r="C92" s="121" t="s">
        <v>80</v>
      </c>
      <c r="D92" s="111" t="s">
        <v>927</v>
      </c>
      <c r="E92" s="112">
        <v>13</v>
      </c>
      <c r="F92" s="113">
        <v>4.9404615384615385</v>
      </c>
      <c r="G92" s="113">
        <v>14.688165171408038</v>
      </c>
      <c r="H92" s="113">
        <v>53</v>
      </c>
      <c r="I92" s="113">
        <v>0</v>
      </c>
      <c r="L92" s="4"/>
      <c r="O92" t="str">
        <f t="shared" si="1"/>
        <v/>
      </c>
    </row>
    <row r="93" spans="2:15" ht="20.100000000000001" customHeight="1" x14ac:dyDescent="0.15">
      <c r="B93" s="1"/>
      <c r="C93" s="121" t="s">
        <v>928</v>
      </c>
      <c r="D93" s="111" t="s">
        <v>929</v>
      </c>
      <c r="E93" s="112">
        <v>204</v>
      </c>
      <c r="F93" s="113">
        <v>265.87205882352936</v>
      </c>
      <c r="G93" s="113">
        <v>1232.0892429806563</v>
      </c>
      <c r="H93" s="113">
        <v>17203</v>
      </c>
      <c r="I93" s="113">
        <v>0</v>
      </c>
      <c r="L93" s="4"/>
      <c r="O93" t="str">
        <f t="shared" si="1"/>
        <v/>
      </c>
    </row>
    <row r="94" spans="2:15" ht="20.100000000000001" customHeight="1" x14ac:dyDescent="0.15">
      <c r="B94" s="1"/>
      <c r="C94" s="121" t="s">
        <v>63</v>
      </c>
      <c r="D94" s="111" t="s">
        <v>930</v>
      </c>
      <c r="E94" s="112">
        <v>79</v>
      </c>
      <c r="F94" s="113">
        <v>3193.9150632911392</v>
      </c>
      <c r="G94" s="113">
        <v>22450.22339381406</v>
      </c>
      <c r="H94" s="113">
        <v>200164</v>
      </c>
      <c r="I94" s="113">
        <v>3</v>
      </c>
      <c r="L94" s="4"/>
      <c r="O94" t="str">
        <f t="shared" si="1"/>
        <v/>
      </c>
    </row>
    <row r="95" spans="2:15" ht="20.100000000000001" customHeight="1" x14ac:dyDescent="0.15">
      <c r="B95" s="1"/>
      <c r="C95" s="121" t="s">
        <v>931</v>
      </c>
      <c r="D95" s="111" t="s">
        <v>932</v>
      </c>
      <c r="E95" s="112">
        <v>6</v>
      </c>
      <c r="F95" s="113">
        <v>175.25</v>
      </c>
      <c r="G95" s="113">
        <v>227.10036327579928</v>
      </c>
      <c r="H95" s="113">
        <v>571</v>
      </c>
      <c r="I95" s="113">
        <v>0</v>
      </c>
      <c r="L95" s="4"/>
      <c r="O95" t="str">
        <f t="shared" si="1"/>
        <v/>
      </c>
    </row>
    <row r="96" spans="2:15" ht="20.100000000000001" customHeight="1" x14ac:dyDescent="0.15">
      <c r="B96" s="1"/>
      <c r="C96" s="121" t="s">
        <v>933</v>
      </c>
      <c r="D96" s="111" t="s">
        <v>934</v>
      </c>
      <c r="E96" s="112">
        <v>16</v>
      </c>
      <c r="F96" s="113">
        <v>227.76249999999999</v>
      </c>
      <c r="G96" s="113">
        <v>379.54258764114121</v>
      </c>
      <c r="H96" s="113">
        <v>1590</v>
      </c>
      <c r="I96" s="113">
        <v>9</v>
      </c>
      <c r="L96" s="4"/>
      <c r="O96" t="str">
        <f t="shared" si="1"/>
        <v/>
      </c>
    </row>
    <row r="97" spans="2:15" ht="20.100000000000001" customHeight="1" x14ac:dyDescent="0.15">
      <c r="B97" s="1"/>
      <c r="C97" s="121" t="s">
        <v>76</v>
      </c>
      <c r="D97" s="111" t="s">
        <v>935</v>
      </c>
      <c r="E97" s="112">
        <v>5</v>
      </c>
      <c r="F97" s="113">
        <v>145.6</v>
      </c>
      <c r="G97" s="113">
        <v>167.2761190367591</v>
      </c>
      <c r="H97" s="113">
        <v>428</v>
      </c>
      <c r="I97" s="113">
        <v>5</v>
      </c>
      <c r="L97" s="4"/>
      <c r="O97" t="str">
        <f t="shared" si="1"/>
        <v/>
      </c>
    </row>
    <row r="98" spans="2:15" ht="20.100000000000001" customHeight="1" x14ac:dyDescent="0.15">
      <c r="B98" s="1"/>
      <c r="C98" s="121" t="s">
        <v>936</v>
      </c>
      <c r="D98" s="111" t="s">
        <v>937</v>
      </c>
      <c r="E98" s="112">
        <v>5</v>
      </c>
      <c r="F98" s="113">
        <v>11</v>
      </c>
      <c r="G98" s="113">
        <v>8.5857439980469987</v>
      </c>
      <c r="H98" s="113">
        <v>24.6</v>
      </c>
      <c r="I98" s="113">
        <v>3.3</v>
      </c>
      <c r="L98" s="4"/>
      <c r="O98" t="str">
        <f t="shared" si="1"/>
        <v/>
      </c>
    </row>
    <row r="99" spans="2:15" ht="20.100000000000001" customHeight="1" x14ac:dyDescent="0.15">
      <c r="B99" s="1"/>
      <c r="C99" s="121" t="s">
        <v>64</v>
      </c>
      <c r="D99" s="111" t="s">
        <v>938</v>
      </c>
      <c r="E99" s="112">
        <v>52</v>
      </c>
      <c r="F99" s="113">
        <v>942.09173461538444</v>
      </c>
      <c r="G99" s="113">
        <v>3864.4375509086308</v>
      </c>
      <c r="H99" s="113">
        <v>22880</v>
      </c>
      <c r="I99" s="113">
        <v>2.0000000000000001E-4</v>
      </c>
      <c r="L99" s="4"/>
      <c r="O99" t="str">
        <f t="shared" si="1"/>
        <v/>
      </c>
    </row>
    <row r="100" spans="2:15" ht="20.100000000000001" customHeight="1" x14ac:dyDescent="0.15">
      <c r="B100" s="1"/>
      <c r="C100" s="121" t="s">
        <v>939</v>
      </c>
      <c r="D100" s="111" t="s">
        <v>940</v>
      </c>
      <c r="E100" s="112">
        <v>699</v>
      </c>
      <c r="F100" s="113">
        <v>860.59724892703809</v>
      </c>
      <c r="G100" s="113">
        <v>12422.381194455103</v>
      </c>
      <c r="H100" s="113">
        <v>315934</v>
      </c>
      <c r="I100" s="113">
        <v>0</v>
      </c>
      <c r="L100" s="4"/>
      <c r="O100" t="str">
        <f t="shared" si="1"/>
        <v/>
      </c>
    </row>
    <row r="101" spans="2:15" ht="20.100000000000001" customHeight="1" x14ac:dyDescent="0.15">
      <c r="B101" s="1"/>
      <c r="C101" s="121" t="s">
        <v>941</v>
      </c>
      <c r="D101" s="111" t="s">
        <v>942</v>
      </c>
      <c r="E101" s="112">
        <v>39</v>
      </c>
      <c r="F101" s="113">
        <v>317.86179487179487</v>
      </c>
      <c r="G101" s="113">
        <v>1142.3878921983683</v>
      </c>
      <c r="H101" s="113">
        <v>7098</v>
      </c>
      <c r="I101" s="113">
        <v>0</v>
      </c>
      <c r="L101" s="4"/>
      <c r="O101" t="str">
        <f t="shared" si="1"/>
        <v/>
      </c>
    </row>
    <row r="102" spans="2:15" ht="20.100000000000001" customHeight="1" x14ac:dyDescent="0.15">
      <c r="B102" s="1"/>
      <c r="C102" s="121" t="s">
        <v>943</v>
      </c>
      <c r="D102" s="111" t="s">
        <v>944</v>
      </c>
      <c r="E102" s="112">
        <v>57</v>
      </c>
      <c r="F102" s="113">
        <v>12713.04614035088</v>
      </c>
      <c r="G102" s="113">
        <v>69778.498954908486</v>
      </c>
      <c r="H102" s="113">
        <v>519046</v>
      </c>
      <c r="I102" s="113">
        <v>0</v>
      </c>
      <c r="L102" s="4"/>
      <c r="O102" t="str">
        <f t="shared" si="1"/>
        <v/>
      </c>
    </row>
    <row r="103" spans="2:15" ht="20.100000000000001" customHeight="1" x14ac:dyDescent="0.15">
      <c r="B103" s="1"/>
      <c r="C103" s="121" t="s">
        <v>945</v>
      </c>
      <c r="D103" s="111" t="s">
        <v>946</v>
      </c>
      <c r="E103" s="112">
        <v>166</v>
      </c>
      <c r="F103" s="113">
        <v>69.323132530120475</v>
      </c>
      <c r="G103" s="113">
        <v>364.53969283460202</v>
      </c>
      <c r="H103" s="113">
        <v>3968</v>
      </c>
      <c r="I103" s="113">
        <v>0</v>
      </c>
      <c r="L103" s="4"/>
      <c r="O103" t="str">
        <f t="shared" si="1"/>
        <v/>
      </c>
    </row>
    <row r="104" spans="2:15" ht="20.100000000000001" customHeight="1" x14ac:dyDescent="0.15">
      <c r="B104" s="1"/>
      <c r="C104" s="122" t="s">
        <v>947</v>
      </c>
      <c r="D104" s="111" t="s">
        <v>948</v>
      </c>
      <c r="E104" s="112">
        <v>9</v>
      </c>
      <c r="F104" s="113">
        <v>334.06666666666666</v>
      </c>
      <c r="G104" s="113">
        <v>921.2</v>
      </c>
      <c r="H104" s="113">
        <v>2789</v>
      </c>
      <c r="I104" s="113">
        <v>0</v>
      </c>
      <c r="L104" s="4"/>
      <c r="O104" t="str">
        <f>IF(OR(F104&gt;H104,F104&lt;I104),"ERR","")</f>
        <v/>
      </c>
    </row>
    <row r="105" spans="2:15" ht="20.100000000000001" customHeight="1" x14ac:dyDescent="0.15">
      <c r="B105" s="1"/>
      <c r="C105" s="122" t="s">
        <v>65</v>
      </c>
      <c r="D105" s="117" t="s">
        <v>949</v>
      </c>
      <c r="E105" s="112">
        <v>5683</v>
      </c>
      <c r="F105" s="113">
        <v>1036.1898097112426</v>
      </c>
      <c r="G105" s="113">
        <v>12330.546198057958</v>
      </c>
      <c r="H105" s="113">
        <v>596004.84</v>
      </c>
      <c r="I105" s="113">
        <v>0</v>
      </c>
      <c r="L105" s="4"/>
      <c r="O105" t="str">
        <f t="shared" ref="O105:O112" si="2">IF(OR(F105&gt;H105,F105&lt;I105),"ERR","")</f>
        <v/>
      </c>
    </row>
    <row r="106" spans="2:15" ht="20.100000000000001" customHeight="1" x14ac:dyDescent="0.15">
      <c r="B106" s="1"/>
      <c r="C106" s="122" t="s">
        <v>67</v>
      </c>
      <c r="D106" s="117" t="s">
        <v>950</v>
      </c>
      <c r="E106" s="112">
        <v>1846</v>
      </c>
      <c r="F106" s="113">
        <v>23741.034320693383</v>
      </c>
      <c r="G106" s="113">
        <v>73573.024800443352</v>
      </c>
      <c r="H106" s="113">
        <v>1217178</v>
      </c>
      <c r="I106" s="113">
        <v>0</v>
      </c>
      <c r="L106" s="4"/>
      <c r="O106" t="str">
        <f t="shared" si="2"/>
        <v/>
      </c>
    </row>
    <row r="107" spans="2:15" ht="20.100000000000001" customHeight="1" x14ac:dyDescent="0.15">
      <c r="B107" s="1"/>
      <c r="C107" s="122" t="s">
        <v>68</v>
      </c>
      <c r="D107" s="117" t="s">
        <v>951</v>
      </c>
      <c r="E107" s="112">
        <v>197</v>
      </c>
      <c r="F107" s="113">
        <v>2321.0175634517764</v>
      </c>
      <c r="G107" s="113">
        <v>6850.7860110916863</v>
      </c>
      <c r="H107" s="113">
        <v>54458</v>
      </c>
      <c r="I107" s="113">
        <v>0</v>
      </c>
      <c r="L107" s="4"/>
      <c r="O107" t="str">
        <f t="shared" si="2"/>
        <v/>
      </c>
    </row>
    <row r="108" spans="2:15" ht="20.100000000000001" customHeight="1" x14ac:dyDescent="0.15">
      <c r="B108" s="1"/>
      <c r="C108" s="122" t="s">
        <v>77</v>
      </c>
      <c r="D108" s="117" t="s">
        <v>952</v>
      </c>
      <c r="E108" s="112">
        <v>927</v>
      </c>
      <c r="F108" s="113">
        <v>150.9098435814455</v>
      </c>
      <c r="G108" s="113">
        <v>1315.8221373918573</v>
      </c>
      <c r="H108" s="113">
        <v>35285</v>
      </c>
      <c r="I108" s="113">
        <v>0</v>
      </c>
      <c r="L108" s="4"/>
      <c r="O108" t="str">
        <f t="shared" si="2"/>
        <v/>
      </c>
    </row>
    <row r="109" spans="2:15" ht="20.100000000000001" customHeight="1" x14ac:dyDescent="0.15">
      <c r="B109" s="1"/>
      <c r="C109" s="122" t="s">
        <v>78</v>
      </c>
      <c r="D109" s="117" t="s">
        <v>953</v>
      </c>
      <c r="E109" s="112">
        <v>9</v>
      </c>
      <c r="F109" s="113">
        <v>64.455555555555563</v>
      </c>
      <c r="G109" s="113">
        <v>41.683543248838355</v>
      </c>
      <c r="H109" s="113">
        <v>160</v>
      </c>
      <c r="I109" s="113">
        <v>24</v>
      </c>
      <c r="L109" s="4"/>
      <c r="O109" t="str">
        <f t="shared" si="2"/>
        <v/>
      </c>
    </row>
    <row r="110" spans="2:15" ht="20.100000000000001" customHeight="1" x14ac:dyDescent="0.15">
      <c r="B110" s="1"/>
      <c r="C110" s="122" t="s">
        <v>74</v>
      </c>
      <c r="D110" s="117" t="s">
        <v>954</v>
      </c>
      <c r="E110" s="112">
        <v>171</v>
      </c>
      <c r="F110" s="113">
        <v>1753.7440225730993</v>
      </c>
      <c r="G110" s="113">
        <v>6423.5932915835274</v>
      </c>
      <c r="H110" s="113">
        <v>42346</v>
      </c>
      <c r="I110" s="113">
        <v>0</v>
      </c>
      <c r="L110" s="4"/>
      <c r="O110" t="str">
        <f t="shared" si="2"/>
        <v/>
      </c>
    </row>
    <row r="111" spans="2:15" ht="20.100000000000001" customHeight="1" x14ac:dyDescent="0.15">
      <c r="B111" s="1"/>
      <c r="C111" s="122" t="s">
        <v>71</v>
      </c>
      <c r="D111" s="117" t="s">
        <v>377</v>
      </c>
      <c r="E111" s="112">
        <v>96</v>
      </c>
      <c r="F111" s="113">
        <v>4922.0062916666675</v>
      </c>
      <c r="G111" s="113">
        <v>45760.491734789008</v>
      </c>
      <c r="H111" s="113">
        <v>448523</v>
      </c>
      <c r="I111" s="113">
        <v>0</v>
      </c>
      <c r="L111" s="4"/>
      <c r="O111" t="str">
        <f t="shared" si="2"/>
        <v/>
      </c>
    </row>
    <row r="112" spans="2:15" ht="18" customHeight="1" x14ac:dyDescent="0.15">
      <c r="C112" s="122"/>
      <c r="D112" s="117" t="s">
        <v>811</v>
      </c>
      <c r="E112" s="112">
        <v>19140</v>
      </c>
      <c r="F112" s="113">
        <v>4463.1050933985871</v>
      </c>
      <c r="G112" s="113">
        <v>65131.905972585839</v>
      </c>
      <c r="H112" s="113">
        <v>7516000</v>
      </c>
      <c r="I112" s="113">
        <v>0</v>
      </c>
      <c r="L112" s="4"/>
      <c r="O112" t="str">
        <f t="shared" si="2"/>
        <v/>
      </c>
    </row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74A17-F8BF-4A56-A5C2-AD381FE04434}">
  <sheetPr>
    <tabColor theme="6" tint="-0.249977111117893"/>
  </sheetPr>
  <dimension ref="B1:M114"/>
  <sheetViews>
    <sheetView showGridLines="0" view="pageBreakPreview" topLeftCell="A95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1347</v>
      </c>
    </row>
    <row r="3" spans="2:13" ht="21" customHeight="1" x14ac:dyDescent="0.15">
      <c r="I3" s="139" t="s">
        <v>1215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1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1</v>
      </c>
      <c r="F46" s="168">
        <v>1</v>
      </c>
      <c r="G46" s="294">
        <v>8.9999999999999993E-3</v>
      </c>
      <c r="H46" s="294" t="s">
        <v>71</v>
      </c>
      <c r="I46" s="294">
        <v>8.9999999999999993E-3</v>
      </c>
      <c r="J46" s="294">
        <v>8.9999999999999993E-3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2</v>
      </c>
      <c r="F61" s="168">
        <v>1</v>
      </c>
      <c r="G61" s="294">
        <v>6.0000000000000001E-3</v>
      </c>
      <c r="H61" s="294" t="s">
        <v>71</v>
      </c>
      <c r="I61" s="294">
        <v>6.0000000000000001E-3</v>
      </c>
      <c r="J61" s="294">
        <v>6.0000000000000001E-3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5</v>
      </c>
      <c r="F64" s="168">
        <v>2</v>
      </c>
      <c r="G64" s="294">
        <v>3.4999999999999996E-2</v>
      </c>
      <c r="H64" s="294">
        <v>3.5355339059327383E-2</v>
      </c>
      <c r="I64" s="294">
        <v>0.06</v>
      </c>
      <c r="J64" s="294">
        <v>0.01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4" t="s">
        <v>71</v>
      </c>
      <c r="H76" s="294" t="s">
        <v>71</v>
      </c>
      <c r="I76" s="294" t="s">
        <v>71</v>
      </c>
      <c r="J76" s="294" t="s">
        <v>71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4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4" t="s">
        <v>71</v>
      </c>
      <c r="H85" s="294" t="s">
        <v>71</v>
      </c>
      <c r="I85" s="294" t="s">
        <v>71</v>
      </c>
      <c r="J85" s="294" t="s">
        <v>71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1</v>
      </c>
      <c r="F88" s="168">
        <v>1</v>
      </c>
      <c r="G88" s="294">
        <v>1E-3</v>
      </c>
      <c r="H88" s="294" t="s">
        <v>71</v>
      </c>
      <c r="I88" s="294">
        <v>1E-3</v>
      </c>
      <c r="J88" s="294">
        <v>1E-3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28</v>
      </c>
      <c r="F100" s="168">
        <v>10</v>
      </c>
      <c r="G100" s="294">
        <v>5.076923076923077E-3</v>
      </c>
      <c r="H100" s="294">
        <v>2.0439612955674524E-3</v>
      </c>
      <c r="I100" s="294">
        <v>6.0000000000000001E-3</v>
      </c>
      <c r="J100" s="294">
        <v>1E-3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0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1</v>
      </c>
      <c r="F102" s="168">
        <v>1</v>
      </c>
      <c r="G102" s="294">
        <v>2.5333333333333332E-3</v>
      </c>
      <c r="H102" s="294" t="s">
        <v>71</v>
      </c>
      <c r="I102" s="294">
        <v>1.6000000000000001E-3</v>
      </c>
      <c r="J102" s="294">
        <v>1.6000000000000001E-3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0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0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44</v>
      </c>
      <c r="F112" s="162">
        <v>24</v>
      </c>
      <c r="G112" s="161">
        <v>5.1142857142857136E-3</v>
      </c>
      <c r="H112" s="161">
        <v>1.1536558148470592E-2</v>
      </c>
      <c r="I112" s="161">
        <v>0.06</v>
      </c>
      <c r="J112" s="161">
        <v>5.9999999999999995E-4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E9F8A-E7F9-45EF-8E78-67462A68A63A}">
  <sheetPr>
    <tabColor theme="6" tint="-0.249977111117893"/>
  </sheetPr>
  <dimension ref="B1:M114"/>
  <sheetViews>
    <sheetView showGridLines="0" view="pageBreakPreview" topLeftCell="A95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1348</v>
      </c>
    </row>
    <row r="3" spans="2:13" ht="21" customHeight="1" x14ac:dyDescent="0.15">
      <c r="I3" s="139" t="s">
        <v>1217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0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4" t="s">
        <v>71</v>
      </c>
      <c r="H76" s="294" t="s">
        <v>71</v>
      </c>
      <c r="I76" s="294" t="s">
        <v>71</v>
      </c>
      <c r="J76" s="294" t="s">
        <v>71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2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4" t="s">
        <v>71</v>
      </c>
      <c r="H85" s="294" t="s">
        <v>71</v>
      </c>
      <c r="I85" s="294" t="s">
        <v>71</v>
      </c>
      <c r="J85" s="294" t="s">
        <v>71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25</v>
      </c>
      <c r="F100" s="168">
        <v>9</v>
      </c>
      <c r="G100" s="294">
        <v>2.0666666666666663E-3</v>
      </c>
      <c r="H100" s="294">
        <v>1.2114041439585724E-3</v>
      </c>
      <c r="I100" s="294">
        <v>3.0000000000000001E-3</v>
      </c>
      <c r="J100" s="294">
        <v>2.9999999999999997E-4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4">
        <v>1.5E-3</v>
      </c>
      <c r="H101" s="294" t="s">
        <v>71</v>
      </c>
      <c r="I101" s="294">
        <v>1.5E-3</v>
      </c>
      <c r="J101" s="294">
        <v>1.5E-3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1</v>
      </c>
      <c r="F102" s="168">
        <v>1</v>
      </c>
      <c r="G102" s="294">
        <v>2.9999999999999997E-4</v>
      </c>
      <c r="H102" s="294" t="s">
        <v>71</v>
      </c>
      <c r="I102" s="294">
        <v>2.9999999999999997E-4</v>
      </c>
      <c r="J102" s="294">
        <v>2.9999999999999997E-4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0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0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30</v>
      </c>
      <c r="F112" s="162">
        <v>19</v>
      </c>
      <c r="G112" s="161">
        <v>2.0526315789473689E-3</v>
      </c>
      <c r="H112" s="161">
        <v>1.2167207390051122E-3</v>
      </c>
      <c r="I112" s="161">
        <v>3.0000000000000001E-3</v>
      </c>
      <c r="J112" s="161">
        <v>2.9999999999999997E-4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D3E2C-B895-43FC-953B-278BE687FC2F}">
  <sheetPr>
    <tabColor theme="6" tint="-0.249977111117893"/>
  </sheetPr>
  <dimension ref="B1:M114"/>
  <sheetViews>
    <sheetView showGridLines="0" view="pageBreakPreview" topLeftCell="A95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1349</v>
      </c>
    </row>
    <row r="3" spans="2:13" ht="21" customHeight="1" x14ac:dyDescent="0.15">
      <c r="I3" s="139" t="s">
        <v>1219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0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0</v>
      </c>
      <c r="F38" s="168">
        <v>0</v>
      </c>
      <c r="G38" s="294" t="s">
        <v>71</v>
      </c>
      <c r="H38" s="294" t="s">
        <v>71</v>
      </c>
      <c r="I38" s="294" t="s">
        <v>71</v>
      </c>
      <c r="J38" s="294" t="s">
        <v>71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4" t="s">
        <v>71</v>
      </c>
      <c r="H76" s="294" t="s">
        <v>71</v>
      </c>
      <c r="I76" s="294" t="s">
        <v>71</v>
      </c>
      <c r="J76" s="294" t="s">
        <v>71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2</v>
      </c>
      <c r="F82" s="168">
        <v>0</v>
      </c>
      <c r="G82" s="294" t="s">
        <v>71</v>
      </c>
      <c r="H82" s="294" t="s">
        <v>71</v>
      </c>
      <c r="I82" s="294" t="s">
        <v>71</v>
      </c>
      <c r="J82" s="294" t="s">
        <v>71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4" t="s">
        <v>71</v>
      </c>
      <c r="H85" s="294" t="s">
        <v>71</v>
      </c>
      <c r="I85" s="294" t="s">
        <v>71</v>
      </c>
      <c r="J85" s="294" t="s">
        <v>71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24</v>
      </c>
      <c r="F100" s="168">
        <v>9</v>
      </c>
      <c r="G100" s="294">
        <v>1.188888888888889E-2</v>
      </c>
      <c r="H100" s="294">
        <v>9.6234666888346983E-3</v>
      </c>
      <c r="I100" s="294">
        <v>0.02</v>
      </c>
      <c r="J100" s="294">
        <v>1E-3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4">
        <v>0.01</v>
      </c>
      <c r="H101" s="294" t="s">
        <v>71</v>
      </c>
      <c r="I101" s="294">
        <v>0.01</v>
      </c>
      <c r="J101" s="294">
        <v>0.01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1</v>
      </c>
      <c r="F102" s="168">
        <v>1</v>
      </c>
      <c r="G102" s="294">
        <v>2E-3</v>
      </c>
      <c r="H102" s="294" t="s">
        <v>71</v>
      </c>
      <c r="I102" s="294">
        <v>2E-3</v>
      </c>
      <c r="J102" s="294">
        <v>2E-3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0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0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30</v>
      </c>
      <c r="F112" s="162">
        <v>19</v>
      </c>
      <c r="G112" s="161">
        <v>1.2789473684210524E-2</v>
      </c>
      <c r="H112" s="161">
        <v>8.8730487518128114E-3</v>
      </c>
      <c r="I112" s="161">
        <v>0.02</v>
      </c>
      <c r="J112" s="161">
        <v>1E-3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F0649-614E-4E69-99DE-2EA3C7E24EB0}">
  <sheetPr>
    <tabColor theme="6" tint="-0.249977111117893"/>
  </sheetPr>
  <dimension ref="B1:M114"/>
  <sheetViews>
    <sheetView showGridLines="0" view="pageBreakPreview" topLeftCell="A95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1350</v>
      </c>
    </row>
    <row r="3" spans="2:13" ht="21" customHeight="1" x14ac:dyDescent="0.15">
      <c r="I3" s="139" t="s">
        <v>1221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1</v>
      </c>
      <c r="F26" s="168">
        <v>1</v>
      </c>
      <c r="G26" s="294">
        <v>1E-3</v>
      </c>
      <c r="H26" s="294" t="s">
        <v>71</v>
      </c>
      <c r="I26" s="294">
        <v>1E-3</v>
      </c>
      <c r="J26" s="294">
        <v>1E-3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3</v>
      </c>
      <c r="F35" s="168">
        <v>1</v>
      </c>
      <c r="G35" s="294">
        <v>0.01</v>
      </c>
      <c r="H35" s="294" t="s">
        <v>71</v>
      </c>
      <c r="I35" s="294">
        <v>0.01</v>
      </c>
      <c r="J35" s="294">
        <v>0.01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1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5</v>
      </c>
      <c r="F38" s="168">
        <v>2</v>
      </c>
      <c r="G38" s="294">
        <v>5.0200000000000002E-3</v>
      </c>
      <c r="H38" s="294">
        <v>7.0427835406180143E-3</v>
      </c>
      <c r="I38" s="294">
        <v>0.01</v>
      </c>
      <c r="J38" s="294">
        <v>4.0000000000000003E-5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5</v>
      </c>
      <c r="F44" s="168">
        <v>1</v>
      </c>
      <c r="G44" s="294">
        <v>0.01</v>
      </c>
      <c r="H44" s="294" t="s">
        <v>71</v>
      </c>
      <c r="I44" s="294">
        <v>0.01</v>
      </c>
      <c r="J44" s="294">
        <v>0.01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1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9</v>
      </c>
      <c r="F48" s="168">
        <v>3</v>
      </c>
      <c r="G48" s="294">
        <v>6.9999999999999993E-3</v>
      </c>
      <c r="H48" s="294">
        <v>5.1961524227066335E-3</v>
      </c>
      <c r="I48" s="294">
        <v>0.01</v>
      </c>
      <c r="J48" s="294">
        <v>1E-3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6</v>
      </c>
      <c r="F58" s="168">
        <v>4</v>
      </c>
      <c r="G58" s="294">
        <v>5.4999999999999997E-3</v>
      </c>
      <c r="H58" s="294">
        <v>5.1961524227066326E-3</v>
      </c>
      <c r="I58" s="294">
        <v>0.01</v>
      </c>
      <c r="J58" s="294">
        <v>1E-3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1</v>
      </c>
      <c r="F59" s="168">
        <v>0</v>
      </c>
      <c r="G59" s="294" t="s">
        <v>71</v>
      </c>
      <c r="H59" s="294" t="s">
        <v>71</v>
      </c>
      <c r="I59" s="294" t="s">
        <v>71</v>
      </c>
      <c r="J59" s="294" t="s">
        <v>71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1</v>
      </c>
      <c r="F61" s="168">
        <v>1</v>
      </c>
      <c r="G61" s="294">
        <v>0.01</v>
      </c>
      <c r="H61" s="294" t="s">
        <v>71</v>
      </c>
      <c r="I61" s="294">
        <v>0.01</v>
      </c>
      <c r="J61" s="294">
        <v>0.01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6</v>
      </c>
      <c r="F63" s="168">
        <v>4</v>
      </c>
      <c r="G63" s="294">
        <v>1.1750000000000002E-2</v>
      </c>
      <c r="H63" s="294">
        <v>1.4660036380127668E-2</v>
      </c>
      <c r="I63" s="294">
        <v>3.3000000000000002E-2</v>
      </c>
      <c r="J63" s="294">
        <v>2E-3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1</v>
      </c>
      <c r="F67" s="168">
        <v>1</v>
      </c>
      <c r="G67" s="294">
        <v>2E-3</v>
      </c>
      <c r="H67" s="294" t="s">
        <v>71</v>
      </c>
      <c r="I67" s="294">
        <v>2E-3</v>
      </c>
      <c r="J67" s="294">
        <v>2E-3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1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4" t="s">
        <v>71</v>
      </c>
      <c r="H76" s="294" t="s">
        <v>71</v>
      </c>
      <c r="I76" s="294" t="s">
        <v>71</v>
      </c>
      <c r="J76" s="294" t="s">
        <v>71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1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7</v>
      </c>
      <c r="F82" s="168">
        <v>5</v>
      </c>
      <c r="G82" s="294">
        <v>2.0200000000000003E-2</v>
      </c>
      <c r="H82" s="294">
        <v>4.4611657669268466E-2</v>
      </c>
      <c r="I82" s="294">
        <v>0.1</v>
      </c>
      <c r="J82" s="294">
        <v>0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4" t="s">
        <v>71</v>
      </c>
      <c r="H85" s="294" t="s">
        <v>71</v>
      </c>
      <c r="I85" s="294" t="s">
        <v>71</v>
      </c>
      <c r="J85" s="294" t="s">
        <v>71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33</v>
      </c>
      <c r="F100" s="168">
        <v>13</v>
      </c>
      <c r="G100" s="294">
        <v>4.3153846153846159E-3</v>
      </c>
      <c r="H100" s="294">
        <v>4.6896776992749649E-3</v>
      </c>
      <c r="I100" s="294">
        <v>0.01</v>
      </c>
      <c r="J100" s="294">
        <v>0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4">
        <v>5.0000000000000001E-3</v>
      </c>
      <c r="H101" s="294" t="s">
        <v>71</v>
      </c>
      <c r="I101" s="294">
        <v>5.0000000000000001E-3</v>
      </c>
      <c r="J101" s="294">
        <v>5.0000000000000001E-3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4">
        <v>6.6666666666666664E-4</v>
      </c>
      <c r="H102" s="294">
        <v>5.773502691896258E-4</v>
      </c>
      <c r="I102" s="294">
        <v>1E-3</v>
      </c>
      <c r="J102" s="294">
        <v>0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0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2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87</v>
      </c>
      <c r="F112" s="162">
        <v>50</v>
      </c>
      <c r="G112" s="161">
        <v>7.042800000000001E-3</v>
      </c>
      <c r="H112" s="161">
        <v>1.4683018101583491E-2</v>
      </c>
      <c r="I112" s="161">
        <v>0.1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692AB-F164-4033-953E-91C8798FE685}">
  <sheetPr>
    <tabColor theme="6" tint="-0.249977111117893"/>
  </sheetPr>
  <dimension ref="B1:M114"/>
  <sheetViews>
    <sheetView showGridLines="0" view="pageBreakPreview" topLeftCell="A103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1351</v>
      </c>
    </row>
    <row r="3" spans="2:13" ht="21" customHeight="1" x14ac:dyDescent="0.15">
      <c r="I3" s="139" t="s">
        <v>1223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3</v>
      </c>
      <c r="F5" s="168">
        <v>2</v>
      </c>
      <c r="G5" s="294">
        <v>3.6499999999999998E-2</v>
      </c>
      <c r="H5" s="294">
        <v>9.1923881554251147E-3</v>
      </c>
      <c r="I5" s="294">
        <v>4.2999999999999997E-2</v>
      </c>
      <c r="J5" s="294">
        <v>0.03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4" t="s">
        <v>71</v>
      </c>
      <c r="H26" s="294" t="s">
        <v>71</v>
      </c>
      <c r="I26" s="294" t="s">
        <v>71</v>
      </c>
      <c r="J26" s="294" t="s">
        <v>71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4" t="s">
        <v>71</v>
      </c>
      <c r="H28" s="294" t="s">
        <v>71</v>
      </c>
      <c r="I28" s="294" t="s">
        <v>71</v>
      </c>
      <c r="J28" s="294" t="s">
        <v>71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4" t="s">
        <v>71</v>
      </c>
      <c r="H35" s="294" t="s">
        <v>71</v>
      </c>
      <c r="I35" s="294" t="s">
        <v>71</v>
      </c>
      <c r="J35" s="294" t="s">
        <v>71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2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7</v>
      </c>
      <c r="F38" s="168">
        <v>5</v>
      </c>
      <c r="G38" s="294">
        <v>4.2400000000000007E-2</v>
      </c>
      <c r="H38" s="294">
        <v>4.4483704881675495E-2</v>
      </c>
      <c r="I38" s="294">
        <v>0.1</v>
      </c>
      <c r="J38" s="294">
        <v>2E-3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4" t="s">
        <v>71</v>
      </c>
      <c r="H43" s="294" t="s">
        <v>71</v>
      </c>
      <c r="I43" s="294" t="s">
        <v>71</v>
      </c>
      <c r="J43" s="294" t="s">
        <v>71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0</v>
      </c>
      <c r="F44" s="168">
        <v>0</v>
      </c>
      <c r="G44" s="294" t="s">
        <v>71</v>
      </c>
      <c r="H44" s="294" t="s">
        <v>71</v>
      </c>
      <c r="I44" s="294" t="s">
        <v>71</v>
      </c>
      <c r="J44" s="294" t="s">
        <v>71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1</v>
      </c>
      <c r="F45" s="168">
        <v>1</v>
      </c>
      <c r="G45" s="294">
        <v>5.0000000000000001E-3</v>
      </c>
      <c r="H45" s="294" t="s">
        <v>71</v>
      </c>
      <c r="I45" s="294">
        <v>5.0000000000000001E-3</v>
      </c>
      <c r="J45" s="294">
        <v>5.0000000000000001E-3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4" t="s">
        <v>71</v>
      </c>
      <c r="H48" s="294" t="s">
        <v>71</v>
      </c>
      <c r="I48" s="294" t="s">
        <v>71</v>
      </c>
      <c r="J48" s="294" t="s">
        <v>71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</v>
      </c>
      <c r="F58" s="168">
        <v>0</v>
      </c>
      <c r="G58" s="294" t="s">
        <v>71</v>
      </c>
      <c r="H58" s="294" t="s">
        <v>71</v>
      </c>
      <c r="I58" s="294" t="s">
        <v>71</v>
      </c>
      <c r="J58" s="294" t="s">
        <v>71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3</v>
      </c>
      <c r="F59" s="168">
        <v>3</v>
      </c>
      <c r="G59" s="294">
        <v>6.9999999999999993E-3</v>
      </c>
      <c r="H59" s="294">
        <v>5.1961524227066335E-3</v>
      </c>
      <c r="I59" s="294">
        <v>0.01</v>
      </c>
      <c r="J59" s="294">
        <v>1E-3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3</v>
      </c>
      <c r="F67" s="168">
        <v>1</v>
      </c>
      <c r="G67" s="294">
        <v>0.02</v>
      </c>
      <c r="H67" s="294" t="s">
        <v>71</v>
      </c>
      <c r="I67" s="294">
        <v>0.02</v>
      </c>
      <c r="J67" s="294">
        <v>0.02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2</v>
      </c>
      <c r="F72" s="168">
        <v>2</v>
      </c>
      <c r="G72" s="294">
        <v>2E-3</v>
      </c>
      <c r="H72" s="294">
        <v>0</v>
      </c>
      <c r="I72" s="294">
        <v>2E-3</v>
      </c>
      <c r="J72" s="294">
        <v>2E-3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9</v>
      </c>
      <c r="F76" s="168">
        <v>7</v>
      </c>
      <c r="G76" s="294">
        <v>2.9142857142857144E-2</v>
      </c>
      <c r="H76" s="294">
        <v>2.0860078071350961E-2</v>
      </c>
      <c r="I76" s="294">
        <v>0.05</v>
      </c>
      <c r="J76" s="294">
        <v>4.0000000000000001E-3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4" t="s">
        <v>71</v>
      </c>
      <c r="H77" s="294" t="s">
        <v>71</v>
      </c>
      <c r="I77" s="294" t="s">
        <v>71</v>
      </c>
      <c r="J77" s="294" t="s">
        <v>71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4</v>
      </c>
      <c r="F79" s="168">
        <v>2</v>
      </c>
      <c r="G79" s="294">
        <v>9.0000000000000011E-3</v>
      </c>
      <c r="H79" s="294">
        <v>1.4142135623730835E-3</v>
      </c>
      <c r="I79" s="294">
        <v>0.01</v>
      </c>
      <c r="J79" s="294">
        <v>8.0000000000000002E-3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4</v>
      </c>
      <c r="F82" s="168">
        <v>3</v>
      </c>
      <c r="G82" s="294">
        <v>7.0000000000000001E-3</v>
      </c>
      <c r="H82" s="294">
        <v>5.1961524227066317E-3</v>
      </c>
      <c r="I82" s="294">
        <v>0.01</v>
      </c>
      <c r="J82" s="294">
        <v>1E-3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6</v>
      </c>
      <c r="F83" s="168">
        <v>4</v>
      </c>
      <c r="G83" s="294">
        <v>0.01</v>
      </c>
      <c r="H83" s="294">
        <v>0</v>
      </c>
      <c r="I83" s="294">
        <v>0.01</v>
      </c>
      <c r="J83" s="294">
        <v>0.01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4" t="s">
        <v>71</v>
      </c>
      <c r="H85" s="294" t="s">
        <v>71</v>
      </c>
      <c r="I85" s="294" t="s">
        <v>71</v>
      </c>
      <c r="J85" s="294" t="s">
        <v>71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1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40</v>
      </c>
      <c r="F100" s="168">
        <v>14</v>
      </c>
      <c r="G100" s="294">
        <v>8.2142857142857122E-3</v>
      </c>
      <c r="H100" s="294">
        <v>3.5556795613296169E-3</v>
      </c>
      <c r="I100" s="294">
        <v>0.01</v>
      </c>
      <c r="J100" s="294">
        <v>1E-3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4">
        <v>5.0000000000000001E-3</v>
      </c>
      <c r="H101" s="294" t="s">
        <v>71</v>
      </c>
      <c r="I101" s="294">
        <v>5.0000000000000001E-3</v>
      </c>
      <c r="J101" s="294">
        <v>5.0000000000000001E-3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5</v>
      </c>
      <c r="F102" s="168">
        <v>4</v>
      </c>
      <c r="G102" s="294">
        <v>7.4999999999999997E-3</v>
      </c>
      <c r="H102" s="294">
        <v>5.000000000000001E-3</v>
      </c>
      <c r="I102" s="294">
        <v>0.01</v>
      </c>
      <c r="J102" s="294">
        <v>0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0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1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93</v>
      </c>
      <c r="F112" s="162">
        <v>58</v>
      </c>
      <c r="G112" s="161">
        <v>1.5206896551724143E-2</v>
      </c>
      <c r="H112" s="161">
        <v>1.9073963719007717E-2</v>
      </c>
      <c r="I112" s="161">
        <v>0.1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6694B-544E-4E73-9ECB-1A946F95F615}">
  <sheetPr>
    <tabColor theme="6" tint="-0.249977111117893"/>
  </sheetPr>
  <dimension ref="B1:M114"/>
  <sheetViews>
    <sheetView showGridLines="0" view="pageBreakPreview" topLeftCell="A103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1352</v>
      </c>
    </row>
    <row r="3" spans="2:13" ht="21" customHeight="1" x14ac:dyDescent="0.15">
      <c r="I3" s="139" t="s">
        <v>1225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3</v>
      </c>
      <c r="F5" s="168">
        <v>3</v>
      </c>
      <c r="G5" s="294">
        <v>2.4863333333333331</v>
      </c>
      <c r="H5" s="294">
        <v>3.0549239488624482</v>
      </c>
      <c r="I5" s="294">
        <v>6</v>
      </c>
      <c r="J5" s="294">
        <v>0.45900000000000002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1</v>
      </c>
      <c r="F15" s="168">
        <v>1</v>
      </c>
      <c r="G15" s="294">
        <v>1</v>
      </c>
      <c r="H15" s="294" t="s">
        <v>71</v>
      </c>
      <c r="I15" s="294">
        <v>1</v>
      </c>
      <c r="J15" s="294">
        <v>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1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1</v>
      </c>
      <c r="F20" s="168">
        <v>1</v>
      </c>
      <c r="G20" s="294">
        <v>0.2</v>
      </c>
      <c r="H20" s="294" t="s">
        <v>71</v>
      </c>
      <c r="I20" s="294">
        <v>0.2</v>
      </c>
      <c r="J20" s="294">
        <v>0.2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1</v>
      </c>
      <c r="F26" s="168">
        <v>1</v>
      </c>
      <c r="G26" s="294">
        <v>0.36499999999999999</v>
      </c>
      <c r="H26" s="294" t="s">
        <v>71</v>
      </c>
      <c r="I26" s="294">
        <v>0.36499999999999999</v>
      </c>
      <c r="J26" s="294">
        <v>0.36499999999999999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5</v>
      </c>
      <c r="F28" s="168">
        <v>5</v>
      </c>
      <c r="G28" s="294">
        <v>1.714</v>
      </c>
      <c r="H28" s="294">
        <v>1.5706622806956307</v>
      </c>
      <c r="I28" s="294">
        <v>3.5</v>
      </c>
      <c r="J28" s="294">
        <v>0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1</v>
      </c>
      <c r="F32" s="168">
        <v>1</v>
      </c>
      <c r="G32" s="294">
        <v>1</v>
      </c>
      <c r="H32" s="294" t="s">
        <v>71</v>
      </c>
      <c r="I32" s="294">
        <v>1</v>
      </c>
      <c r="J32" s="294">
        <v>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4</v>
      </c>
      <c r="F33" s="168">
        <v>3</v>
      </c>
      <c r="G33" s="294">
        <v>0.48666666666666664</v>
      </c>
      <c r="H33" s="294">
        <v>0.49601747281051839</v>
      </c>
      <c r="I33" s="294">
        <v>1</v>
      </c>
      <c r="J33" s="294">
        <v>0.01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5</v>
      </c>
      <c r="F35" s="168">
        <v>4</v>
      </c>
      <c r="G35" s="294">
        <v>2.51675</v>
      </c>
      <c r="H35" s="294">
        <v>2.3894467107121962</v>
      </c>
      <c r="I35" s="294">
        <v>4.9000000000000004</v>
      </c>
      <c r="J35" s="294">
        <v>6.7000000000000004E-2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5</v>
      </c>
      <c r="F37" s="168">
        <v>3</v>
      </c>
      <c r="G37" s="294">
        <v>6.3</v>
      </c>
      <c r="H37" s="294">
        <v>9.282779756085997</v>
      </c>
      <c r="I37" s="294">
        <v>17</v>
      </c>
      <c r="J37" s="294">
        <v>0.4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25</v>
      </c>
      <c r="F38" s="168">
        <v>24</v>
      </c>
      <c r="G38" s="294">
        <v>1.7516666666666669</v>
      </c>
      <c r="H38" s="294">
        <v>1.9776263037038739</v>
      </c>
      <c r="I38" s="294">
        <v>8</v>
      </c>
      <c r="J38" s="294">
        <v>0.06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2</v>
      </c>
      <c r="F43" s="168">
        <v>2</v>
      </c>
      <c r="G43" s="294">
        <v>0.34499999999999997</v>
      </c>
      <c r="H43" s="294">
        <v>0.21920310216782987</v>
      </c>
      <c r="I43" s="294">
        <v>0.5</v>
      </c>
      <c r="J43" s="294">
        <v>0.19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9</v>
      </c>
      <c r="F44" s="168">
        <v>7</v>
      </c>
      <c r="G44" s="294">
        <v>1.7328571428571424</v>
      </c>
      <c r="H44" s="294">
        <v>2.8110775768123415</v>
      </c>
      <c r="I44" s="294">
        <v>7.6</v>
      </c>
      <c r="J44" s="294">
        <v>0.02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3</v>
      </c>
      <c r="F45" s="168">
        <v>3</v>
      </c>
      <c r="G45" s="294">
        <v>2.8000000000000003</v>
      </c>
      <c r="H45" s="294">
        <v>2.2605309110914624</v>
      </c>
      <c r="I45" s="294">
        <v>4.3</v>
      </c>
      <c r="J45" s="294">
        <v>0.2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1</v>
      </c>
      <c r="F46" s="168">
        <v>1</v>
      </c>
      <c r="G46" s="294">
        <v>0.1</v>
      </c>
      <c r="H46" s="294" t="s">
        <v>71</v>
      </c>
      <c r="I46" s="294">
        <v>0.1</v>
      </c>
      <c r="J46" s="294">
        <v>0.1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0</v>
      </c>
      <c r="G47" s="294" t="s">
        <v>71</v>
      </c>
      <c r="H47" s="294" t="s">
        <v>71</v>
      </c>
      <c r="I47" s="294" t="s">
        <v>71</v>
      </c>
      <c r="J47" s="294" t="s">
        <v>71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7</v>
      </c>
      <c r="F48" s="168">
        <v>7</v>
      </c>
      <c r="G48" s="294">
        <v>4.2642857142857142</v>
      </c>
      <c r="H48" s="294">
        <v>4.3105214577931559</v>
      </c>
      <c r="I48" s="294">
        <v>13.6</v>
      </c>
      <c r="J48" s="294">
        <v>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13</v>
      </c>
      <c r="F58" s="168">
        <v>10</v>
      </c>
      <c r="G58" s="294">
        <v>0.53249999999999997</v>
      </c>
      <c r="H58" s="294">
        <v>0.86575352535618733</v>
      </c>
      <c r="I58" s="294">
        <v>2.86</v>
      </c>
      <c r="J58" s="294">
        <v>7.4999999999999997E-2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22</v>
      </c>
      <c r="F59" s="168">
        <v>20</v>
      </c>
      <c r="G59" s="294">
        <v>0.47049999999999992</v>
      </c>
      <c r="H59" s="294">
        <v>1.0053565746068722</v>
      </c>
      <c r="I59" s="294">
        <v>4.0999999999999996</v>
      </c>
      <c r="J59" s="294">
        <v>0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1</v>
      </c>
      <c r="F60" s="168">
        <v>1</v>
      </c>
      <c r="G60" s="294">
        <v>0.03</v>
      </c>
      <c r="H60" s="294" t="s">
        <v>71</v>
      </c>
      <c r="I60" s="294">
        <v>0.03</v>
      </c>
      <c r="J60" s="294">
        <v>0.03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2</v>
      </c>
      <c r="F64" s="168">
        <v>2</v>
      </c>
      <c r="G64" s="294">
        <v>1.1000000000000001</v>
      </c>
      <c r="H64" s="294">
        <v>0.141421356237308</v>
      </c>
      <c r="I64" s="294">
        <v>1.2</v>
      </c>
      <c r="J64" s="294">
        <v>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28</v>
      </c>
      <c r="F67" s="168">
        <v>23</v>
      </c>
      <c r="G67" s="294">
        <v>1.1520869565217389</v>
      </c>
      <c r="H67" s="294">
        <v>1.9007793117810554</v>
      </c>
      <c r="I67" s="294">
        <v>7.1</v>
      </c>
      <c r="J67" s="294">
        <v>0.02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13</v>
      </c>
      <c r="F72" s="168">
        <v>12</v>
      </c>
      <c r="G72" s="294">
        <v>7.5108333333333341</v>
      </c>
      <c r="H72" s="294">
        <v>16.681962746050182</v>
      </c>
      <c r="I72" s="294">
        <v>54</v>
      </c>
      <c r="J72" s="294">
        <v>0.1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11</v>
      </c>
      <c r="F75" s="168">
        <v>10</v>
      </c>
      <c r="G75" s="294">
        <v>1.3723999999999998</v>
      </c>
      <c r="H75" s="294">
        <v>1.4775098570831187</v>
      </c>
      <c r="I75" s="294">
        <v>4.18</v>
      </c>
      <c r="J75" s="294">
        <v>0.09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14</v>
      </c>
      <c r="F76" s="168">
        <v>12</v>
      </c>
      <c r="G76" s="294">
        <v>1.6948333333333334</v>
      </c>
      <c r="H76" s="294">
        <v>2.3295002130122766</v>
      </c>
      <c r="I76" s="294">
        <v>6.7</v>
      </c>
      <c r="J76" s="294">
        <v>4.8000000000000001E-2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48</v>
      </c>
      <c r="F77" s="168">
        <v>40</v>
      </c>
      <c r="G77" s="294">
        <v>1.0542899999999999</v>
      </c>
      <c r="H77" s="294">
        <v>1.5687935458947511</v>
      </c>
      <c r="I77" s="294">
        <v>6</v>
      </c>
      <c r="J77" s="294">
        <v>0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4</v>
      </c>
      <c r="F79" s="168">
        <v>4</v>
      </c>
      <c r="G79" s="294">
        <v>29.125</v>
      </c>
      <c r="H79" s="294">
        <v>32.264880288015945</v>
      </c>
      <c r="I79" s="294">
        <v>72</v>
      </c>
      <c r="J79" s="294">
        <v>4.2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186</v>
      </c>
      <c r="F82" s="168">
        <v>168</v>
      </c>
      <c r="G82" s="294">
        <v>1.1558333333333337</v>
      </c>
      <c r="H82" s="294">
        <v>2.4531915950443022</v>
      </c>
      <c r="I82" s="294">
        <v>18</v>
      </c>
      <c r="J82" s="294">
        <v>0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181</v>
      </c>
      <c r="F83" s="168">
        <v>168</v>
      </c>
      <c r="G83" s="294">
        <v>1.2639285714285711</v>
      </c>
      <c r="H83" s="294">
        <v>1.6520493662841502</v>
      </c>
      <c r="I83" s="294">
        <v>11.5</v>
      </c>
      <c r="J83" s="294">
        <v>0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1</v>
      </c>
      <c r="F85" s="168">
        <v>1</v>
      </c>
      <c r="G85" s="294">
        <v>240</v>
      </c>
      <c r="H85" s="294" t="s">
        <v>71</v>
      </c>
      <c r="I85" s="294">
        <v>240</v>
      </c>
      <c r="J85" s="294">
        <v>240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1</v>
      </c>
      <c r="F86" s="168">
        <v>1</v>
      </c>
      <c r="G86" s="294">
        <v>0.45</v>
      </c>
      <c r="H86" s="294" t="s">
        <v>71</v>
      </c>
      <c r="I86" s="294">
        <v>0.45</v>
      </c>
      <c r="J86" s="294">
        <v>0.45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1</v>
      </c>
      <c r="F93" s="168">
        <v>1</v>
      </c>
      <c r="G93" s="294">
        <v>0.05</v>
      </c>
      <c r="H93" s="294" t="s">
        <v>71</v>
      </c>
      <c r="I93" s="294">
        <v>0.05</v>
      </c>
      <c r="J93" s="294">
        <v>0.05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1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83</v>
      </c>
      <c r="F100" s="168">
        <v>48</v>
      </c>
      <c r="G100" s="294">
        <v>0.35883333333333328</v>
      </c>
      <c r="H100" s="294">
        <v>0.57113438197109445</v>
      </c>
      <c r="I100" s="294">
        <v>3</v>
      </c>
      <c r="J100" s="294">
        <v>0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0</v>
      </c>
      <c r="F101" s="168">
        <v>0</v>
      </c>
      <c r="G101" s="294" t="s">
        <v>71</v>
      </c>
      <c r="H101" s="294" t="s">
        <v>71</v>
      </c>
      <c r="I101" s="294" t="s">
        <v>71</v>
      </c>
      <c r="J101" s="294" t="s">
        <v>71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5</v>
      </c>
      <c r="F102" s="168">
        <v>5</v>
      </c>
      <c r="G102" s="294">
        <v>2.17</v>
      </c>
      <c r="H102" s="294">
        <v>2.3789703655153001</v>
      </c>
      <c r="I102" s="294">
        <v>6.2</v>
      </c>
      <c r="J102" s="294">
        <v>0.2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3</v>
      </c>
      <c r="G103" s="294">
        <v>0.13333333333333333</v>
      </c>
      <c r="H103" s="294">
        <v>7.0945988845975874E-2</v>
      </c>
      <c r="I103" s="294">
        <v>0.21</v>
      </c>
      <c r="J103" s="294">
        <v>7.0000000000000007E-2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1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13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10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1</v>
      </c>
      <c r="F111" s="162">
        <v>1</v>
      </c>
      <c r="G111" s="294">
        <v>0.04</v>
      </c>
      <c r="H111" s="294" t="s">
        <v>71</v>
      </c>
      <c r="I111" s="294">
        <v>0.04</v>
      </c>
      <c r="J111" s="294">
        <v>0.04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691</v>
      </c>
      <c r="F112" s="162">
        <v>620</v>
      </c>
      <c r="G112" s="161">
        <v>1.9009267741935476</v>
      </c>
      <c r="H112" s="161">
        <v>10.568536863398537</v>
      </c>
      <c r="I112" s="161">
        <v>240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70129-256F-4170-AD13-CFA30BC585C4}">
  <sheetPr>
    <tabColor theme="6" tint="-0.249977111117893"/>
  </sheetPr>
  <dimension ref="B1:M114"/>
  <sheetViews>
    <sheetView showGridLines="0" view="pageBreakPreview" topLeftCell="A100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1353</v>
      </c>
    </row>
    <row r="3" spans="2:13" ht="21" customHeight="1" x14ac:dyDescent="0.15">
      <c r="I3" s="139" t="s">
        <v>1227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4</v>
      </c>
      <c r="F5" s="168">
        <v>4</v>
      </c>
      <c r="G5" s="294">
        <v>2.37</v>
      </c>
      <c r="H5" s="294">
        <v>2.6843000329073994</v>
      </c>
      <c r="I5" s="294">
        <v>6</v>
      </c>
      <c r="J5" s="294">
        <v>0.26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4" t="s">
        <v>71</v>
      </c>
      <c r="H20" s="294" t="s">
        <v>71</v>
      </c>
      <c r="I20" s="294" t="s">
        <v>71</v>
      </c>
      <c r="J20" s="294" t="s">
        <v>71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3</v>
      </c>
      <c r="F26" s="168">
        <v>3</v>
      </c>
      <c r="G26" s="294">
        <v>0.50000000000000011</v>
      </c>
      <c r="H26" s="294">
        <v>0.69282032302755092</v>
      </c>
      <c r="I26" s="294">
        <v>1.3</v>
      </c>
      <c r="J26" s="294">
        <v>0.1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2</v>
      </c>
      <c r="F28" s="168">
        <v>1</v>
      </c>
      <c r="G28" s="294">
        <v>1</v>
      </c>
      <c r="H28" s="294" t="s">
        <v>71</v>
      </c>
      <c r="I28" s="294">
        <v>1</v>
      </c>
      <c r="J28" s="294">
        <v>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4</v>
      </c>
      <c r="F33" s="168">
        <v>2</v>
      </c>
      <c r="G33" s="294">
        <v>0.245</v>
      </c>
      <c r="H33" s="294">
        <v>0.21920310216782982</v>
      </c>
      <c r="I33" s="294">
        <v>0.4</v>
      </c>
      <c r="J33" s="294">
        <v>0.09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5</v>
      </c>
      <c r="F35" s="168">
        <v>4</v>
      </c>
      <c r="G35" s="294">
        <v>1.1400000000000001</v>
      </c>
      <c r="H35" s="294">
        <v>1.2732111634236745</v>
      </c>
      <c r="I35" s="294">
        <v>3</v>
      </c>
      <c r="J35" s="294">
        <v>0.2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5</v>
      </c>
      <c r="F37" s="168">
        <v>5</v>
      </c>
      <c r="G37" s="294">
        <v>1.6600000000000001</v>
      </c>
      <c r="H37" s="294">
        <v>1.5241391012633982</v>
      </c>
      <c r="I37" s="294">
        <v>4.0999999999999996</v>
      </c>
      <c r="J37" s="294">
        <v>0.2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38</v>
      </c>
      <c r="F38" s="168">
        <v>37</v>
      </c>
      <c r="G38" s="294">
        <v>1.9021621621621621</v>
      </c>
      <c r="H38" s="294">
        <v>1.8117688335729552</v>
      </c>
      <c r="I38" s="294">
        <v>5.8</v>
      </c>
      <c r="J38" s="294">
        <v>0.1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2</v>
      </c>
      <c r="F42" s="168">
        <v>2</v>
      </c>
      <c r="G42" s="294">
        <v>1.05</v>
      </c>
      <c r="H42" s="294">
        <v>7.0710678118654002E-2</v>
      </c>
      <c r="I42" s="294">
        <v>1.1000000000000001</v>
      </c>
      <c r="J42" s="294">
        <v>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2</v>
      </c>
      <c r="F43" s="168">
        <v>2</v>
      </c>
      <c r="G43" s="294">
        <v>2.6300000000000003</v>
      </c>
      <c r="H43" s="294">
        <v>3.5638181771801998</v>
      </c>
      <c r="I43" s="294">
        <v>5.15</v>
      </c>
      <c r="J43" s="294">
        <v>0.11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7</v>
      </c>
      <c r="F44" s="168">
        <v>5</v>
      </c>
      <c r="G44" s="294">
        <v>0.46000000000000008</v>
      </c>
      <c r="H44" s="294">
        <v>0.49295030175464954</v>
      </c>
      <c r="I44" s="294">
        <v>1.3</v>
      </c>
      <c r="J44" s="294">
        <v>0.1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3</v>
      </c>
      <c r="F45" s="168">
        <v>3</v>
      </c>
      <c r="G45" s="294">
        <v>1.6333333333333335</v>
      </c>
      <c r="H45" s="294">
        <v>0.55075705472861025</v>
      </c>
      <c r="I45" s="294">
        <v>2.2000000000000002</v>
      </c>
      <c r="J45" s="294">
        <v>1.1000000000000001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2</v>
      </c>
      <c r="F47" s="168">
        <v>1</v>
      </c>
      <c r="G47" s="294">
        <v>0.5</v>
      </c>
      <c r="H47" s="294" t="s">
        <v>71</v>
      </c>
      <c r="I47" s="294">
        <v>0.5</v>
      </c>
      <c r="J47" s="294">
        <v>0.5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3</v>
      </c>
      <c r="F48" s="168">
        <v>3</v>
      </c>
      <c r="G48" s="294">
        <v>1.5999999999999999</v>
      </c>
      <c r="H48" s="294">
        <v>1.4106735979665888</v>
      </c>
      <c r="I48" s="294">
        <v>3.1</v>
      </c>
      <c r="J48" s="294">
        <v>0.3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17</v>
      </c>
      <c r="F58" s="168">
        <v>13</v>
      </c>
      <c r="G58" s="294">
        <v>1.6884615384615389</v>
      </c>
      <c r="H58" s="294">
        <v>3.096984679097412</v>
      </c>
      <c r="I58" s="294">
        <v>11.48</v>
      </c>
      <c r="J58" s="294">
        <v>0.1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13</v>
      </c>
      <c r="F59" s="168">
        <v>12</v>
      </c>
      <c r="G59" s="294">
        <v>0.23500000000000007</v>
      </c>
      <c r="H59" s="294">
        <v>0.21777803545645438</v>
      </c>
      <c r="I59" s="294">
        <v>0.8</v>
      </c>
      <c r="J59" s="294">
        <v>0.08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1</v>
      </c>
      <c r="F63" s="168">
        <v>1</v>
      </c>
      <c r="G63" s="294">
        <v>0.9</v>
      </c>
      <c r="H63" s="294" t="s">
        <v>71</v>
      </c>
      <c r="I63" s="294">
        <v>0.9</v>
      </c>
      <c r="J63" s="294">
        <v>0.9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3</v>
      </c>
      <c r="F64" s="168">
        <v>3</v>
      </c>
      <c r="G64" s="294">
        <v>0.18333333333333332</v>
      </c>
      <c r="H64" s="294">
        <v>0.10692676621563631</v>
      </c>
      <c r="I64" s="294">
        <v>0.3</v>
      </c>
      <c r="J64" s="294">
        <v>0.09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37</v>
      </c>
      <c r="F67" s="168">
        <v>30</v>
      </c>
      <c r="G67" s="294">
        <v>1.3773333333333333</v>
      </c>
      <c r="H67" s="294">
        <v>1.8756073652301932</v>
      </c>
      <c r="I67" s="294">
        <v>7.8</v>
      </c>
      <c r="J67" s="294">
        <v>0.01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12</v>
      </c>
      <c r="F72" s="168">
        <v>10</v>
      </c>
      <c r="G72" s="294">
        <v>1.903</v>
      </c>
      <c r="H72" s="294">
        <v>4.5546900126255689</v>
      </c>
      <c r="I72" s="294">
        <v>14.7</v>
      </c>
      <c r="J72" s="294">
        <v>0.03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22</v>
      </c>
      <c r="F75" s="168">
        <v>21</v>
      </c>
      <c r="G75" s="294">
        <v>1.8493333333333335</v>
      </c>
      <c r="H75" s="294">
        <v>1.4013305581957929</v>
      </c>
      <c r="I75" s="294">
        <v>5.6</v>
      </c>
      <c r="J75" s="294">
        <v>0.27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22</v>
      </c>
      <c r="F76" s="168">
        <v>19</v>
      </c>
      <c r="G76" s="294">
        <v>1.7310526315789474</v>
      </c>
      <c r="H76" s="294">
        <v>1.8320628771865097</v>
      </c>
      <c r="I76" s="294">
        <v>6</v>
      </c>
      <c r="J76" s="294">
        <v>0.1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68</v>
      </c>
      <c r="F77" s="168">
        <v>63</v>
      </c>
      <c r="G77" s="294">
        <v>1.6221634920634922</v>
      </c>
      <c r="H77" s="294">
        <v>1.7932311619245545</v>
      </c>
      <c r="I77" s="294">
        <v>7</v>
      </c>
      <c r="J77" s="294">
        <v>0.05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4</v>
      </c>
      <c r="F79" s="168">
        <v>4</v>
      </c>
      <c r="G79" s="294">
        <v>1.65</v>
      </c>
      <c r="H79" s="294">
        <v>1.0408329997330668</v>
      </c>
      <c r="I79" s="294">
        <v>3.1</v>
      </c>
      <c r="J79" s="294">
        <v>0.8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2</v>
      </c>
      <c r="F80" s="168">
        <v>2</v>
      </c>
      <c r="G80" s="294">
        <v>0.125</v>
      </c>
      <c r="H80" s="294">
        <v>3.535533905932739E-2</v>
      </c>
      <c r="I80" s="294">
        <v>0.15</v>
      </c>
      <c r="J80" s="294">
        <v>0.1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369</v>
      </c>
      <c r="F82" s="168">
        <v>341</v>
      </c>
      <c r="G82" s="294">
        <v>1.9366158357771264</v>
      </c>
      <c r="H82" s="294">
        <v>2.3053180670395741</v>
      </c>
      <c r="I82" s="294">
        <v>15</v>
      </c>
      <c r="J82" s="294">
        <v>0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152</v>
      </c>
      <c r="F83" s="168">
        <v>137</v>
      </c>
      <c r="G83" s="294">
        <v>1.5156934306569341</v>
      </c>
      <c r="H83" s="294">
        <v>2.2003772389205145</v>
      </c>
      <c r="I83" s="294">
        <v>12</v>
      </c>
      <c r="J83" s="294">
        <v>0.08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1</v>
      </c>
      <c r="F85" s="168">
        <v>1</v>
      </c>
      <c r="G85" s="294">
        <v>5.0000000000000001E-3</v>
      </c>
      <c r="H85" s="294" t="s">
        <v>71</v>
      </c>
      <c r="I85" s="294">
        <v>5.0000000000000001E-3</v>
      </c>
      <c r="J85" s="294">
        <v>5.0000000000000001E-3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1</v>
      </c>
      <c r="F86" s="168">
        <v>1</v>
      </c>
      <c r="G86" s="294">
        <v>0.1</v>
      </c>
      <c r="H86" s="294" t="s">
        <v>71</v>
      </c>
      <c r="I86" s="294">
        <v>0.1</v>
      </c>
      <c r="J86" s="294">
        <v>0.1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3</v>
      </c>
      <c r="F91" s="168">
        <v>2</v>
      </c>
      <c r="G91" s="294">
        <v>0.5</v>
      </c>
      <c r="H91" s="294">
        <v>0.42426406871192868</v>
      </c>
      <c r="I91" s="294">
        <v>0.8</v>
      </c>
      <c r="J91" s="294">
        <v>0.2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1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76</v>
      </c>
      <c r="F100" s="168">
        <v>51</v>
      </c>
      <c r="G100" s="294">
        <v>0.3015686274509804</v>
      </c>
      <c r="H100" s="294">
        <v>0.28804425041315851</v>
      </c>
      <c r="I100" s="294">
        <v>1.2</v>
      </c>
      <c r="J100" s="294">
        <v>0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4">
        <v>0.2</v>
      </c>
      <c r="H101" s="294" t="s">
        <v>71</v>
      </c>
      <c r="I101" s="294">
        <v>0.2</v>
      </c>
      <c r="J101" s="294">
        <v>0.2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5</v>
      </c>
      <c r="F102" s="168">
        <v>5</v>
      </c>
      <c r="G102" s="294">
        <v>3.0800000000000005</v>
      </c>
      <c r="H102" s="294">
        <v>2.0535335400231478</v>
      </c>
      <c r="I102" s="294">
        <v>5.8</v>
      </c>
      <c r="J102" s="294">
        <v>0.5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5</v>
      </c>
      <c r="G103" s="294">
        <v>0.68</v>
      </c>
      <c r="H103" s="294">
        <v>0.97313925005622903</v>
      </c>
      <c r="I103" s="294">
        <v>2.4</v>
      </c>
      <c r="J103" s="294">
        <v>0.1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3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12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12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2</v>
      </c>
      <c r="F111" s="162">
        <v>2</v>
      </c>
      <c r="G111" s="294">
        <v>0.77500000000000002</v>
      </c>
      <c r="H111" s="294">
        <v>3.5355339059327001E-2</v>
      </c>
      <c r="I111" s="294">
        <v>0.8</v>
      </c>
      <c r="J111" s="294">
        <v>0.75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892</v>
      </c>
      <c r="F112" s="162">
        <v>823</v>
      </c>
      <c r="G112" s="161">
        <v>1.5933454434993943</v>
      </c>
      <c r="H112" s="161">
        <v>2.1035540765323533</v>
      </c>
      <c r="I112" s="161">
        <v>15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33621-C432-4B61-A256-A0006AE1DD89}">
  <sheetPr>
    <tabColor theme="6" tint="-0.249977111117893"/>
  </sheetPr>
  <dimension ref="B1:M114"/>
  <sheetViews>
    <sheetView showGridLines="0" view="pageBreakPreview" topLeftCell="A4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1354</v>
      </c>
    </row>
    <row r="3" spans="2:13" ht="21" customHeight="1" x14ac:dyDescent="0.15">
      <c r="I3" s="139" t="s">
        <v>1229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4</v>
      </c>
      <c r="F5" s="168">
        <v>4</v>
      </c>
      <c r="G5" s="294">
        <v>10.2425</v>
      </c>
      <c r="H5" s="294">
        <v>13.454883561988439</v>
      </c>
      <c r="I5" s="294">
        <v>29</v>
      </c>
      <c r="J5" s="294">
        <v>0.12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1</v>
      </c>
      <c r="F6" s="168">
        <v>1</v>
      </c>
      <c r="G6" s="294">
        <v>27</v>
      </c>
      <c r="H6" s="294" t="s">
        <v>71</v>
      </c>
      <c r="I6" s="294">
        <v>27</v>
      </c>
      <c r="J6" s="294">
        <v>27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11</v>
      </c>
      <c r="F7" s="168">
        <v>10</v>
      </c>
      <c r="G7" s="294">
        <v>5.37</v>
      </c>
      <c r="H7" s="294">
        <v>4.4359766555843008</v>
      </c>
      <c r="I7" s="294">
        <v>13</v>
      </c>
      <c r="J7" s="294">
        <v>1.1000000000000001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2</v>
      </c>
      <c r="F8" s="168">
        <v>2</v>
      </c>
      <c r="G8" s="294">
        <v>2.8</v>
      </c>
      <c r="H8" s="294">
        <v>1.2727922061357866</v>
      </c>
      <c r="I8" s="294">
        <v>3.7</v>
      </c>
      <c r="J8" s="294">
        <v>1.9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2</v>
      </c>
      <c r="F9" s="168">
        <v>2</v>
      </c>
      <c r="G9" s="294">
        <v>0.85</v>
      </c>
      <c r="H9" s="294">
        <v>0.21213203435596462</v>
      </c>
      <c r="I9" s="294">
        <v>1</v>
      </c>
      <c r="J9" s="294">
        <v>0.7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2</v>
      </c>
      <c r="F10" s="168">
        <v>2</v>
      </c>
      <c r="G10" s="294">
        <v>9.4499999999999993</v>
      </c>
      <c r="H10" s="294">
        <v>6.4346717087975849</v>
      </c>
      <c r="I10" s="294">
        <v>14</v>
      </c>
      <c r="J10" s="294">
        <v>4.9000000000000004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14</v>
      </c>
      <c r="F15" s="168">
        <v>12</v>
      </c>
      <c r="G15" s="294">
        <v>6.833333333333333</v>
      </c>
      <c r="H15" s="294">
        <v>8.7021766695395701</v>
      </c>
      <c r="I15" s="294">
        <v>30</v>
      </c>
      <c r="J15" s="294">
        <v>0.5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2</v>
      </c>
      <c r="F17" s="168">
        <v>2</v>
      </c>
      <c r="G17" s="294">
        <v>1.575</v>
      </c>
      <c r="H17" s="294">
        <v>1.6617009357883867</v>
      </c>
      <c r="I17" s="294">
        <v>2.75</v>
      </c>
      <c r="J17" s="294">
        <v>0.4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1</v>
      </c>
      <c r="F20" s="168">
        <v>1</v>
      </c>
      <c r="G20" s="294">
        <v>1</v>
      </c>
      <c r="H20" s="294" t="s">
        <v>71</v>
      </c>
      <c r="I20" s="294">
        <v>1</v>
      </c>
      <c r="J20" s="294">
        <v>1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11</v>
      </c>
      <c r="F26" s="168">
        <v>11</v>
      </c>
      <c r="G26" s="294">
        <v>24.900000000000002</v>
      </c>
      <c r="H26" s="294">
        <v>74.722871866651388</v>
      </c>
      <c r="I26" s="294">
        <v>250</v>
      </c>
      <c r="J26" s="294">
        <v>0.38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8</v>
      </c>
      <c r="F28" s="168">
        <v>8</v>
      </c>
      <c r="G28" s="294">
        <v>3.8537499999999998</v>
      </c>
      <c r="H28" s="294">
        <v>7.0170586786772704</v>
      </c>
      <c r="I28" s="294">
        <v>21</v>
      </c>
      <c r="J28" s="294">
        <v>0.3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8</v>
      </c>
      <c r="F33" s="168">
        <v>6</v>
      </c>
      <c r="G33" s="294">
        <v>1.5583333333333336</v>
      </c>
      <c r="H33" s="294">
        <v>1.0873898411639986</v>
      </c>
      <c r="I33" s="294">
        <v>3</v>
      </c>
      <c r="J33" s="294">
        <v>0.3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7</v>
      </c>
      <c r="F35" s="168">
        <v>7</v>
      </c>
      <c r="G35" s="294">
        <v>22.061428571428571</v>
      </c>
      <c r="H35" s="294">
        <v>33.574986934011569</v>
      </c>
      <c r="I35" s="294">
        <v>94</v>
      </c>
      <c r="J35" s="294">
        <v>0.7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7</v>
      </c>
      <c r="F37" s="168">
        <v>7</v>
      </c>
      <c r="G37" s="294">
        <v>7.7471428571428564</v>
      </c>
      <c r="H37" s="294">
        <v>8.0145632326112324</v>
      </c>
      <c r="I37" s="294">
        <v>21</v>
      </c>
      <c r="J37" s="294">
        <v>0.4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65</v>
      </c>
      <c r="F38" s="168">
        <v>63</v>
      </c>
      <c r="G38" s="294">
        <v>58.845238095238095</v>
      </c>
      <c r="H38" s="294">
        <v>228.54374308382404</v>
      </c>
      <c r="I38" s="294">
        <v>1342</v>
      </c>
      <c r="J38" s="294">
        <v>0.1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1</v>
      </c>
      <c r="F39" s="168">
        <v>1</v>
      </c>
      <c r="G39" s="294">
        <v>1.6</v>
      </c>
      <c r="H39" s="294" t="s">
        <v>71</v>
      </c>
      <c r="I39" s="294">
        <v>1.6</v>
      </c>
      <c r="J39" s="294">
        <v>1.6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1</v>
      </c>
      <c r="F42" s="168">
        <v>1</v>
      </c>
      <c r="G42" s="294">
        <v>3</v>
      </c>
      <c r="H42" s="294" t="s">
        <v>71</v>
      </c>
      <c r="I42" s="294">
        <v>3</v>
      </c>
      <c r="J42" s="294">
        <v>3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4</v>
      </c>
      <c r="F43" s="168">
        <v>2</v>
      </c>
      <c r="G43" s="294">
        <v>2.9899999999999998</v>
      </c>
      <c r="H43" s="294">
        <v>2.559726547895302</v>
      </c>
      <c r="I43" s="294">
        <v>4.8</v>
      </c>
      <c r="J43" s="294">
        <v>1.18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22</v>
      </c>
      <c r="F44" s="168">
        <v>18</v>
      </c>
      <c r="G44" s="294">
        <v>4.1722222222222207</v>
      </c>
      <c r="H44" s="294">
        <v>7.3272902908603239</v>
      </c>
      <c r="I44" s="294">
        <v>30.8</v>
      </c>
      <c r="J44" s="294">
        <v>0.1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5</v>
      </c>
      <c r="F45" s="168">
        <v>4</v>
      </c>
      <c r="G45" s="294">
        <v>1.7075000000000002</v>
      </c>
      <c r="H45" s="294">
        <v>0.77946028335851225</v>
      </c>
      <c r="I45" s="294">
        <v>2.4300000000000002</v>
      </c>
      <c r="J45" s="294">
        <v>0.7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2</v>
      </c>
      <c r="F46" s="168">
        <v>2</v>
      </c>
      <c r="G46" s="294">
        <v>10.5</v>
      </c>
      <c r="H46" s="294">
        <v>6.3639610306789276</v>
      </c>
      <c r="I46" s="294">
        <v>15</v>
      </c>
      <c r="J46" s="294">
        <v>6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3</v>
      </c>
      <c r="F47" s="168">
        <v>3</v>
      </c>
      <c r="G47" s="294">
        <v>22.900000000000002</v>
      </c>
      <c r="H47" s="294">
        <v>24.65380295208023</v>
      </c>
      <c r="I47" s="294">
        <v>50</v>
      </c>
      <c r="J47" s="294">
        <v>1.8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10</v>
      </c>
      <c r="F48" s="168">
        <v>9</v>
      </c>
      <c r="G48" s="294">
        <v>2.9382222222222216</v>
      </c>
      <c r="H48" s="294">
        <v>4.39955150492007</v>
      </c>
      <c r="I48" s="294">
        <v>11.53</v>
      </c>
      <c r="J48" s="294">
        <v>0.1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40</v>
      </c>
      <c r="F58" s="168">
        <v>35</v>
      </c>
      <c r="G58" s="294">
        <v>6.0097142857142876</v>
      </c>
      <c r="H58" s="294">
        <v>10.128255606068041</v>
      </c>
      <c r="I58" s="294">
        <v>50</v>
      </c>
      <c r="J58" s="294">
        <v>0.01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28</v>
      </c>
      <c r="F59" s="168">
        <v>27</v>
      </c>
      <c r="G59" s="294">
        <v>5.3951851851851851</v>
      </c>
      <c r="H59" s="294">
        <v>6.4593530102125012</v>
      </c>
      <c r="I59" s="294">
        <v>23</v>
      </c>
      <c r="J59" s="294">
        <v>0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4</v>
      </c>
      <c r="F60" s="168">
        <v>4</v>
      </c>
      <c r="G60" s="294">
        <v>4.05</v>
      </c>
      <c r="H60" s="294">
        <v>3.7242448899072143</v>
      </c>
      <c r="I60" s="294">
        <v>7.7</v>
      </c>
      <c r="J60" s="294">
        <v>0.5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5</v>
      </c>
      <c r="F63" s="168">
        <v>4</v>
      </c>
      <c r="G63" s="294">
        <v>1.22</v>
      </c>
      <c r="H63" s="294">
        <v>1.3131133487504671</v>
      </c>
      <c r="I63" s="294">
        <v>2.8</v>
      </c>
      <c r="J63" s="294">
        <v>0.08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3</v>
      </c>
      <c r="F64" s="168">
        <v>3</v>
      </c>
      <c r="G64" s="294">
        <v>10.4</v>
      </c>
      <c r="H64" s="294">
        <v>1.6370705543744921</v>
      </c>
      <c r="I64" s="294">
        <v>12.2</v>
      </c>
      <c r="J64" s="294">
        <v>9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2</v>
      </c>
      <c r="F65" s="168">
        <v>2</v>
      </c>
      <c r="G65" s="294">
        <v>5.35</v>
      </c>
      <c r="H65" s="294">
        <v>4.4547727214752513</v>
      </c>
      <c r="I65" s="294">
        <v>8.5</v>
      </c>
      <c r="J65" s="294">
        <v>2.2000000000000002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12</v>
      </c>
      <c r="F67" s="168">
        <v>10</v>
      </c>
      <c r="G67" s="294">
        <v>3.3009999999999997</v>
      </c>
      <c r="H67" s="294">
        <v>3.6493544330165828</v>
      </c>
      <c r="I67" s="294">
        <v>10</v>
      </c>
      <c r="J67" s="294">
        <v>0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1</v>
      </c>
      <c r="F70" s="168">
        <v>1</v>
      </c>
      <c r="G70" s="294">
        <v>3.3</v>
      </c>
      <c r="H70" s="294" t="s">
        <v>71</v>
      </c>
      <c r="I70" s="294">
        <v>3.3</v>
      </c>
      <c r="J70" s="294">
        <v>3.3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3</v>
      </c>
      <c r="F72" s="168">
        <v>3</v>
      </c>
      <c r="G72" s="294">
        <v>6.98</v>
      </c>
      <c r="H72" s="294">
        <v>7.2086892012348533</v>
      </c>
      <c r="I72" s="294">
        <v>15</v>
      </c>
      <c r="J72" s="294">
        <v>1.04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20</v>
      </c>
      <c r="F75" s="168">
        <v>17</v>
      </c>
      <c r="G75" s="294">
        <v>10.21764705882353</v>
      </c>
      <c r="H75" s="294">
        <v>11.526167798433574</v>
      </c>
      <c r="I75" s="294">
        <v>41</v>
      </c>
      <c r="J75" s="294">
        <v>0.9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25</v>
      </c>
      <c r="F76" s="168">
        <v>24</v>
      </c>
      <c r="G76" s="294">
        <v>23.886666666666667</v>
      </c>
      <c r="H76" s="294">
        <v>58.230051457590385</v>
      </c>
      <c r="I76" s="294">
        <v>287.92</v>
      </c>
      <c r="J76" s="294">
        <v>0.12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84</v>
      </c>
      <c r="F77" s="168">
        <v>80</v>
      </c>
      <c r="G77" s="294">
        <v>12.275875000000003</v>
      </c>
      <c r="H77" s="294">
        <v>18.949167891536707</v>
      </c>
      <c r="I77" s="294">
        <v>134</v>
      </c>
      <c r="J77" s="294">
        <v>0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7</v>
      </c>
      <c r="F79" s="168">
        <v>6</v>
      </c>
      <c r="G79" s="294">
        <v>2.9800000000000004</v>
      </c>
      <c r="H79" s="294">
        <v>5.1369757640074569</v>
      </c>
      <c r="I79" s="294">
        <v>13</v>
      </c>
      <c r="J79" s="294">
        <v>0.1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2</v>
      </c>
      <c r="F80" s="168">
        <v>2</v>
      </c>
      <c r="G80" s="294">
        <v>8.06</v>
      </c>
      <c r="H80" s="294">
        <v>11.228855685242374</v>
      </c>
      <c r="I80" s="294">
        <v>16</v>
      </c>
      <c r="J80" s="294">
        <v>0.12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379</v>
      </c>
      <c r="F82" s="168">
        <v>361</v>
      </c>
      <c r="G82" s="294">
        <v>11.882124376731305</v>
      </c>
      <c r="H82" s="294">
        <v>14.607284805099578</v>
      </c>
      <c r="I82" s="294">
        <v>100</v>
      </c>
      <c r="J82" s="294">
        <v>0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168</v>
      </c>
      <c r="F83" s="168">
        <v>160</v>
      </c>
      <c r="G83" s="294">
        <v>14.641000000000002</v>
      </c>
      <c r="H83" s="294">
        <v>18.594834245804151</v>
      </c>
      <c r="I83" s="294">
        <v>150</v>
      </c>
      <c r="J83" s="294">
        <v>0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4" t="s">
        <v>71</v>
      </c>
      <c r="H85" s="294" t="s">
        <v>71</v>
      </c>
      <c r="I85" s="294" t="s">
        <v>71</v>
      </c>
      <c r="J85" s="294" t="s">
        <v>71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2</v>
      </c>
      <c r="F93" s="168">
        <v>1</v>
      </c>
      <c r="G93" s="294">
        <v>3.6</v>
      </c>
      <c r="H93" s="294" t="s">
        <v>71</v>
      </c>
      <c r="I93" s="294">
        <v>3.6</v>
      </c>
      <c r="J93" s="294">
        <v>3.6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2</v>
      </c>
      <c r="F99" s="168">
        <v>2</v>
      </c>
      <c r="G99" s="294">
        <v>6.25</v>
      </c>
      <c r="H99" s="294">
        <v>8.1317279836452965</v>
      </c>
      <c r="I99" s="294">
        <v>12</v>
      </c>
      <c r="J99" s="294">
        <v>0.5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121</v>
      </c>
      <c r="F100" s="168">
        <v>108</v>
      </c>
      <c r="G100" s="294">
        <v>11.240416666666663</v>
      </c>
      <c r="H100" s="294">
        <v>18.570474834328547</v>
      </c>
      <c r="I100" s="294">
        <v>169</v>
      </c>
      <c r="J100" s="294">
        <v>0.01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4</v>
      </c>
      <c r="F101" s="168">
        <v>4</v>
      </c>
      <c r="G101" s="294">
        <v>7.55</v>
      </c>
      <c r="H101" s="294">
        <v>2.1687169786150839</v>
      </c>
      <c r="I101" s="294">
        <v>10</v>
      </c>
      <c r="J101" s="294">
        <v>4.8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5</v>
      </c>
      <c r="F102" s="168">
        <v>5</v>
      </c>
      <c r="G102" s="294">
        <v>20.259999999999998</v>
      </c>
      <c r="H102" s="294">
        <v>23.639754651857118</v>
      </c>
      <c r="I102" s="294">
        <v>60</v>
      </c>
      <c r="J102" s="294">
        <v>1.3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9</v>
      </c>
      <c r="G103" s="294">
        <v>4.9899999999999993</v>
      </c>
      <c r="H103" s="294">
        <v>5.7315922744033356</v>
      </c>
      <c r="I103" s="294">
        <v>16.7</v>
      </c>
      <c r="J103" s="294">
        <v>0.01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4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24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13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1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2</v>
      </c>
      <c r="F111" s="162">
        <v>1</v>
      </c>
      <c r="G111" s="294">
        <v>0.39</v>
      </c>
      <c r="H111" s="294" t="s">
        <v>71</v>
      </c>
      <c r="I111" s="294">
        <v>0.39</v>
      </c>
      <c r="J111" s="294">
        <v>0.39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1112</v>
      </c>
      <c r="F112" s="162">
        <v>1089</v>
      </c>
      <c r="G112" s="161">
        <v>13.948306611570247</v>
      </c>
      <c r="H112" s="161">
        <v>58.684128609508917</v>
      </c>
      <c r="I112" s="161">
        <v>1342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E90AB-1901-4A35-B6E9-A640EE7959F0}">
  <sheetPr>
    <tabColor theme="6" tint="-0.249977111117893"/>
  </sheetPr>
  <dimension ref="B1:M114"/>
  <sheetViews>
    <sheetView showGridLines="0" view="pageBreakPreview" zoomScale="85" zoomScaleNormal="70" zoomScaleSheetLayoutView="85" workbookViewId="0">
      <selection activeCell="N8" sqref="N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2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1355</v>
      </c>
    </row>
    <row r="3" spans="2:13" ht="21" customHeight="1" x14ac:dyDescent="0.15">
      <c r="I3" s="139" t="s">
        <v>1231</v>
      </c>
      <c r="J3" s="261" t="s">
        <v>1263</v>
      </c>
    </row>
    <row r="4" spans="2:13" ht="39.950000000000003" customHeight="1" x14ac:dyDescent="0.15">
      <c r="C4" s="86" t="s">
        <v>456</v>
      </c>
      <c r="D4" s="88"/>
      <c r="E4" s="72" t="s">
        <v>1294</v>
      </c>
      <c r="F4" s="293" t="s">
        <v>1264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4" t="s">
        <v>71</v>
      </c>
      <c r="H5" s="294" t="s">
        <v>71</v>
      </c>
      <c r="I5" s="294" t="s">
        <v>71</v>
      </c>
      <c r="J5" s="294" t="s">
        <v>71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4" t="s">
        <v>71</v>
      </c>
      <c r="H6" s="294" t="s">
        <v>71</v>
      </c>
      <c r="I6" s="294" t="s">
        <v>71</v>
      </c>
      <c r="J6" s="294" t="s">
        <v>71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4" t="s">
        <v>71</v>
      </c>
      <c r="H7" s="294" t="s">
        <v>71</v>
      </c>
      <c r="I7" s="294" t="s">
        <v>71</v>
      </c>
      <c r="J7" s="294" t="s">
        <v>71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4" t="s">
        <v>71</v>
      </c>
      <c r="H8" s="294" t="s">
        <v>71</v>
      </c>
      <c r="I8" s="294" t="s">
        <v>71</v>
      </c>
      <c r="J8" s="294" t="s">
        <v>71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4" t="s">
        <v>71</v>
      </c>
      <c r="H9" s="294" t="s">
        <v>71</v>
      </c>
      <c r="I9" s="294" t="s">
        <v>71</v>
      </c>
      <c r="J9" s="294" t="s">
        <v>71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4" t="s">
        <v>71</v>
      </c>
      <c r="H10" s="294" t="s">
        <v>71</v>
      </c>
      <c r="I10" s="294" t="s">
        <v>71</v>
      </c>
      <c r="J10" s="294" t="s">
        <v>71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4" t="s">
        <v>71</v>
      </c>
      <c r="H11" s="294" t="s">
        <v>71</v>
      </c>
      <c r="I11" s="294" t="s">
        <v>71</v>
      </c>
      <c r="J11" s="294" t="s">
        <v>71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4" t="s">
        <v>71</v>
      </c>
      <c r="H12" s="294" t="s">
        <v>71</v>
      </c>
      <c r="I12" s="294" t="s">
        <v>71</v>
      </c>
      <c r="J12" s="294" t="s">
        <v>71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4" t="s">
        <v>71</v>
      </c>
      <c r="H13" s="294" t="s">
        <v>71</v>
      </c>
      <c r="I13" s="294" t="s">
        <v>71</v>
      </c>
      <c r="J13" s="294" t="s">
        <v>71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4" t="s">
        <v>71</v>
      </c>
      <c r="H14" s="294" t="s">
        <v>71</v>
      </c>
      <c r="I14" s="294" t="s">
        <v>71</v>
      </c>
      <c r="J14" s="294" t="s">
        <v>71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4" t="s">
        <v>71</v>
      </c>
      <c r="H15" s="294" t="s">
        <v>71</v>
      </c>
      <c r="I15" s="294" t="s">
        <v>71</v>
      </c>
      <c r="J15" s="294" t="s">
        <v>71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4" t="s">
        <v>71</v>
      </c>
      <c r="H16" s="294" t="s">
        <v>71</v>
      </c>
      <c r="I16" s="294" t="s">
        <v>71</v>
      </c>
      <c r="J16" s="294" t="s">
        <v>71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4" t="s">
        <v>71</v>
      </c>
      <c r="H17" s="294" t="s">
        <v>71</v>
      </c>
      <c r="I17" s="294" t="s">
        <v>71</v>
      </c>
      <c r="J17" s="294" t="s">
        <v>71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4" t="s">
        <v>71</v>
      </c>
      <c r="H18" s="294" t="s">
        <v>71</v>
      </c>
      <c r="I18" s="294" t="s">
        <v>71</v>
      </c>
      <c r="J18" s="294" t="s">
        <v>71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4" t="s">
        <v>71</v>
      </c>
      <c r="H19" s="294" t="s">
        <v>71</v>
      </c>
      <c r="I19" s="294" t="s">
        <v>71</v>
      </c>
      <c r="J19" s="294" t="s">
        <v>71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1</v>
      </c>
      <c r="F20" s="168">
        <v>1</v>
      </c>
      <c r="G20" s="294">
        <v>0.05</v>
      </c>
      <c r="H20" s="294" t="s">
        <v>71</v>
      </c>
      <c r="I20" s="294">
        <v>0.05</v>
      </c>
      <c r="J20" s="294">
        <v>0.05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4" t="s">
        <v>71</v>
      </c>
      <c r="H21" s="294" t="s">
        <v>71</v>
      </c>
      <c r="I21" s="294" t="s">
        <v>71</v>
      </c>
      <c r="J21" s="294" t="s">
        <v>71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4" t="s">
        <v>71</v>
      </c>
      <c r="H22" s="294" t="s">
        <v>71</v>
      </c>
      <c r="I22" s="294" t="s">
        <v>71</v>
      </c>
      <c r="J22" s="294" t="s">
        <v>71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4" t="s">
        <v>71</v>
      </c>
      <c r="H23" s="294" t="s">
        <v>71</v>
      </c>
      <c r="I23" s="294" t="s">
        <v>71</v>
      </c>
      <c r="J23" s="294" t="s">
        <v>71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4" t="s">
        <v>71</v>
      </c>
      <c r="H24" s="294" t="s">
        <v>71</v>
      </c>
      <c r="I24" s="294" t="s">
        <v>71</v>
      </c>
      <c r="J24" s="294" t="s">
        <v>71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4" t="s">
        <v>71</v>
      </c>
      <c r="H25" s="294" t="s">
        <v>71</v>
      </c>
      <c r="I25" s="294" t="s">
        <v>71</v>
      </c>
      <c r="J25" s="294" t="s">
        <v>71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1</v>
      </c>
      <c r="F26" s="168">
        <v>1</v>
      </c>
      <c r="G26" s="294">
        <v>0.05</v>
      </c>
      <c r="H26" s="294" t="s">
        <v>71</v>
      </c>
      <c r="I26" s="294">
        <v>0.05</v>
      </c>
      <c r="J26" s="294">
        <v>0.05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4" t="s">
        <v>71</v>
      </c>
      <c r="H27" s="294" t="s">
        <v>71</v>
      </c>
      <c r="I27" s="294" t="s">
        <v>71</v>
      </c>
      <c r="J27" s="294" t="s">
        <v>71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5</v>
      </c>
      <c r="F28" s="168">
        <v>3</v>
      </c>
      <c r="G28" s="294">
        <v>3.5999999999999997E-2</v>
      </c>
      <c r="H28" s="294">
        <v>2.8160255680657453E-2</v>
      </c>
      <c r="I28" s="294">
        <v>0.06</v>
      </c>
      <c r="J28" s="294">
        <v>5.0000000000000001E-3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4" t="s">
        <v>71</v>
      </c>
      <c r="H29" s="294" t="s">
        <v>71</v>
      </c>
      <c r="I29" s="294" t="s">
        <v>71</v>
      </c>
      <c r="J29" s="294" t="s">
        <v>71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4" t="s">
        <v>71</v>
      </c>
      <c r="H30" s="294" t="s">
        <v>71</v>
      </c>
      <c r="I30" s="294" t="s">
        <v>71</v>
      </c>
      <c r="J30" s="294" t="s">
        <v>71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4" t="s">
        <v>71</v>
      </c>
      <c r="H31" s="294" t="s">
        <v>71</v>
      </c>
      <c r="I31" s="294" t="s">
        <v>71</v>
      </c>
      <c r="J31" s="294" t="s">
        <v>71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4" t="s">
        <v>71</v>
      </c>
      <c r="H32" s="294" t="s">
        <v>71</v>
      </c>
      <c r="I32" s="294" t="s">
        <v>71</v>
      </c>
      <c r="J32" s="294" t="s">
        <v>71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4" t="s">
        <v>71</v>
      </c>
      <c r="H33" s="294" t="s">
        <v>71</v>
      </c>
      <c r="I33" s="294" t="s">
        <v>71</v>
      </c>
      <c r="J33" s="294" t="s">
        <v>71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4" t="s">
        <v>71</v>
      </c>
      <c r="H34" s="294" t="s">
        <v>71</v>
      </c>
      <c r="I34" s="294" t="s">
        <v>71</v>
      </c>
      <c r="J34" s="294" t="s">
        <v>71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1</v>
      </c>
      <c r="F35" s="168">
        <v>1</v>
      </c>
      <c r="G35" s="294">
        <v>7.0000000000000007E-2</v>
      </c>
      <c r="H35" s="294" t="s">
        <v>71</v>
      </c>
      <c r="I35" s="294">
        <v>7.0000000000000007E-2</v>
      </c>
      <c r="J35" s="294">
        <v>7.0000000000000007E-2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4" t="s">
        <v>71</v>
      </c>
      <c r="H36" s="294" t="s">
        <v>71</v>
      </c>
      <c r="I36" s="294" t="s">
        <v>71</v>
      </c>
      <c r="J36" s="294" t="s">
        <v>71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1</v>
      </c>
      <c r="F37" s="168">
        <v>0</v>
      </c>
      <c r="G37" s="294" t="s">
        <v>71</v>
      </c>
      <c r="H37" s="294" t="s">
        <v>71</v>
      </c>
      <c r="I37" s="294" t="s">
        <v>71</v>
      </c>
      <c r="J37" s="294" t="s">
        <v>71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3</v>
      </c>
      <c r="F38" s="168">
        <v>2</v>
      </c>
      <c r="G38" s="294">
        <v>1.7499999999999998E-2</v>
      </c>
      <c r="H38" s="294">
        <v>1.7677669529663691E-2</v>
      </c>
      <c r="I38" s="294">
        <v>0.03</v>
      </c>
      <c r="J38" s="294">
        <v>5.0000000000000001E-3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4" t="s">
        <v>71</v>
      </c>
      <c r="H39" s="294" t="s">
        <v>71</v>
      </c>
      <c r="I39" s="294" t="s">
        <v>71</v>
      </c>
      <c r="J39" s="294" t="s">
        <v>71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4" t="s">
        <v>71</v>
      </c>
      <c r="H40" s="294" t="s">
        <v>71</v>
      </c>
      <c r="I40" s="294" t="s">
        <v>71</v>
      </c>
      <c r="J40" s="294" t="s">
        <v>71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4" t="s">
        <v>71</v>
      </c>
      <c r="H41" s="294" t="s">
        <v>71</v>
      </c>
      <c r="I41" s="294" t="s">
        <v>71</v>
      </c>
      <c r="J41" s="294" t="s">
        <v>71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4" t="s">
        <v>71</v>
      </c>
      <c r="H42" s="294" t="s">
        <v>71</v>
      </c>
      <c r="I42" s="294" t="s">
        <v>71</v>
      </c>
      <c r="J42" s="294" t="s">
        <v>71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1</v>
      </c>
      <c r="F43" s="168">
        <v>1</v>
      </c>
      <c r="G43" s="294">
        <v>0.01</v>
      </c>
      <c r="H43" s="294" t="s">
        <v>71</v>
      </c>
      <c r="I43" s="294">
        <v>0.01</v>
      </c>
      <c r="J43" s="294">
        <v>0.01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6</v>
      </c>
      <c r="F44" s="168">
        <v>5</v>
      </c>
      <c r="G44" s="294">
        <v>1.6800000000000002E-2</v>
      </c>
      <c r="H44" s="294">
        <v>1.9005262429127364E-2</v>
      </c>
      <c r="I44" s="294">
        <v>0.05</v>
      </c>
      <c r="J44" s="294">
        <v>5.0000000000000001E-3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1</v>
      </c>
      <c r="F45" s="168">
        <v>0</v>
      </c>
      <c r="G45" s="294" t="s">
        <v>71</v>
      </c>
      <c r="H45" s="294" t="s">
        <v>71</v>
      </c>
      <c r="I45" s="294" t="s">
        <v>71</v>
      </c>
      <c r="J45" s="294" t="s">
        <v>71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4" t="s">
        <v>71</v>
      </c>
      <c r="H46" s="294" t="s">
        <v>71</v>
      </c>
      <c r="I46" s="294" t="s">
        <v>71</v>
      </c>
      <c r="J46" s="294" t="s">
        <v>71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1</v>
      </c>
      <c r="G47" s="294">
        <v>5.0000000000000001E-3</v>
      </c>
      <c r="H47" s="294" t="s">
        <v>71</v>
      </c>
      <c r="I47" s="294">
        <v>5.0000000000000001E-3</v>
      </c>
      <c r="J47" s="294">
        <v>5.0000000000000001E-3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4</v>
      </c>
      <c r="F48" s="168">
        <v>2</v>
      </c>
      <c r="G48" s="294">
        <v>2.0999999999999998E-2</v>
      </c>
      <c r="H48" s="294">
        <v>1.2727922061357861E-2</v>
      </c>
      <c r="I48" s="294">
        <v>0.03</v>
      </c>
      <c r="J48" s="294">
        <v>1.2E-2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4" t="s">
        <v>71</v>
      </c>
      <c r="H49" s="294" t="s">
        <v>71</v>
      </c>
      <c r="I49" s="294" t="s">
        <v>71</v>
      </c>
      <c r="J49" s="294" t="s">
        <v>71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4" t="s">
        <v>71</v>
      </c>
      <c r="H50" s="294" t="s">
        <v>71</v>
      </c>
      <c r="I50" s="294" t="s">
        <v>71</v>
      </c>
      <c r="J50" s="294" t="s">
        <v>71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4" t="s">
        <v>71</v>
      </c>
      <c r="H51" s="294" t="s">
        <v>71</v>
      </c>
      <c r="I51" s="294" t="s">
        <v>71</v>
      </c>
      <c r="J51" s="294" t="s">
        <v>71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4" t="s">
        <v>71</v>
      </c>
      <c r="H52" s="294" t="s">
        <v>71</v>
      </c>
      <c r="I52" s="294" t="s">
        <v>71</v>
      </c>
      <c r="J52" s="294" t="s">
        <v>71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4" t="s">
        <v>71</v>
      </c>
      <c r="H53" s="294" t="s">
        <v>71</v>
      </c>
      <c r="I53" s="294" t="s">
        <v>71</v>
      </c>
      <c r="J53" s="294" t="s">
        <v>71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4" t="s">
        <v>71</v>
      </c>
      <c r="H54" s="294" t="s">
        <v>71</v>
      </c>
      <c r="I54" s="294" t="s">
        <v>71</v>
      </c>
      <c r="J54" s="294" t="s">
        <v>71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4" t="s">
        <v>71</v>
      </c>
      <c r="H55" s="294" t="s">
        <v>71</v>
      </c>
      <c r="I55" s="294" t="s">
        <v>71</v>
      </c>
      <c r="J55" s="294" t="s">
        <v>71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4" t="s">
        <v>71</v>
      </c>
      <c r="H56" s="294" t="s">
        <v>71</v>
      </c>
      <c r="I56" s="294" t="s">
        <v>71</v>
      </c>
      <c r="J56" s="294" t="s">
        <v>71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4" t="s">
        <v>71</v>
      </c>
      <c r="H57" s="294" t="s">
        <v>71</v>
      </c>
      <c r="I57" s="294" t="s">
        <v>71</v>
      </c>
      <c r="J57" s="294" t="s">
        <v>71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8</v>
      </c>
      <c r="F58" s="168">
        <v>6</v>
      </c>
      <c r="G58" s="294">
        <v>4.0583333333333332E-2</v>
      </c>
      <c r="H58" s="294">
        <v>4.0219916293630774E-2</v>
      </c>
      <c r="I58" s="294">
        <v>9.5500000000000002E-2</v>
      </c>
      <c r="J58" s="294">
        <v>5.0000000000000001E-3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4</v>
      </c>
      <c r="F59" s="168">
        <v>4</v>
      </c>
      <c r="G59" s="294">
        <v>5.3750000000000006E-2</v>
      </c>
      <c r="H59" s="294">
        <v>4.308421984903521E-2</v>
      </c>
      <c r="I59" s="294">
        <v>0.11</v>
      </c>
      <c r="J59" s="294">
        <v>5.0000000000000001E-3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4" t="s">
        <v>71</v>
      </c>
      <c r="H60" s="294" t="s">
        <v>71</v>
      </c>
      <c r="I60" s="294" t="s">
        <v>71</v>
      </c>
      <c r="J60" s="294" t="s">
        <v>71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4" t="s">
        <v>71</v>
      </c>
      <c r="H61" s="294" t="s">
        <v>71</v>
      </c>
      <c r="I61" s="294" t="s">
        <v>71</v>
      </c>
      <c r="J61" s="294" t="s">
        <v>71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4" t="s">
        <v>71</v>
      </c>
      <c r="H62" s="294" t="s">
        <v>71</v>
      </c>
      <c r="I62" s="294" t="s">
        <v>71</v>
      </c>
      <c r="J62" s="294" t="s">
        <v>71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4" t="s">
        <v>71</v>
      </c>
      <c r="H63" s="294" t="s">
        <v>71</v>
      </c>
      <c r="I63" s="294" t="s">
        <v>71</v>
      </c>
      <c r="J63" s="294" t="s">
        <v>71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4" t="s">
        <v>71</v>
      </c>
      <c r="H64" s="294" t="s">
        <v>71</v>
      </c>
      <c r="I64" s="294" t="s">
        <v>71</v>
      </c>
      <c r="J64" s="294" t="s">
        <v>71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4" t="s">
        <v>71</v>
      </c>
      <c r="H65" s="294" t="s">
        <v>71</v>
      </c>
      <c r="I65" s="294" t="s">
        <v>71</v>
      </c>
      <c r="J65" s="294" t="s">
        <v>71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4" t="s">
        <v>71</v>
      </c>
      <c r="H66" s="294" t="s">
        <v>71</v>
      </c>
      <c r="I66" s="294" t="s">
        <v>71</v>
      </c>
      <c r="J66" s="294" t="s">
        <v>71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1</v>
      </c>
      <c r="F67" s="168">
        <v>0</v>
      </c>
      <c r="G67" s="294" t="s">
        <v>71</v>
      </c>
      <c r="H67" s="294" t="s">
        <v>71</v>
      </c>
      <c r="I67" s="294" t="s">
        <v>71</v>
      </c>
      <c r="J67" s="294" t="s">
        <v>71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4" t="s">
        <v>71</v>
      </c>
      <c r="H68" s="294" t="s">
        <v>71</v>
      </c>
      <c r="I68" s="294" t="s">
        <v>71</v>
      </c>
      <c r="J68" s="294" t="s">
        <v>71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4" t="s">
        <v>71</v>
      </c>
      <c r="H69" s="294" t="s">
        <v>71</v>
      </c>
      <c r="I69" s="294" t="s">
        <v>71</v>
      </c>
      <c r="J69" s="294" t="s">
        <v>71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4" t="s">
        <v>71</v>
      </c>
      <c r="H70" s="294" t="s">
        <v>71</v>
      </c>
      <c r="I70" s="294" t="s">
        <v>71</v>
      </c>
      <c r="J70" s="294" t="s">
        <v>71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4" t="s">
        <v>71</v>
      </c>
      <c r="H71" s="294" t="s">
        <v>71</v>
      </c>
      <c r="I71" s="294" t="s">
        <v>71</v>
      </c>
      <c r="J71" s="294" t="s">
        <v>71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4" t="s">
        <v>71</v>
      </c>
      <c r="H72" s="294" t="s">
        <v>71</v>
      </c>
      <c r="I72" s="294" t="s">
        <v>71</v>
      </c>
      <c r="J72" s="294" t="s">
        <v>71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4" t="s">
        <v>71</v>
      </c>
      <c r="H73" s="294" t="s">
        <v>71</v>
      </c>
      <c r="I73" s="294" t="s">
        <v>71</v>
      </c>
      <c r="J73" s="294" t="s">
        <v>71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4" t="s">
        <v>71</v>
      </c>
      <c r="H74" s="294" t="s">
        <v>71</v>
      </c>
      <c r="I74" s="294" t="s">
        <v>71</v>
      </c>
      <c r="J74" s="294" t="s">
        <v>71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4" t="s">
        <v>71</v>
      </c>
      <c r="H75" s="294" t="s">
        <v>71</v>
      </c>
      <c r="I75" s="294" t="s">
        <v>71</v>
      </c>
      <c r="J75" s="294" t="s">
        <v>71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4" t="s">
        <v>71</v>
      </c>
      <c r="H76" s="294" t="s">
        <v>71</v>
      </c>
      <c r="I76" s="294" t="s">
        <v>71</v>
      </c>
      <c r="J76" s="294" t="s">
        <v>71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2</v>
      </c>
      <c r="F77" s="168">
        <v>1</v>
      </c>
      <c r="G77" s="294">
        <v>5.0000000000000001E-3</v>
      </c>
      <c r="H77" s="294" t="s">
        <v>71</v>
      </c>
      <c r="I77" s="294">
        <v>5.0000000000000001E-3</v>
      </c>
      <c r="J77" s="294">
        <v>5.0000000000000001E-3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4" t="s">
        <v>71</v>
      </c>
      <c r="H78" s="294" t="s">
        <v>71</v>
      </c>
      <c r="I78" s="294" t="s">
        <v>71</v>
      </c>
      <c r="J78" s="294" t="s">
        <v>71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4" t="s">
        <v>71</v>
      </c>
      <c r="H79" s="294" t="s">
        <v>71</v>
      </c>
      <c r="I79" s="294" t="s">
        <v>71</v>
      </c>
      <c r="J79" s="294" t="s">
        <v>71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4" t="s">
        <v>71</v>
      </c>
      <c r="H80" s="294" t="s">
        <v>71</v>
      </c>
      <c r="I80" s="294" t="s">
        <v>71</v>
      </c>
      <c r="J80" s="294" t="s">
        <v>71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4" t="s">
        <v>71</v>
      </c>
      <c r="H81" s="294" t="s">
        <v>71</v>
      </c>
      <c r="I81" s="294" t="s">
        <v>71</v>
      </c>
      <c r="J81" s="294" t="s">
        <v>71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12</v>
      </c>
      <c r="F82" s="168">
        <v>4</v>
      </c>
      <c r="G82" s="294">
        <v>2.8750000000000001E-2</v>
      </c>
      <c r="H82" s="294">
        <v>2.4622144504490268E-2</v>
      </c>
      <c r="I82" s="294">
        <v>0.05</v>
      </c>
      <c r="J82" s="294">
        <v>5.0000000000000001E-3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4" t="s">
        <v>71</v>
      </c>
      <c r="H83" s="294" t="s">
        <v>71</v>
      </c>
      <c r="I83" s="294" t="s">
        <v>71</v>
      </c>
      <c r="J83" s="294" t="s">
        <v>71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4" t="s">
        <v>71</v>
      </c>
      <c r="H84" s="294" t="s">
        <v>71</v>
      </c>
      <c r="I84" s="294" t="s">
        <v>71</v>
      </c>
      <c r="J84" s="294" t="s">
        <v>71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4" t="s">
        <v>71</v>
      </c>
      <c r="H85" s="294" t="s">
        <v>71</v>
      </c>
      <c r="I85" s="294" t="s">
        <v>71</v>
      </c>
      <c r="J85" s="294" t="s">
        <v>71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4" t="s">
        <v>71</v>
      </c>
      <c r="H86" s="294" t="s">
        <v>71</v>
      </c>
      <c r="I86" s="294" t="s">
        <v>71</v>
      </c>
      <c r="J86" s="294" t="s">
        <v>71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4" t="s">
        <v>71</v>
      </c>
      <c r="H87" s="294" t="s">
        <v>71</v>
      </c>
      <c r="I87" s="294" t="s">
        <v>71</v>
      </c>
      <c r="J87" s="294" t="s">
        <v>71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4" t="s">
        <v>71</v>
      </c>
      <c r="H88" s="294" t="s">
        <v>71</v>
      </c>
      <c r="I88" s="294" t="s">
        <v>71</v>
      </c>
      <c r="J88" s="294" t="s">
        <v>71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4" t="s">
        <v>71</v>
      </c>
      <c r="H89" s="294" t="s">
        <v>71</v>
      </c>
      <c r="I89" s="294" t="s">
        <v>71</v>
      </c>
      <c r="J89" s="294" t="s">
        <v>71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4" t="s">
        <v>71</v>
      </c>
      <c r="H90" s="294" t="s">
        <v>71</v>
      </c>
      <c r="I90" s="294" t="s">
        <v>71</v>
      </c>
      <c r="J90" s="294" t="s">
        <v>71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4" t="s">
        <v>71</v>
      </c>
      <c r="H91" s="294" t="s">
        <v>71</v>
      </c>
      <c r="I91" s="294" t="s">
        <v>71</v>
      </c>
      <c r="J91" s="294" t="s">
        <v>71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4" t="s">
        <v>71</v>
      </c>
      <c r="H92" s="294" t="s">
        <v>71</v>
      </c>
      <c r="I92" s="294" t="s">
        <v>71</v>
      </c>
      <c r="J92" s="294" t="s">
        <v>71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4" t="s">
        <v>71</v>
      </c>
      <c r="H93" s="294" t="s">
        <v>71</v>
      </c>
      <c r="I93" s="294" t="s">
        <v>71</v>
      </c>
      <c r="J93" s="294" t="s">
        <v>71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4" t="s">
        <v>71</v>
      </c>
      <c r="H94" s="294" t="s">
        <v>71</v>
      </c>
      <c r="I94" s="294" t="s">
        <v>71</v>
      </c>
      <c r="J94" s="294" t="s">
        <v>71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4" t="s">
        <v>71</v>
      </c>
      <c r="H95" s="294" t="s">
        <v>71</v>
      </c>
      <c r="I95" s="294" t="s">
        <v>71</v>
      </c>
      <c r="J95" s="294" t="s">
        <v>71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4" t="s">
        <v>71</v>
      </c>
      <c r="H96" s="294" t="s">
        <v>71</v>
      </c>
      <c r="I96" s="294" t="s">
        <v>71</v>
      </c>
      <c r="J96" s="294" t="s">
        <v>71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4" t="s">
        <v>71</v>
      </c>
      <c r="H97" s="294" t="s">
        <v>71</v>
      </c>
      <c r="I97" s="294" t="s">
        <v>71</v>
      </c>
      <c r="J97" s="294" t="s">
        <v>71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4" t="s">
        <v>71</v>
      </c>
      <c r="H98" s="294" t="s">
        <v>71</v>
      </c>
      <c r="I98" s="294" t="s">
        <v>71</v>
      </c>
      <c r="J98" s="294" t="s">
        <v>71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4" t="s">
        <v>71</v>
      </c>
      <c r="H99" s="294" t="s">
        <v>71</v>
      </c>
      <c r="I99" s="294" t="s">
        <v>71</v>
      </c>
      <c r="J99" s="294" t="s">
        <v>71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29</v>
      </c>
      <c r="F100" s="168">
        <v>9</v>
      </c>
      <c r="G100" s="294">
        <v>0.04</v>
      </c>
      <c r="H100" s="294">
        <v>1.9843134832984444E-2</v>
      </c>
      <c r="I100" s="294">
        <v>0.05</v>
      </c>
      <c r="J100" s="294">
        <v>5.0000000000000001E-3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4">
        <v>2.5000000000000001E-2</v>
      </c>
      <c r="H101" s="294" t="s">
        <v>71</v>
      </c>
      <c r="I101" s="294">
        <v>2.5000000000000001E-2</v>
      </c>
      <c r="J101" s="294">
        <v>2.5000000000000001E-2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4">
        <v>0.01</v>
      </c>
      <c r="H102" s="294">
        <v>0.01</v>
      </c>
      <c r="I102" s="294">
        <v>0.02</v>
      </c>
      <c r="J102" s="294">
        <v>0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4" t="s">
        <v>71</v>
      </c>
      <c r="H103" s="294" t="s">
        <v>71</v>
      </c>
      <c r="I103" s="294" t="s">
        <v>71</v>
      </c>
      <c r="J103" s="294" t="s">
        <v>71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4" t="s">
        <v>71</v>
      </c>
      <c r="H104" s="294" t="s">
        <v>71</v>
      </c>
      <c r="I104" s="294" t="s">
        <v>71</v>
      </c>
      <c r="J104" s="294" t="s">
        <v>71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0</v>
      </c>
      <c r="G105" s="294" t="s">
        <v>71</v>
      </c>
      <c r="H105" s="294" t="s">
        <v>71</v>
      </c>
      <c r="I105" s="294" t="s">
        <v>71</v>
      </c>
      <c r="J105" s="294" t="s">
        <v>71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0</v>
      </c>
      <c r="F106" s="162">
        <v>8</v>
      </c>
      <c r="G106" s="294" t="s">
        <v>71</v>
      </c>
      <c r="H106" s="294" t="s">
        <v>71</v>
      </c>
      <c r="I106" s="294" t="s">
        <v>71</v>
      </c>
      <c r="J106" s="294" t="s">
        <v>71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0</v>
      </c>
      <c r="G107" s="294" t="s">
        <v>71</v>
      </c>
      <c r="H107" s="294" t="s">
        <v>71</v>
      </c>
      <c r="I107" s="294" t="s">
        <v>71</v>
      </c>
      <c r="J107" s="294" t="s">
        <v>71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4" t="s">
        <v>71</v>
      </c>
      <c r="H108" s="294" t="s">
        <v>71</v>
      </c>
      <c r="I108" s="294" t="s">
        <v>71</v>
      </c>
      <c r="J108" s="294" t="s">
        <v>71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4" t="s">
        <v>71</v>
      </c>
      <c r="H109" s="294" t="s">
        <v>71</v>
      </c>
      <c r="I109" s="294" t="s">
        <v>71</v>
      </c>
      <c r="J109" s="294" t="s">
        <v>71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4" t="s">
        <v>71</v>
      </c>
      <c r="H110" s="294" t="s">
        <v>71</v>
      </c>
      <c r="I110" s="294" t="s">
        <v>71</v>
      </c>
      <c r="J110" s="294" t="s">
        <v>71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4" t="s">
        <v>71</v>
      </c>
      <c r="H111" s="294" t="s">
        <v>71</v>
      </c>
      <c r="I111" s="294" t="s">
        <v>71</v>
      </c>
      <c r="J111" s="294" t="s">
        <v>71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85</v>
      </c>
      <c r="F112" s="162">
        <v>53</v>
      </c>
      <c r="G112" s="161">
        <v>3.0188679245283019E-2</v>
      </c>
      <c r="H112" s="161">
        <v>2.6907467224784092E-2</v>
      </c>
      <c r="I112" s="161">
        <v>0.11</v>
      </c>
      <c r="J112" s="161">
        <v>0</v>
      </c>
      <c r="M112" s="4"/>
    </row>
    <row r="114" spans="3:4" x14ac:dyDescent="0.15">
      <c r="C114" s="304" t="s">
        <v>1265</v>
      </c>
      <c r="D114" s="305" t="s">
        <v>1328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D4185-43F9-43DF-8B10-3E30B63A56BB}">
  <sheetPr>
    <tabColor theme="6" tint="-0.249977111117893"/>
  </sheetPr>
  <dimension ref="B1:M114"/>
  <sheetViews>
    <sheetView showGridLines="0" tabSelected="1" view="pageBreakPreview" zoomScale="70" zoomScaleNormal="70" zoomScaleSheetLayoutView="70" workbookViewId="0">
      <selection activeCell="N18" sqref="N18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1356</v>
      </c>
    </row>
    <row r="3" spans="2:13" ht="21" customHeight="1" x14ac:dyDescent="0.15">
      <c r="I3" s="139" t="s">
        <v>1152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6</v>
      </c>
      <c r="F5" s="168">
        <v>6</v>
      </c>
      <c r="G5" s="299">
        <v>81.833333333333329</v>
      </c>
      <c r="H5" s="299">
        <v>139.73176684872581</v>
      </c>
      <c r="I5" s="300">
        <v>365</v>
      </c>
      <c r="J5" s="300">
        <v>12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1</v>
      </c>
      <c r="F15" s="168">
        <v>1</v>
      </c>
      <c r="G15" s="299">
        <v>24</v>
      </c>
      <c r="H15" s="299">
        <v>0</v>
      </c>
      <c r="I15" s="300">
        <v>24</v>
      </c>
      <c r="J15" s="300">
        <v>24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1</v>
      </c>
      <c r="F35" s="168">
        <v>1</v>
      </c>
      <c r="G35" s="299">
        <v>26</v>
      </c>
      <c r="H35" s="299">
        <v>0</v>
      </c>
      <c r="I35" s="300">
        <v>26</v>
      </c>
      <c r="J35" s="300">
        <v>26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2</v>
      </c>
      <c r="F37" s="168">
        <v>2</v>
      </c>
      <c r="G37" s="299">
        <v>373</v>
      </c>
      <c r="H37" s="299">
        <v>507.70266889194113</v>
      </c>
      <c r="I37" s="300">
        <v>732</v>
      </c>
      <c r="J37" s="300">
        <v>14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9</v>
      </c>
      <c r="F38" s="168">
        <v>9</v>
      </c>
      <c r="G38" s="299">
        <v>226.88888888888889</v>
      </c>
      <c r="H38" s="299">
        <v>444.44078470715436</v>
      </c>
      <c r="I38" s="300">
        <v>1367</v>
      </c>
      <c r="J38" s="300">
        <v>2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1</v>
      </c>
      <c r="G44" s="299">
        <v>2</v>
      </c>
      <c r="H44" s="299">
        <v>0</v>
      </c>
      <c r="I44" s="300">
        <v>2</v>
      </c>
      <c r="J44" s="300">
        <v>2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3</v>
      </c>
      <c r="F59" s="168">
        <v>3</v>
      </c>
      <c r="G59" s="299">
        <v>9.3333333333333339</v>
      </c>
      <c r="H59" s="299">
        <v>4.6188021535170058</v>
      </c>
      <c r="I59" s="300">
        <v>12</v>
      </c>
      <c r="J59" s="300">
        <v>4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1</v>
      </c>
      <c r="F60" s="168">
        <v>1</v>
      </c>
      <c r="G60" s="299">
        <v>1</v>
      </c>
      <c r="H60" s="299">
        <v>0</v>
      </c>
      <c r="I60" s="300">
        <v>1</v>
      </c>
      <c r="J60" s="300">
        <v>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1</v>
      </c>
      <c r="F63" s="168">
        <v>1</v>
      </c>
      <c r="G63" s="299">
        <v>1</v>
      </c>
      <c r="H63" s="299">
        <v>0</v>
      </c>
      <c r="I63" s="300">
        <v>1</v>
      </c>
      <c r="J63" s="300">
        <v>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5</v>
      </c>
      <c r="F67" s="168">
        <v>5</v>
      </c>
      <c r="G67" s="299">
        <v>2.8</v>
      </c>
      <c r="H67" s="299">
        <v>2.16794833886788</v>
      </c>
      <c r="I67" s="300">
        <v>6</v>
      </c>
      <c r="J67" s="300">
        <v>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3</v>
      </c>
      <c r="F72" s="168">
        <v>3</v>
      </c>
      <c r="G72" s="299">
        <v>8.3333333333333339</v>
      </c>
      <c r="H72" s="299">
        <v>6.3508529610858835</v>
      </c>
      <c r="I72" s="300">
        <v>12</v>
      </c>
      <c r="J72" s="300">
        <v>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1</v>
      </c>
      <c r="F75" s="168">
        <v>1</v>
      </c>
      <c r="G75" s="299">
        <v>6</v>
      </c>
      <c r="H75" s="299">
        <v>0</v>
      </c>
      <c r="I75" s="300">
        <v>6</v>
      </c>
      <c r="J75" s="300">
        <v>6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10</v>
      </c>
      <c r="F76" s="168">
        <v>10</v>
      </c>
      <c r="G76" s="299">
        <v>83.7</v>
      </c>
      <c r="H76" s="299">
        <v>103.74011331741985</v>
      </c>
      <c r="I76" s="300">
        <v>353</v>
      </c>
      <c r="J76" s="300">
        <v>2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3</v>
      </c>
      <c r="F77" s="168">
        <v>3</v>
      </c>
      <c r="G77" s="299">
        <v>87</v>
      </c>
      <c r="H77" s="299">
        <v>129.9038105676658</v>
      </c>
      <c r="I77" s="300">
        <v>237</v>
      </c>
      <c r="J77" s="300">
        <v>12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3</v>
      </c>
      <c r="F79" s="168">
        <v>3</v>
      </c>
      <c r="G79" s="299">
        <v>1</v>
      </c>
      <c r="H79" s="299">
        <v>0</v>
      </c>
      <c r="I79" s="300">
        <v>1</v>
      </c>
      <c r="J79" s="300">
        <v>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35</v>
      </c>
      <c r="F82" s="168">
        <v>34</v>
      </c>
      <c r="G82" s="299">
        <v>10.852941176470589</v>
      </c>
      <c r="H82" s="299">
        <v>13.762338492578714</v>
      </c>
      <c r="I82" s="300">
        <v>69</v>
      </c>
      <c r="J82" s="300">
        <v>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12</v>
      </c>
      <c r="F83" s="168">
        <v>11</v>
      </c>
      <c r="G83" s="299">
        <v>23.363636363636363</v>
      </c>
      <c r="H83" s="299">
        <v>58.810326860633459</v>
      </c>
      <c r="I83" s="300">
        <v>200</v>
      </c>
      <c r="J83" s="300">
        <v>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1</v>
      </c>
      <c r="F85" s="168">
        <v>1</v>
      </c>
      <c r="G85" s="299">
        <v>1</v>
      </c>
      <c r="H85" s="299">
        <v>0</v>
      </c>
      <c r="I85" s="300">
        <v>1</v>
      </c>
      <c r="J85" s="300">
        <v>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1</v>
      </c>
      <c r="F86" s="168">
        <v>1</v>
      </c>
      <c r="G86" s="299">
        <v>12</v>
      </c>
      <c r="H86" s="299">
        <v>0</v>
      </c>
      <c r="I86" s="300">
        <v>12</v>
      </c>
      <c r="J86" s="300">
        <v>12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1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1</v>
      </c>
      <c r="F93" s="168">
        <v>1</v>
      </c>
      <c r="G93" s="299">
        <v>6</v>
      </c>
      <c r="H93" s="299">
        <v>0</v>
      </c>
      <c r="I93" s="300">
        <v>6</v>
      </c>
      <c r="J93" s="300">
        <v>6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1</v>
      </c>
      <c r="F99" s="168">
        <v>1</v>
      </c>
      <c r="G99" s="299">
        <v>1</v>
      </c>
      <c r="H99" s="299">
        <v>0</v>
      </c>
      <c r="I99" s="300">
        <v>1</v>
      </c>
      <c r="J99" s="300">
        <v>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50</v>
      </c>
      <c r="F100" s="168">
        <v>50</v>
      </c>
      <c r="G100" s="299">
        <v>7</v>
      </c>
      <c r="H100" s="299">
        <v>7.2224140912940218</v>
      </c>
      <c r="I100" s="300">
        <v>34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7</v>
      </c>
      <c r="F102" s="168">
        <v>7</v>
      </c>
      <c r="G102" s="299">
        <v>138.14285714285714</v>
      </c>
      <c r="H102" s="299">
        <v>149.93046007113716</v>
      </c>
      <c r="I102" s="300">
        <v>365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3</v>
      </c>
      <c r="F105" s="162">
        <v>3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20</v>
      </c>
      <c r="F106" s="162">
        <v>20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5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189</v>
      </c>
      <c r="F112" s="162">
        <v>185</v>
      </c>
      <c r="G112" s="301">
        <v>39.929729729729729</v>
      </c>
      <c r="H112" s="301">
        <v>130.43151806529687</v>
      </c>
      <c r="I112" s="162">
        <v>1367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rstPageNumber="419" fitToHeight="0" orientation="portrait" useFirstPageNumber="1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B7059-81F8-46ED-A03C-FC6696896EC1}">
  <sheetPr>
    <tabColor rgb="FF00B0F0"/>
  </sheetPr>
  <dimension ref="B1:O112"/>
  <sheetViews>
    <sheetView showGridLines="0" view="pageBreakPreview" zoomScale="70" zoomScaleNormal="70" zoomScaleSheetLayoutView="70" workbookViewId="0">
      <selection activeCell="C6" sqref="C6"/>
    </sheetView>
  </sheetViews>
  <sheetFormatPr defaultRowHeight="14.25" x14ac:dyDescent="0.15"/>
  <cols>
    <col min="1" max="1" width="3.25" customWidth="1"/>
    <col min="2" max="2" width="1.125" customWidth="1"/>
    <col min="3" max="3" width="5.25" style="118" customWidth="1"/>
    <col min="4" max="4" width="61.25" bestFit="1" customWidth="1"/>
    <col min="5" max="5" width="10.125" customWidth="1"/>
    <col min="6" max="9" width="12.75" customWidth="1"/>
    <col min="10" max="10" width="1.25" customWidth="1"/>
    <col min="11" max="11" width="6.375" customWidth="1"/>
  </cols>
  <sheetData>
    <row r="1" spans="2:15" x14ac:dyDescent="0.15">
      <c r="F1" s="2"/>
      <c r="G1" s="2"/>
      <c r="H1" s="2"/>
      <c r="I1" s="2"/>
    </row>
    <row r="2" spans="2:15" ht="17.25" x14ac:dyDescent="0.2">
      <c r="C2" s="119" t="s">
        <v>957</v>
      </c>
    </row>
    <row r="3" spans="2:15" ht="21" customHeight="1" x14ac:dyDescent="0.15">
      <c r="I3" s="106" t="s">
        <v>803</v>
      </c>
    </row>
    <row r="4" spans="2:15" ht="20.100000000000001" customHeight="1" x14ac:dyDescent="0.15">
      <c r="C4" s="120"/>
      <c r="D4" s="72" t="s">
        <v>816</v>
      </c>
      <c r="E4" s="108" t="s">
        <v>805</v>
      </c>
      <c r="F4" s="109" t="s">
        <v>806</v>
      </c>
      <c r="G4" s="109" t="s">
        <v>807</v>
      </c>
      <c r="H4" s="109" t="s">
        <v>808</v>
      </c>
      <c r="I4" s="109" t="s">
        <v>809</v>
      </c>
    </row>
    <row r="5" spans="2:15" ht="20.100000000000001" customHeight="1" x14ac:dyDescent="0.15">
      <c r="B5" s="1"/>
      <c r="C5" s="121" t="s">
        <v>817</v>
      </c>
      <c r="D5" s="111" t="s">
        <v>818</v>
      </c>
      <c r="E5" s="112">
        <v>28</v>
      </c>
      <c r="F5" s="113">
        <v>16263.285714285714</v>
      </c>
      <c r="G5" s="113">
        <v>70162.226137587815</v>
      </c>
      <c r="H5" s="113">
        <v>372303</v>
      </c>
      <c r="I5" s="113">
        <v>0</v>
      </c>
      <c r="L5" s="5"/>
      <c r="O5" t="str">
        <f>IF(OR(F5&gt;H5,F5&lt;I5),"ERR","")</f>
        <v/>
      </c>
    </row>
    <row r="6" spans="2:15" ht="20.100000000000001" customHeight="1" x14ac:dyDescent="0.15">
      <c r="B6" s="1"/>
      <c r="C6" s="121" t="s">
        <v>819</v>
      </c>
      <c r="D6" s="111" t="s">
        <v>820</v>
      </c>
      <c r="E6" s="112">
        <v>103</v>
      </c>
      <c r="F6" s="113">
        <v>45.959703883495145</v>
      </c>
      <c r="G6" s="113">
        <v>201.63961540335259</v>
      </c>
      <c r="H6" s="113">
        <v>1608</v>
      </c>
      <c r="I6" s="113">
        <v>0</v>
      </c>
      <c r="L6" s="5"/>
      <c r="O6" t="str">
        <f t="shared" ref="O6:O69" si="0">IF(OR(F6&gt;H6,F6&lt;I6),"ERR","")</f>
        <v/>
      </c>
    </row>
    <row r="7" spans="2:15" ht="20.100000000000001" customHeight="1" x14ac:dyDescent="0.15">
      <c r="B7" s="1"/>
      <c r="C7" s="121" t="s">
        <v>49</v>
      </c>
      <c r="D7" s="111" t="s">
        <v>821</v>
      </c>
      <c r="E7" s="112">
        <v>279</v>
      </c>
      <c r="F7" s="113">
        <v>479.03422939068093</v>
      </c>
      <c r="G7" s="113">
        <v>4624.4623212429487</v>
      </c>
      <c r="H7" s="113">
        <v>76898</v>
      </c>
      <c r="I7" s="113">
        <v>0</v>
      </c>
      <c r="L7" s="5"/>
      <c r="O7" t="str">
        <f t="shared" si="0"/>
        <v/>
      </c>
    </row>
    <row r="8" spans="2:15" ht="20.100000000000001" customHeight="1" x14ac:dyDescent="0.15">
      <c r="B8" s="1"/>
      <c r="C8" s="121" t="s">
        <v>50</v>
      </c>
      <c r="D8" s="111" t="s">
        <v>822</v>
      </c>
      <c r="E8" s="112">
        <v>167</v>
      </c>
      <c r="F8" s="113">
        <v>94.575467065868253</v>
      </c>
      <c r="G8" s="113">
        <v>246.49391773597321</v>
      </c>
      <c r="H8" s="113">
        <v>2146</v>
      </c>
      <c r="I8" s="113">
        <v>0</v>
      </c>
      <c r="L8" s="5"/>
      <c r="O8" t="str">
        <f t="shared" si="0"/>
        <v/>
      </c>
    </row>
    <row r="9" spans="2:15" ht="20.100000000000001" customHeight="1" x14ac:dyDescent="0.15">
      <c r="B9" s="1"/>
      <c r="C9" s="121" t="s">
        <v>66</v>
      </c>
      <c r="D9" s="111" t="s">
        <v>823</v>
      </c>
      <c r="E9" s="112">
        <v>212</v>
      </c>
      <c r="F9" s="113">
        <v>253.18867924528303</v>
      </c>
      <c r="G9" s="113">
        <v>1410.7566227353364</v>
      </c>
      <c r="H9" s="113">
        <v>19300</v>
      </c>
      <c r="I9" s="113">
        <v>0</v>
      </c>
      <c r="L9" s="5"/>
      <c r="O9" t="str">
        <f t="shared" si="0"/>
        <v/>
      </c>
    </row>
    <row r="10" spans="2:15" ht="20.100000000000001" customHeight="1" x14ac:dyDescent="0.15">
      <c r="B10" s="1"/>
      <c r="C10" s="121" t="s">
        <v>61</v>
      </c>
      <c r="D10" s="111" t="s">
        <v>824</v>
      </c>
      <c r="E10" s="112">
        <v>91</v>
      </c>
      <c r="F10" s="113">
        <v>521.20659340659347</v>
      </c>
      <c r="G10" s="113">
        <v>2092.8170733249685</v>
      </c>
      <c r="H10" s="113">
        <v>14730</v>
      </c>
      <c r="I10" s="113">
        <v>0</v>
      </c>
      <c r="L10" s="5"/>
      <c r="O10" t="str">
        <f t="shared" si="0"/>
        <v/>
      </c>
    </row>
    <row r="11" spans="2:15" ht="20.100000000000001" customHeight="1" x14ac:dyDescent="0.15">
      <c r="B11" s="1"/>
      <c r="C11" s="121" t="s">
        <v>825</v>
      </c>
      <c r="D11" s="111" t="s">
        <v>826</v>
      </c>
      <c r="E11" s="112">
        <v>0</v>
      </c>
      <c r="F11" s="113" t="s">
        <v>71</v>
      </c>
      <c r="G11" s="113" t="s">
        <v>71</v>
      </c>
      <c r="H11" s="113" t="s">
        <v>71</v>
      </c>
      <c r="I11" s="113" t="s">
        <v>71</v>
      </c>
      <c r="L11" s="5"/>
      <c r="O11" t="str">
        <f t="shared" si="0"/>
        <v/>
      </c>
    </row>
    <row r="12" spans="2:15" ht="20.100000000000001" customHeight="1" x14ac:dyDescent="0.15">
      <c r="B12" s="1"/>
      <c r="C12" s="121" t="s">
        <v>827</v>
      </c>
      <c r="D12" s="111" t="s">
        <v>828</v>
      </c>
      <c r="E12" s="112">
        <v>29</v>
      </c>
      <c r="F12" s="113">
        <v>21326.482758620688</v>
      </c>
      <c r="G12" s="113">
        <v>19196.035771222381</v>
      </c>
      <c r="H12" s="113">
        <v>70200</v>
      </c>
      <c r="I12" s="113">
        <v>0</v>
      </c>
      <c r="L12" s="5"/>
      <c r="O12" t="str">
        <f t="shared" si="0"/>
        <v/>
      </c>
    </row>
    <row r="13" spans="2:15" ht="20.100000000000001" customHeight="1" x14ac:dyDescent="0.15">
      <c r="B13" s="1"/>
      <c r="C13" s="121" t="s">
        <v>829</v>
      </c>
      <c r="D13" s="111" t="s">
        <v>830</v>
      </c>
      <c r="E13" s="112">
        <v>17</v>
      </c>
      <c r="F13" s="113">
        <v>39.647058823529413</v>
      </c>
      <c r="G13" s="113">
        <v>67.491611679221464</v>
      </c>
      <c r="H13" s="113">
        <v>238</v>
      </c>
      <c r="I13" s="113">
        <v>0</v>
      </c>
      <c r="L13" s="5"/>
      <c r="O13" t="str">
        <f t="shared" si="0"/>
        <v/>
      </c>
    </row>
    <row r="14" spans="2:15" ht="20.100000000000001" customHeight="1" x14ac:dyDescent="0.15">
      <c r="B14" s="1"/>
      <c r="C14" s="121" t="s">
        <v>831</v>
      </c>
      <c r="D14" s="111" t="s">
        <v>832</v>
      </c>
      <c r="E14" s="112">
        <v>18</v>
      </c>
      <c r="F14" s="113">
        <v>33.711111111111109</v>
      </c>
      <c r="G14" s="113">
        <v>65.720234943628668</v>
      </c>
      <c r="H14" s="113">
        <v>210</v>
      </c>
      <c r="I14" s="113">
        <v>0</v>
      </c>
      <c r="L14" s="5"/>
      <c r="O14" t="str">
        <f t="shared" si="0"/>
        <v/>
      </c>
    </row>
    <row r="15" spans="2:15" ht="20.100000000000001" customHeight="1" x14ac:dyDescent="0.15">
      <c r="B15" s="1"/>
      <c r="C15" s="121" t="s">
        <v>11</v>
      </c>
      <c r="D15" s="111" t="s">
        <v>833</v>
      </c>
      <c r="E15" s="112">
        <v>277</v>
      </c>
      <c r="F15" s="113">
        <v>562.19458483754511</v>
      </c>
      <c r="G15" s="113">
        <v>2646.9657779511399</v>
      </c>
      <c r="H15" s="113">
        <v>42433</v>
      </c>
      <c r="I15" s="113">
        <v>0</v>
      </c>
      <c r="L15" s="4"/>
      <c r="O15" t="str">
        <f t="shared" si="0"/>
        <v/>
      </c>
    </row>
    <row r="16" spans="2:15" ht="20.100000000000001" customHeight="1" x14ac:dyDescent="0.15">
      <c r="B16" s="1"/>
      <c r="C16" s="121" t="s">
        <v>12</v>
      </c>
      <c r="D16" s="111" t="s">
        <v>834</v>
      </c>
      <c r="E16" s="112">
        <v>37</v>
      </c>
      <c r="F16" s="113">
        <v>470.88108108108105</v>
      </c>
      <c r="G16" s="113">
        <v>984.44795552234871</v>
      </c>
      <c r="H16" s="113">
        <v>3905</v>
      </c>
      <c r="I16" s="113">
        <v>0</v>
      </c>
      <c r="L16" s="4"/>
      <c r="O16" t="str">
        <f t="shared" si="0"/>
        <v/>
      </c>
    </row>
    <row r="17" spans="2:15" ht="20.100000000000001" customHeight="1" x14ac:dyDescent="0.15">
      <c r="B17" s="1"/>
      <c r="C17" s="121" t="s">
        <v>13</v>
      </c>
      <c r="D17" s="111" t="s">
        <v>835</v>
      </c>
      <c r="E17" s="112">
        <v>29</v>
      </c>
      <c r="F17" s="113">
        <v>1271.0344827586207</v>
      </c>
      <c r="G17" s="113">
        <v>2648.7930604975354</v>
      </c>
      <c r="H17" s="113">
        <v>11960</v>
      </c>
      <c r="I17" s="113">
        <v>0</v>
      </c>
      <c r="L17" s="4"/>
      <c r="O17" t="str">
        <f t="shared" si="0"/>
        <v/>
      </c>
    </row>
    <row r="18" spans="2:15" ht="20.100000000000001" customHeight="1" x14ac:dyDescent="0.15">
      <c r="B18" s="1"/>
      <c r="C18" s="121" t="s">
        <v>14</v>
      </c>
      <c r="D18" s="111" t="s">
        <v>836</v>
      </c>
      <c r="E18" s="112">
        <v>3</v>
      </c>
      <c r="F18" s="113">
        <v>6236.666666666667</v>
      </c>
      <c r="G18" s="113">
        <v>8891.6833801779812</v>
      </c>
      <c r="H18" s="113">
        <v>16500</v>
      </c>
      <c r="I18" s="113">
        <v>860</v>
      </c>
      <c r="L18" s="4"/>
      <c r="O18" t="str">
        <f t="shared" si="0"/>
        <v/>
      </c>
    </row>
    <row r="19" spans="2:15" ht="20.100000000000001" customHeight="1" x14ac:dyDescent="0.15">
      <c r="B19" s="1"/>
      <c r="C19" s="121" t="s">
        <v>15</v>
      </c>
      <c r="D19" s="111" t="s">
        <v>837</v>
      </c>
      <c r="E19" s="112">
        <v>19</v>
      </c>
      <c r="F19" s="113">
        <v>2754.9473684210525</v>
      </c>
      <c r="G19" s="113">
        <v>5980.6456588796518</v>
      </c>
      <c r="H19" s="113">
        <v>23864</v>
      </c>
      <c r="I19" s="113">
        <v>0</v>
      </c>
      <c r="L19" s="4"/>
      <c r="O19" t="str">
        <f t="shared" si="0"/>
        <v/>
      </c>
    </row>
    <row r="20" spans="2:15" ht="20.100000000000001" customHeight="1" x14ac:dyDescent="0.15">
      <c r="B20" s="1"/>
      <c r="C20" s="121" t="s">
        <v>16</v>
      </c>
      <c r="D20" s="111" t="s">
        <v>838</v>
      </c>
      <c r="E20" s="112">
        <v>8</v>
      </c>
      <c r="F20" s="113">
        <v>3201</v>
      </c>
      <c r="G20" s="113">
        <v>6817.6578508626098</v>
      </c>
      <c r="H20" s="113">
        <v>19928</v>
      </c>
      <c r="I20" s="113">
        <v>0</v>
      </c>
      <c r="L20" s="4"/>
      <c r="O20" t="str">
        <f t="shared" si="0"/>
        <v/>
      </c>
    </row>
    <row r="21" spans="2:15" ht="20.100000000000001" customHeight="1" x14ac:dyDescent="0.15">
      <c r="B21" s="1"/>
      <c r="C21" s="121" t="s">
        <v>17</v>
      </c>
      <c r="D21" s="111" t="s">
        <v>839</v>
      </c>
      <c r="E21" s="112">
        <v>35</v>
      </c>
      <c r="F21" s="113">
        <v>85.971428571428575</v>
      </c>
      <c r="G21" s="113">
        <v>279.75340882266147</v>
      </c>
      <c r="H21" s="113">
        <v>1500</v>
      </c>
      <c r="I21" s="113">
        <v>0</v>
      </c>
      <c r="L21" s="4"/>
      <c r="O21" t="str">
        <f t="shared" si="0"/>
        <v/>
      </c>
    </row>
    <row r="22" spans="2:15" ht="20.100000000000001" customHeight="1" x14ac:dyDescent="0.15">
      <c r="B22" s="1"/>
      <c r="C22" s="121" t="s">
        <v>18</v>
      </c>
      <c r="D22" s="111" t="s">
        <v>840</v>
      </c>
      <c r="E22" s="112">
        <v>69</v>
      </c>
      <c r="F22" s="113">
        <v>136.72463768115941</v>
      </c>
      <c r="G22" s="113">
        <v>438.00530093683096</v>
      </c>
      <c r="H22" s="113">
        <v>3150</v>
      </c>
      <c r="I22" s="113">
        <v>0</v>
      </c>
      <c r="L22" s="4"/>
      <c r="O22" t="str">
        <f t="shared" si="0"/>
        <v/>
      </c>
    </row>
    <row r="23" spans="2:15" ht="20.100000000000001" customHeight="1" x14ac:dyDescent="0.15">
      <c r="B23" s="1"/>
      <c r="C23" s="121" t="s">
        <v>19</v>
      </c>
      <c r="D23" s="111" t="s">
        <v>841</v>
      </c>
      <c r="E23" s="112">
        <v>4</v>
      </c>
      <c r="F23" s="113">
        <v>688.5</v>
      </c>
      <c r="G23" s="113">
        <v>1128.9315007268303</v>
      </c>
      <c r="H23" s="113">
        <v>2377</v>
      </c>
      <c r="I23" s="113">
        <v>47</v>
      </c>
      <c r="L23" s="4"/>
      <c r="O23" t="str">
        <f t="shared" si="0"/>
        <v/>
      </c>
    </row>
    <row r="24" spans="2:15" ht="20.100000000000001" customHeight="1" x14ac:dyDescent="0.15">
      <c r="B24" s="1"/>
      <c r="C24" s="121" t="s">
        <v>842</v>
      </c>
      <c r="D24" s="111" t="s">
        <v>843</v>
      </c>
      <c r="E24" s="112">
        <v>69</v>
      </c>
      <c r="F24" s="113">
        <v>211.37101449275363</v>
      </c>
      <c r="G24" s="113">
        <v>977.26094490755281</v>
      </c>
      <c r="H24" s="113">
        <v>8000</v>
      </c>
      <c r="I24" s="113">
        <v>0</v>
      </c>
      <c r="L24" s="4"/>
      <c r="O24" t="str">
        <f t="shared" si="0"/>
        <v/>
      </c>
    </row>
    <row r="25" spans="2:15" ht="20.100000000000001" customHeight="1" x14ac:dyDescent="0.15">
      <c r="B25" s="1"/>
      <c r="C25" s="121" t="s">
        <v>844</v>
      </c>
      <c r="D25" s="111" t="s">
        <v>845</v>
      </c>
      <c r="E25" s="112">
        <v>0</v>
      </c>
      <c r="F25" s="113" t="s">
        <v>71</v>
      </c>
      <c r="G25" s="113" t="s">
        <v>71</v>
      </c>
      <c r="H25" s="113" t="s">
        <v>71</v>
      </c>
      <c r="I25" s="113" t="s">
        <v>71</v>
      </c>
      <c r="L25" s="4"/>
      <c r="O25" t="str">
        <f t="shared" si="0"/>
        <v/>
      </c>
    </row>
    <row r="26" spans="2:15" ht="20.100000000000001" customHeight="1" x14ac:dyDescent="0.15">
      <c r="B26" s="1"/>
      <c r="C26" s="121" t="s">
        <v>20</v>
      </c>
      <c r="D26" s="111" t="s">
        <v>846</v>
      </c>
      <c r="E26" s="112">
        <v>164</v>
      </c>
      <c r="F26" s="113">
        <v>857.06829268292688</v>
      </c>
      <c r="G26" s="113">
        <v>2614.7490600134533</v>
      </c>
      <c r="H26" s="113">
        <v>21100</v>
      </c>
      <c r="I26" s="113">
        <v>0</v>
      </c>
      <c r="L26" s="4"/>
      <c r="O26" t="str">
        <f t="shared" si="0"/>
        <v/>
      </c>
    </row>
    <row r="27" spans="2:15" ht="20.100000000000001" customHeight="1" x14ac:dyDescent="0.15">
      <c r="B27" s="1"/>
      <c r="C27" s="121" t="s">
        <v>21</v>
      </c>
      <c r="D27" s="111" t="s">
        <v>847</v>
      </c>
      <c r="E27" s="112">
        <v>2</v>
      </c>
      <c r="F27" s="113">
        <v>5</v>
      </c>
      <c r="G27" s="113">
        <v>7.0710678118654755</v>
      </c>
      <c r="H27" s="113">
        <v>10</v>
      </c>
      <c r="I27" s="113">
        <v>0</v>
      </c>
      <c r="L27" s="4"/>
      <c r="O27" t="str">
        <f t="shared" si="0"/>
        <v/>
      </c>
    </row>
    <row r="28" spans="2:15" ht="20.100000000000001" customHeight="1" x14ac:dyDescent="0.15">
      <c r="B28" s="1"/>
      <c r="C28" s="121" t="s">
        <v>22</v>
      </c>
      <c r="D28" s="111" t="s">
        <v>848</v>
      </c>
      <c r="E28" s="112">
        <v>29</v>
      </c>
      <c r="F28" s="113">
        <v>26039.448275862069</v>
      </c>
      <c r="G28" s="113">
        <v>40674.444198139769</v>
      </c>
      <c r="H28" s="113">
        <v>189924</v>
      </c>
      <c r="I28" s="113">
        <v>45</v>
      </c>
      <c r="L28" s="4"/>
      <c r="O28" t="str">
        <f t="shared" si="0"/>
        <v/>
      </c>
    </row>
    <row r="29" spans="2:15" ht="20.100000000000001" customHeight="1" x14ac:dyDescent="0.15">
      <c r="B29" s="1"/>
      <c r="C29" s="121" t="s">
        <v>849</v>
      </c>
      <c r="D29" s="111" t="s">
        <v>850</v>
      </c>
      <c r="E29" s="112">
        <v>0</v>
      </c>
      <c r="F29" s="113" t="s">
        <v>71</v>
      </c>
      <c r="G29" s="113" t="s">
        <v>71</v>
      </c>
      <c r="H29" s="113" t="s">
        <v>71</v>
      </c>
      <c r="I29" s="113" t="s">
        <v>71</v>
      </c>
      <c r="L29" s="4"/>
      <c r="O29" t="str">
        <f t="shared" si="0"/>
        <v/>
      </c>
    </row>
    <row r="30" spans="2:15" ht="20.100000000000001" customHeight="1" x14ac:dyDescent="0.15">
      <c r="B30" s="1"/>
      <c r="C30" s="121" t="s">
        <v>851</v>
      </c>
      <c r="D30" s="111" t="s">
        <v>852</v>
      </c>
      <c r="E30" s="112">
        <v>6</v>
      </c>
      <c r="F30" s="113">
        <v>103.55</v>
      </c>
      <c r="G30" s="113">
        <v>132.94049420699474</v>
      </c>
      <c r="H30" s="113">
        <v>332</v>
      </c>
      <c r="I30" s="113">
        <v>0</v>
      </c>
      <c r="L30" s="4"/>
      <c r="O30" t="str">
        <f t="shared" si="0"/>
        <v/>
      </c>
    </row>
    <row r="31" spans="2:15" ht="20.100000000000001" customHeight="1" x14ac:dyDescent="0.15">
      <c r="B31" s="1"/>
      <c r="C31" s="121" t="s">
        <v>853</v>
      </c>
      <c r="D31" s="111" t="s">
        <v>854</v>
      </c>
      <c r="E31" s="112">
        <v>3</v>
      </c>
      <c r="F31" s="113">
        <v>249.93333333333331</v>
      </c>
      <c r="G31" s="113">
        <v>375.71320622694827</v>
      </c>
      <c r="H31" s="113">
        <v>682</v>
      </c>
      <c r="I31" s="113">
        <v>0</v>
      </c>
      <c r="L31" s="4"/>
      <c r="O31" t="str">
        <f t="shared" si="0"/>
        <v/>
      </c>
    </row>
    <row r="32" spans="2:15" ht="20.100000000000001" customHeight="1" x14ac:dyDescent="0.15">
      <c r="B32" s="1"/>
      <c r="C32" s="121" t="s">
        <v>23</v>
      </c>
      <c r="D32" s="111" t="s">
        <v>855</v>
      </c>
      <c r="E32" s="112">
        <v>7</v>
      </c>
      <c r="F32" s="113">
        <v>1.5028571428571429</v>
      </c>
      <c r="G32" s="113">
        <v>2.9280352587000174</v>
      </c>
      <c r="H32" s="113">
        <v>8</v>
      </c>
      <c r="I32" s="113">
        <v>0</v>
      </c>
      <c r="L32" s="4"/>
      <c r="O32" t="str">
        <f t="shared" si="0"/>
        <v/>
      </c>
    </row>
    <row r="33" spans="2:15" ht="20.100000000000001" customHeight="1" x14ac:dyDescent="0.15">
      <c r="B33" s="1"/>
      <c r="C33" s="121" t="s">
        <v>24</v>
      </c>
      <c r="D33" s="111" t="s">
        <v>856</v>
      </c>
      <c r="E33" s="112">
        <v>122</v>
      </c>
      <c r="F33" s="113">
        <v>5523.6622950819674</v>
      </c>
      <c r="G33" s="113">
        <v>21838.490257513044</v>
      </c>
      <c r="H33" s="113">
        <v>166882</v>
      </c>
      <c r="I33" s="113">
        <v>0</v>
      </c>
      <c r="L33" s="4"/>
      <c r="O33" t="str">
        <f t="shared" si="0"/>
        <v/>
      </c>
    </row>
    <row r="34" spans="2:15" ht="20.100000000000001" customHeight="1" x14ac:dyDescent="0.15">
      <c r="B34" s="1"/>
      <c r="C34" s="121" t="s">
        <v>857</v>
      </c>
      <c r="D34" s="111" t="s">
        <v>858</v>
      </c>
      <c r="E34" s="112">
        <v>23</v>
      </c>
      <c r="F34" s="113">
        <v>461.60304347826093</v>
      </c>
      <c r="G34" s="113">
        <v>1384.7201787018028</v>
      </c>
      <c r="H34" s="113">
        <v>6652.5</v>
      </c>
      <c r="I34" s="113">
        <v>0</v>
      </c>
      <c r="L34" s="4"/>
      <c r="O34" t="str">
        <f t="shared" si="0"/>
        <v/>
      </c>
    </row>
    <row r="35" spans="2:15" ht="20.100000000000001" customHeight="1" x14ac:dyDescent="0.15">
      <c r="B35" s="1"/>
      <c r="C35" s="121" t="s">
        <v>25</v>
      </c>
      <c r="D35" s="111" t="s">
        <v>859</v>
      </c>
      <c r="E35" s="112">
        <v>23</v>
      </c>
      <c r="F35" s="113">
        <v>50982.787173913042</v>
      </c>
      <c r="G35" s="113">
        <v>146121.85737735679</v>
      </c>
      <c r="H35" s="113">
        <v>671906</v>
      </c>
      <c r="I35" s="113">
        <v>0</v>
      </c>
      <c r="L35" s="4"/>
      <c r="O35" t="str">
        <f t="shared" si="0"/>
        <v/>
      </c>
    </row>
    <row r="36" spans="2:15" ht="20.100000000000001" customHeight="1" x14ac:dyDescent="0.15">
      <c r="B36" s="1"/>
      <c r="C36" s="121" t="s">
        <v>26</v>
      </c>
      <c r="D36" s="111" t="s">
        <v>375</v>
      </c>
      <c r="E36" s="112">
        <v>0</v>
      </c>
      <c r="F36" s="113" t="s">
        <v>71</v>
      </c>
      <c r="G36" s="113" t="s">
        <v>71</v>
      </c>
      <c r="H36" s="113" t="s">
        <v>71</v>
      </c>
      <c r="I36" s="113" t="s">
        <v>71</v>
      </c>
      <c r="L36" s="4"/>
      <c r="O36" t="str">
        <f t="shared" si="0"/>
        <v/>
      </c>
    </row>
    <row r="37" spans="2:15" ht="20.100000000000001" customHeight="1" x14ac:dyDescent="0.15">
      <c r="B37" s="1"/>
      <c r="C37" s="121" t="s">
        <v>27</v>
      </c>
      <c r="D37" s="111" t="s">
        <v>860</v>
      </c>
      <c r="E37" s="112">
        <v>20</v>
      </c>
      <c r="F37" s="113">
        <v>3647.1</v>
      </c>
      <c r="G37" s="113">
        <v>9931.0560412645355</v>
      </c>
      <c r="H37" s="113">
        <v>42755</v>
      </c>
      <c r="I37" s="113">
        <v>0</v>
      </c>
      <c r="L37" s="4"/>
      <c r="O37" t="str">
        <f t="shared" si="0"/>
        <v/>
      </c>
    </row>
    <row r="38" spans="2:15" ht="20.100000000000001" customHeight="1" x14ac:dyDescent="0.15">
      <c r="B38" s="1"/>
      <c r="C38" s="121" t="s">
        <v>28</v>
      </c>
      <c r="D38" s="111" t="s">
        <v>861</v>
      </c>
      <c r="E38" s="112">
        <v>161</v>
      </c>
      <c r="F38" s="113">
        <v>21767.558385093169</v>
      </c>
      <c r="G38" s="113">
        <v>143127.42659651642</v>
      </c>
      <c r="H38" s="113">
        <v>1512459</v>
      </c>
      <c r="I38" s="113">
        <v>0</v>
      </c>
      <c r="L38" s="4"/>
      <c r="O38" t="str">
        <f t="shared" si="0"/>
        <v/>
      </c>
    </row>
    <row r="39" spans="2:15" ht="20.100000000000001" customHeight="1" x14ac:dyDescent="0.15">
      <c r="B39" s="1"/>
      <c r="C39" s="121" t="s">
        <v>29</v>
      </c>
      <c r="D39" s="111" t="s">
        <v>862</v>
      </c>
      <c r="E39" s="112">
        <v>10</v>
      </c>
      <c r="F39" s="113">
        <v>5781.2</v>
      </c>
      <c r="G39" s="113">
        <v>13105.249311291682</v>
      </c>
      <c r="H39" s="113">
        <v>40877</v>
      </c>
      <c r="I39" s="113">
        <v>35</v>
      </c>
      <c r="L39" s="4"/>
      <c r="O39" t="str">
        <f t="shared" si="0"/>
        <v/>
      </c>
    </row>
    <row r="40" spans="2:15" ht="20.100000000000001" customHeight="1" x14ac:dyDescent="0.15">
      <c r="B40" s="1"/>
      <c r="C40" s="121" t="s">
        <v>30</v>
      </c>
      <c r="D40" s="111" t="s">
        <v>863</v>
      </c>
      <c r="E40" s="112">
        <v>2</v>
      </c>
      <c r="F40" s="113">
        <v>33939.5</v>
      </c>
      <c r="G40" s="113">
        <v>46485.906901984818</v>
      </c>
      <c r="H40" s="113">
        <v>66810</v>
      </c>
      <c r="I40" s="113">
        <v>1069</v>
      </c>
      <c r="L40" s="4"/>
      <c r="O40" t="str">
        <f t="shared" si="0"/>
        <v/>
      </c>
    </row>
    <row r="41" spans="2:15" ht="20.100000000000001" customHeight="1" x14ac:dyDescent="0.15">
      <c r="B41" s="1"/>
      <c r="C41" s="121" t="s">
        <v>31</v>
      </c>
      <c r="D41" s="111" t="s">
        <v>864</v>
      </c>
      <c r="E41" s="112">
        <v>11</v>
      </c>
      <c r="F41" s="113">
        <v>8563.181818181818</v>
      </c>
      <c r="G41" s="113">
        <v>16845.571790937709</v>
      </c>
      <c r="H41" s="113">
        <v>57190</v>
      </c>
      <c r="I41" s="113">
        <v>5</v>
      </c>
      <c r="L41" s="4"/>
      <c r="O41" t="str">
        <f t="shared" si="0"/>
        <v/>
      </c>
    </row>
    <row r="42" spans="2:15" ht="20.100000000000001" customHeight="1" x14ac:dyDescent="0.15">
      <c r="B42" s="1"/>
      <c r="C42" s="121" t="s">
        <v>32</v>
      </c>
      <c r="D42" s="111" t="s">
        <v>865</v>
      </c>
      <c r="E42" s="112">
        <v>5</v>
      </c>
      <c r="F42" s="113">
        <v>18216.599999999999</v>
      </c>
      <c r="G42" s="113">
        <v>34030.720552171682</v>
      </c>
      <c r="H42" s="113">
        <v>78913</v>
      </c>
      <c r="I42" s="113">
        <v>281</v>
      </c>
      <c r="L42" s="4"/>
      <c r="O42" t="str">
        <f t="shared" si="0"/>
        <v/>
      </c>
    </row>
    <row r="43" spans="2:15" ht="20.100000000000001" customHeight="1" x14ac:dyDescent="0.15">
      <c r="B43" s="1"/>
      <c r="C43" s="121" t="s">
        <v>33</v>
      </c>
      <c r="D43" s="111" t="s">
        <v>866</v>
      </c>
      <c r="E43" s="112">
        <v>14</v>
      </c>
      <c r="F43" s="113">
        <v>2883.75</v>
      </c>
      <c r="G43" s="113">
        <v>5424.4770848654871</v>
      </c>
      <c r="H43" s="113">
        <v>19114</v>
      </c>
      <c r="I43" s="113">
        <v>1</v>
      </c>
      <c r="L43" s="4"/>
      <c r="O43" t="str">
        <f t="shared" si="0"/>
        <v/>
      </c>
    </row>
    <row r="44" spans="2:15" ht="20.100000000000001" customHeight="1" x14ac:dyDescent="0.15">
      <c r="B44" s="1"/>
      <c r="C44" s="121" t="s">
        <v>34</v>
      </c>
      <c r="D44" s="111" t="s">
        <v>867</v>
      </c>
      <c r="E44" s="112">
        <v>116</v>
      </c>
      <c r="F44" s="113">
        <v>5461.5123275862061</v>
      </c>
      <c r="G44" s="113">
        <v>25257.858642213974</v>
      </c>
      <c r="H44" s="113">
        <v>264107</v>
      </c>
      <c r="I44" s="113">
        <v>0</v>
      </c>
      <c r="L44" s="4"/>
      <c r="O44" t="str">
        <f t="shared" si="0"/>
        <v/>
      </c>
    </row>
    <row r="45" spans="2:15" ht="20.100000000000001" customHeight="1" x14ac:dyDescent="0.15">
      <c r="B45" s="1"/>
      <c r="C45" s="121" t="s">
        <v>35</v>
      </c>
      <c r="D45" s="111" t="s">
        <v>868</v>
      </c>
      <c r="E45" s="112">
        <v>8</v>
      </c>
      <c r="F45" s="113">
        <v>35676</v>
      </c>
      <c r="G45" s="113">
        <v>45403.557903381472</v>
      </c>
      <c r="H45" s="113">
        <v>104104</v>
      </c>
      <c r="I45" s="113">
        <v>44</v>
      </c>
      <c r="L45" s="4"/>
      <c r="O45" t="str">
        <f t="shared" si="0"/>
        <v/>
      </c>
    </row>
    <row r="46" spans="2:15" ht="20.100000000000001" customHeight="1" x14ac:dyDescent="0.15">
      <c r="B46" s="1"/>
      <c r="C46" s="121" t="s">
        <v>36</v>
      </c>
      <c r="D46" s="111" t="s">
        <v>869</v>
      </c>
      <c r="E46" s="112">
        <v>5</v>
      </c>
      <c r="F46" s="113">
        <v>877.2</v>
      </c>
      <c r="G46" s="113">
        <v>804.98490669080252</v>
      </c>
      <c r="H46" s="113">
        <v>1890</v>
      </c>
      <c r="I46" s="113">
        <v>106</v>
      </c>
      <c r="L46" s="4"/>
      <c r="O46" t="str">
        <f t="shared" si="0"/>
        <v/>
      </c>
    </row>
    <row r="47" spans="2:15" ht="20.100000000000001" customHeight="1" x14ac:dyDescent="0.15">
      <c r="B47" s="1"/>
      <c r="C47" s="121" t="s">
        <v>37</v>
      </c>
      <c r="D47" s="111" t="s">
        <v>870</v>
      </c>
      <c r="E47" s="112">
        <v>6</v>
      </c>
      <c r="F47" s="113">
        <v>998</v>
      </c>
      <c r="G47" s="113">
        <v>2383.5570897295497</v>
      </c>
      <c r="H47" s="113">
        <v>5863</v>
      </c>
      <c r="I47" s="113">
        <v>0</v>
      </c>
      <c r="L47" s="4"/>
      <c r="O47" t="str">
        <f t="shared" si="0"/>
        <v/>
      </c>
    </row>
    <row r="48" spans="2:15" ht="20.100000000000001" customHeight="1" x14ac:dyDescent="0.15">
      <c r="B48" s="1"/>
      <c r="C48" s="121" t="s">
        <v>38</v>
      </c>
      <c r="D48" s="111" t="s">
        <v>871</v>
      </c>
      <c r="E48" s="112">
        <v>48</v>
      </c>
      <c r="F48" s="113">
        <v>70152.380625000005</v>
      </c>
      <c r="G48" s="113">
        <v>198404.52047152066</v>
      </c>
      <c r="H48" s="113">
        <v>1177910</v>
      </c>
      <c r="I48" s="113">
        <v>0</v>
      </c>
      <c r="L48" s="4"/>
      <c r="O48" t="str">
        <f t="shared" si="0"/>
        <v/>
      </c>
    </row>
    <row r="49" spans="2:15" ht="20.100000000000001" customHeight="1" x14ac:dyDescent="0.15">
      <c r="B49" s="1"/>
      <c r="C49" s="121" t="s">
        <v>39</v>
      </c>
      <c r="D49" s="111" t="s">
        <v>872</v>
      </c>
      <c r="E49" s="112">
        <v>0</v>
      </c>
      <c r="F49" s="113" t="s">
        <v>71</v>
      </c>
      <c r="G49" s="113" t="s">
        <v>71</v>
      </c>
      <c r="H49" s="113" t="s">
        <v>71</v>
      </c>
      <c r="I49" s="113" t="s">
        <v>71</v>
      </c>
      <c r="L49" s="4"/>
      <c r="O49" t="str">
        <f t="shared" si="0"/>
        <v/>
      </c>
    </row>
    <row r="50" spans="2:15" ht="20.100000000000001" customHeight="1" x14ac:dyDescent="0.15">
      <c r="B50" s="1"/>
      <c r="C50" s="121" t="s">
        <v>873</v>
      </c>
      <c r="D50" s="111" t="s">
        <v>874</v>
      </c>
      <c r="E50" s="112">
        <v>0</v>
      </c>
      <c r="F50" s="113" t="s">
        <v>71</v>
      </c>
      <c r="G50" s="113" t="s">
        <v>71</v>
      </c>
      <c r="H50" s="113" t="s">
        <v>71</v>
      </c>
      <c r="I50" s="113" t="s">
        <v>71</v>
      </c>
      <c r="L50" s="4"/>
      <c r="O50" t="str">
        <f t="shared" si="0"/>
        <v/>
      </c>
    </row>
    <row r="51" spans="2:15" ht="20.100000000000001" customHeight="1" x14ac:dyDescent="0.15">
      <c r="B51" s="1"/>
      <c r="C51" s="121" t="s">
        <v>40</v>
      </c>
      <c r="D51" s="111" t="s">
        <v>875</v>
      </c>
      <c r="E51" s="112">
        <v>0</v>
      </c>
      <c r="F51" s="113" t="s">
        <v>71</v>
      </c>
      <c r="G51" s="113" t="s">
        <v>71</v>
      </c>
      <c r="H51" s="113" t="s">
        <v>71</v>
      </c>
      <c r="I51" s="113" t="s">
        <v>71</v>
      </c>
      <c r="L51" s="4"/>
      <c r="O51" t="str">
        <f t="shared" si="0"/>
        <v/>
      </c>
    </row>
    <row r="52" spans="2:15" ht="20.100000000000001" customHeight="1" x14ac:dyDescent="0.15">
      <c r="B52" s="1"/>
      <c r="C52" s="121" t="s">
        <v>41</v>
      </c>
      <c r="D52" s="111" t="s">
        <v>876</v>
      </c>
      <c r="E52" s="112">
        <v>1</v>
      </c>
      <c r="F52" s="113">
        <v>2714</v>
      </c>
      <c r="G52" s="113" t="s">
        <v>71</v>
      </c>
      <c r="H52" s="113">
        <v>2714</v>
      </c>
      <c r="I52" s="113">
        <v>2714</v>
      </c>
      <c r="L52" s="4"/>
      <c r="O52" t="str">
        <f t="shared" si="0"/>
        <v/>
      </c>
    </row>
    <row r="53" spans="2:15" ht="20.100000000000001" customHeight="1" x14ac:dyDescent="0.15">
      <c r="B53" s="1"/>
      <c r="C53" s="121" t="s">
        <v>42</v>
      </c>
      <c r="D53" s="111" t="s">
        <v>877</v>
      </c>
      <c r="E53" s="112">
        <v>10</v>
      </c>
      <c r="F53" s="113">
        <v>764.6</v>
      </c>
      <c r="G53" s="113">
        <v>1821.9055470090161</v>
      </c>
      <c r="H53" s="113">
        <v>5840</v>
      </c>
      <c r="I53" s="113">
        <v>0</v>
      </c>
      <c r="L53" s="4"/>
      <c r="O53" t="str">
        <f t="shared" si="0"/>
        <v/>
      </c>
    </row>
    <row r="54" spans="2:15" ht="20.100000000000001" customHeight="1" x14ac:dyDescent="0.15">
      <c r="B54" s="1"/>
      <c r="C54" s="121" t="s">
        <v>43</v>
      </c>
      <c r="D54" s="111" t="s">
        <v>878</v>
      </c>
      <c r="E54" s="112">
        <v>0</v>
      </c>
      <c r="F54" s="113" t="s">
        <v>71</v>
      </c>
      <c r="G54" s="113" t="s">
        <v>71</v>
      </c>
      <c r="H54" s="113" t="s">
        <v>71</v>
      </c>
      <c r="I54" s="113" t="s">
        <v>71</v>
      </c>
      <c r="L54" s="4"/>
      <c r="O54" t="str">
        <f t="shared" si="0"/>
        <v/>
      </c>
    </row>
    <row r="55" spans="2:15" ht="20.100000000000001" customHeight="1" x14ac:dyDescent="0.15">
      <c r="B55" s="1"/>
      <c r="C55" s="121" t="s">
        <v>44</v>
      </c>
      <c r="D55" s="111" t="s">
        <v>879</v>
      </c>
      <c r="E55" s="112">
        <v>3</v>
      </c>
      <c r="F55" s="113">
        <v>6595.666666666667</v>
      </c>
      <c r="G55" s="113">
        <v>11102.883244154797</v>
      </c>
      <c r="H55" s="113">
        <v>19416</v>
      </c>
      <c r="I55" s="113">
        <v>128</v>
      </c>
      <c r="L55" s="4"/>
      <c r="O55" t="str">
        <f t="shared" si="0"/>
        <v/>
      </c>
    </row>
    <row r="56" spans="2:15" ht="20.100000000000001" customHeight="1" x14ac:dyDescent="0.15">
      <c r="B56" s="1"/>
      <c r="C56" s="121" t="s">
        <v>45</v>
      </c>
      <c r="D56" s="111" t="s">
        <v>880</v>
      </c>
      <c r="E56" s="112">
        <v>0</v>
      </c>
      <c r="F56" s="113" t="s">
        <v>71</v>
      </c>
      <c r="G56" s="113" t="s">
        <v>71</v>
      </c>
      <c r="H56" s="113" t="s">
        <v>71</v>
      </c>
      <c r="I56" s="113" t="s">
        <v>71</v>
      </c>
      <c r="L56" s="4"/>
      <c r="O56" t="str">
        <f t="shared" si="0"/>
        <v/>
      </c>
    </row>
    <row r="57" spans="2:15" ht="20.100000000000001" customHeight="1" x14ac:dyDescent="0.15">
      <c r="B57" s="1"/>
      <c r="C57" s="121" t="s">
        <v>46</v>
      </c>
      <c r="D57" s="111" t="s">
        <v>881</v>
      </c>
      <c r="E57" s="112">
        <v>0</v>
      </c>
      <c r="F57" s="113" t="s">
        <v>71</v>
      </c>
      <c r="G57" s="113" t="s">
        <v>71</v>
      </c>
      <c r="H57" s="113" t="s">
        <v>71</v>
      </c>
      <c r="I57" s="113" t="s">
        <v>71</v>
      </c>
      <c r="L57" s="4"/>
      <c r="O57" t="str">
        <f t="shared" si="0"/>
        <v/>
      </c>
    </row>
    <row r="58" spans="2:15" ht="20.100000000000001" customHeight="1" x14ac:dyDescent="0.15">
      <c r="B58" s="1"/>
      <c r="C58" s="121" t="s">
        <v>47</v>
      </c>
      <c r="D58" s="111" t="s">
        <v>882</v>
      </c>
      <c r="E58" s="112">
        <v>168</v>
      </c>
      <c r="F58" s="113">
        <v>2196.2884523809521</v>
      </c>
      <c r="G58" s="113">
        <v>7670.9761306063856</v>
      </c>
      <c r="H58" s="113">
        <v>67762</v>
      </c>
      <c r="I58" s="113">
        <v>0</v>
      </c>
      <c r="L58" s="4"/>
      <c r="O58" t="str">
        <f t="shared" si="0"/>
        <v/>
      </c>
    </row>
    <row r="59" spans="2:15" ht="20.100000000000001" customHeight="1" x14ac:dyDescent="0.15">
      <c r="B59" s="1"/>
      <c r="C59" s="121" t="s">
        <v>48</v>
      </c>
      <c r="D59" s="111" t="s">
        <v>883</v>
      </c>
      <c r="E59" s="112">
        <v>144</v>
      </c>
      <c r="F59" s="113">
        <v>1348.8215277777776</v>
      </c>
      <c r="G59" s="113">
        <v>4776.8998297849039</v>
      </c>
      <c r="H59" s="113">
        <v>44104</v>
      </c>
      <c r="I59" s="113">
        <v>0</v>
      </c>
      <c r="L59" s="4"/>
      <c r="O59" t="str">
        <f t="shared" si="0"/>
        <v/>
      </c>
    </row>
    <row r="60" spans="2:15" ht="20.100000000000001" customHeight="1" x14ac:dyDescent="0.15">
      <c r="B60" s="1"/>
      <c r="C60" s="121" t="s">
        <v>51</v>
      </c>
      <c r="D60" s="111" t="s">
        <v>884</v>
      </c>
      <c r="E60" s="112">
        <v>8</v>
      </c>
      <c r="F60" s="113">
        <v>681.4375</v>
      </c>
      <c r="G60" s="113">
        <v>763.35708165126948</v>
      </c>
      <c r="H60" s="113">
        <v>1808</v>
      </c>
      <c r="I60" s="113">
        <v>8.6</v>
      </c>
      <c r="L60" s="4"/>
      <c r="O60" t="str">
        <f t="shared" si="0"/>
        <v/>
      </c>
    </row>
    <row r="61" spans="2:15" ht="20.100000000000001" customHeight="1" x14ac:dyDescent="0.15">
      <c r="B61" s="1"/>
      <c r="C61" s="121" t="s">
        <v>129</v>
      </c>
      <c r="D61" s="111" t="s">
        <v>885</v>
      </c>
      <c r="E61" s="112">
        <v>10</v>
      </c>
      <c r="F61" s="113">
        <v>76.64</v>
      </c>
      <c r="G61" s="113">
        <v>123.26938161783909</v>
      </c>
      <c r="H61" s="113">
        <v>390</v>
      </c>
      <c r="I61" s="113">
        <v>0</v>
      </c>
      <c r="L61" s="4"/>
      <c r="O61" t="str">
        <f t="shared" si="0"/>
        <v/>
      </c>
    </row>
    <row r="62" spans="2:15" ht="20.100000000000001" customHeight="1" x14ac:dyDescent="0.15">
      <c r="B62" s="1"/>
      <c r="C62" s="121" t="s">
        <v>137</v>
      </c>
      <c r="D62" s="111" t="s">
        <v>886</v>
      </c>
      <c r="E62" s="112">
        <v>0</v>
      </c>
      <c r="F62" s="113" t="s">
        <v>71</v>
      </c>
      <c r="G62" s="113" t="s">
        <v>71</v>
      </c>
      <c r="H62" s="113" t="s">
        <v>71</v>
      </c>
      <c r="I62" s="113" t="s">
        <v>71</v>
      </c>
      <c r="L62" s="4"/>
      <c r="O62" t="str">
        <f t="shared" si="0"/>
        <v/>
      </c>
    </row>
    <row r="63" spans="2:15" ht="20.100000000000001" customHeight="1" x14ac:dyDescent="0.15">
      <c r="B63" s="1"/>
      <c r="C63" s="121" t="s">
        <v>52</v>
      </c>
      <c r="D63" s="111" t="s">
        <v>887</v>
      </c>
      <c r="E63" s="112">
        <v>19</v>
      </c>
      <c r="F63" s="113">
        <v>192427.73684210525</v>
      </c>
      <c r="G63" s="113">
        <v>218377.31041373784</v>
      </c>
      <c r="H63" s="113">
        <v>718664</v>
      </c>
      <c r="I63" s="113">
        <v>0</v>
      </c>
      <c r="L63" s="4"/>
      <c r="O63" t="str">
        <f t="shared" si="0"/>
        <v/>
      </c>
    </row>
    <row r="64" spans="2:15" ht="20.100000000000001" customHeight="1" x14ac:dyDescent="0.15">
      <c r="B64" s="1"/>
      <c r="C64" s="121" t="s">
        <v>888</v>
      </c>
      <c r="D64" s="111" t="s">
        <v>376</v>
      </c>
      <c r="E64" s="112">
        <v>43</v>
      </c>
      <c r="F64" s="113">
        <v>178.54209302325583</v>
      </c>
      <c r="G64" s="113">
        <v>380.41435116110495</v>
      </c>
      <c r="H64" s="113">
        <v>2385</v>
      </c>
      <c r="I64" s="113">
        <v>0</v>
      </c>
      <c r="L64" s="4"/>
      <c r="O64" t="str">
        <f t="shared" si="0"/>
        <v/>
      </c>
    </row>
    <row r="65" spans="2:15" ht="20.100000000000001" customHeight="1" x14ac:dyDescent="0.15">
      <c r="B65" s="1"/>
      <c r="C65" s="121" t="s">
        <v>889</v>
      </c>
      <c r="D65" s="111" t="s">
        <v>890</v>
      </c>
      <c r="E65" s="112">
        <v>4</v>
      </c>
      <c r="F65" s="113">
        <v>401.5</v>
      </c>
      <c r="G65" s="113">
        <v>388.51640891988075</v>
      </c>
      <c r="H65" s="113">
        <v>830</v>
      </c>
      <c r="I65" s="113">
        <v>22</v>
      </c>
      <c r="L65" s="4"/>
      <c r="O65" t="str">
        <f t="shared" si="0"/>
        <v/>
      </c>
    </row>
    <row r="66" spans="2:15" ht="20.100000000000001" customHeight="1" x14ac:dyDescent="0.15">
      <c r="B66" s="1"/>
      <c r="C66" s="121" t="s">
        <v>79</v>
      </c>
      <c r="D66" s="111" t="s">
        <v>891</v>
      </c>
      <c r="E66" s="112">
        <v>3</v>
      </c>
      <c r="F66" s="113">
        <v>10</v>
      </c>
      <c r="G66" s="113">
        <v>10</v>
      </c>
      <c r="H66" s="113">
        <v>20</v>
      </c>
      <c r="I66" s="113">
        <v>0</v>
      </c>
      <c r="L66" s="4"/>
      <c r="O66" t="str">
        <f t="shared" si="0"/>
        <v/>
      </c>
    </row>
    <row r="67" spans="2:15" ht="20.100000000000001" customHeight="1" x14ac:dyDescent="0.15">
      <c r="B67" s="1"/>
      <c r="C67" s="121" t="s">
        <v>53</v>
      </c>
      <c r="D67" s="111" t="s">
        <v>892</v>
      </c>
      <c r="E67" s="112">
        <v>103</v>
      </c>
      <c r="F67" s="113">
        <v>150.79296116504855</v>
      </c>
      <c r="G67" s="113">
        <v>427.76089639943655</v>
      </c>
      <c r="H67" s="113">
        <v>3860</v>
      </c>
      <c r="I67" s="113">
        <v>0</v>
      </c>
      <c r="L67" s="4"/>
      <c r="O67" t="str">
        <f t="shared" si="0"/>
        <v/>
      </c>
    </row>
    <row r="68" spans="2:15" ht="20.100000000000001" customHeight="1" x14ac:dyDescent="0.15">
      <c r="B68" s="1"/>
      <c r="C68" s="121" t="s">
        <v>54</v>
      </c>
      <c r="D68" s="111" t="s">
        <v>893</v>
      </c>
      <c r="E68" s="112">
        <v>30</v>
      </c>
      <c r="F68" s="113">
        <v>128.184</v>
      </c>
      <c r="G68" s="113">
        <v>506.10511156859701</v>
      </c>
      <c r="H68" s="113">
        <v>2761</v>
      </c>
      <c r="I68" s="113">
        <v>0</v>
      </c>
      <c r="L68" s="4"/>
      <c r="O68" t="str">
        <f t="shared" si="0"/>
        <v/>
      </c>
    </row>
    <row r="69" spans="2:15" ht="20.100000000000001" customHeight="1" x14ac:dyDescent="0.15">
      <c r="B69" s="1"/>
      <c r="C69" s="121" t="s">
        <v>55</v>
      </c>
      <c r="D69" s="111" t="s">
        <v>894</v>
      </c>
      <c r="E69" s="112">
        <v>82</v>
      </c>
      <c r="F69" s="113">
        <v>960.06853658536579</v>
      </c>
      <c r="G69" s="113">
        <v>8061.2439563012094</v>
      </c>
      <c r="H69" s="113">
        <v>73000</v>
      </c>
      <c r="I69" s="113">
        <v>0</v>
      </c>
      <c r="L69" s="4"/>
      <c r="O69" t="str">
        <f t="shared" si="0"/>
        <v/>
      </c>
    </row>
    <row r="70" spans="2:15" ht="20.100000000000001" customHeight="1" x14ac:dyDescent="0.15">
      <c r="B70" s="1"/>
      <c r="C70" s="121" t="s">
        <v>138</v>
      </c>
      <c r="D70" s="111" t="s">
        <v>895</v>
      </c>
      <c r="E70" s="112">
        <v>3</v>
      </c>
      <c r="F70" s="113">
        <v>4</v>
      </c>
      <c r="G70" s="113">
        <v>6.9282032302755088</v>
      </c>
      <c r="H70" s="113">
        <v>12</v>
      </c>
      <c r="I70" s="113">
        <v>0</v>
      </c>
      <c r="L70" s="4"/>
      <c r="O70" t="str">
        <f t="shared" ref="O70:O103" si="1">IF(OR(F70&gt;H70,F70&lt;I70),"ERR","")</f>
        <v/>
      </c>
    </row>
    <row r="71" spans="2:15" ht="20.100000000000001" customHeight="1" x14ac:dyDescent="0.15">
      <c r="B71" s="1"/>
      <c r="C71" s="121" t="s">
        <v>72</v>
      </c>
      <c r="D71" s="111" t="s">
        <v>896</v>
      </c>
      <c r="E71" s="112">
        <v>3</v>
      </c>
      <c r="F71" s="113">
        <v>2305.6666666666665</v>
      </c>
      <c r="G71" s="113">
        <v>1918.5560542588621</v>
      </c>
      <c r="H71" s="113">
        <v>4441</v>
      </c>
      <c r="I71" s="113">
        <v>727</v>
      </c>
      <c r="L71" s="4"/>
      <c r="O71" t="str">
        <f t="shared" si="1"/>
        <v/>
      </c>
    </row>
    <row r="72" spans="2:15" ht="20.100000000000001" customHeight="1" x14ac:dyDescent="0.15">
      <c r="B72" s="1"/>
      <c r="C72" s="121" t="s">
        <v>75</v>
      </c>
      <c r="D72" s="111" t="s">
        <v>897</v>
      </c>
      <c r="E72" s="112">
        <v>51</v>
      </c>
      <c r="F72" s="113">
        <v>432.21176470588233</v>
      </c>
      <c r="G72" s="113">
        <v>1420.7531945622447</v>
      </c>
      <c r="H72" s="113">
        <v>7834</v>
      </c>
      <c r="I72" s="113">
        <v>0</v>
      </c>
      <c r="L72" s="4"/>
      <c r="O72" t="str">
        <f t="shared" si="1"/>
        <v/>
      </c>
    </row>
    <row r="73" spans="2:15" ht="20.100000000000001" customHeight="1" x14ac:dyDescent="0.15">
      <c r="B73" s="1"/>
      <c r="C73" s="121" t="s">
        <v>56</v>
      </c>
      <c r="D73" s="111" t="s">
        <v>898</v>
      </c>
      <c r="E73" s="112">
        <v>11</v>
      </c>
      <c r="F73" s="113">
        <v>14.181818181818182</v>
      </c>
      <c r="G73" s="113">
        <v>30.639249931479007</v>
      </c>
      <c r="H73" s="113">
        <v>100</v>
      </c>
      <c r="I73" s="113">
        <v>0</v>
      </c>
      <c r="L73" s="4"/>
      <c r="O73" t="str">
        <f t="shared" si="1"/>
        <v/>
      </c>
    </row>
    <row r="74" spans="2:15" ht="20.100000000000001" customHeight="1" x14ac:dyDescent="0.15">
      <c r="B74" s="1"/>
      <c r="C74" s="121" t="s">
        <v>57</v>
      </c>
      <c r="D74" s="111" t="s">
        <v>899</v>
      </c>
      <c r="E74" s="112">
        <v>24</v>
      </c>
      <c r="F74" s="113">
        <v>32.5</v>
      </c>
      <c r="G74" s="113">
        <v>146.71030312652979</v>
      </c>
      <c r="H74" s="113">
        <v>720</v>
      </c>
      <c r="I74" s="113">
        <v>0</v>
      </c>
      <c r="L74" s="4"/>
      <c r="O74" t="str">
        <f t="shared" si="1"/>
        <v/>
      </c>
    </row>
    <row r="75" spans="2:15" ht="20.100000000000001" customHeight="1" x14ac:dyDescent="0.15">
      <c r="B75" s="1"/>
      <c r="C75" s="121" t="s">
        <v>69</v>
      </c>
      <c r="D75" s="111" t="s">
        <v>900</v>
      </c>
      <c r="E75" s="112">
        <v>62</v>
      </c>
      <c r="F75" s="113">
        <v>256128.21774193548</v>
      </c>
      <c r="G75" s="113">
        <v>654344.88767544343</v>
      </c>
      <c r="H75" s="113">
        <v>3202061</v>
      </c>
      <c r="I75" s="113">
        <v>0</v>
      </c>
      <c r="L75" s="4"/>
      <c r="O75" t="str">
        <f t="shared" si="1"/>
        <v/>
      </c>
    </row>
    <row r="76" spans="2:15" ht="20.100000000000001" customHeight="1" x14ac:dyDescent="0.15">
      <c r="B76" s="1"/>
      <c r="C76" s="121" t="s">
        <v>73</v>
      </c>
      <c r="D76" s="111" t="s">
        <v>901</v>
      </c>
      <c r="E76" s="112">
        <v>61</v>
      </c>
      <c r="F76" s="113">
        <v>11476.3968852459</v>
      </c>
      <c r="G76" s="113">
        <v>42581.109442938323</v>
      </c>
      <c r="H76" s="113">
        <v>247480</v>
      </c>
      <c r="I76" s="113">
        <v>0</v>
      </c>
      <c r="L76" s="4"/>
      <c r="O76" t="str">
        <f t="shared" si="1"/>
        <v/>
      </c>
    </row>
    <row r="77" spans="2:15" ht="20.100000000000001" customHeight="1" x14ac:dyDescent="0.15">
      <c r="B77" s="1"/>
      <c r="C77" s="121" t="s">
        <v>58</v>
      </c>
      <c r="D77" s="111" t="s">
        <v>902</v>
      </c>
      <c r="E77" s="112">
        <v>320</v>
      </c>
      <c r="F77" s="113">
        <v>471.92961562500005</v>
      </c>
      <c r="G77" s="113">
        <v>4058.7258391870064</v>
      </c>
      <c r="H77" s="113">
        <v>72078</v>
      </c>
      <c r="I77" s="113">
        <v>0</v>
      </c>
      <c r="L77" s="4"/>
      <c r="O77" t="str">
        <f t="shared" si="1"/>
        <v/>
      </c>
    </row>
    <row r="78" spans="2:15" ht="20.100000000000001" customHeight="1" x14ac:dyDescent="0.15">
      <c r="B78" s="1"/>
      <c r="C78" s="121" t="s">
        <v>903</v>
      </c>
      <c r="D78" s="111" t="s">
        <v>904</v>
      </c>
      <c r="E78" s="112">
        <v>0</v>
      </c>
      <c r="F78" s="113" t="s">
        <v>71</v>
      </c>
      <c r="G78" s="113" t="s">
        <v>71</v>
      </c>
      <c r="H78" s="113" t="s">
        <v>71</v>
      </c>
      <c r="I78" s="113" t="s">
        <v>71</v>
      </c>
      <c r="L78" s="4"/>
      <c r="O78" t="str">
        <f t="shared" si="1"/>
        <v/>
      </c>
    </row>
    <row r="79" spans="2:15" ht="20.100000000000001" customHeight="1" x14ac:dyDescent="0.15">
      <c r="B79" s="1"/>
      <c r="C79" s="121" t="s">
        <v>905</v>
      </c>
      <c r="D79" s="111" t="s">
        <v>906</v>
      </c>
      <c r="E79" s="112">
        <v>34</v>
      </c>
      <c r="F79" s="113">
        <v>3542232.588235294</v>
      </c>
      <c r="G79" s="113">
        <v>3194787.0223924313</v>
      </c>
      <c r="H79" s="113">
        <v>16223040</v>
      </c>
      <c r="I79" s="113">
        <v>0</v>
      </c>
      <c r="L79" s="4"/>
      <c r="O79" t="str">
        <f t="shared" si="1"/>
        <v/>
      </c>
    </row>
    <row r="80" spans="2:15" ht="20.100000000000001" customHeight="1" x14ac:dyDescent="0.15">
      <c r="B80" s="1"/>
      <c r="C80" s="121" t="s">
        <v>70</v>
      </c>
      <c r="D80" s="111" t="s">
        <v>907</v>
      </c>
      <c r="E80" s="112">
        <v>6</v>
      </c>
      <c r="F80" s="113">
        <v>51342.733333333337</v>
      </c>
      <c r="G80" s="113">
        <v>79620.298549720756</v>
      </c>
      <c r="H80" s="113">
        <v>161708</v>
      </c>
      <c r="I80" s="113">
        <v>0</v>
      </c>
      <c r="L80" s="4"/>
      <c r="O80" t="str">
        <f t="shared" si="1"/>
        <v/>
      </c>
    </row>
    <row r="81" spans="2:15" ht="20.100000000000001" customHeight="1" x14ac:dyDescent="0.15">
      <c r="B81" s="1"/>
      <c r="C81" s="121" t="s">
        <v>908</v>
      </c>
      <c r="D81" s="111" t="s">
        <v>909</v>
      </c>
      <c r="E81" s="112">
        <v>153</v>
      </c>
      <c r="F81" s="113">
        <v>847.48235294117649</v>
      </c>
      <c r="G81" s="113">
        <v>2839.6894435028976</v>
      </c>
      <c r="H81" s="113">
        <v>29544</v>
      </c>
      <c r="I81" s="113">
        <v>0</v>
      </c>
      <c r="L81" s="4"/>
      <c r="O81" t="str">
        <f t="shared" si="1"/>
        <v/>
      </c>
    </row>
    <row r="82" spans="2:15" ht="20.100000000000001" customHeight="1" x14ac:dyDescent="0.15">
      <c r="B82" s="1"/>
      <c r="C82" s="121" t="s">
        <v>59</v>
      </c>
      <c r="D82" s="111" t="s">
        <v>910</v>
      </c>
      <c r="E82" s="112">
        <v>1059</v>
      </c>
      <c r="F82" s="113">
        <v>3424.0447743153932</v>
      </c>
      <c r="G82" s="113">
        <v>93397.701574715131</v>
      </c>
      <c r="H82" s="113">
        <v>3032000</v>
      </c>
      <c r="I82" s="113">
        <v>0</v>
      </c>
      <c r="L82" s="4"/>
      <c r="O82" t="str">
        <f t="shared" si="1"/>
        <v/>
      </c>
    </row>
    <row r="83" spans="2:15" ht="20.100000000000001" customHeight="1" x14ac:dyDescent="0.15">
      <c r="B83" s="1"/>
      <c r="C83" s="121" t="s">
        <v>60</v>
      </c>
      <c r="D83" s="111" t="s">
        <v>911</v>
      </c>
      <c r="E83" s="112">
        <v>402</v>
      </c>
      <c r="F83" s="113">
        <v>204.83890298507467</v>
      </c>
      <c r="G83" s="113">
        <v>2031.703263709436</v>
      </c>
      <c r="H83" s="113">
        <v>39253</v>
      </c>
      <c r="I83" s="113">
        <v>0</v>
      </c>
      <c r="L83" s="4"/>
      <c r="O83" t="str">
        <f t="shared" si="1"/>
        <v/>
      </c>
    </row>
    <row r="84" spans="2:15" ht="20.100000000000001" customHeight="1" x14ac:dyDescent="0.15">
      <c r="B84" s="1"/>
      <c r="C84" s="121" t="s">
        <v>912</v>
      </c>
      <c r="D84" s="111" t="s">
        <v>913</v>
      </c>
      <c r="E84" s="112">
        <v>17</v>
      </c>
      <c r="F84" s="113">
        <v>81.82352941176471</v>
      </c>
      <c r="G84" s="113">
        <v>229.10184288164228</v>
      </c>
      <c r="H84" s="113">
        <v>957</v>
      </c>
      <c r="I84" s="113">
        <v>0</v>
      </c>
      <c r="L84" s="4"/>
      <c r="O84" t="str">
        <f t="shared" si="1"/>
        <v/>
      </c>
    </row>
    <row r="85" spans="2:15" ht="20.100000000000001" customHeight="1" x14ac:dyDescent="0.15">
      <c r="B85" s="1"/>
      <c r="C85" s="121" t="s">
        <v>914</v>
      </c>
      <c r="D85" s="111" t="s">
        <v>915</v>
      </c>
      <c r="E85" s="112">
        <v>486</v>
      </c>
      <c r="F85" s="113">
        <v>6516.9212345679016</v>
      </c>
      <c r="G85" s="113">
        <v>118069.14843098845</v>
      </c>
      <c r="H85" s="113">
        <v>2592135</v>
      </c>
      <c r="I85" s="113">
        <v>0</v>
      </c>
      <c r="L85" s="4"/>
      <c r="O85" t="str">
        <f t="shared" si="1"/>
        <v/>
      </c>
    </row>
    <row r="86" spans="2:15" ht="20.100000000000001" customHeight="1" x14ac:dyDescent="0.15">
      <c r="B86" s="1"/>
      <c r="C86" s="121" t="s">
        <v>916</v>
      </c>
      <c r="D86" s="111" t="s">
        <v>917</v>
      </c>
      <c r="E86" s="112">
        <v>59</v>
      </c>
      <c r="F86" s="113">
        <v>1.4486440677966101</v>
      </c>
      <c r="G86" s="113">
        <v>5.9325160265785</v>
      </c>
      <c r="H86" s="113">
        <v>43</v>
      </c>
      <c r="I86" s="113">
        <v>0</v>
      </c>
      <c r="L86" s="4"/>
      <c r="O86" t="str">
        <f t="shared" si="1"/>
        <v/>
      </c>
    </row>
    <row r="87" spans="2:15" ht="20.100000000000001" customHeight="1" x14ac:dyDescent="0.15">
      <c r="B87" s="1"/>
      <c r="C87" s="121" t="s">
        <v>918</v>
      </c>
      <c r="D87" s="111" t="s">
        <v>919</v>
      </c>
      <c r="E87" s="112">
        <v>103</v>
      </c>
      <c r="F87" s="113">
        <v>6.3854368932038836</v>
      </c>
      <c r="G87" s="113">
        <v>20.852795965101539</v>
      </c>
      <c r="H87" s="113">
        <v>130</v>
      </c>
      <c r="I87" s="113">
        <v>0</v>
      </c>
      <c r="L87" s="4"/>
      <c r="O87" t="str">
        <f t="shared" si="1"/>
        <v/>
      </c>
    </row>
    <row r="88" spans="2:15" ht="20.100000000000001" customHeight="1" x14ac:dyDescent="0.15">
      <c r="B88" s="1"/>
      <c r="C88" s="121" t="s">
        <v>920</v>
      </c>
      <c r="D88" s="111" t="s">
        <v>921</v>
      </c>
      <c r="E88" s="112">
        <v>136</v>
      </c>
      <c r="F88" s="113">
        <v>72.638970588235281</v>
      </c>
      <c r="G88" s="113">
        <v>335.77028990241928</v>
      </c>
      <c r="H88" s="113">
        <v>3020</v>
      </c>
      <c r="I88" s="113">
        <v>0</v>
      </c>
      <c r="L88" s="4"/>
      <c r="O88" t="str">
        <f t="shared" si="1"/>
        <v/>
      </c>
    </row>
    <row r="89" spans="2:15" ht="20.100000000000001" customHeight="1" x14ac:dyDescent="0.15">
      <c r="B89" s="1"/>
      <c r="C89" s="121" t="s">
        <v>922</v>
      </c>
      <c r="D89" s="111" t="s">
        <v>923</v>
      </c>
      <c r="E89" s="112">
        <v>0</v>
      </c>
      <c r="F89" s="113" t="s">
        <v>71</v>
      </c>
      <c r="G89" s="113" t="s">
        <v>71</v>
      </c>
      <c r="H89" s="113" t="s">
        <v>71</v>
      </c>
      <c r="I89" s="113" t="s">
        <v>71</v>
      </c>
      <c r="L89" s="4"/>
      <c r="O89" t="str">
        <f t="shared" si="1"/>
        <v/>
      </c>
    </row>
    <row r="90" spans="2:15" ht="20.100000000000001" customHeight="1" x14ac:dyDescent="0.15">
      <c r="B90" s="1"/>
      <c r="C90" s="121" t="s">
        <v>924</v>
      </c>
      <c r="D90" s="111" t="s">
        <v>925</v>
      </c>
      <c r="E90" s="112">
        <v>0</v>
      </c>
      <c r="F90" s="113" t="s">
        <v>71</v>
      </c>
      <c r="G90" s="113" t="s">
        <v>71</v>
      </c>
      <c r="H90" s="113" t="s">
        <v>71</v>
      </c>
      <c r="I90" s="113" t="s">
        <v>71</v>
      </c>
      <c r="L90" s="4"/>
      <c r="O90" t="str">
        <f t="shared" si="1"/>
        <v/>
      </c>
    </row>
    <row r="91" spans="2:15" ht="20.100000000000001" customHeight="1" x14ac:dyDescent="0.15">
      <c r="B91" s="1"/>
      <c r="C91" s="121" t="s">
        <v>62</v>
      </c>
      <c r="D91" s="111" t="s">
        <v>926</v>
      </c>
      <c r="E91" s="112">
        <v>175</v>
      </c>
      <c r="F91" s="113">
        <v>32.432571428571435</v>
      </c>
      <c r="G91" s="113">
        <v>234.89191821633571</v>
      </c>
      <c r="H91" s="113">
        <v>3000</v>
      </c>
      <c r="I91" s="113">
        <v>0</v>
      </c>
      <c r="L91" s="4"/>
      <c r="O91" t="str">
        <f t="shared" si="1"/>
        <v/>
      </c>
    </row>
    <row r="92" spans="2:15" ht="20.100000000000001" customHeight="1" x14ac:dyDescent="0.15">
      <c r="B92" s="1"/>
      <c r="C92" s="121" t="s">
        <v>80</v>
      </c>
      <c r="D92" s="111" t="s">
        <v>927</v>
      </c>
      <c r="E92" s="112">
        <v>12</v>
      </c>
      <c r="F92" s="113">
        <v>1.8083333333333337E-2</v>
      </c>
      <c r="G92" s="113">
        <v>3.8405630111253537E-2</v>
      </c>
      <c r="H92" s="113">
        <v>0.1</v>
      </c>
      <c r="I92" s="113">
        <v>0</v>
      </c>
      <c r="L92" s="4"/>
      <c r="O92" t="str">
        <f t="shared" si="1"/>
        <v/>
      </c>
    </row>
    <row r="93" spans="2:15" ht="20.100000000000001" customHeight="1" x14ac:dyDescent="0.15">
      <c r="B93" s="1"/>
      <c r="C93" s="121" t="s">
        <v>928</v>
      </c>
      <c r="D93" s="111" t="s">
        <v>929</v>
      </c>
      <c r="E93" s="112">
        <v>104</v>
      </c>
      <c r="F93" s="113">
        <v>24.814038461538459</v>
      </c>
      <c r="G93" s="113">
        <v>46.870338717505042</v>
      </c>
      <c r="H93" s="113">
        <v>235</v>
      </c>
      <c r="I93" s="113">
        <v>0</v>
      </c>
      <c r="L93" s="4"/>
      <c r="O93" t="str">
        <f t="shared" si="1"/>
        <v/>
      </c>
    </row>
    <row r="94" spans="2:15" ht="20.100000000000001" customHeight="1" x14ac:dyDescent="0.15">
      <c r="B94" s="1"/>
      <c r="C94" s="121" t="s">
        <v>63</v>
      </c>
      <c r="D94" s="111" t="s">
        <v>930</v>
      </c>
      <c r="E94" s="112">
        <v>25</v>
      </c>
      <c r="F94" s="113">
        <v>47.4</v>
      </c>
      <c r="G94" s="113">
        <v>67.647985927150856</v>
      </c>
      <c r="H94" s="113">
        <v>300</v>
      </c>
      <c r="I94" s="113">
        <v>0</v>
      </c>
      <c r="L94" s="4"/>
      <c r="O94" t="str">
        <f t="shared" si="1"/>
        <v/>
      </c>
    </row>
    <row r="95" spans="2:15" ht="20.100000000000001" customHeight="1" x14ac:dyDescent="0.15">
      <c r="B95" s="1"/>
      <c r="C95" s="121" t="s">
        <v>931</v>
      </c>
      <c r="D95" s="111" t="s">
        <v>932</v>
      </c>
      <c r="E95" s="112">
        <v>7</v>
      </c>
      <c r="F95" s="113">
        <v>761.71428571428567</v>
      </c>
      <c r="G95" s="113">
        <v>1437.9859427089582</v>
      </c>
      <c r="H95" s="113">
        <v>3960</v>
      </c>
      <c r="I95" s="113">
        <v>0</v>
      </c>
      <c r="L95" s="4"/>
      <c r="O95" t="str">
        <f t="shared" si="1"/>
        <v/>
      </c>
    </row>
    <row r="96" spans="2:15" ht="20.100000000000001" customHeight="1" x14ac:dyDescent="0.15">
      <c r="B96" s="1"/>
      <c r="C96" s="121" t="s">
        <v>933</v>
      </c>
      <c r="D96" s="111" t="s">
        <v>934</v>
      </c>
      <c r="E96" s="112">
        <v>12</v>
      </c>
      <c r="F96" s="113">
        <v>126.75</v>
      </c>
      <c r="G96" s="113">
        <v>333.6127654522939</v>
      </c>
      <c r="H96" s="113">
        <v>1170</v>
      </c>
      <c r="I96" s="113">
        <v>0</v>
      </c>
      <c r="L96" s="4"/>
      <c r="O96" t="str">
        <f t="shared" si="1"/>
        <v/>
      </c>
    </row>
    <row r="97" spans="2:15" ht="20.100000000000001" customHeight="1" x14ac:dyDescent="0.15">
      <c r="B97" s="1"/>
      <c r="C97" s="121" t="s">
        <v>76</v>
      </c>
      <c r="D97" s="111" t="s">
        <v>935</v>
      </c>
      <c r="E97" s="112">
        <v>5</v>
      </c>
      <c r="F97" s="113">
        <v>2921.2</v>
      </c>
      <c r="G97" s="113">
        <v>4418.5917666152409</v>
      </c>
      <c r="H97" s="113">
        <v>10602</v>
      </c>
      <c r="I97" s="113">
        <v>0</v>
      </c>
      <c r="L97" s="4"/>
      <c r="O97" t="str">
        <f t="shared" si="1"/>
        <v/>
      </c>
    </row>
    <row r="98" spans="2:15" ht="20.100000000000001" customHeight="1" x14ac:dyDescent="0.15">
      <c r="B98" s="1"/>
      <c r="C98" s="121" t="s">
        <v>936</v>
      </c>
      <c r="D98" s="111" t="s">
        <v>937</v>
      </c>
      <c r="E98" s="112">
        <v>1</v>
      </c>
      <c r="F98" s="113">
        <v>0</v>
      </c>
      <c r="G98" s="113" t="s">
        <v>71</v>
      </c>
      <c r="H98" s="113">
        <v>0</v>
      </c>
      <c r="I98" s="113">
        <v>0</v>
      </c>
      <c r="L98" s="4"/>
      <c r="O98" t="str">
        <f t="shared" si="1"/>
        <v/>
      </c>
    </row>
    <row r="99" spans="2:15" ht="20.100000000000001" customHeight="1" x14ac:dyDescent="0.15">
      <c r="B99" s="1"/>
      <c r="C99" s="121" t="s">
        <v>64</v>
      </c>
      <c r="D99" s="111" t="s">
        <v>938</v>
      </c>
      <c r="E99" s="112">
        <v>31</v>
      </c>
      <c r="F99" s="113">
        <v>66.090322580645164</v>
      </c>
      <c r="G99" s="113">
        <v>285.46558386238519</v>
      </c>
      <c r="H99" s="113">
        <v>1584</v>
      </c>
      <c r="I99" s="113">
        <v>0</v>
      </c>
      <c r="L99" s="4"/>
      <c r="O99" t="str">
        <f t="shared" si="1"/>
        <v/>
      </c>
    </row>
    <row r="100" spans="2:15" ht="20.100000000000001" customHeight="1" x14ac:dyDescent="0.15">
      <c r="B100" s="1"/>
      <c r="C100" s="121" t="s">
        <v>939</v>
      </c>
      <c r="D100" s="111" t="s">
        <v>940</v>
      </c>
      <c r="E100" s="112">
        <v>466</v>
      </c>
      <c r="F100" s="113">
        <v>6055.0285793991388</v>
      </c>
      <c r="G100" s="113">
        <v>108148.70669573311</v>
      </c>
      <c r="H100" s="113">
        <v>2327590</v>
      </c>
      <c r="I100" s="113">
        <v>0</v>
      </c>
      <c r="L100" s="4"/>
      <c r="O100" t="str">
        <f t="shared" si="1"/>
        <v/>
      </c>
    </row>
    <row r="101" spans="2:15" ht="20.100000000000001" customHeight="1" x14ac:dyDescent="0.15">
      <c r="B101" s="1"/>
      <c r="C101" s="121" t="s">
        <v>941</v>
      </c>
      <c r="D101" s="111" t="s">
        <v>942</v>
      </c>
      <c r="E101" s="112">
        <v>15</v>
      </c>
      <c r="F101" s="113">
        <v>23869.666666666668</v>
      </c>
      <c r="G101" s="113">
        <v>91505.516002094228</v>
      </c>
      <c r="H101" s="113">
        <v>354636</v>
      </c>
      <c r="I101" s="113">
        <v>0</v>
      </c>
      <c r="L101" s="4"/>
      <c r="O101" t="str">
        <f t="shared" si="1"/>
        <v/>
      </c>
    </row>
    <row r="102" spans="2:15" ht="20.100000000000001" customHeight="1" x14ac:dyDescent="0.15">
      <c r="B102" s="1"/>
      <c r="C102" s="121" t="s">
        <v>943</v>
      </c>
      <c r="D102" s="111" t="s">
        <v>944</v>
      </c>
      <c r="E102" s="112">
        <v>37</v>
      </c>
      <c r="F102" s="113">
        <v>6521.1094594594588</v>
      </c>
      <c r="G102" s="113">
        <v>32960.056177287945</v>
      </c>
      <c r="H102" s="113">
        <v>199236</v>
      </c>
      <c r="I102" s="113">
        <v>0</v>
      </c>
      <c r="L102" s="4"/>
      <c r="O102" t="str">
        <f t="shared" si="1"/>
        <v/>
      </c>
    </row>
    <row r="103" spans="2:15" ht="20.100000000000001" customHeight="1" x14ac:dyDescent="0.15">
      <c r="B103" s="1"/>
      <c r="C103" s="121" t="s">
        <v>945</v>
      </c>
      <c r="D103" s="111" t="s">
        <v>946</v>
      </c>
      <c r="E103" s="112">
        <v>136</v>
      </c>
      <c r="F103" s="113">
        <v>164.28139705882353</v>
      </c>
      <c r="G103" s="113">
        <v>1280.7464392056818</v>
      </c>
      <c r="H103" s="113">
        <v>14643</v>
      </c>
      <c r="I103" s="113">
        <v>0</v>
      </c>
      <c r="L103" s="4"/>
      <c r="O103" t="str">
        <f t="shared" si="1"/>
        <v/>
      </c>
    </row>
    <row r="104" spans="2:15" ht="20.100000000000001" customHeight="1" x14ac:dyDescent="0.15">
      <c r="B104" s="1"/>
      <c r="C104" s="122" t="s">
        <v>947</v>
      </c>
      <c r="D104" s="111" t="s">
        <v>948</v>
      </c>
      <c r="E104" s="112">
        <v>11</v>
      </c>
      <c r="F104" s="113">
        <v>175.27272727272728</v>
      </c>
      <c r="G104" s="113">
        <v>378.79310735785327</v>
      </c>
      <c r="H104" s="113">
        <v>1093</v>
      </c>
      <c r="I104" s="113">
        <v>0</v>
      </c>
      <c r="L104" s="4"/>
      <c r="O104" t="str">
        <f>IF(OR(F104&gt;H104,F104&lt;I104),"ERR","")</f>
        <v/>
      </c>
    </row>
    <row r="105" spans="2:15" ht="20.100000000000001" customHeight="1" x14ac:dyDescent="0.15">
      <c r="B105" s="1"/>
      <c r="C105" s="122" t="s">
        <v>65</v>
      </c>
      <c r="D105" s="117" t="s">
        <v>949</v>
      </c>
      <c r="E105" s="112">
        <v>1529</v>
      </c>
      <c r="F105" s="113">
        <v>41312.33623806409</v>
      </c>
      <c r="G105" s="113">
        <v>735421.76049135043</v>
      </c>
      <c r="H105" s="113">
        <v>20466147</v>
      </c>
      <c r="I105" s="113">
        <v>0</v>
      </c>
      <c r="L105" s="4"/>
      <c r="O105" t="str">
        <f t="shared" ref="O105:O112" si="2">IF(OR(F105&gt;H105,F105&lt;I105),"ERR","")</f>
        <v/>
      </c>
    </row>
    <row r="106" spans="2:15" ht="20.100000000000001" customHeight="1" x14ac:dyDescent="0.15">
      <c r="B106" s="1"/>
      <c r="C106" s="122" t="s">
        <v>67</v>
      </c>
      <c r="D106" s="117" t="s">
        <v>950</v>
      </c>
      <c r="E106" s="112">
        <v>466</v>
      </c>
      <c r="F106" s="113">
        <v>1188.8002145922746</v>
      </c>
      <c r="G106" s="113">
        <v>4242.8691539636084</v>
      </c>
      <c r="H106" s="113">
        <v>48627</v>
      </c>
      <c r="I106" s="113">
        <v>0</v>
      </c>
      <c r="L106" s="4"/>
      <c r="O106" t="str">
        <f t="shared" si="2"/>
        <v/>
      </c>
    </row>
    <row r="107" spans="2:15" ht="20.100000000000001" customHeight="1" x14ac:dyDescent="0.15">
      <c r="B107" s="1"/>
      <c r="C107" s="122" t="s">
        <v>68</v>
      </c>
      <c r="D107" s="117" t="s">
        <v>951</v>
      </c>
      <c r="E107" s="112">
        <v>108</v>
      </c>
      <c r="F107" s="113">
        <v>75543.813888888893</v>
      </c>
      <c r="G107" s="113">
        <v>339598.73906265403</v>
      </c>
      <c r="H107" s="113">
        <v>2983728</v>
      </c>
      <c r="I107" s="113">
        <v>0</v>
      </c>
      <c r="L107" s="4"/>
      <c r="O107" t="str">
        <f t="shared" si="2"/>
        <v/>
      </c>
    </row>
    <row r="108" spans="2:15" ht="20.100000000000001" customHeight="1" x14ac:dyDescent="0.15">
      <c r="B108" s="1"/>
      <c r="C108" s="122" t="s">
        <v>77</v>
      </c>
      <c r="D108" s="117" t="s">
        <v>952</v>
      </c>
      <c r="E108" s="112">
        <v>292</v>
      </c>
      <c r="F108" s="113">
        <v>209580.7828082192</v>
      </c>
      <c r="G108" s="113">
        <v>1085468.5031309759</v>
      </c>
      <c r="H108" s="113">
        <v>9668207</v>
      </c>
      <c r="I108" s="113">
        <v>0</v>
      </c>
      <c r="L108" s="4"/>
      <c r="O108" t="str">
        <f t="shared" si="2"/>
        <v/>
      </c>
    </row>
    <row r="109" spans="2:15" ht="20.100000000000001" customHeight="1" x14ac:dyDescent="0.15">
      <c r="B109" s="1"/>
      <c r="C109" s="122" t="s">
        <v>78</v>
      </c>
      <c r="D109" s="117" t="s">
        <v>953</v>
      </c>
      <c r="E109" s="112">
        <v>3</v>
      </c>
      <c r="F109" s="113">
        <v>16.333333333333332</v>
      </c>
      <c r="G109" s="113">
        <v>28.290163190291665</v>
      </c>
      <c r="H109" s="113">
        <v>49</v>
      </c>
      <c r="I109" s="113">
        <v>0</v>
      </c>
      <c r="L109" s="4"/>
      <c r="O109" t="str">
        <f t="shared" si="2"/>
        <v/>
      </c>
    </row>
    <row r="110" spans="2:15" ht="20.100000000000001" customHeight="1" x14ac:dyDescent="0.15">
      <c r="B110" s="1"/>
      <c r="C110" s="122" t="s">
        <v>74</v>
      </c>
      <c r="D110" s="117" t="s">
        <v>954</v>
      </c>
      <c r="E110" s="112">
        <v>56</v>
      </c>
      <c r="F110" s="113">
        <v>17.071428571428573</v>
      </c>
      <c r="G110" s="113">
        <v>108.32692222121922</v>
      </c>
      <c r="H110" s="113">
        <v>805</v>
      </c>
      <c r="I110" s="113">
        <v>0</v>
      </c>
      <c r="L110" s="4"/>
      <c r="O110" t="str">
        <f t="shared" si="2"/>
        <v/>
      </c>
    </row>
    <row r="111" spans="2:15" ht="20.100000000000001" customHeight="1" x14ac:dyDescent="0.15">
      <c r="B111" s="1"/>
      <c r="C111" s="122" t="s">
        <v>71</v>
      </c>
      <c r="D111" s="117" t="s">
        <v>377</v>
      </c>
      <c r="E111" s="112">
        <v>58</v>
      </c>
      <c r="F111" s="113">
        <v>136720.85517241378</v>
      </c>
      <c r="G111" s="113">
        <v>728217.88208237488</v>
      </c>
      <c r="H111" s="113">
        <v>4105950</v>
      </c>
      <c r="I111" s="113">
        <v>0</v>
      </c>
      <c r="L111" s="4"/>
      <c r="O111" t="str">
        <f t="shared" si="2"/>
        <v/>
      </c>
    </row>
    <row r="112" spans="2:15" ht="18" customHeight="1" x14ac:dyDescent="0.15">
      <c r="C112" s="122"/>
      <c r="D112" s="117" t="s">
        <v>811</v>
      </c>
      <c r="E112" s="112">
        <v>9446</v>
      </c>
      <c r="F112" s="113">
        <v>32396.543025354651</v>
      </c>
      <c r="G112" s="113">
        <v>465003.32004552055</v>
      </c>
      <c r="H112" s="113">
        <v>20466147</v>
      </c>
      <c r="I112" s="113">
        <v>0</v>
      </c>
      <c r="L112" s="4"/>
      <c r="O112" t="str">
        <f t="shared" si="2"/>
        <v/>
      </c>
    </row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2A8EE-CCE5-491E-AA07-5ACB3963ABFB}">
  <sheetPr>
    <tabColor theme="6" tint="-0.249977111117893"/>
  </sheetPr>
  <dimension ref="B1:M114"/>
  <sheetViews>
    <sheetView showGridLines="0" view="pageBreakPreview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1359</v>
      </c>
    </row>
    <row r="3" spans="2:13" ht="21" customHeight="1" x14ac:dyDescent="0.15">
      <c r="I3" s="139" t="s">
        <v>1182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1</v>
      </c>
      <c r="F5" s="168">
        <v>1</v>
      </c>
      <c r="G5" s="299">
        <v>12</v>
      </c>
      <c r="H5" s="299">
        <v>0</v>
      </c>
      <c r="I5" s="300">
        <v>12</v>
      </c>
      <c r="J5" s="300">
        <v>12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1</v>
      </c>
      <c r="F15" s="168">
        <v>1</v>
      </c>
      <c r="G15" s="299">
        <v>24</v>
      </c>
      <c r="H15" s="299">
        <v>0</v>
      </c>
      <c r="I15" s="300">
        <v>24</v>
      </c>
      <c r="J15" s="300">
        <v>24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2</v>
      </c>
      <c r="F26" s="168">
        <v>2</v>
      </c>
      <c r="G26" s="299">
        <v>12</v>
      </c>
      <c r="H26" s="299">
        <v>0</v>
      </c>
      <c r="I26" s="300">
        <v>12</v>
      </c>
      <c r="J26" s="300">
        <v>12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1</v>
      </c>
      <c r="F28" s="168">
        <v>1</v>
      </c>
      <c r="G28" s="299">
        <v>2</v>
      </c>
      <c r="H28" s="299">
        <v>0</v>
      </c>
      <c r="I28" s="300">
        <v>2</v>
      </c>
      <c r="J28" s="300">
        <v>2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2</v>
      </c>
      <c r="F35" s="168">
        <v>2</v>
      </c>
      <c r="G35" s="299">
        <v>12</v>
      </c>
      <c r="H35" s="299">
        <v>0</v>
      </c>
      <c r="I35" s="300">
        <v>12</v>
      </c>
      <c r="J35" s="300">
        <v>12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2</v>
      </c>
      <c r="F37" s="168">
        <v>2</v>
      </c>
      <c r="G37" s="299">
        <v>731</v>
      </c>
      <c r="H37" s="299">
        <v>1.4142135623730951</v>
      </c>
      <c r="I37" s="300">
        <v>732</v>
      </c>
      <c r="J37" s="300">
        <v>730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10</v>
      </c>
      <c r="F38" s="168">
        <v>10</v>
      </c>
      <c r="G38" s="299">
        <v>22.9</v>
      </c>
      <c r="H38" s="299">
        <v>22.917484833879811</v>
      </c>
      <c r="I38" s="300">
        <v>55</v>
      </c>
      <c r="J38" s="300">
        <v>1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1</v>
      </c>
      <c r="G44" s="299">
        <v>2</v>
      </c>
      <c r="H44" s="299">
        <v>0</v>
      </c>
      <c r="I44" s="300">
        <v>2</v>
      </c>
      <c r="J44" s="300">
        <v>2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2</v>
      </c>
      <c r="F48" s="168">
        <v>2</v>
      </c>
      <c r="G48" s="299">
        <v>24</v>
      </c>
      <c r="H48" s="299">
        <v>32.526911934581186</v>
      </c>
      <c r="I48" s="300">
        <v>47</v>
      </c>
      <c r="J48" s="300">
        <v>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5</v>
      </c>
      <c r="F58" s="168">
        <v>5</v>
      </c>
      <c r="G58" s="299">
        <v>82</v>
      </c>
      <c r="H58" s="299">
        <v>95.354601357249663</v>
      </c>
      <c r="I58" s="300">
        <v>241</v>
      </c>
      <c r="J58" s="300">
        <v>2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4</v>
      </c>
      <c r="F59" s="168">
        <v>3</v>
      </c>
      <c r="G59" s="299">
        <v>10</v>
      </c>
      <c r="H59" s="299">
        <v>5.2915026221291814</v>
      </c>
      <c r="I59" s="300">
        <v>14</v>
      </c>
      <c r="J59" s="300">
        <v>4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1</v>
      </c>
      <c r="F63" s="168">
        <v>1</v>
      </c>
      <c r="G63" s="299">
        <v>1</v>
      </c>
      <c r="H63" s="299">
        <v>0</v>
      </c>
      <c r="I63" s="300">
        <v>1</v>
      </c>
      <c r="J63" s="300">
        <v>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3</v>
      </c>
      <c r="F67" s="168">
        <v>3</v>
      </c>
      <c r="G67" s="299">
        <v>12</v>
      </c>
      <c r="H67" s="299">
        <v>0</v>
      </c>
      <c r="I67" s="300">
        <v>12</v>
      </c>
      <c r="J67" s="300">
        <v>12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3</v>
      </c>
      <c r="F75" s="168">
        <v>3</v>
      </c>
      <c r="G75" s="299">
        <v>375</v>
      </c>
      <c r="H75" s="299">
        <v>623.60323924752026</v>
      </c>
      <c r="I75" s="300">
        <v>1095</v>
      </c>
      <c r="J75" s="300">
        <v>6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5</v>
      </c>
      <c r="F76" s="168">
        <v>5</v>
      </c>
      <c r="G76" s="299">
        <v>75</v>
      </c>
      <c r="H76" s="299">
        <v>93.738999354590931</v>
      </c>
      <c r="I76" s="300">
        <v>235</v>
      </c>
      <c r="J76" s="300">
        <v>4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16</v>
      </c>
      <c r="F77" s="168">
        <v>14</v>
      </c>
      <c r="G77" s="299">
        <v>127.92857142857143</v>
      </c>
      <c r="H77" s="299">
        <v>377.45656179745509</v>
      </c>
      <c r="I77" s="300">
        <v>1422</v>
      </c>
      <c r="J77" s="300">
        <v>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1</v>
      </c>
      <c r="F79" s="168">
        <v>1</v>
      </c>
      <c r="G79" s="299">
        <v>1</v>
      </c>
      <c r="H79" s="299">
        <v>0</v>
      </c>
      <c r="I79" s="300">
        <v>1</v>
      </c>
      <c r="J79" s="300">
        <v>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39</v>
      </c>
      <c r="F82" s="168">
        <v>37</v>
      </c>
      <c r="G82" s="299">
        <v>18.378378378378379</v>
      </c>
      <c r="H82" s="299">
        <v>40.102889443801196</v>
      </c>
      <c r="I82" s="300">
        <v>247</v>
      </c>
      <c r="J82" s="300">
        <v>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142</v>
      </c>
      <c r="F83" s="168">
        <v>136</v>
      </c>
      <c r="G83" s="299">
        <v>22.080882352941178</v>
      </c>
      <c r="H83" s="299">
        <v>62.975369100067688</v>
      </c>
      <c r="I83" s="300">
        <v>524</v>
      </c>
      <c r="J83" s="300">
        <v>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9">
        <v>0</v>
      </c>
      <c r="H85" s="299">
        <v>0</v>
      </c>
      <c r="I85" s="300">
        <v>0</v>
      </c>
      <c r="J85" s="300">
        <v>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1</v>
      </c>
      <c r="F86" s="168">
        <v>1</v>
      </c>
      <c r="G86" s="299">
        <v>12</v>
      </c>
      <c r="H86" s="299">
        <v>0</v>
      </c>
      <c r="I86" s="300">
        <v>12</v>
      </c>
      <c r="J86" s="300">
        <v>12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2</v>
      </c>
      <c r="F93" s="168">
        <v>2</v>
      </c>
      <c r="G93" s="299">
        <v>3.5</v>
      </c>
      <c r="H93" s="299">
        <v>3.5355339059327378</v>
      </c>
      <c r="I93" s="300">
        <v>6</v>
      </c>
      <c r="J93" s="300">
        <v>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1</v>
      </c>
      <c r="F99" s="168">
        <v>1</v>
      </c>
      <c r="G99" s="299">
        <v>1</v>
      </c>
      <c r="H99" s="299">
        <v>0</v>
      </c>
      <c r="I99" s="300">
        <v>1</v>
      </c>
      <c r="J99" s="300">
        <v>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48</v>
      </c>
      <c r="F100" s="168">
        <v>47</v>
      </c>
      <c r="G100" s="299">
        <v>7.042553191489362</v>
      </c>
      <c r="H100" s="299">
        <v>7.1046752727204083</v>
      </c>
      <c r="I100" s="300">
        <v>34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6</v>
      </c>
      <c r="F102" s="168">
        <v>6</v>
      </c>
      <c r="G102" s="299">
        <v>99.166666666666671</v>
      </c>
      <c r="H102" s="299">
        <v>123.40732015025149</v>
      </c>
      <c r="I102" s="300">
        <v>257</v>
      </c>
      <c r="J102" s="300">
        <v>3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3</v>
      </c>
      <c r="F105" s="162">
        <v>3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18</v>
      </c>
      <c r="F106" s="162">
        <v>18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4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325</v>
      </c>
      <c r="F112" s="162">
        <v>313</v>
      </c>
      <c r="G112" s="301">
        <v>35.341853035143771</v>
      </c>
      <c r="H112" s="301">
        <v>127.95314674497017</v>
      </c>
      <c r="I112" s="162">
        <v>1422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45ACA-F80C-47D3-A7CF-5824A8D4AD6D}">
  <sheetPr>
    <tabColor theme="6" tint="-0.249977111117893"/>
  </sheetPr>
  <dimension ref="B1:M114"/>
  <sheetViews>
    <sheetView showGridLines="0" view="pageBreakPreview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1360</v>
      </c>
    </row>
    <row r="3" spans="2:13" ht="21" customHeight="1" x14ac:dyDescent="0.15">
      <c r="I3" s="139" t="s">
        <v>1184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9">
        <v>0</v>
      </c>
      <c r="H35" s="299">
        <v>0</v>
      </c>
      <c r="I35" s="300">
        <v>0</v>
      </c>
      <c r="J35" s="300">
        <v>0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1</v>
      </c>
      <c r="G44" s="299">
        <v>1</v>
      </c>
      <c r="H44" s="299">
        <v>0</v>
      </c>
      <c r="I44" s="300">
        <v>1</v>
      </c>
      <c r="J44" s="300">
        <v>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</v>
      </c>
      <c r="F58" s="168">
        <v>1</v>
      </c>
      <c r="G58" s="299">
        <v>1</v>
      </c>
      <c r="H58" s="299">
        <v>0</v>
      </c>
      <c r="I58" s="300">
        <v>1</v>
      </c>
      <c r="J58" s="300">
        <v>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1</v>
      </c>
      <c r="F67" s="168">
        <v>1</v>
      </c>
      <c r="G67" s="299">
        <v>12</v>
      </c>
      <c r="H67" s="299">
        <v>0</v>
      </c>
      <c r="I67" s="300">
        <v>12</v>
      </c>
      <c r="J67" s="300">
        <v>12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9">
        <v>0</v>
      </c>
      <c r="H75" s="299">
        <v>0</v>
      </c>
      <c r="I75" s="300">
        <v>0</v>
      </c>
      <c r="J75" s="300">
        <v>0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9">
        <v>0</v>
      </c>
      <c r="H76" s="299">
        <v>0</v>
      </c>
      <c r="I76" s="300">
        <v>0</v>
      </c>
      <c r="J76" s="300">
        <v>0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1</v>
      </c>
      <c r="F77" s="168">
        <v>1</v>
      </c>
      <c r="G77" s="299">
        <v>12</v>
      </c>
      <c r="H77" s="299">
        <v>0</v>
      </c>
      <c r="I77" s="300">
        <v>12</v>
      </c>
      <c r="J77" s="300">
        <v>12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6</v>
      </c>
      <c r="F82" s="168">
        <v>4</v>
      </c>
      <c r="G82" s="299">
        <v>5.25</v>
      </c>
      <c r="H82" s="299">
        <v>5.0579969684978394</v>
      </c>
      <c r="I82" s="300">
        <v>11</v>
      </c>
      <c r="J82" s="300">
        <v>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5</v>
      </c>
      <c r="F83" s="168">
        <v>5</v>
      </c>
      <c r="G83" s="299">
        <v>12.6</v>
      </c>
      <c r="H83" s="299">
        <v>9.6072888995803591</v>
      </c>
      <c r="I83" s="300">
        <v>27</v>
      </c>
      <c r="J83" s="300">
        <v>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9">
        <v>0</v>
      </c>
      <c r="H85" s="299">
        <v>0</v>
      </c>
      <c r="I85" s="300">
        <v>0</v>
      </c>
      <c r="J85" s="300">
        <v>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1</v>
      </c>
      <c r="F93" s="168">
        <v>1</v>
      </c>
      <c r="G93" s="299">
        <v>1</v>
      </c>
      <c r="H93" s="299">
        <v>0</v>
      </c>
      <c r="I93" s="300">
        <v>1</v>
      </c>
      <c r="J93" s="300">
        <v>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9">
        <v>0</v>
      </c>
      <c r="H99" s="299">
        <v>0</v>
      </c>
      <c r="I99" s="300">
        <v>0</v>
      </c>
      <c r="J99" s="300">
        <v>0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27</v>
      </c>
      <c r="F100" s="168">
        <v>26</v>
      </c>
      <c r="G100" s="299">
        <v>4.3076923076923075</v>
      </c>
      <c r="H100" s="299">
        <v>4.4160546261950229</v>
      </c>
      <c r="I100" s="300">
        <v>12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1</v>
      </c>
      <c r="F102" s="168">
        <v>1</v>
      </c>
      <c r="G102" s="299">
        <v>12</v>
      </c>
      <c r="H102" s="299">
        <v>0</v>
      </c>
      <c r="I102" s="300">
        <v>12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1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1</v>
      </c>
      <c r="F105" s="162">
        <v>1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18</v>
      </c>
      <c r="F106" s="162">
        <v>18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65</v>
      </c>
      <c r="F112" s="162">
        <v>61</v>
      </c>
      <c r="G112" s="301">
        <v>4.7540983606557381</v>
      </c>
      <c r="H112" s="301">
        <v>5.2238419377086762</v>
      </c>
      <c r="I112" s="162">
        <v>27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325DA-1DF9-487E-B5D7-5D3BE63F7117}">
  <sheetPr>
    <tabColor theme="6" tint="-0.249977111117893"/>
  </sheetPr>
  <dimension ref="B1:M114"/>
  <sheetViews>
    <sheetView showGridLines="0" view="pageBreakPreview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1361</v>
      </c>
    </row>
    <row r="3" spans="2:13" ht="21" customHeight="1" x14ac:dyDescent="0.15">
      <c r="I3" s="139" t="s">
        <v>1186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9</v>
      </c>
      <c r="F5" s="168">
        <v>9</v>
      </c>
      <c r="G5" s="299">
        <v>59.888888888888886</v>
      </c>
      <c r="H5" s="299">
        <v>115.31960419248374</v>
      </c>
      <c r="I5" s="300">
        <v>365</v>
      </c>
      <c r="J5" s="300">
        <v>12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1</v>
      </c>
      <c r="F15" s="168">
        <v>1</v>
      </c>
      <c r="G15" s="299">
        <v>24</v>
      </c>
      <c r="H15" s="299">
        <v>0</v>
      </c>
      <c r="I15" s="300">
        <v>24</v>
      </c>
      <c r="J15" s="300">
        <v>24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1</v>
      </c>
      <c r="F33" s="168">
        <v>1</v>
      </c>
      <c r="G33" s="299">
        <v>1</v>
      </c>
      <c r="H33" s="299">
        <v>0</v>
      </c>
      <c r="I33" s="300">
        <v>1</v>
      </c>
      <c r="J33" s="300">
        <v>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9">
        <v>0</v>
      </c>
      <c r="H35" s="299">
        <v>0</v>
      </c>
      <c r="I35" s="300">
        <v>0</v>
      </c>
      <c r="J35" s="300">
        <v>0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1</v>
      </c>
      <c r="F37" s="168">
        <v>1</v>
      </c>
      <c r="G37" s="299">
        <v>14</v>
      </c>
      <c r="H37" s="299">
        <v>0</v>
      </c>
      <c r="I37" s="300">
        <v>14</v>
      </c>
      <c r="J37" s="300">
        <v>14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16</v>
      </c>
      <c r="F38" s="168">
        <v>16</v>
      </c>
      <c r="G38" s="299">
        <v>123.375</v>
      </c>
      <c r="H38" s="299">
        <v>340.36840335142745</v>
      </c>
      <c r="I38" s="300">
        <v>1367</v>
      </c>
      <c r="J38" s="300">
        <v>1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1</v>
      </c>
      <c r="F45" s="168">
        <v>1</v>
      </c>
      <c r="G45" s="299">
        <v>1</v>
      </c>
      <c r="H45" s="299">
        <v>0</v>
      </c>
      <c r="I45" s="300">
        <v>1</v>
      </c>
      <c r="J45" s="300">
        <v>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1</v>
      </c>
      <c r="F48" s="168">
        <v>1</v>
      </c>
      <c r="G48" s="299">
        <v>1</v>
      </c>
      <c r="H48" s="299">
        <v>0</v>
      </c>
      <c r="I48" s="300">
        <v>1</v>
      </c>
      <c r="J48" s="300">
        <v>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5</v>
      </c>
      <c r="F58" s="168">
        <v>4</v>
      </c>
      <c r="G58" s="299">
        <v>24.5</v>
      </c>
      <c r="H58" s="299">
        <v>31.848600178553113</v>
      </c>
      <c r="I58" s="300">
        <v>72</v>
      </c>
      <c r="J58" s="300">
        <v>4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2</v>
      </c>
      <c r="F59" s="168">
        <v>2</v>
      </c>
      <c r="G59" s="299">
        <v>8</v>
      </c>
      <c r="H59" s="299">
        <v>5.6568542494923806</v>
      </c>
      <c r="I59" s="300">
        <v>12</v>
      </c>
      <c r="J59" s="300">
        <v>4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2</v>
      </c>
      <c r="F60" s="168">
        <v>2</v>
      </c>
      <c r="G60" s="299">
        <v>30</v>
      </c>
      <c r="H60" s="299">
        <v>25.45584412271571</v>
      </c>
      <c r="I60" s="300">
        <v>48</v>
      </c>
      <c r="J60" s="300">
        <v>12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1</v>
      </c>
      <c r="F63" s="168">
        <v>1</v>
      </c>
      <c r="G63" s="299">
        <v>1</v>
      </c>
      <c r="H63" s="299">
        <v>0</v>
      </c>
      <c r="I63" s="300">
        <v>1</v>
      </c>
      <c r="J63" s="300">
        <v>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1</v>
      </c>
      <c r="F64" s="168">
        <v>1</v>
      </c>
      <c r="G64" s="299">
        <v>2</v>
      </c>
      <c r="H64" s="299">
        <v>0</v>
      </c>
      <c r="I64" s="300">
        <v>2</v>
      </c>
      <c r="J64" s="300">
        <v>2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16</v>
      </c>
      <c r="F67" s="168">
        <v>16</v>
      </c>
      <c r="G67" s="299">
        <v>7.625</v>
      </c>
      <c r="H67" s="299">
        <v>4.6457866215887842</v>
      </c>
      <c r="I67" s="300">
        <v>12</v>
      </c>
      <c r="J67" s="300">
        <v>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1</v>
      </c>
      <c r="F68" s="168">
        <v>1</v>
      </c>
      <c r="G68" s="299">
        <v>1</v>
      </c>
      <c r="H68" s="299">
        <v>0</v>
      </c>
      <c r="I68" s="300">
        <v>1</v>
      </c>
      <c r="J68" s="300">
        <v>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7</v>
      </c>
      <c r="F72" s="168">
        <v>7</v>
      </c>
      <c r="G72" s="299">
        <v>17.857142857142858</v>
      </c>
      <c r="H72" s="299">
        <v>16.456291313948103</v>
      </c>
      <c r="I72" s="300">
        <v>52</v>
      </c>
      <c r="J72" s="300">
        <v>1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5</v>
      </c>
      <c r="F75" s="168">
        <v>5</v>
      </c>
      <c r="G75" s="299">
        <v>11.6</v>
      </c>
      <c r="H75" s="299">
        <v>14.240786495134319</v>
      </c>
      <c r="I75" s="300">
        <v>36</v>
      </c>
      <c r="J75" s="300">
        <v>2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15</v>
      </c>
      <c r="F76" s="168">
        <v>15</v>
      </c>
      <c r="G76" s="299">
        <v>57</v>
      </c>
      <c r="H76" s="299">
        <v>91.314996421335806</v>
      </c>
      <c r="I76" s="300">
        <v>353</v>
      </c>
      <c r="J76" s="300">
        <v>1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20</v>
      </c>
      <c r="F77" s="168">
        <v>20</v>
      </c>
      <c r="G77" s="299">
        <v>19.850000000000001</v>
      </c>
      <c r="H77" s="299">
        <v>51.474342101058873</v>
      </c>
      <c r="I77" s="300">
        <v>237</v>
      </c>
      <c r="J77" s="300">
        <v>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3</v>
      </c>
      <c r="F79" s="168">
        <v>3</v>
      </c>
      <c r="G79" s="299">
        <v>1</v>
      </c>
      <c r="H79" s="299">
        <v>0</v>
      </c>
      <c r="I79" s="300">
        <v>1</v>
      </c>
      <c r="J79" s="300">
        <v>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85</v>
      </c>
      <c r="F82" s="168">
        <v>81</v>
      </c>
      <c r="G82" s="299">
        <v>11.604938271604938</v>
      </c>
      <c r="H82" s="299">
        <v>12.171358811104124</v>
      </c>
      <c r="I82" s="300">
        <v>69</v>
      </c>
      <c r="J82" s="300">
        <v>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66</v>
      </c>
      <c r="F83" s="168">
        <v>63</v>
      </c>
      <c r="G83" s="299">
        <v>21.571428571428573</v>
      </c>
      <c r="H83" s="299">
        <v>49.496404002882777</v>
      </c>
      <c r="I83" s="300">
        <v>262</v>
      </c>
      <c r="J83" s="300">
        <v>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1</v>
      </c>
      <c r="F85" s="168">
        <v>1</v>
      </c>
      <c r="G85" s="299">
        <v>1</v>
      </c>
      <c r="H85" s="299">
        <v>0</v>
      </c>
      <c r="I85" s="300">
        <v>1</v>
      </c>
      <c r="J85" s="300">
        <v>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1</v>
      </c>
      <c r="F86" s="168">
        <v>1</v>
      </c>
      <c r="G86" s="299">
        <v>12</v>
      </c>
      <c r="H86" s="299">
        <v>0</v>
      </c>
      <c r="I86" s="300">
        <v>12</v>
      </c>
      <c r="J86" s="300">
        <v>12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2</v>
      </c>
      <c r="F91" s="168">
        <v>1</v>
      </c>
      <c r="G91" s="299">
        <v>4</v>
      </c>
      <c r="H91" s="299">
        <v>0</v>
      </c>
      <c r="I91" s="300">
        <v>4</v>
      </c>
      <c r="J91" s="300">
        <v>4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1</v>
      </c>
      <c r="F93" s="168">
        <v>1</v>
      </c>
      <c r="G93" s="299">
        <v>6</v>
      </c>
      <c r="H93" s="299">
        <v>0</v>
      </c>
      <c r="I93" s="300">
        <v>6</v>
      </c>
      <c r="J93" s="300">
        <v>6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1</v>
      </c>
      <c r="F99" s="168">
        <v>1</v>
      </c>
      <c r="G99" s="299">
        <v>1</v>
      </c>
      <c r="H99" s="299">
        <v>0</v>
      </c>
      <c r="I99" s="300">
        <v>1</v>
      </c>
      <c r="J99" s="300">
        <v>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55</v>
      </c>
      <c r="F100" s="168">
        <v>55</v>
      </c>
      <c r="G100" s="299">
        <v>8.036363636363637</v>
      </c>
      <c r="H100" s="299">
        <v>9.2154532783026539</v>
      </c>
      <c r="I100" s="300">
        <v>52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5</v>
      </c>
      <c r="F102" s="168">
        <v>5</v>
      </c>
      <c r="G102" s="299">
        <v>118</v>
      </c>
      <c r="H102" s="299">
        <v>127.93553063945919</v>
      </c>
      <c r="I102" s="300">
        <v>257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4</v>
      </c>
      <c r="F103" s="168">
        <v>4</v>
      </c>
      <c r="G103" s="299">
        <v>5.75</v>
      </c>
      <c r="H103" s="299">
        <v>4.2720018726587652</v>
      </c>
      <c r="I103" s="300">
        <v>12</v>
      </c>
      <c r="J103" s="300">
        <v>3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4</v>
      </c>
      <c r="F105" s="162">
        <v>4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19</v>
      </c>
      <c r="F106" s="162">
        <v>19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5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359</v>
      </c>
      <c r="F112" s="162">
        <v>349</v>
      </c>
      <c r="G112" s="301">
        <v>24.581661891117477</v>
      </c>
      <c r="H112" s="301">
        <v>87.3251771214874</v>
      </c>
      <c r="I112" s="162">
        <v>1367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8A064-4866-4F99-8927-FEDE7A11A120}">
  <sheetPr>
    <tabColor theme="6" tint="-0.249977111117893"/>
  </sheetPr>
  <dimension ref="B1:M114"/>
  <sheetViews>
    <sheetView showGridLines="0" view="pageBreakPreview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1362</v>
      </c>
    </row>
    <row r="3" spans="2:13" ht="21" customHeight="1" x14ac:dyDescent="0.15">
      <c r="I3" s="139" t="s">
        <v>1188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1</v>
      </c>
      <c r="F15" s="168">
        <v>1</v>
      </c>
      <c r="G15" s="299">
        <v>24</v>
      </c>
      <c r="H15" s="299">
        <v>0</v>
      </c>
      <c r="I15" s="300">
        <v>24</v>
      </c>
      <c r="J15" s="300">
        <v>24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3</v>
      </c>
      <c r="F26" s="168">
        <v>3</v>
      </c>
      <c r="G26" s="299">
        <v>16</v>
      </c>
      <c r="H26" s="299">
        <v>6.9282032302755088</v>
      </c>
      <c r="I26" s="300">
        <v>24</v>
      </c>
      <c r="J26" s="300">
        <v>12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9">
        <v>0</v>
      </c>
      <c r="H35" s="299">
        <v>0</v>
      </c>
      <c r="I35" s="300">
        <v>0</v>
      </c>
      <c r="J35" s="300">
        <v>0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1</v>
      </c>
      <c r="F37" s="168">
        <v>1</v>
      </c>
      <c r="G37" s="299">
        <v>53</v>
      </c>
      <c r="H37" s="299">
        <v>0</v>
      </c>
      <c r="I37" s="300">
        <v>53</v>
      </c>
      <c r="J37" s="300">
        <v>53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6</v>
      </c>
      <c r="F38" s="168">
        <v>6</v>
      </c>
      <c r="G38" s="299">
        <v>12.5</v>
      </c>
      <c r="H38" s="299">
        <v>12.613484847574837</v>
      </c>
      <c r="I38" s="300">
        <v>36</v>
      </c>
      <c r="J38" s="300">
        <v>1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1</v>
      </c>
      <c r="G44" s="299">
        <v>12</v>
      </c>
      <c r="H44" s="299">
        <v>0</v>
      </c>
      <c r="I44" s="300">
        <v>12</v>
      </c>
      <c r="J44" s="300">
        <v>12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</v>
      </c>
      <c r="F58" s="168">
        <v>1</v>
      </c>
      <c r="G58" s="299">
        <v>4</v>
      </c>
      <c r="H58" s="299">
        <v>0</v>
      </c>
      <c r="I58" s="300">
        <v>4</v>
      </c>
      <c r="J58" s="300">
        <v>4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1</v>
      </c>
      <c r="F59" s="168">
        <v>1</v>
      </c>
      <c r="G59" s="299">
        <v>4</v>
      </c>
      <c r="H59" s="299">
        <v>0</v>
      </c>
      <c r="I59" s="300">
        <v>4</v>
      </c>
      <c r="J59" s="300">
        <v>4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2</v>
      </c>
      <c r="F60" s="168">
        <v>2</v>
      </c>
      <c r="G60" s="299">
        <v>24.5</v>
      </c>
      <c r="H60" s="299">
        <v>33.234018715767732</v>
      </c>
      <c r="I60" s="300">
        <v>48</v>
      </c>
      <c r="J60" s="300">
        <v>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4</v>
      </c>
      <c r="F67" s="168">
        <v>3</v>
      </c>
      <c r="G67" s="299">
        <v>4.666666666666667</v>
      </c>
      <c r="H67" s="299">
        <v>6.3508529610858835</v>
      </c>
      <c r="I67" s="300">
        <v>12</v>
      </c>
      <c r="J67" s="300">
        <v>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1</v>
      </c>
      <c r="F68" s="168">
        <v>1</v>
      </c>
      <c r="G68" s="299">
        <v>1</v>
      </c>
      <c r="H68" s="299">
        <v>0</v>
      </c>
      <c r="I68" s="300">
        <v>1</v>
      </c>
      <c r="J68" s="300">
        <v>1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1</v>
      </c>
      <c r="F69" s="168">
        <v>1</v>
      </c>
      <c r="G69" s="299">
        <v>3</v>
      </c>
      <c r="H69" s="299">
        <v>0</v>
      </c>
      <c r="I69" s="300">
        <v>3</v>
      </c>
      <c r="J69" s="300">
        <v>3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1</v>
      </c>
      <c r="F72" s="168">
        <v>1</v>
      </c>
      <c r="G72" s="299">
        <v>12</v>
      </c>
      <c r="H72" s="299">
        <v>0</v>
      </c>
      <c r="I72" s="300">
        <v>12</v>
      </c>
      <c r="J72" s="300">
        <v>12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10</v>
      </c>
      <c r="F75" s="168">
        <v>10</v>
      </c>
      <c r="G75" s="299">
        <v>51.6</v>
      </c>
      <c r="H75" s="299">
        <v>110.88953462292503</v>
      </c>
      <c r="I75" s="300">
        <v>365</v>
      </c>
      <c r="J75" s="300">
        <v>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1</v>
      </c>
      <c r="F76" s="168">
        <v>1</v>
      </c>
      <c r="G76" s="299">
        <v>53</v>
      </c>
      <c r="H76" s="299">
        <v>0</v>
      </c>
      <c r="I76" s="300">
        <v>53</v>
      </c>
      <c r="J76" s="300">
        <v>53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16</v>
      </c>
      <c r="F77" s="168">
        <v>16</v>
      </c>
      <c r="G77" s="299">
        <v>12.25</v>
      </c>
      <c r="H77" s="299">
        <v>9.4762861923857074</v>
      </c>
      <c r="I77" s="300">
        <v>36</v>
      </c>
      <c r="J77" s="300">
        <v>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1</v>
      </c>
      <c r="F79" s="168">
        <v>1</v>
      </c>
      <c r="G79" s="299">
        <v>1</v>
      </c>
      <c r="H79" s="299">
        <v>0</v>
      </c>
      <c r="I79" s="300">
        <v>1</v>
      </c>
      <c r="J79" s="300">
        <v>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83</v>
      </c>
      <c r="F82" s="168">
        <v>81</v>
      </c>
      <c r="G82" s="299">
        <v>21.74074074074074</v>
      </c>
      <c r="H82" s="299">
        <v>52.676554978894018</v>
      </c>
      <c r="I82" s="300">
        <v>365</v>
      </c>
      <c r="J82" s="300">
        <v>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165</v>
      </c>
      <c r="F83" s="168">
        <v>158</v>
      </c>
      <c r="G83" s="299">
        <v>29.474683544303797</v>
      </c>
      <c r="H83" s="299">
        <v>83.995730811066849</v>
      </c>
      <c r="I83" s="300">
        <v>750</v>
      </c>
      <c r="J83" s="300">
        <v>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1</v>
      </c>
      <c r="F85" s="168">
        <v>1</v>
      </c>
      <c r="G85" s="299">
        <v>1</v>
      </c>
      <c r="H85" s="299">
        <v>0</v>
      </c>
      <c r="I85" s="300">
        <v>1</v>
      </c>
      <c r="J85" s="300">
        <v>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1</v>
      </c>
      <c r="F86" s="168">
        <v>1</v>
      </c>
      <c r="G86" s="299">
        <v>12</v>
      </c>
      <c r="H86" s="299">
        <v>0</v>
      </c>
      <c r="I86" s="300">
        <v>12</v>
      </c>
      <c r="J86" s="300">
        <v>12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1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3</v>
      </c>
      <c r="F93" s="168">
        <v>2</v>
      </c>
      <c r="G93" s="299">
        <v>3.5</v>
      </c>
      <c r="H93" s="299">
        <v>3.5355339059327378</v>
      </c>
      <c r="I93" s="300">
        <v>6</v>
      </c>
      <c r="J93" s="300">
        <v>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1</v>
      </c>
      <c r="F99" s="168">
        <v>1</v>
      </c>
      <c r="G99" s="299">
        <v>1</v>
      </c>
      <c r="H99" s="299">
        <v>0</v>
      </c>
      <c r="I99" s="300">
        <v>1</v>
      </c>
      <c r="J99" s="300">
        <v>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55</v>
      </c>
      <c r="F100" s="168">
        <v>53</v>
      </c>
      <c r="G100" s="299">
        <v>5.2452830188679247</v>
      </c>
      <c r="H100" s="299">
        <v>5.8864435533538826</v>
      </c>
      <c r="I100" s="300">
        <v>26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7</v>
      </c>
      <c r="F102" s="168">
        <v>7</v>
      </c>
      <c r="G102" s="299">
        <v>88</v>
      </c>
      <c r="H102" s="299">
        <v>116.3486140871476</v>
      </c>
      <c r="I102" s="300">
        <v>257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2</v>
      </c>
      <c r="F103" s="168">
        <v>1</v>
      </c>
      <c r="G103" s="299">
        <v>12</v>
      </c>
      <c r="H103" s="299">
        <v>0</v>
      </c>
      <c r="I103" s="300">
        <v>12</v>
      </c>
      <c r="J103" s="300">
        <v>12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1</v>
      </c>
      <c r="F105" s="162">
        <v>1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18</v>
      </c>
      <c r="F106" s="162">
        <v>18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5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1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396</v>
      </c>
      <c r="F112" s="162">
        <v>380</v>
      </c>
      <c r="G112" s="301">
        <v>26.068421052631578</v>
      </c>
      <c r="H112" s="301">
        <v>86.064684225594362</v>
      </c>
      <c r="I112" s="162">
        <v>1095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0D076-7A5B-4B30-B8DE-0EE495DA6AA7}">
  <sheetPr>
    <tabColor theme="6" tint="-0.249977111117893"/>
  </sheetPr>
  <dimension ref="B1:M114"/>
  <sheetViews>
    <sheetView showGridLines="0" view="pageBreakPreview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1363</v>
      </c>
    </row>
    <row r="3" spans="2:13" ht="21" customHeight="1" x14ac:dyDescent="0.15">
      <c r="I3" s="139" t="s">
        <v>1190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6</v>
      </c>
      <c r="F5" s="168">
        <v>6</v>
      </c>
      <c r="G5" s="299">
        <v>21.166666666666668</v>
      </c>
      <c r="H5" s="299">
        <v>19.456789731779153</v>
      </c>
      <c r="I5" s="300">
        <v>52</v>
      </c>
      <c r="J5" s="300">
        <v>1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1</v>
      </c>
      <c r="F15" s="168">
        <v>1</v>
      </c>
      <c r="G15" s="299">
        <v>24</v>
      </c>
      <c r="H15" s="299">
        <v>0</v>
      </c>
      <c r="I15" s="300">
        <v>24</v>
      </c>
      <c r="J15" s="300">
        <v>24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1</v>
      </c>
      <c r="F28" s="168">
        <v>1</v>
      </c>
      <c r="G28" s="299">
        <v>2</v>
      </c>
      <c r="H28" s="299">
        <v>0</v>
      </c>
      <c r="I28" s="300">
        <v>2</v>
      </c>
      <c r="J28" s="300">
        <v>2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1</v>
      </c>
      <c r="F33" s="168">
        <v>1</v>
      </c>
      <c r="G33" s="299">
        <v>1</v>
      </c>
      <c r="H33" s="299">
        <v>0</v>
      </c>
      <c r="I33" s="300">
        <v>1</v>
      </c>
      <c r="J33" s="300">
        <v>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1</v>
      </c>
      <c r="F35" s="168">
        <v>1</v>
      </c>
      <c r="G35" s="299">
        <v>12</v>
      </c>
      <c r="H35" s="299">
        <v>0</v>
      </c>
      <c r="I35" s="300">
        <v>12</v>
      </c>
      <c r="J35" s="300">
        <v>12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2</v>
      </c>
      <c r="F37" s="168">
        <v>2</v>
      </c>
      <c r="G37" s="299">
        <v>371</v>
      </c>
      <c r="H37" s="299">
        <v>504.87424176719492</v>
      </c>
      <c r="I37" s="300">
        <v>728</v>
      </c>
      <c r="J37" s="300">
        <v>14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11</v>
      </c>
      <c r="F38" s="168">
        <v>11</v>
      </c>
      <c r="G38" s="299">
        <v>42.363636363636367</v>
      </c>
      <c r="H38" s="299">
        <v>69.114792522690436</v>
      </c>
      <c r="I38" s="300">
        <v>243</v>
      </c>
      <c r="J38" s="300">
        <v>1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1</v>
      </c>
      <c r="G44" s="299">
        <v>50</v>
      </c>
      <c r="H44" s="299">
        <v>0</v>
      </c>
      <c r="I44" s="300">
        <v>50</v>
      </c>
      <c r="J44" s="300">
        <v>50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1</v>
      </c>
      <c r="F45" s="168">
        <v>1</v>
      </c>
      <c r="G45" s="299">
        <v>1</v>
      </c>
      <c r="H45" s="299">
        <v>0</v>
      </c>
      <c r="I45" s="300">
        <v>1</v>
      </c>
      <c r="J45" s="300">
        <v>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2</v>
      </c>
      <c r="F59" s="168">
        <v>2</v>
      </c>
      <c r="G59" s="299">
        <v>8</v>
      </c>
      <c r="H59" s="299">
        <v>5.6568542494923806</v>
      </c>
      <c r="I59" s="300">
        <v>12</v>
      </c>
      <c r="J59" s="300">
        <v>4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1</v>
      </c>
      <c r="F61" s="168">
        <v>1</v>
      </c>
      <c r="G61" s="299">
        <v>12</v>
      </c>
      <c r="H61" s="299">
        <v>0</v>
      </c>
      <c r="I61" s="300">
        <v>12</v>
      </c>
      <c r="J61" s="300">
        <v>12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1</v>
      </c>
      <c r="F63" s="168">
        <v>1</v>
      </c>
      <c r="G63" s="299">
        <v>1</v>
      </c>
      <c r="H63" s="299">
        <v>0</v>
      </c>
      <c r="I63" s="300">
        <v>1</v>
      </c>
      <c r="J63" s="300">
        <v>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10</v>
      </c>
      <c r="F67" s="168">
        <v>10</v>
      </c>
      <c r="G67" s="299">
        <v>6.5</v>
      </c>
      <c r="H67" s="299">
        <v>4.8362060428489695</v>
      </c>
      <c r="I67" s="300">
        <v>12</v>
      </c>
      <c r="J67" s="300">
        <v>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9">
        <v>0</v>
      </c>
      <c r="H75" s="299">
        <v>0</v>
      </c>
      <c r="I75" s="300">
        <v>0</v>
      </c>
      <c r="J75" s="300">
        <v>0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10</v>
      </c>
      <c r="F76" s="168">
        <v>10</v>
      </c>
      <c r="G76" s="299">
        <v>45.9</v>
      </c>
      <c r="H76" s="299">
        <v>44.754763868094408</v>
      </c>
      <c r="I76" s="300">
        <v>156</v>
      </c>
      <c r="J76" s="300">
        <v>2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5</v>
      </c>
      <c r="F77" s="168">
        <v>5</v>
      </c>
      <c r="G77" s="299">
        <v>9.8000000000000007</v>
      </c>
      <c r="H77" s="299">
        <v>4.919349550499537</v>
      </c>
      <c r="I77" s="300">
        <v>12</v>
      </c>
      <c r="J77" s="300">
        <v>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3</v>
      </c>
      <c r="F79" s="168">
        <v>3</v>
      </c>
      <c r="G79" s="299">
        <v>1</v>
      </c>
      <c r="H79" s="299">
        <v>0</v>
      </c>
      <c r="I79" s="300">
        <v>1</v>
      </c>
      <c r="J79" s="300">
        <v>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18</v>
      </c>
      <c r="F82" s="168">
        <v>16</v>
      </c>
      <c r="G82" s="299">
        <v>8.0625</v>
      </c>
      <c r="H82" s="299">
        <v>4.7814746679241127</v>
      </c>
      <c r="I82" s="300">
        <v>12</v>
      </c>
      <c r="J82" s="300">
        <v>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6</v>
      </c>
      <c r="F83" s="168">
        <v>3</v>
      </c>
      <c r="G83" s="299">
        <v>5</v>
      </c>
      <c r="H83" s="299">
        <v>6.0827625302982193</v>
      </c>
      <c r="I83" s="300">
        <v>12</v>
      </c>
      <c r="J83" s="300">
        <v>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1</v>
      </c>
      <c r="F85" s="168">
        <v>1</v>
      </c>
      <c r="G85" s="299">
        <v>1</v>
      </c>
      <c r="H85" s="299">
        <v>0</v>
      </c>
      <c r="I85" s="300">
        <v>1</v>
      </c>
      <c r="J85" s="300">
        <v>1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2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2</v>
      </c>
      <c r="F93" s="168">
        <v>2</v>
      </c>
      <c r="G93" s="299">
        <v>3.5</v>
      </c>
      <c r="H93" s="299">
        <v>3.5355339059327378</v>
      </c>
      <c r="I93" s="300">
        <v>6</v>
      </c>
      <c r="J93" s="300">
        <v>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1</v>
      </c>
      <c r="F99" s="168">
        <v>1</v>
      </c>
      <c r="G99" s="299">
        <v>1</v>
      </c>
      <c r="H99" s="299">
        <v>0</v>
      </c>
      <c r="I99" s="300">
        <v>1</v>
      </c>
      <c r="J99" s="300">
        <v>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46</v>
      </c>
      <c r="F100" s="168">
        <v>46</v>
      </c>
      <c r="G100" s="299">
        <v>6.7173913043478262</v>
      </c>
      <c r="H100" s="299">
        <v>7.1481560745202311</v>
      </c>
      <c r="I100" s="300">
        <v>34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5</v>
      </c>
      <c r="F102" s="168">
        <v>5</v>
      </c>
      <c r="G102" s="299">
        <v>77</v>
      </c>
      <c r="H102" s="299">
        <v>102.59142264341595</v>
      </c>
      <c r="I102" s="300">
        <v>257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3</v>
      </c>
      <c r="F105" s="162">
        <v>3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19</v>
      </c>
      <c r="F106" s="162">
        <v>19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4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166</v>
      </c>
      <c r="F112" s="162">
        <v>158</v>
      </c>
      <c r="G112" s="301">
        <v>20.240506329113924</v>
      </c>
      <c r="H112" s="301">
        <v>66.049048593633529</v>
      </c>
      <c r="I112" s="162">
        <v>728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08343-27EC-4CC1-822D-F5089642CB93}">
  <sheetPr>
    <tabColor theme="6" tint="-0.249977111117893"/>
  </sheetPr>
  <dimension ref="B1:M114"/>
  <sheetViews>
    <sheetView showGridLines="0" view="pageBreakPreview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1364</v>
      </c>
    </row>
    <row r="3" spans="2:13" ht="21" customHeight="1" x14ac:dyDescent="0.15">
      <c r="I3" s="139" t="s">
        <v>1158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1</v>
      </c>
      <c r="F5" s="168">
        <v>1</v>
      </c>
      <c r="G5" s="299">
        <v>5</v>
      </c>
      <c r="H5" s="299">
        <v>0</v>
      </c>
      <c r="I5" s="300">
        <v>5</v>
      </c>
      <c r="J5" s="300">
        <v>5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9">
        <v>0</v>
      </c>
      <c r="H35" s="299">
        <v>0</v>
      </c>
      <c r="I35" s="300">
        <v>0</v>
      </c>
      <c r="J35" s="300">
        <v>0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1</v>
      </c>
      <c r="F37" s="168">
        <v>1</v>
      </c>
      <c r="G37" s="299">
        <v>14</v>
      </c>
      <c r="H37" s="299">
        <v>0</v>
      </c>
      <c r="I37" s="300">
        <v>14</v>
      </c>
      <c r="J37" s="300">
        <v>14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2</v>
      </c>
      <c r="F38" s="168">
        <v>2</v>
      </c>
      <c r="G38" s="299">
        <v>12</v>
      </c>
      <c r="H38" s="299">
        <v>0</v>
      </c>
      <c r="I38" s="300">
        <v>12</v>
      </c>
      <c r="J38" s="300">
        <v>12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1</v>
      </c>
      <c r="F45" s="168">
        <v>1</v>
      </c>
      <c r="G45" s="299">
        <v>1</v>
      </c>
      <c r="H45" s="299">
        <v>0</v>
      </c>
      <c r="I45" s="300">
        <v>1</v>
      </c>
      <c r="J45" s="300">
        <v>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0</v>
      </c>
      <c r="F47" s="168">
        <v>0</v>
      </c>
      <c r="G47" s="299">
        <v>0</v>
      </c>
      <c r="H47" s="299">
        <v>0</v>
      </c>
      <c r="I47" s="300">
        <v>0</v>
      </c>
      <c r="J47" s="300">
        <v>0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2</v>
      </c>
      <c r="F59" s="168">
        <v>2</v>
      </c>
      <c r="G59" s="299">
        <v>8</v>
      </c>
      <c r="H59" s="299">
        <v>5.6568542494923806</v>
      </c>
      <c r="I59" s="300">
        <v>12</v>
      </c>
      <c r="J59" s="300">
        <v>4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9">
        <v>0</v>
      </c>
      <c r="H75" s="299">
        <v>0</v>
      </c>
      <c r="I75" s="300">
        <v>0</v>
      </c>
      <c r="J75" s="300">
        <v>0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6</v>
      </c>
      <c r="F76" s="168">
        <v>6</v>
      </c>
      <c r="G76" s="299">
        <v>39</v>
      </c>
      <c r="H76" s="299">
        <v>27.985710639538887</v>
      </c>
      <c r="I76" s="300">
        <v>72</v>
      </c>
      <c r="J76" s="300">
        <v>2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3</v>
      </c>
      <c r="F79" s="168">
        <v>3</v>
      </c>
      <c r="G79" s="299">
        <v>1</v>
      </c>
      <c r="H79" s="299">
        <v>0</v>
      </c>
      <c r="I79" s="300">
        <v>1</v>
      </c>
      <c r="J79" s="300">
        <v>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3</v>
      </c>
      <c r="F82" s="168">
        <v>2</v>
      </c>
      <c r="G82" s="299">
        <v>2</v>
      </c>
      <c r="H82" s="299">
        <v>0</v>
      </c>
      <c r="I82" s="300">
        <v>2</v>
      </c>
      <c r="J82" s="300">
        <v>2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4</v>
      </c>
      <c r="F83" s="168">
        <v>3</v>
      </c>
      <c r="G83" s="299">
        <v>5</v>
      </c>
      <c r="H83" s="299">
        <v>6.0827625302982193</v>
      </c>
      <c r="I83" s="300">
        <v>12</v>
      </c>
      <c r="J83" s="300">
        <v>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9">
        <v>0</v>
      </c>
      <c r="H85" s="299">
        <v>0</v>
      </c>
      <c r="I85" s="300">
        <v>0</v>
      </c>
      <c r="J85" s="300">
        <v>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1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2</v>
      </c>
      <c r="F93" s="168">
        <v>2</v>
      </c>
      <c r="G93" s="299">
        <v>3.5</v>
      </c>
      <c r="H93" s="299">
        <v>3.5355339059327378</v>
      </c>
      <c r="I93" s="300">
        <v>6</v>
      </c>
      <c r="J93" s="300">
        <v>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9">
        <v>0</v>
      </c>
      <c r="H99" s="299">
        <v>0</v>
      </c>
      <c r="I99" s="300">
        <v>0</v>
      </c>
      <c r="J99" s="300">
        <v>0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48</v>
      </c>
      <c r="F100" s="168">
        <v>47</v>
      </c>
      <c r="G100" s="299">
        <v>6.6595744680851068</v>
      </c>
      <c r="H100" s="299">
        <v>9.3605940812598298</v>
      </c>
      <c r="I100" s="300">
        <v>53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0</v>
      </c>
      <c r="F101" s="168">
        <v>0</v>
      </c>
      <c r="G101" s="299">
        <v>0</v>
      </c>
      <c r="H101" s="299">
        <v>0</v>
      </c>
      <c r="I101" s="300">
        <v>0</v>
      </c>
      <c r="J101" s="300">
        <v>0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2</v>
      </c>
      <c r="F102" s="168">
        <v>2</v>
      </c>
      <c r="G102" s="299">
        <v>134.5</v>
      </c>
      <c r="H102" s="299">
        <v>173.24116139070415</v>
      </c>
      <c r="I102" s="300">
        <v>257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3</v>
      </c>
      <c r="F105" s="162">
        <v>3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20</v>
      </c>
      <c r="F106" s="162">
        <v>20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2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102</v>
      </c>
      <c r="F112" s="162">
        <v>97</v>
      </c>
      <c r="G112" s="301">
        <v>12.309278350515465</v>
      </c>
      <c r="H112" s="301">
        <v>31.582023112030004</v>
      </c>
      <c r="I112" s="162">
        <v>257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E5357-FD0F-4679-94E2-0EB181750E5A}">
  <sheetPr>
    <tabColor theme="6" tint="-0.249977111117893"/>
  </sheetPr>
  <dimension ref="B1:M114"/>
  <sheetViews>
    <sheetView showGridLines="0" view="pageBreakPreview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1365</v>
      </c>
    </row>
    <row r="3" spans="2:13" ht="21" customHeight="1" x14ac:dyDescent="0.15">
      <c r="I3" s="139" t="s">
        <v>1159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9">
        <v>0</v>
      </c>
      <c r="H35" s="299">
        <v>0</v>
      </c>
      <c r="I35" s="300">
        <v>0</v>
      </c>
      <c r="J35" s="300">
        <v>0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1</v>
      </c>
      <c r="F45" s="168">
        <v>1</v>
      </c>
      <c r="G45" s="299">
        <v>1</v>
      </c>
      <c r="H45" s="299">
        <v>0</v>
      </c>
      <c r="I45" s="300">
        <v>1</v>
      </c>
      <c r="J45" s="300">
        <v>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1</v>
      </c>
      <c r="G47" s="299">
        <v>1</v>
      </c>
      <c r="H47" s="299">
        <v>0</v>
      </c>
      <c r="I47" s="300">
        <v>1</v>
      </c>
      <c r="J47" s="300">
        <v>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1</v>
      </c>
      <c r="F67" s="168">
        <v>1</v>
      </c>
      <c r="G67" s="299">
        <v>1</v>
      </c>
      <c r="H67" s="299">
        <v>0</v>
      </c>
      <c r="I67" s="300">
        <v>1</v>
      </c>
      <c r="J67" s="300">
        <v>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9">
        <v>0</v>
      </c>
      <c r="H75" s="299">
        <v>0</v>
      </c>
      <c r="I75" s="300">
        <v>0</v>
      </c>
      <c r="J75" s="300">
        <v>0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9">
        <v>0</v>
      </c>
      <c r="H76" s="299">
        <v>0</v>
      </c>
      <c r="I76" s="300">
        <v>0</v>
      </c>
      <c r="J76" s="300">
        <v>0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3</v>
      </c>
      <c r="F82" s="168">
        <v>1</v>
      </c>
      <c r="G82" s="299">
        <v>2</v>
      </c>
      <c r="H82" s="299">
        <v>0</v>
      </c>
      <c r="I82" s="300">
        <v>2</v>
      </c>
      <c r="J82" s="300">
        <v>2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2</v>
      </c>
      <c r="F83" s="168">
        <v>2</v>
      </c>
      <c r="G83" s="299">
        <v>6.5</v>
      </c>
      <c r="H83" s="299">
        <v>7.7781745930520225</v>
      </c>
      <c r="I83" s="300">
        <v>12</v>
      </c>
      <c r="J83" s="300">
        <v>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9">
        <v>0</v>
      </c>
      <c r="H85" s="299">
        <v>0</v>
      </c>
      <c r="I85" s="300">
        <v>0</v>
      </c>
      <c r="J85" s="300">
        <v>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2</v>
      </c>
      <c r="F93" s="168">
        <v>2</v>
      </c>
      <c r="G93" s="299">
        <v>1</v>
      </c>
      <c r="H93" s="299">
        <v>0</v>
      </c>
      <c r="I93" s="300">
        <v>1</v>
      </c>
      <c r="J93" s="300">
        <v>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9">
        <v>0</v>
      </c>
      <c r="H99" s="299">
        <v>0</v>
      </c>
      <c r="I99" s="300">
        <v>0</v>
      </c>
      <c r="J99" s="300">
        <v>0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24</v>
      </c>
      <c r="F100" s="168">
        <v>24</v>
      </c>
      <c r="G100" s="299">
        <v>6.041666666666667</v>
      </c>
      <c r="H100" s="299">
        <v>10.490074674027191</v>
      </c>
      <c r="I100" s="300">
        <v>51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0</v>
      </c>
      <c r="F102" s="168">
        <v>0</v>
      </c>
      <c r="G102" s="299">
        <v>0</v>
      </c>
      <c r="H102" s="299">
        <v>0</v>
      </c>
      <c r="I102" s="300">
        <v>0</v>
      </c>
      <c r="J102" s="300">
        <v>0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1</v>
      </c>
      <c r="F105" s="162">
        <v>1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18</v>
      </c>
      <c r="F106" s="162">
        <v>18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54</v>
      </c>
      <c r="F112" s="162">
        <v>52</v>
      </c>
      <c r="G112" s="301">
        <v>4.0769230769230766</v>
      </c>
      <c r="H112" s="301">
        <v>7.4487692202086384</v>
      </c>
      <c r="I112" s="162">
        <v>51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6C91E-659C-47AA-8795-0774232AAD2F}">
  <sheetPr>
    <tabColor theme="6" tint="-0.249977111117893"/>
  </sheetPr>
  <dimension ref="B1:M114"/>
  <sheetViews>
    <sheetView showGridLines="0" view="pageBreakPreview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1366</v>
      </c>
    </row>
    <row r="3" spans="2:13" ht="21" customHeight="1" x14ac:dyDescent="0.15">
      <c r="I3" s="139" t="s">
        <v>1160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9">
        <v>0</v>
      </c>
      <c r="H35" s="299">
        <v>0</v>
      </c>
      <c r="I35" s="300">
        <v>0</v>
      </c>
      <c r="J35" s="300">
        <v>0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1</v>
      </c>
      <c r="F45" s="168">
        <v>1</v>
      </c>
      <c r="G45" s="299">
        <v>1</v>
      </c>
      <c r="H45" s="299">
        <v>0</v>
      </c>
      <c r="I45" s="300">
        <v>1</v>
      </c>
      <c r="J45" s="300">
        <v>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1</v>
      </c>
      <c r="G47" s="299">
        <v>1</v>
      </c>
      <c r="H47" s="299">
        <v>0</v>
      </c>
      <c r="I47" s="300">
        <v>1</v>
      </c>
      <c r="J47" s="300">
        <v>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9">
        <v>0</v>
      </c>
      <c r="H75" s="299">
        <v>0</v>
      </c>
      <c r="I75" s="300">
        <v>0</v>
      </c>
      <c r="J75" s="300">
        <v>0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9">
        <v>0</v>
      </c>
      <c r="H76" s="299">
        <v>0</v>
      </c>
      <c r="I76" s="300">
        <v>0</v>
      </c>
      <c r="J76" s="300">
        <v>0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4</v>
      </c>
      <c r="F82" s="168">
        <v>2</v>
      </c>
      <c r="G82" s="299">
        <v>4.5</v>
      </c>
      <c r="H82" s="299">
        <v>4.9497474683058327</v>
      </c>
      <c r="I82" s="300">
        <v>8</v>
      </c>
      <c r="J82" s="300">
        <v>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1</v>
      </c>
      <c r="F83" s="168">
        <v>1</v>
      </c>
      <c r="G83" s="299">
        <v>8</v>
      </c>
      <c r="H83" s="299">
        <v>0</v>
      </c>
      <c r="I83" s="300">
        <v>8</v>
      </c>
      <c r="J83" s="300">
        <v>8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9">
        <v>0</v>
      </c>
      <c r="H85" s="299">
        <v>0</v>
      </c>
      <c r="I85" s="300">
        <v>0</v>
      </c>
      <c r="J85" s="300">
        <v>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1</v>
      </c>
      <c r="F93" s="168">
        <v>1</v>
      </c>
      <c r="G93" s="299">
        <v>1</v>
      </c>
      <c r="H93" s="299">
        <v>0</v>
      </c>
      <c r="I93" s="300">
        <v>1</v>
      </c>
      <c r="J93" s="300">
        <v>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9">
        <v>0</v>
      </c>
      <c r="H99" s="299">
        <v>0</v>
      </c>
      <c r="I99" s="300">
        <v>0</v>
      </c>
      <c r="J99" s="300">
        <v>0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20</v>
      </c>
      <c r="F100" s="168">
        <v>19</v>
      </c>
      <c r="G100" s="299">
        <v>4.5789473684210522</v>
      </c>
      <c r="H100" s="299">
        <v>4.6465732830607331</v>
      </c>
      <c r="I100" s="300">
        <v>12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0</v>
      </c>
      <c r="F102" s="168">
        <v>0</v>
      </c>
      <c r="G102" s="299">
        <v>0</v>
      </c>
      <c r="H102" s="299">
        <v>0</v>
      </c>
      <c r="I102" s="300">
        <v>0</v>
      </c>
      <c r="J102" s="300">
        <v>0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0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17</v>
      </c>
      <c r="F106" s="162">
        <v>17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1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48</v>
      </c>
      <c r="F112" s="162">
        <v>44</v>
      </c>
      <c r="G112" s="301">
        <v>3.5454545454545454</v>
      </c>
      <c r="H112" s="301">
        <v>3.7070300621396051</v>
      </c>
      <c r="I112" s="162">
        <v>12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0266D-5383-4F44-8EFB-26FF2B15219A}">
  <sheetPr>
    <tabColor theme="6" tint="-0.249977111117893"/>
  </sheetPr>
  <dimension ref="B1:M114"/>
  <sheetViews>
    <sheetView showGridLines="0" view="pageBreakPreview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1367</v>
      </c>
    </row>
    <row r="3" spans="2:13" ht="21" customHeight="1" x14ac:dyDescent="0.15">
      <c r="I3" s="139" t="s">
        <v>1195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1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1</v>
      </c>
      <c r="F33" s="168">
        <v>1</v>
      </c>
      <c r="G33" s="299">
        <v>42</v>
      </c>
      <c r="H33" s="299">
        <v>0</v>
      </c>
      <c r="I33" s="300">
        <v>42</v>
      </c>
      <c r="J33" s="300">
        <v>42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9">
        <v>0</v>
      </c>
      <c r="H35" s="299">
        <v>0</v>
      </c>
      <c r="I35" s="300">
        <v>0</v>
      </c>
      <c r="J35" s="300">
        <v>0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1</v>
      </c>
      <c r="F37" s="168">
        <v>1</v>
      </c>
      <c r="G37" s="299">
        <v>14</v>
      </c>
      <c r="H37" s="299">
        <v>0</v>
      </c>
      <c r="I37" s="300">
        <v>14</v>
      </c>
      <c r="J37" s="300">
        <v>14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4</v>
      </c>
      <c r="F38" s="168">
        <v>4</v>
      </c>
      <c r="G38" s="299">
        <v>92.75</v>
      </c>
      <c r="H38" s="299">
        <v>111.95944206125121</v>
      </c>
      <c r="I38" s="300">
        <v>259</v>
      </c>
      <c r="J38" s="300">
        <v>15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1</v>
      </c>
      <c r="F42" s="168">
        <v>1</v>
      </c>
      <c r="G42" s="299">
        <v>12</v>
      </c>
      <c r="H42" s="299">
        <v>0</v>
      </c>
      <c r="I42" s="300">
        <v>12</v>
      </c>
      <c r="J42" s="300">
        <v>12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1</v>
      </c>
      <c r="G44" s="299">
        <v>12</v>
      </c>
      <c r="H44" s="299">
        <v>0</v>
      </c>
      <c r="I44" s="300">
        <v>12</v>
      </c>
      <c r="J44" s="300">
        <v>12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1</v>
      </c>
      <c r="G47" s="299">
        <v>1</v>
      </c>
      <c r="H47" s="299">
        <v>0</v>
      </c>
      <c r="I47" s="300">
        <v>1</v>
      </c>
      <c r="J47" s="300">
        <v>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2</v>
      </c>
      <c r="F48" s="168">
        <v>2</v>
      </c>
      <c r="G48" s="299">
        <v>8</v>
      </c>
      <c r="H48" s="299">
        <v>5.6568542494923806</v>
      </c>
      <c r="I48" s="300">
        <v>12</v>
      </c>
      <c r="J48" s="300">
        <v>4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2</v>
      </c>
      <c r="F58" s="168">
        <v>2</v>
      </c>
      <c r="G58" s="299">
        <v>2</v>
      </c>
      <c r="H58" s="299">
        <v>0</v>
      </c>
      <c r="I58" s="300">
        <v>2</v>
      </c>
      <c r="J58" s="300">
        <v>2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1</v>
      </c>
      <c r="F60" s="168">
        <v>1</v>
      </c>
      <c r="G60" s="299">
        <v>48</v>
      </c>
      <c r="H60" s="299">
        <v>0</v>
      </c>
      <c r="I60" s="300">
        <v>48</v>
      </c>
      <c r="J60" s="300">
        <v>48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2</v>
      </c>
      <c r="F63" s="168">
        <v>2</v>
      </c>
      <c r="G63" s="299">
        <v>1</v>
      </c>
      <c r="H63" s="299">
        <v>0</v>
      </c>
      <c r="I63" s="300">
        <v>1</v>
      </c>
      <c r="J63" s="300">
        <v>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1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9">
        <v>0</v>
      </c>
      <c r="H75" s="299">
        <v>0</v>
      </c>
      <c r="I75" s="300">
        <v>0</v>
      </c>
      <c r="J75" s="300">
        <v>0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1</v>
      </c>
      <c r="F76" s="168">
        <v>1</v>
      </c>
      <c r="G76" s="299">
        <v>12</v>
      </c>
      <c r="H76" s="299">
        <v>0</v>
      </c>
      <c r="I76" s="300">
        <v>12</v>
      </c>
      <c r="J76" s="300">
        <v>12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6</v>
      </c>
      <c r="F77" s="168">
        <v>5</v>
      </c>
      <c r="G77" s="299">
        <v>3.6</v>
      </c>
      <c r="H77" s="299">
        <v>4.7222875812470377</v>
      </c>
      <c r="I77" s="300">
        <v>12</v>
      </c>
      <c r="J77" s="300">
        <v>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5</v>
      </c>
      <c r="F82" s="168">
        <v>3</v>
      </c>
      <c r="G82" s="299">
        <v>5.333333333333333</v>
      </c>
      <c r="H82" s="299">
        <v>5.7735026918962582</v>
      </c>
      <c r="I82" s="300">
        <v>12</v>
      </c>
      <c r="J82" s="300">
        <v>2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8</v>
      </c>
      <c r="F83" s="168">
        <v>7</v>
      </c>
      <c r="G83" s="299">
        <v>10.142857142857142</v>
      </c>
      <c r="H83" s="299">
        <v>4.8795003647426656</v>
      </c>
      <c r="I83" s="300">
        <v>15</v>
      </c>
      <c r="J83" s="300">
        <v>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9">
        <v>0</v>
      </c>
      <c r="H85" s="299">
        <v>0</v>
      </c>
      <c r="I85" s="300">
        <v>0</v>
      </c>
      <c r="J85" s="300">
        <v>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1</v>
      </c>
      <c r="F93" s="168">
        <v>1</v>
      </c>
      <c r="G93" s="299">
        <v>1</v>
      </c>
      <c r="H93" s="299">
        <v>0</v>
      </c>
      <c r="I93" s="300">
        <v>1</v>
      </c>
      <c r="J93" s="300">
        <v>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9">
        <v>0</v>
      </c>
      <c r="H99" s="299">
        <v>0</v>
      </c>
      <c r="I99" s="300">
        <v>0</v>
      </c>
      <c r="J99" s="300">
        <v>0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28</v>
      </c>
      <c r="F100" s="168">
        <v>28</v>
      </c>
      <c r="G100" s="299">
        <v>5.3214285714285712</v>
      </c>
      <c r="H100" s="299">
        <v>6.0495091409601862</v>
      </c>
      <c r="I100" s="300">
        <v>26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9">
        <v>93.666666666666671</v>
      </c>
      <c r="H102" s="299">
        <v>141.45081595145831</v>
      </c>
      <c r="I102" s="300">
        <v>257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20</v>
      </c>
      <c r="F103" s="168">
        <v>19</v>
      </c>
      <c r="G103" s="299">
        <v>9.3684210526315788</v>
      </c>
      <c r="H103" s="299">
        <v>34.546603831018032</v>
      </c>
      <c r="I103" s="300">
        <v>152</v>
      </c>
      <c r="J103" s="300">
        <v>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3</v>
      </c>
      <c r="F104" s="168">
        <v>3</v>
      </c>
      <c r="G104" s="299">
        <v>6</v>
      </c>
      <c r="H104" s="299">
        <v>5.2915026221291814</v>
      </c>
      <c r="I104" s="300">
        <v>12</v>
      </c>
      <c r="J104" s="300">
        <v>2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1</v>
      </c>
      <c r="F105" s="162">
        <v>1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18</v>
      </c>
      <c r="F106" s="162">
        <v>18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1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114</v>
      </c>
      <c r="F112" s="162">
        <v>107</v>
      </c>
      <c r="G112" s="301">
        <v>15.261682242990654</v>
      </c>
      <c r="H112" s="301">
        <v>44.740622807677063</v>
      </c>
      <c r="I112" s="162">
        <v>259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3FAF6-A88F-4785-870D-B07C8D512D1F}">
  <sheetPr>
    <tabColor theme="6" tint="-0.249977111117893"/>
  </sheetPr>
  <dimension ref="B1:M114"/>
  <sheetViews>
    <sheetView showGridLines="0" view="pageBreakPreview" topLeftCell="A101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1368</v>
      </c>
    </row>
    <row r="3" spans="2:13" ht="21" customHeight="1" x14ac:dyDescent="0.15">
      <c r="I3" s="139" t="s">
        <v>1197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1</v>
      </c>
      <c r="F26" s="168">
        <v>1</v>
      </c>
      <c r="G26" s="299">
        <v>1</v>
      </c>
      <c r="H26" s="299">
        <v>0</v>
      </c>
      <c r="I26" s="300">
        <v>1</v>
      </c>
      <c r="J26" s="300">
        <v>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9">
        <v>0</v>
      </c>
      <c r="H35" s="299">
        <v>0</v>
      </c>
      <c r="I35" s="300">
        <v>0</v>
      </c>
      <c r="J35" s="300">
        <v>0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1</v>
      </c>
      <c r="F37" s="168">
        <v>1</v>
      </c>
      <c r="G37" s="299">
        <v>14</v>
      </c>
      <c r="H37" s="299">
        <v>0</v>
      </c>
      <c r="I37" s="300">
        <v>14</v>
      </c>
      <c r="J37" s="300">
        <v>14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2</v>
      </c>
      <c r="F38" s="168">
        <v>2</v>
      </c>
      <c r="G38" s="299">
        <v>154.5</v>
      </c>
      <c r="H38" s="299">
        <v>147.78531726798843</v>
      </c>
      <c r="I38" s="300">
        <v>259</v>
      </c>
      <c r="J38" s="300">
        <v>50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1</v>
      </c>
      <c r="F42" s="168">
        <v>1</v>
      </c>
      <c r="G42" s="299">
        <v>12</v>
      </c>
      <c r="H42" s="299">
        <v>0</v>
      </c>
      <c r="I42" s="300">
        <v>12</v>
      </c>
      <c r="J42" s="300">
        <v>12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1</v>
      </c>
      <c r="G44" s="299">
        <v>12</v>
      </c>
      <c r="H44" s="299">
        <v>0</v>
      </c>
      <c r="I44" s="300">
        <v>12</v>
      </c>
      <c r="J44" s="300">
        <v>12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1</v>
      </c>
      <c r="G47" s="299">
        <v>1</v>
      </c>
      <c r="H47" s="299">
        <v>0</v>
      </c>
      <c r="I47" s="300">
        <v>1</v>
      </c>
      <c r="J47" s="300">
        <v>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1</v>
      </c>
      <c r="F48" s="168">
        <v>1</v>
      </c>
      <c r="G48" s="299">
        <v>12</v>
      </c>
      <c r="H48" s="299">
        <v>0</v>
      </c>
      <c r="I48" s="300">
        <v>12</v>
      </c>
      <c r="J48" s="300">
        <v>12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</v>
      </c>
      <c r="F58" s="168">
        <v>1</v>
      </c>
      <c r="G58" s="299">
        <v>2</v>
      </c>
      <c r="H58" s="299">
        <v>0</v>
      </c>
      <c r="I58" s="300">
        <v>2</v>
      </c>
      <c r="J58" s="300">
        <v>2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1</v>
      </c>
      <c r="F60" s="168">
        <v>1</v>
      </c>
      <c r="G60" s="299">
        <v>48</v>
      </c>
      <c r="H60" s="299">
        <v>0</v>
      </c>
      <c r="I60" s="300">
        <v>48</v>
      </c>
      <c r="J60" s="300">
        <v>48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4</v>
      </c>
      <c r="F63" s="168">
        <v>4</v>
      </c>
      <c r="G63" s="299">
        <v>1</v>
      </c>
      <c r="H63" s="299">
        <v>0</v>
      </c>
      <c r="I63" s="300">
        <v>1</v>
      </c>
      <c r="J63" s="300">
        <v>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1</v>
      </c>
      <c r="F64" s="168">
        <v>1</v>
      </c>
      <c r="G64" s="299">
        <v>12</v>
      </c>
      <c r="H64" s="299">
        <v>0</v>
      </c>
      <c r="I64" s="300">
        <v>12</v>
      </c>
      <c r="J64" s="300">
        <v>12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9">
        <v>0</v>
      </c>
      <c r="H75" s="299">
        <v>0</v>
      </c>
      <c r="I75" s="300">
        <v>0</v>
      </c>
      <c r="J75" s="300">
        <v>0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9">
        <v>0</v>
      </c>
      <c r="H76" s="299">
        <v>0</v>
      </c>
      <c r="I76" s="300">
        <v>0</v>
      </c>
      <c r="J76" s="300">
        <v>0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1</v>
      </c>
      <c r="F77" s="168">
        <v>1</v>
      </c>
      <c r="G77" s="299">
        <v>1</v>
      </c>
      <c r="H77" s="299">
        <v>0</v>
      </c>
      <c r="I77" s="300">
        <v>1</v>
      </c>
      <c r="J77" s="300">
        <v>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3</v>
      </c>
      <c r="F82" s="168">
        <v>3</v>
      </c>
      <c r="G82" s="299">
        <v>8.3333333333333339</v>
      </c>
      <c r="H82" s="299">
        <v>6.3508529610858835</v>
      </c>
      <c r="I82" s="300">
        <v>12</v>
      </c>
      <c r="J82" s="300">
        <v>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2</v>
      </c>
      <c r="F83" s="168">
        <v>2</v>
      </c>
      <c r="G83" s="299">
        <v>1.5</v>
      </c>
      <c r="H83" s="299">
        <v>0.70710678118654757</v>
      </c>
      <c r="I83" s="300">
        <v>2</v>
      </c>
      <c r="J83" s="300">
        <v>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9">
        <v>0</v>
      </c>
      <c r="H85" s="299">
        <v>0</v>
      </c>
      <c r="I85" s="300">
        <v>0</v>
      </c>
      <c r="J85" s="300">
        <v>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3</v>
      </c>
      <c r="F91" s="168">
        <v>2</v>
      </c>
      <c r="G91" s="299">
        <v>6.5</v>
      </c>
      <c r="H91" s="299">
        <v>7.7781745930520225</v>
      </c>
      <c r="I91" s="300">
        <v>12</v>
      </c>
      <c r="J91" s="300">
        <v>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1</v>
      </c>
      <c r="F93" s="168">
        <v>1</v>
      </c>
      <c r="G93" s="299">
        <v>1</v>
      </c>
      <c r="H93" s="299">
        <v>0</v>
      </c>
      <c r="I93" s="300">
        <v>1</v>
      </c>
      <c r="J93" s="300">
        <v>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9">
        <v>0</v>
      </c>
      <c r="H99" s="299">
        <v>0</v>
      </c>
      <c r="I99" s="300">
        <v>0</v>
      </c>
      <c r="J99" s="300">
        <v>0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28</v>
      </c>
      <c r="F100" s="168">
        <v>28</v>
      </c>
      <c r="G100" s="299">
        <v>5.3928571428571432</v>
      </c>
      <c r="H100" s="299">
        <v>6.0205775883510126</v>
      </c>
      <c r="I100" s="300">
        <v>26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9">
        <v>93.666666666666671</v>
      </c>
      <c r="H102" s="299">
        <v>141.45081595145831</v>
      </c>
      <c r="I102" s="300">
        <v>257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3</v>
      </c>
      <c r="F103" s="168">
        <v>3</v>
      </c>
      <c r="G103" s="299">
        <v>2</v>
      </c>
      <c r="H103" s="299">
        <v>1</v>
      </c>
      <c r="I103" s="300">
        <v>3</v>
      </c>
      <c r="J103" s="300">
        <v>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3</v>
      </c>
      <c r="F104" s="168">
        <v>3</v>
      </c>
      <c r="G104" s="299">
        <v>6</v>
      </c>
      <c r="H104" s="299">
        <v>5.2915026221291814</v>
      </c>
      <c r="I104" s="300">
        <v>12</v>
      </c>
      <c r="J104" s="300">
        <v>2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1</v>
      </c>
      <c r="F105" s="162">
        <v>1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19</v>
      </c>
      <c r="F106" s="162">
        <v>19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2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85</v>
      </c>
      <c r="F112" s="162">
        <v>84</v>
      </c>
      <c r="G112" s="301">
        <v>17.261904761904763</v>
      </c>
      <c r="H112" s="301">
        <v>49.719240426793796</v>
      </c>
      <c r="I112" s="162">
        <v>259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2B93B-1E10-4111-9976-A2280FDE8AF9}">
  <sheetPr>
    <tabColor rgb="FF00B0F0"/>
    <pageSetUpPr fitToPage="1"/>
  </sheetPr>
  <dimension ref="C2:L113"/>
  <sheetViews>
    <sheetView showGridLines="0" view="pageBreakPreview" zoomScale="70" zoomScaleNormal="70" zoomScaleSheetLayoutView="70" workbookViewId="0">
      <selection activeCell="C6" sqref="C6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48.875" bestFit="1" customWidth="1"/>
    <col min="5" max="12" width="10.5" customWidth="1"/>
    <col min="13" max="13" width="1.25" customWidth="1"/>
    <col min="14" max="14" width="6.375" customWidth="1"/>
  </cols>
  <sheetData>
    <row r="2" spans="3:12" ht="17.25" x14ac:dyDescent="0.15">
      <c r="C2" s="39" t="s">
        <v>958</v>
      </c>
      <c r="D2" s="123"/>
      <c r="E2" s="124"/>
      <c r="F2" s="123"/>
      <c r="G2" s="33"/>
      <c r="H2" s="123"/>
      <c r="I2" s="33"/>
      <c r="J2" s="123"/>
      <c r="K2" s="124"/>
      <c r="L2" s="123"/>
    </row>
    <row r="3" spans="3:12" ht="21" customHeight="1" x14ac:dyDescent="0.15">
      <c r="C3" s="33"/>
      <c r="D3" s="123"/>
      <c r="E3" s="124"/>
      <c r="F3" s="123"/>
      <c r="G3" s="33"/>
      <c r="H3" s="123"/>
      <c r="I3" s="33"/>
      <c r="J3" s="123"/>
      <c r="K3" s="124"/>
      <c r="L3" s="125" t="s">
        <v>959</v>
      </c>
    </row>
    <row r="4" spans="3:12" x14ac:dyDescent="0.15">
      <c r="C4" s="82" t="s">
        <v>456</v>
      </c>
      <c r="D4" s="83"/>
      <c r="E4" s="126" t="s">
        <v>960</v>
      </c>
      <c r="F4" s="127"/>
      <c r="G4" s="128" t="s">
        <v>961</v>
      </c>
      <c r="H4" s="129"/>
      <c r="I4" s="128" t="s">
        <v>962</v>
      </c>
      <c r="J4" s="129"/>
      <c r="K4" s="128" t="s">
        <v>963</v>
      </c>
      <c r="L4" s="129"/>
    </row>
    <row r="5" spans="3:12" ht="28.5" x14ac:dyDescent="0.15">
      <c r="C5" s="84"/>
      <c r="D5" s="85"/>
      <c r="E5" s="130" t="s">
        <v>964</v>
      </c>
      <c r="F5" s="131" t="s">
        <v>806</v>
      </c>
      <c r="G5" s="130" t="s">
        <v>964</v>
      </c>
      <c r="H5" s="131" t="s">
        <v>806</v>
      </c>
      <c r="I5" s="130" t="s">
        <v>964</v>
      </c>
      <c r="J5" s="131" t="s">
        <v>806</v>
      </c>
      <c r="K5" s="130" t="s">
        <v>964</v>
      </c>
      <c r="L5" s="131" t="s">
        <v>806</v>
      </c>
    </row>
    <row r="6" spans="3:12" ht="20.100000000000001" customHeight="1" x14ac:dyDescent="0.15">
      <c r="C6" s="132" t="s">
        <v>2</v>
      </c>
      <c r="D6" s="8" t="s">
        <v>252</v>
      </c>
      <c r="E6" s="133">
        <v>169</v>
      </c>
      <c r="F6" s="134">
        <v>0.12460218852724123</v>
      </c>
      <c r="G6" s="133">
        <v>176</v>
      </c>
      <c r="H6" s="134">
        <v>9.5438522622589533E-2</v>
      </c>
      <c r="I6" s="133">
        <v>185</v>
      </c>
      <c r="J6" s="134">
        <v>9.7386167064095669E-2</v>
      </c>
      <c r="K6" s="133">
        <v>87</v>
      </c>
      <c r="L6" s="134">
        <v>1.0007381246452323E-2</v>
      </c>
    </row>
    <row r="7" spans="3:12" ht="20.100000000000001" customHeight="1" x14ac:dyDescent="0.15">
      <c r="C7" s="132" t="s">
        <v>3</v>
      </c>
      <c r="D7" s="8" t="s">
        <v>253</v>
      </c>
      <c r="E7" s="133">
        <v>1</v>
      </c>
      <c r="F7" s="134">
        <v>4.5967042497831742E-3</v>
      </c>
      <c r="G7" s="133">
        <v>1</v>
      </c>
      <c r="H7" s="134">
        <v>4.5967042497831742E-3</v>
      </c>
      <c r="I7" s="133">
        <v>1</v>
      </c>
      <c r="J7" s="134">
        <v>4.5967042497831742E-3</v>
      </c>
      <c r="K7" s="133">
        <v>1</v>
      </c>
      <c r="L7" s="134">
        <v>0</v>
      </c>
    </row>
    <row r="8" spans="3:12" ht="20.100000000000001" customHeight="1" x14ac:dyDescent="0.15">
      <c r="C8" s="132" t="s">
        <v>4</v>
      </c>
      <c r="D8" s="8" t="s">
        <v>254</v>
      </c>
      <c r="E8" s="133">
        <v>2</v>
      </c>
      <c r="F8" s="134">
        <v>0.14424994460447596</v>
      </c>
      <c r="G8" s="133">
        <v>2</v>
      </c>
      <c r="H8" s="134">
        <v>0.14424994460447596</v>
      </c>
      <c r="I8" s="133">
        <v>1</v>
      </c>
      <c r="J8" s="134">
        <v>0</v>
      </c>
      <c r="K8" s="133">
        <v>2</v>
      </c>
      <c r="L8" s="134">
        <v>0.14402836250830933</v>
      </c>
    </row>
    <row r="9" spans="3:12" ht="20.100000000000001" customHeight="1" x14ac:dyDescent="0.15">
      <c r="C9" s="132" t="s">
        <v>5</v>
      </c>
      <c r="D9" s="8" t="s">
        <v>255</v>
      </c>
      <c r="E9" s="133">
        <v>4</v>
      </c>
      <c r="F9" s="134">
        <v>21.107844290250501</v>
      </c>
      <c r="G9" s="133">
        <v>4</v>
      </c>
      <c r="H9" s="134">
        <v>21.107844290250501</v>
      </c>
      <c r="I9" s="133">
        <v>3</v>
      </c>
      <c r="J9" s="134">
        <v>0.62246929970129439</v>
      </c>
      <c r="K9" s="133">
        <v>1</v>
      </c>
      <c r="L9" s="134">
        <v>69.761808639483249</v>
      </c>
    </row>
    <row r="10" spans="3:12" ht="20.100000000000001" customHeight="1" x14ac:dyDescent="0.15">
      <c r="C10" s="132" t="s">
        <v>6</v>
      </c>
      <c r="D10" s="8" t="s">
        <v>256</v>
      </c>
      <c r="E10" s="133">
        <v>85</v>
      </c>
      <c r="F10" s="134">
        <v>6.1298269609768953E-2</v>
      </c>
      <c r="G10" s="133">
        <v>90</v>
      </c>
      <c r="H10" s="134">
        <v>8.5605506890943109E-2</v>
      </c>
      <c r="I10" s="133">
        <v>85</v>
      </c>
      <c r="J10" s="134">
        <v>7.8751186243613103E-2</v>
      </c>
      <c r="K10" s="133">
        <v>45</v>
      </c>
      <c r="L10" s="134">
        <v>1.4978131546634165E-2</v>
      </c>
    </row>
    <row r="11" spans="3:12" ht="20.100000000000001" customHeight="1" x14ac:dyDescent="0.15">
      <c r="C11" s="132" t="s">
        <v>7</v>
      </c>
      <c r="D11" s="8" t="s">
        <v>257</v>
      </c>
      <c r="E11" s="133">
        <v>70</v>
      </c>
      <c r="F11" s="134">
        <v>1.3603155895796686E-2</v>
      </c>
      <c r="G11" s="133">
        <v>72</v>
      </c>
      <c r="H11" s="134">
        <v>8.6947177921049654E-2</v>
      </c>
      <c r="I11" s="133">
        <v>71</v>
      </c>
      <c r="J11" s="134">
        <v>8.3243178153694808E-2</v>
      </c>
      <c r="K11" s="133">
        <v>59</v>
      </c>
      <c r="L11" s="134">
        <v>4.7243843878490826E-3</v>
      </c>
    </row>
    <row r="12" spans="3:12" ht="20.100000000000001" customHeight="1" x14ac:dyDescent="0.15">
      <c r="C12" s="132" t="s">
        <v>8</v>
      </c>
      <c r="D12" s="8" t="s">
        <v>258</v>
      </c>
      <c r="E12" s="133" t="s">
        <v>965</v>
      </c>
      <c r="F12" s="134" t="s">
        <v>965</v>
      </c>
      <c r="G12" s="133" t="s">
        <v>965</v>
      </c>
      <c r="H12" s="134" t="s">
        <v>965</v>
      </c>
      <c r="I12" s="133" t="s">
        <v>965</v>
      </c>
      <c r="J12" s="134" t="s">
        <v>965</v>
      </c>
      <c r="K12" s="133" t="s">
        <v>965</v>
      </c>
      <c r="L12" s="134" t="s">
        <v>965</v>
      </c>
    </row>
    <row r="13" spans="3:12" ht="20.100000000000001" customHeight="1" x14ac:dyDescent="0.15">
      <c r="C13" s="132" t="s">
        <v>9</v>
      </c>
      <c r="D13" s="8" t="s">
        <v>259</v>
      </c>
      <c r="E13" s="133">
        <v>4</v>
      </c>
      <c r="F13" s="134">
        <v>5.6223150937894841E-3</v>
      </c>
      <c r="G13" s="133">
        <v>4</v>
      </c>
      <c r="H13" s="134">
        <v>5.2432695111283897E-3</v>
      </c>
      <c r="I13" s="133">
        <v>4</v>
      </c>
      <c r="J13" s="134">
        <v>5.1172125570998154E-3</v>
      </c>
      <c r="K13" s="133">
        <v>3</v>
      </c>
      <c r="L13" s="134">
        <v>1.0755009783415423E-4</v>
      </c>
    </row>
    <row r="14" spans="3:12" ht="20.100000000000001" customHeight="1" x14ac:dyDescent="0.15">
      <c r="C14" s="132" t="s">
        <v>10</v>
      </c>
      <c r="D14" s="8" t="s">
        <v>260</v>
      </c>
      <c r="E14" s="133">
        <v>1756</v>
      </c>
      <c r="F14" s="134">
        <v>0.10938143209819255</v>
      </c>
      <c r="G14" s="133">
        <v>1744</v>
      </c>
      <c r="H14" s="134">
        <v>9.3726679758106252E-2</v>
      </c>
      <c r="I14" s="133">
        <v>1741</v>
      </c>
      <c r="J14" s="134">
        <v>7.5553919986378754E-2</v>
      </c>
      <c r="K14" s="133">
        <v>1153</v>
      </c>
      <c r="L14" s="134">
        <v>2.6853489887182926E-2</v>
      </c>
    </row>
    <row r="15" spans="3:12" ht="20.100000000000001" customHeight="1" x14ac:dyDescent="0.15">
      <c r="C15" s="132" t="s">
        <v>11</v>
      </c>
      <c r="D15" s="8" t="s">
        <v>261</v>
      </c>
      <c r="E15" s="133">
        <v>333</v>
      </c>
      <c r="F15" s="134">
        <v>5.2343382356150596E-2</v>
      </c>
      <c r="G15" s="133">
        <v>335</v>
      </c>
      <c r="H15" s="134">
        <v>5.0497913880696133E-2</v>
      </c>
      <c r="I15" s="133">
        <v>315</v>
      </c>
      <c r="J15" s="134">
        <v>3.1788407124685433E-2</v>
      </c>
      <c r="K15" s="133">
        <v>270</v>
      </c>
      <c r="L15" s="134">
        <v>2.2456105696338972E-3</v>
      </c>
    </row>
    <row r="16" spans="3:12" ht="20.100000000000001" customHeight="1" x14ac:dyDescent="0.15">
      <c r="C16" s="132" t="s">
        <v>12</v>
      </c>
      <c r="D16" s="8" t="s">
        <v>262</v>
      </c>
      <c r="E16" s="133">
        <v>247</v>
      </c>
      <c r="F16" s="134">
        <v>0.14897733868045665</v>
      </c>
      <c r="G16" s="133">
        <v>247</v>
      </c>
      <c r="H16" s="134">
        <v>0.14444608639904505</v>
      </c>
      <c r="I16" s="133">
        <v>238</v>
      </c>
      <c r="J16" s="134">
        <v>5.2075500595982149E-2</v>
      </c>
      <c r="K16" s="133">
        <v>177</v>
      </c>
      <c r="L16" s="134">
        <v>0.11917465464785112</v>
      </c>
    </row>
    <row r="17" spans="3:12" ht="20.100000000000001" customHeight="1" x14ac:dyDescent="0.15">
      <c r="C17" s="132" t="s">
        <v>13</v>
      </c>
      <c r="D17" s="8" t="s">
        <v>263</v>
      </c>
      <c r="E17" s="133">
        <v>23</v>
      </c>
      <c r="F17" s="134">
        <v>2.605819870107666E-2</v>
      </c>
      <c r="G17" s="133">
        <v>22</v>
      </c>
      <c r="H17" s="134">
        <v>1.9343948926606694E-2</v>
      </c>
      <c r="I17" s="133">
        <v>21</v>
      </c>
      <c r="J17" s="134">
        <v>9.0316750569066108E-3</v>
      </c>
      <c r="K17" s="133">
        <v>19</v>
      </c>
      <c r="L17" s="134">
        <v>1.0729946497898083E-2</v>
      </c>
    </row>
    <row r="18" spans="3:12" ht="20.100000000000001" customHeight="1" x14ac:dyDescent="0.15">
      <c r="C18" s="132" t="s">
        <v>14</v>
      </c>
      <c r="D18" s="8" t="s">
        <v>264</v>
      </c>
      <c r="E18" s="133">
        <v>17</v>
      </c>
      <c r="F18" s="134">
        <v>4.7849691594894972E-3</v>
      </c>
      <c r="G18" s="133">
        <v>17</v>
      </c>
      <c r="H18" s="134">
        <v>4.4791222534890989E-3</v>
      </c>
      <c r="I18" s="133">
        <v>16</v>
      </c>
      <c r="J18" s="134">
        <v>2.729261794138313E-3</v>
      </c>
      <c r="K18" s="133">
        <v>12</v>
      </c>
      <c r="L18" s="134">
        <v>2.130817020991908E-3</v>
      </c>
    </row>
    <row r="19" spans="3:12" ht="20.100000000000001" customHeight="1" x14ac:dyDescent="0.15">
      <c r="C19" s="132" t="s">
        <v>15</v>
      </c>
      <c r="D19" s="8" t="s">
        <v>265</v>
      </c>
      <c r="E19" s="133">
        <v>243</v>
      </c>
      <c r="F19" s="134">
        <v>0.38509575331163559</v>
      </c>
      <c r="G19" s="133">
        <v>241</v>
      </c>
      <c r="H19" s="134">
        <v>0.37279262139668096</v>
      </c>
      <c r="I19" s="133">
        <v>230</v>
      </c>
      <c r="J19" s="134">
        <v>0.31638120086602595</v>
      </c>
      <c r="K19" s="133">
        <v>115</v>
      </c>
      <c r="L19" s="134">
        <v>9.9422416808159067E-2</v>
      </c>
    </row>
    <row r="20" spans="3:12" ht="20.100000000000001" customHeight="1" x14ac:dyDescent="0.15">
      <c r="C20" s="132" t="s">
        <v>16</v>
      </c>
      <c r="D20" s="8" t="s">
        <v>266</v>
      </c>
      <c r="E20" s="133">
        <v>50</v>
      </c>
      <c r="F20" s="134">
        <v>1.4638148438087403E-2</v>
      </c>
      <c r="G20" s="133">
        <v>49</v>
      </c>
      <c r="H20" s="134">
        <v>1.3365912444009269E-2</v>
      </c>
      <c r="I20" s="133">
        <v>42</v>
      </c>
      <c r="J20" s="134">
        <v>2.847560366361366E-3</v>
      </c>
      <c r="K20" s="133">
        <v>34</v>
      </c>
      <c r="L20" s="134">
        <v>1.4800014889237025E-2</v>
      </c>
    </row>
    <row r="21" spans="3:12" ht="20.100000000000001" customHeight="1" x14ac:dyDescent="0.15">
      <c r="C21" s="132" t="s">
        <v>17</v>
      </c>
      <c r="D21" s="8" t="s">
        <v>267</v>
      </c>
      <c r="E21" s="133">
        <v>946</v>
      </c>
      <c r="F21" s="134">
        <v>0.23993967006403857</v>
      </c>
      <c r="G21" s="133">
        <v>937</v>
      </c>
      <c r="H21" s="134">
        <v>0.23411637734586002</v>
      </c>
      <c r="I21" s="133">
        <v>861</v>
      </c>
      <c r="J21" s="134">
        <v>7.1451896001843179E-2</v>
      </c>
      <c r="K21" s="133">
        <v>771</v>
      </c>
      <c r="L21" s="134">
        <v>0.17174215426427292</v>
      </c>
    </row>
    <row r="22" spans="3:12" ht="20.100000000000001" customHeight="1" x14ac:dyDescent="0.15">
      <c r="C22" s="132" t="s">
        <v>18</v>
      </c>
      <c r="D22" s="8" t="s">
        <v>268</v>
      </c>
      <c r="E22" s="133">
        <v>37</v>
      </c>
      <c r="F22" s="134">
        <v>3.9488099383115975</v>
      </c>
      <c r="G22" s="133">
        <v>37</v>
      </c>
      <c r="H22" s="134">
        <v>3.8239684197690833</v>
      </c>
      <c r="I22" s="133">
        <v>35</v>
      </c>
      <c r="J22" s="134">
        <v>0.17741935483870969</v>
      </c>
      <c r="K22" s="133">
        <v>31</v>
      </c>
      <c r="L22" s="134">
        <v>3.9393622405938924</v>
      </c>
    </row>
    <row r="23" spans="3:12" ht="20.100000000000001" customHeight="1" x14ac:dyDescent="0.15">
      <c r="C23" s="132" t="s">
        <v>19</v>
      </c>
      <c r="D23" s="8" t="s">
        <v>269</v>
      </c>
      <c r="E23" s="133">
        <v>94</v>
      </c>
      <c r="F23" s="134">
        <v>5.3121890293037918E-2</v>
      </c>
      <c r="G23" s="133">
        <v>92</v>
      </c>
      <c r="H23" s="134">
        <v>5.2733895590552624E-2</v>
      </c>
      <c r="I23" s="133">
        <v>87</v>
      </c>
      <c r="J23" s="134">
        <v>3.6128782224173123E-2</v>
      </c>
      <c r="K23" s="133">
        <v>79</v>
      </c>
      <c r="L23" s="134">
        <v>1.8711159644295546E-2</v>
      </c>
    </row>
    <row r="24" spans="3:12" ht="20.100000000000001" customHeight="1" x14ac:dyDescent="0.15">
      <c r="C24" s="132" t="s">
        <v>20</v>
      </c>
      <c r="D24" s="8" t="s">
        <v>270</v>
      </c>
      <c r="E24" s="133">
        <v>99</v>
      </c>
      <c r="F24" s="134">
        <v>1.7799898532051578E-2</v>
      </c>
      <c r="G24" s="133">
        <v>99</v>
      </c>
      <c r="H24" s="134">
        <v>1.5938535312773651E-2</v>
      </c>
      <c r="I24" s="133">
        <v>94</v>
      </c>
      <c r="J24" s="134">
        <v>7.4187475822582883E-3</v>
      </c>
      <c r="K24" s="133">
        <v>73</v>
      </c>
      <c r="L24" s="134">
        <v>9.4919108663007838E-3</v>
      </c>
    </row>
    <row r="25" spans="3:12" ht="20.100000000000001" customHeight="1" x14ac:dyDescent="0.15">
      <c r="C25" s="132" t="s">
        <v>21</v>
      </c>
      <c r="D25" s="8" t="s">
        <v>271</v>
      </c>
      <c r="E25" s="133">
        <v>10</v>
      </c>
      <c r="F25" s="134">
        <v>1.8570336198710999E-2</v>
      </c>
      <c r="G25" s="133">
        <v>9</v>
      </c>
      <c r="H25" s="134">
        <v>1.9164978523456083E-2</v>
      </c>
      <c r="I25" s="133">
        <v>9</v>
      </c>
      <c r="J25" s="134">
        <v>1.8011717535114782E-2</v>
      </c>
      <c r="K25" s="133">
        <v>8</v>
      </c>
      <c r="L25" s="134">
        <v>8.1986598344501382E-4</v>
      </c>
    </row>
    <row r="26" spans="3:12" ht="20.100000000000001" customHeight="1" x14ac:dyDescent="0.15">
      <c r="C26" s="132" t="s">
        <v>22</v>
      </c>
      <c r="D26" s="8" t="s">
        <v>272</v>
      </c>
      <c r="E26" s="133">
        <v>262</v>
      </c>
      <c r="F26" s="134">
        <v>8.1080339072841359E-2</v>
      </c>
      <c r="G26" s="133">
        <v>256</v>
      </c>
      <c r="H26" s="134">
        <v>7.5155503038211141E-2</v>
      </c>
      <c r="I26" s="133">
        <v>248</v>
      </c>
      <c r="J26" s="134">
        <v>3.8006084153953124E-2</v>
      </c>
      <c r="K26" s="133">
        <v>165</v>
      </c>
      <c r="L26" s="134">
        <v>4.6090438183365876E-2</v>
      </c>
    </row>
    <row r="27" spans="3:12" ht="20.100000000000001" customHeight="1" x14ac:dyDescent="0.15">
      <c r="C27" s="132" t="s">
        <v>23</v>
      </c>
      <c r="D27" s="8" t="s">
        <v>273</v>
      </c>
      <c r="E27" s="133">
        <v>188</v>
      </c>
      <c r="F27" s="134">
        <v>0.82448090547885744</v>
      </c>
      <c r="G27" s="133">
        <v>186</v>
      </c>
      <c r="H27" s="134">
        <v>0.51162565447468933</v>
      </c>
      <c r="I27" s="133">
        <v>181</v>
      </c>
      <c r="J27" s="134">
        <v>4.2392351201817988E-2</v>
      </c>
      <c r="K27" s="133">
        <v>123</v>
      </c>
      <c r="L27" s="134">
        <v>0.55985800607460023</v>
      </c>
    </row>
    <row r="28" spans="3:12" ht="20.100000000000001" customHeight="1" x14ac:dyDescent="0.15">
      <c r="C28" s="132" t="s">
        <v>24</v>
      </c>
      <c r="D28" s="8" t="s">
        <v>274</v>
      </c>
      <c r="E28" s="133">
        <v>226</v>
      </c>
      <c r="F28" s="134">
        <v>0.18669459464892352</v>
      </c>
      <c r="G28" s="133">
        <v>218</v>
      </c>
      <c r="H28" s="134">
        <v>0.2009756675302484</v>
      </c>
      <c r="I28" s="133">
        <v>197</v>
      </c>
      <c r="J28" s="134">
        <v>7.2695063903529006E-2</v>
      </c>
      <c r="K28" s="133">
        <v>153</v>
      </c>
      <c r="L28" s="134">
        <v>0.17662922668238748</v>
      </c>
    </row>
    <row r="29" spans="3:12" ht="20.100000000000001" customHeight="1" x14ac:dyDescent="0.15">
      <c r="C29" s="132" t="s">
        <v>25</v>
      </c>
      <c r="D29" s="8" t="s">
        <v>275</v>
      </c>
      <c r="E29" s="133">
        <v>1088</v>
      </c>
      <c r="F29" s="134">
        <v>4.7831920146262995E-2</v>
      </c>
      <c r="G29" s="133">
        <v>1058</v>
      </c>
      <c r="H29" s="134">
        <v>4.2410675592116302E-2</v>
      </c>
      <c r="I29" s="133">
        <v>992</v>
      </c>
      <c r="J29" s="134">
        <v>3.2641159790895234E-2</v>
      </c>
      <c r="K29" s="133">
        <v>724</v>
      </c>
      <c r="L29" s="134">
        <v>6.185626357528385E-3</v>
      </c>
    </row>
    <row r="30" spans="3:12" ht="20.100000000000001" customHeight="1" x14ac:dyDescent="0.15">
      <c r="C30" s="132" t="s">
        <v>26</v>
      </c>
      <c r="D30" s="8" t="s">
        <v>276</v>
      </c>
      <c r="E30" s="133">
        <v>97</v>
      </c>
      <c r="F30" s="134">
        <v>2.0947005239234016E-2</v>
      </c>
      <c r="G30" s="133">
        <v>95</v>
      </c>
      <c r="H30" s="134">
        <v>1.5810105011753145E-2</v>
      </c>
      <c r="I30" s="133">
        <v>85</v>
      </c>
      <c r="J30" s="134">
        <v>4.144943428069277E-3</v>
      </c>
      <c r="K30" s="133">
        <v>65</v>
      </c>
      <c r="L30" s="134">
        <v>6.0234354661837025E-3</v>
      </c>
    </row>
    <row r="31" spans="3:12" ht="20.100000000000001" customHeight="1" x14ac:dyDescent="0.15">
      <c r="C31" s="132" t="s">
        <v>27</v>
      </c>
      <c r="D31" s="8" t="s">
        <v>277</v>
      </c>
      <c r="E31" s="133">
        <v>106</v>
      </c>
      <c r="F31" s="134">
        <v>2.7394913640860559E-2</v>
      </c>
      <c r="G31" s="133">
        <v>107</v>
      </c>
      <c r="H31" s="134">
        <v>2.7437021714859403E-2</v>
      </c>
      <c r="I31" s="133">
        <v>98</v>
      </c>
      <c r="J31" s="134">
        <v>1.0452008516758494E-2</v>
      </c>
      <c r="K31" s="133">
        <v>75</v>
      </c>
      <c r="L31" s="134">
        <v>2.5528014029396428E-2</v>
      </c>
    </row>
    <row r="32" spans="3:12" ht="20.100000000000001" customHeight="1" x14ac:dyDescent="0.15">
      <c r="C32" s="132" t="s">
        <v>28</v>
      </c>
      <c r="D32" s="8" t="s">
        <v>278</v>
      </c>
      <c r="E32" s="133">
        <v>100</v>
      </c>
      <c r="F32" s="134">
        <v>1.6226949889009946E-2</v>
      </c>
      <c r="G32" s="133">
        <v>101</v>
      </c>
      <c r="H32" s="134">
        <v>1.4939394655514403E-2</v>
      </c>
      <c r="I32" s="133">
        <v>95</v>
      </c>
      <c r="J32" s="134">
        <v>9.6346625375560453E-3</v>
      </c>
      <c r="K32" s="133">
        <v>69</v>
      </c>
      <c r="L32" s="134">
        <v>5.6978932806006815E-3</v>
      </c>
    </row>
    <row r="33" spans="3:12" ht="20.100000000000001" customHeight="1" x14ac:dyDescent="0.15">
      <c r="C33" s="132" t="s">
        <v>29</v>
      </c>
      <c r="D33" s="8" t="s">
        <v>279</v>
      </c>
      <c r="E33" s="133">
        <v>304</v>
      </c>
      <c r="F33" s="134">
        <v>0.11170980006183104</v>
      </c>
      <c r="G33" s="133">
        <v>301</v>
      </c>
      <c r="H33" s="134">
        <v>0.12033390115324416</v>
      </c>
      <c r="I33" s="133">
        <v>281</v>
      </c>
      <c r="J33" s="134">
        <v>5.503969350617801E-2</v>
      </c>
      <c r="K33" s="133">
        <v>211</v>
      </c>
      <c r="L33" s="134">
        <v>9.0118870332065813E-3</v>
      </c>
    </row>
    <row r="34" spans="3:12" ht="20.100000000000001" customHeight="1" x14ac:dyDescent="0.15">
      <c r="C34" s="132" t="s">
        <v>30</v>
      </c>
      <c r="D34" s="8" t="s">
        <v>280</v>
      </c>
      <c r="E34" s="133">
        <v>226</v>
      </c>
      <c r="F34" s="134">
        <v>0.10972217226729826</v>
      </c>
      <c r="G34" s="133">
        <v>224</v>
      </c>
      <c r="H34" s="134">
        <v>0.10753375600336229</v>
      </c>
      <c r="I34" s="133">
        <v>207</v>
      </c>
      <c r="J34" s="134">
        <v>9.2367265246959263E-2</v>
      </c>
      <c r="K34" s="133">
        <v>158</v>
      </c>
      <c r="L34" s="134">
        <v>2.7582502629259195E-2</v>
      </c>
    </row>
    <row r="35" spans="3:12" ht="20.100000000000001" customHeight="1" x14ac:dyDescent="0.15">
      <c r="C35" s="132" t="s">
        <v>31</v>
      </c>
      <c r="D35" s="8" t="s">
        <v>281</v>
      </c>
      <c r="E35" s="133">
        <v>14</v>
      </c>
      <c r="F35" s="134">
        <v>1.4503066065023719E-2</v>
      </c>
      <c r="G35" s="133">
        <v>14</v>
      </c>
      <c r="H35" s="134">
        <v>1.4569593891010067E-2</v>
      </c>
      <c r="I35" s="133">
        <v>13</v>
      </c>
      <c r="J35" s="134">
        <v>1.2321299115557488E-2</v>
      </c>
      <c r="K35" s="133">
        <v>11</v>
      </c>
      <c r="L35" s="134">
        <v>5.6274785949570719E-4</v>
      </c>
    </row>
    <row r="36" spans="3:12" ht="20.100000000000001" customHeight="1" x14ac:dyDescent="0.15">
      <c r="C36" s="132" t="s">
        <v>32</v>
      </c>
      <c r="D36" s="8" t="s">
        <v>282</v>
      </c>
      <c r="E36" s="133">
        <v>516</v>
      </c>
      <c r="F36" s="134">
        <v>0.23746485759412975</v>
      </c>
      <c r="G36" s="133">
        <v>496</v>
      </c>
      <c r="H36" s="134">
        <v>0.2352217411759138</v>
      </c>
      <c r="I36" s="133">
        <v>483</v>
      </c>
      <c r="J36" s="134">
        <v>0.16852727980175661</v>
      </c>
      <c r="K36" s="133">
        <v>325</v>
      </c>
      <c r="L36" s="134">
        <v>0.14914469677685738</v>
      </c>
    </row>
    <row r="37" spans="3:12" ht="20.100000000000001" customHeight="1" x14ac:dyDescent="0.15">
      <c r="C37" s="132" t="s">
        <v>33</v>
      </c>
      <c r="D37" s="8" t="s">
        <v>283</v>
      </c>
      <c r="E37" s="133">
        <v>184</v>
      </c>
      <c r="F37" s="134">
        <v>0.16350206525711164</v>
      </c>
      <c r="G37" s="133">
        <v>183</v>
      </c>
      <c r="H37" s="134">
        <v>0.16139153839043105</v>
      </c>
      <c r="I37" s="133">
        <v>173</v>
      </c>
      <c r="J37" s="134">
        <v>4.305837694625643E-2</v>
      </c>
      <c r="K37" s="133">
        <v>130</v>
      </c>
      <c r="L37" s="134">
        <v>0.18031328267841168</v>
      </c>
    </row>
    <row r="38" spans="3:12" ht="20.100000000000001" customHeight="1" x14ac:dyDescent="0.15">
      <c r="C38" s="132" t="s">
        <v>34</v>
      </c>
      <c r="D38" s="8" t="s">
        <v>284</v>
      </c>
      <c r="E38" s="133">
        <v>73</v>
      </c>
      <c r="F38" s="134">
        <v>34.237387644222729</v>
      </c>
      <c r="G38" s="133">
        <v>72</v>
      </c>
      <c r="H38" s="134">
        <v>34.804310127211998</v>
      </c>
      <c r="I38" s="133">
        <v>69</v>
      </c>
      <c r="J38" s="134">
        <v>2.0507387492538828E-2</v>
      </c>
      <c r="K38" s="133">
        <v>63</v>
      </c>
      <c r="L38" s="134">
        <v>36.120529816376703</v>
      </c>
    </row>
    <row r="39" spans="3:12" ht="20.100000000000001" customHeight="1" x14ac:dyDescent="0.15">
      <c r="C39" s="132" t="s">
        <v>35</v>
      </c>
      <c r="D39" s="8" t="s">
        <v>285</v>
      </c>
      <c r="E39" s="133">
        <v>6</v>
      </c>
      <c r="F39" s="134">
        <v>7.2987506979194103</v>
      </c>
      <c r="G39" s="133">
        <v>6</v>
      </c>
      <c r="H39" s="134">
        <v>7.2974865420068475</v>
      </c>
      <c r="I39" s="133">
        <v>5</v>
      </c>
      <c r="J39" s="134">
        <v>2.8896516515864133E-3</v>
      </c>
      <c r="K39" s="133">
        <v>6</v>
      </c>
      <c r="L39" s="134">
        <v>7.2897116671056095</v>
      </c>
    </row>
    <row r="40" spans="3:12" ht="20.100000000000001" customHeight="1" x14ac:dyDescent="0.15">
      <c r="C40" s="132" t="s">
        <v>36</v>
      </c>
      <c r="D40" s="8" t="s">
        <v>286</v>
      </c>
      <c r="E40" s="133">
        <v>4</v>
      </c>
      <c r="F40" s="134">
        <v>12.068003285926991</v>
      </c>
      <c r="G40" s="133">
        <v>6</v>
      </c>
      <c r="H40" s="134">
        <v>12.493234317540791</v>
      </c>
      <c r="I40" s="133">
        <v>6</v>
      </c>
      <c r="J40" s="134">
        <v>0.50249324621847735</v>
      </c>
      <c r="K40" s="133">
        <v>2</v>
      </c>
      <c r="L40" s="134">
        <v>62.677822706065321</v>
      </c>
    </row>
    <row r="41" spans="3:12" ht="20.100000000000001" customHeight="1" x14ac:dyDescent="0.15">
      <c r="C41" s="132" t="s">
        <v>37</v>
      </c>
      <c r="D41" s="8" t="s">
        <v>287</v>
      </c>
      <c r="E41" s="133">
        <v>1818</v>
      </c>
      <c r="F41" s="134">
        <v>1.592786280661827E-2</v>
      </c>
      <c r="G41" s="133">
        <v>2558</v>
      </c>
      <c r="H41" s="134">
        <v>3.1281651794623215E-2</v>
      </c>
      <c r="I41" s="133">
        <v>2530</v>
      </c>
      <c r="J41" s="134">
        <v>3.0662389220218789E-2</v>
      </c>
      <c r="K41" s="133">
        <v>668</v>
      </c>
      <c r="L41" s="134">
        <v>5.3412110480906532E-4</v>
      </c>
    </row>
    <row r="42" spans="3:12" ht="20.100000000000001" customHeight="1" x14ac:dyDescent="0.15">
      <c r="C42" s="132" t="s">
        <v>38</v>
      </c>
      <c r="D42" s="8" t="s">
        <v>288</v>
      </c>
      <c r="E42" s="133">
        <v>1</v>
      </c>
      <c r="F42" s="134">
        <v>3.9119337833647405E-3</v>
      </c>
      <c r="G42" s="133">
        <v>1</v>
      </c>
      <c r="H42" s="134">
        <v>3.9119337833647405E-3</v>
      </c>
      <c r="I42" s="133">
        <v>0</v>
      </c>
      <c r="J42" s="134" t="s">
        <v>965</v>
      </c>
      <c r="K42" s="133">
        <v>0</v>
      </c>
      <c r="L42" s="134" t="s">
        <v>965</v>
      </c>
    </row>
    <row r="43" spans="3:12" ht="20.100000000000001" customHeight="1" x14ac:dyDescent="0.15">
      <c r="C43" s="132" t="s">
        <v>39</v>
      </c>
      <c r="D43" s="8" t="s">
        <v>289</v>
      </c>
      <c r="E43" s="133">
        <v>1</v>
      </c>
      <c r="F43" s="134">
        <v>3.1908104658583282E-4</v>
      </c>
      <c r="G43" s="133">
        <v>0</v>
      </c>
      <c r="H43" s="134" t="s">
        <v>965</v>
      </c>
      <c r="I43" s="133">
        <v>0</v>
      </c>
      <c r="J43" s="134" t="s">
        <v>965</v>
      </c>
      <c r="K43" s="133">
        <v>0</v>
      </c>
      <c r="L43" s="134" t="s">
        <v>965</v>
      </c>
    </row>
    <row r="44" spans="3:12" ht="20.100000000000001" customHeight="1" x14ac:dyDescent="0.15">
      <c r="C44" s="132" t="s">
        <v>40</v>
      </c>
      <c r="D44" s="8" t="s">
        <v>290</v>
      </c>
      <c r="E44" s="133">
        <v>2</v>
      </c>
      <c r="F44" s="134">
        <v>3.2627615007379267E-3</v>
      </c>
      <c r="G44" s="133">
        <v>2</v>
      </c>
      <c r="H44" s="134">
        <v>3.7458884572366463E-3</v>
      </c>
      <c r="I44" s="133">
        <v>2</v>
      </c>
      <c r="J44" s="134">
        <v>4.7650877901243556E-4</v>
      </c>
      <c r="K44" s="133">
        <v>2</v>
      </c>
      <c r="L44" s="134">
        <v>3.2031979033613723E-3</v>
      </c>
    </row>
    <row r="45" spans="3:12" ht="20.100000000000001" customHeight="1" x14ac:dyDescent="0.15">
      <c r="C45" s="132" t="s">
        <v>41</v>
      </c>
      <c r="D45" s="8" t="s">
        <v>291</v>
      </c>
      <c r="E45" s="133" t="s">
        <v>965</v>
      </c>
      <c r="F45" s="134" t="s">
        <v>965</v>
      </c>
      <c r="G45" s="133" t="s">
        <v>965</v>
      </c>
      <c r="H45" s="134" t="s">
        <v>965</v>
      </c>
      <c r="I45" s="133" t="s">
        <v>965</v>
      </c>
      <c r="J45" s="134" t="s">
        <v>965</v>
      </c>
      <c r="K45" s="133" t="s">
        <v>965</v>
      </c>
      <c r="L45" s="134" t="s">
        <v>965</v>
      </c>
    </row>
    <row r="46" spans="3:12" ht="20.100000000000001" customHeight="1" x14ac:dyDescent="0.15">
      <c r="C46" s="132" t="s">
        <v>42</v>
      </c>
      <c r="D46" s="8" t="s">
        <v>292</v>
      </c>
      <c r="E46" s="133">
        <v>1</v>
      </c>
      <c r="F46" s="134">
        <v>8.3934480994686238E-3</v>
      </c>
      <c r="G46" s="133">
        <v>1</v>
      </c>
      <c r="H46" s="134">
        <v>8.3934480994686238E-3</v>
      </c>
      <c r="I46" s="133">
        <v>0</v>
      </c>
      <c r="J46" s="134" t="s">
        <v>965</v>
      </c>
      <c r="K46" s="133">
        <v>1</v>
      </c>
      <c r="L46" s="134">
        <v>5.9505788764889498E-3</v>
      </c>
    </row>
    <row r="47" spans="3:12" ht="20.100000000000001" customHeight="1" x14ac:dyDescent="0.15">
      <c r="C47" s="132" t="s">
        <v>43</v>
      </c>
      <c r="D47" s="8" t="s">
        <v>293</v>
      </c>
      <c r="E47" s="133">
        <v>36</v>
      </c>
      <c r="F47" s="134">
        <v>1.4955390829597411E-2</v>
      </c>
      <c r="G47" s="133">
        <v>36</v>
      </c>
      <c r="H47" s="134">
        <v>1.5051045319366154E-2</v>
      </c>
      <c r="I47" s="133">
        <v>34</v>
      </c>
      <c r="J47" s="134">
        <v>8.4651456398232485E-3</v>
      </c>
      <c r="K47" s="133">
        <v>18</v>
      </c>
      <c r="L47" s="134">
        <v>9.2871724367787345E-3</v>
      </c>
    </row>
    <row r="48" spans="3:12" ht="20.100000000000001" customHeight="1" x14ac:dyDescent="0.15">
      <c r="C48" s="132" t="s">
        <v>44</v>
      </c>
      <c r="D48" s="8" t="s">
        <v>294</v>
      </c>
      <c r="E48" s="133">
        <v>4</v>
      </c>
      <c r="F48" s="134">
        <v>3.5474263616659648E-3</v>
      </c>
      <c r="G48" s="133">
        <v>3</v>
      </c>
      <c r="H48" s="134">
        <v>3.2378480566503253E-3</v>
      </c>
      <c r="I48" s="133">
        <v>3</v>
      </c>
      <c r="J48" s="134">
        <v>3.0327790060559454E-3</v>
      </c>
      <c r="K48" s="133">
        <v>1</v>
      </c>
      <c r="L48" s="134">
        <v>2.3357664233576643E-4</v>
      </c>
    </row>
    <row r="49" spans="3:12" ht="20.100000000000001" customHeight="1" x14ac:dyDescent="0.15">
      <c r="C49" s="132" t="s">
        <v>45</v>
      </c>
      <c r="D49" s="8" t="s">
        <v>295</v>
      </c>
      <c r="E49" s="133">
        <v>5</v>
      </c>
      <c r="F49" s="134">
        <v>1.3509263275295868E-2</v>
      </c>
      <c r="G49" s="133">
        <v>4</v>
      </c>
      <c r="H49" s="134">
        <v>1.990302052375503E-3</v>
      </c>
      <c r="I49" s="133">
        <v>5</v>
      </c>
      <c r="J49" s="134">
        <v>5.2441497408826079E-3</v>
      </c>
      <c r="K49" s="133">
        <v>3</v>
      </c>
      <c r="L49" s="134">
        <v>6.812353716868847E-6</v>
      </c>
    </row>
    <row r="50" spans="3:12" ht="20.100000000000001" customHeight="1" x14ac:dyDescent="0.15">
      <c r="C50" s="132" t="s">
        <v>46</v>
      </c>
      <c r="D50" s="8" t="s">
        <v>296</v>
      </c>
      <c r="E50" s="133">
        <v>3</v>
      </c>
      <c r="F50" s="134">
        <v>2.73280733251441</v>
      </c>
      <c r="G50" s="133">
        <v>3</v>
      </c>
      <c r="H50" s="134">
        <v>0.12911272795993575</v>
      </c>
      <c r="I50" s="133">
        <v>3</v>
      </c>
      <c r="J50" s="134">
        <v>0.11522252669375414</v>
      </c>
      <c r="K50" s="133">
        <v>1</v>
      </c>
      <c r="L50" s="134">
        <v>2.0712977314358179E-2</v>
      </c>
    </row>
    <row r="51" spans="3:12" ht="20.100000000000001" customHeight="1" x14ac:dyDescent="0.15">
      <c r="C51" s="132" t="s">
        <v>47</v>
      </c>
      <c r="D51" s="8" t="s">
        <v>297</v>
      </c>
      <c r="E51" s="133">
        <v>3</v>
      </c>
      <c r="F51" s="134">
        <v>7.3370032208529444E-3</v>
      </c>
      <c r="G51" s="133">
        <v>3</v>
      </c>
      <c r="H51" s="134">
        <v>7.342546857589516E-3</v>
      </c>
      <c r="I51" s="133">
        <v>3</v>
      </c>
      <c r="J51" s="134">
        <v>2.1426155986850495E-3</v>
      </c>
      <c r="K51" s="133">
        <v>2</v>
      </c>
      <c r="L51" s="134">
        <v>5.8059216667288955E-3</v>
      </c>
    </row>
    <row r="52" spans="3:12" ht="20.100000000000001" customHeight="1" x14ac:dyDescent="0.15">
      <c r="C52" s="132" t="s">
        <v>48</v>
      </c>
      <c r="D52" s="8" t="s">
        <v>298</v>
      </c>
      <c r="E52" s="133">
        <v>13</v>
      </c>
      <c r="F52" s="134">
        <v>1.176603878221239E-2</v>
      </c>
      <c r="G52" s="133">
        <v>14</v>
      </c>
      <c r="H52" s="134">
        <v>2.6639255875114975E-3</v>
      </c>
      <c r="I52" s="133">
        <v>13</v>
      </c>
      <c r="J52" s="134">
        <v>2.6493791247636875E-3</v>
      </c>
      <c r="K52" s="133">
        <v>9</v>
      </c>
      <c r="L52" s="134">
        <v>2.3931213405538511E-4</v>
      </c>
    </row>
    <row r="53" spans="3:12" ht="20.100000000000001" customHeight="1" x14ac:dyDescent="0.15">
      <c r="C53" s="132" t="s">
        <v>51</v>
      </c>
      <c r="D53" s="8" t="s">
        <v>299</v>
      </c>
      <c r="E53" s="133">
        <v>53</v>
      </c>
      <c r="F53" s="134">
        <v>1.9435680908027385E-3</v>
      </c>
      <c r="G53" s="133">
        <v>58</v>
      </c>
      <c r="H53" s="134">
        <v>1.6924277239404192E-3</v>
      </c>
      <c r="I53" s="133">
        <v>57</v>
      </c>
      <c r="J53" s="134">
        <v>8.9706339803961811E-4</v>
      </c>
      <c r="K53" s="133">
        <v>17</v>
      </c>
      <c r="L53" s="134">
        <v>7.9151050553822385E-4</v>
      </c>
    </row>
    <row r="54" spans="3:12" ht="20.100000000000001" customHeight="1" x14ac:dyDescent="0.15">
      <c r="C54" s="132" t="s">
        <v>129</v>
      </c>
      <c r="D54" s="8" t="s">
        <v>300</v>
      </c>
      <c r="E54" s="133" t="s">
        <v>965</v>
      </c>
      <c r="F54" s="134" t="s">
        <v>965</v>
      </c>
      <c r="G54" s="133" t="s">
        <v>965</v>
      </c>
      <c r="H54" s="134" t="s">
        <v>965</v>
      </c>
      <c r="I54" s="133" t="s">
        <v>965</v>
      </c>
      <c r="J54" s="134" t="s">
        <v>965</v>
      </c>
      <c r="K54" s="133" t="s">
        <v>965</v>
      </c>
      <c r="L54" s="134" t="s">
        <v>965</v>
      </c>
    </row>
    <row r="55" spans="3:12" ht="20.100000000000001" customHeight="1" x14ac:dyDescent="0.15">
      <c r="C55" s="132" t="s">
        <v>137</v>
      </c>
      <c r="D55" s="8" t="s">
        <v>301</v>
      </c>
      <c r="E55" s="133">
        <v>3</v>
      </c>
      <c r="F55" s="134">
        <v>1.49399014435821E-2</v>
      </c>
      <c r="G55" s="133">
        <v>4</v>
      </c>
      <c r="H55" s="134">
        <v>1.4199509711484067E-2</v>
      </c>
      <c r="I55" s="133">
        <v>4</v>
      </c>
      <c r="J55" s="134">
        <v>7.5502791692971163E-3</v>
      </c>
      <c r="K55" s="133">
        <v>2</v>
      </c>
      <c r="L55" s="134">
        <v>4.9526717557251909E-2</v>
      </c>
    </row>
    <row r="56" spans="3:12" ht="20.100000000000001" customHeight="1" x14ac:dyDescent="0.15">
      <c r="C56" s="132" t="s">
        <v>52</v>
      </c>
      <c r="D56" s="8" t="s">
        <v>302</v>
      </c>
      <c r="E56" s="133" t="s">
        <v>965</v>
      </c>
      <c r="F56" s="134" t="s">
        <v>965</v>
      </c>
      <c r="G56" s="133" t="s">
        <v>965</v>
      </c>
      <c r="H56" s="134" t="s">
        <v>965</v>
      </c>
      <c r="I56" s="133" t="s">
        <v>965</v>
      </c>
      <c r="J56" s="134" t="s">
        <v>965</v>
      </c>
      <c r="K56" s="133" t="s">
        <v>965</v>
      </c>
      <c r="L56" s="134" t="s">
        <v>965</v>
      </c>
    </row>
    <row r="57" spans="3:12" ht="20.100000000000001" customHeight="1" x14ac:dyDescent="0.15">
      <c r="C57" s="132" t="s">
        <v>79</v>
      </c>
      <c r="D57" s="8" t="s">
        <v>303</v>
      </c>
      <c r="E57" s="133">
        <v>16</v>
      </c>
      <c r="F57" s="134">
        <v>1.6382580817526048E-2</v>
      </c>
      <c r="G57" s="133">
        <v>17</v>
      </c>
      <c r="H57" s="134">
        <v>1.5782178135393555E-2</v>
      </c>
      <c r="I57" s="133">
        <v>15</v>
      </c>
      <c r="J57" s="134">
        <v>1.6093813003194745E-2</v>
      </c>
      <c r="K57" s="133">
        <v>8</v>
      </c>
      <c r="L57" s="134">
        <v>8.4494427592500278E-6</v>
      </c>
    </row>
    <row r="58" spans="3:12" ht="20.100000000000001" customHeight="1" x14ac:dyDescent="0.15">
      <c r="C58" s="132" t="s">
        <v>53</v>
      </c>
      <c r="D58" s="8" t="s">
        <v>304</v>
      </c>
      <c r="E58" s="133">
        <v>3</v>
      </c>
      <c r="F58" s="134">
        <v>3.3734111989007214E-2</v>
      </c>
      <c r="G58" s="133">
        <v>3</v>
      </c>
      <c r="H58" s="134">
        <v>3.3676857895339522E-2</v>
      </c>
      <c r="I58" s="133">
        <v>3</v>
      </c>
      <c r="J58" s="134">
        <v>3.3676857895339522E-2</v>
      </c>
      <c r="K58" s="133">
        <v>0</v>
      </c>
      <c r="L58" s="134" t="s">
        <v>965</v>
      </c>
    </row>
    <row r="59" spans="3:12" ht="20.100000000000001" customHeight="1" x14ac:dyDescent="0.15">
      <c r="C59" s="132" t="s">
        <v>54</v>
      </c>
      <c r="D59" s="8" t="s">
        <v>305</v>
      </c>
      <c r="E59" s="133">
        <v>51</v>
      </c>
      <c r="F59" s="134">
        <v>1.5081876095600496E-3</v>
      </c>
      <c r="G59" s="133">
        <v>3</v>
      </c>
      <c r="H59" s="134">
        <v>1.6679619776409397E-3</v>
      </c>
      <c r="I59" s="133">
        <v>3</v>
      </c>
      <c r="J59" s="134">
        <v>1.5005679440425659E-3</v>
      </c>
      <c r="K59" s="133">
        <v>2</v>
      </c>
      <c r="L59" s="134">
        <v>1.9365369186931142E-4</v>
      </c>
    </row>
    <row r="60" spans="3:12" ht="20.100000000000001" customHeight="1" x14ac:dyDescent="0.15">
      <c r="C60" s="132" t="s">
        <v>55</v>
      </c>
      <c r="D60" s="8" t="s">
        <v>306</v>
      </c>
      <c r="E60" s="133">
        <v>5</v>
      </c>
      <c r="F60" s="134">
        <v>4.7398963302562836E-3</v>
      </c>
      <c r="G60" s="133">
        <v>4</v>
      </c>
      <c r="H60" s="134">
        <v>5.7232182734639194E-3</v>
      </c>
      <c r="I60" s="133">
        <v>5</v>
      </c>
      <c r="J60" s="134">
        <v>4.6135101088325796E-3</v>
      </c>
      <c r="K60" s="133">
        <v>3</v>
      </c>
      <c r="L60" s="134">
        <v>3.7278657968313139E-5</v>
      </c>
    </row>
    <row r="61" spans="3:12" ht="20.100000000000001" customHeight="1" x14ac:dyDescent="0.15">
      <c r="C61" s="132" t="s">
        <v>138</v>
      </c>
      <c r="D61" s="8" t="s">
        <v>307</v>
      </c>
      <c r="E61" s="133">
        <v>186</v>
      </c>
      <c r="F61" s="134">
        <v>1.4252859989202839E-2</v>
      </c>
      <c r="G61" s="133">
        <v>180</v>
      </c>
      <c r="H61" s="134">
        <v>3.86231904697264E-4</v>
      </c>
      <c r="I61" s="133">
        <v>181</v>
      </c>
      <c r="J61" s="134">
        <v>3.5872287213481658E-4</v>
      </c>
      <c r="K61" s="133">
        <v>90</v>
      </c>
      <c r="L61" s="134">
        <v>1.1553553118789155E-3</v>
      </c>
    </row>
    <row r="62" spans="3:12" ht="20.100000000000001" customHeight="1" x14ac:dyDescent="0.15">
      <c r="C62" s="132" t="s">
        <v>72</v>
      </c>
      <c r="D62" s="8" t="s">
        <v>308</v>
      </c>
      <c r="E62" s="133">
        <v>2</v>
      </c>
      <c r="F62" s="134">
        <v>5.1524296898919646E-4</v>
      </c>
      <c r="G62" s="133">
        <v>2</v>
      </c>
      <c r="H62" s="134">
        <v>2.7905349254253597E-4</v>
      </c>
      <c r="I62" s="133">
        <v>2</v>
      </c>
      <c r="J62" s="134">
        <v>2.7905349254253597E-4</v>
      </c>
      <c r="K62" s="133">
        <v>2</v>
      </c>
      <c r="L62" s="134">
        <v>0</v>
      </c>
    </row>
    <row r="63" spans="3:12" ht="20.100000000000001" customHeight="1" x14ac:dyDescent="0.15">
      <c r="C63" s="132" t="s">
        <v>75</v>
      </c>
      <c r="D63" s="8" t="s">
        <v>309</v>
      </c>
      <c r="E63" s="133">
        <v>34</v>
      </c>
      <c r="F63" s="134">
        <v>0.1533887674690636</v>
      </c>
      <c r="G63" s="133">
        <v>42</v>
      </c>
      <c r="H63" s="134">
        <v>0.11627215261153193</v>
      </c>
      <c r="I63" s="133">
        <v>42</v>
      </c>
      <c r="J63" s="134">
        <v>0.10816188515756348</v>
      </c>
      <c r="K63" s="133">
        <v>19</v>
      </c>
      <c r="L63" s="134">
        <v>2.8617420854945449E-4</v>
      </c>
    </row>
    <row r="64" spans="3:12" ht="20.100000000000001" customHeight="1" x14ac:dyDescent="0.15">
      <c r="C64" s="132" t="s">
        <v>56</v>
      </c>
      <c r="D64" s="8" t="s">
        <v>310</v>
      </c>
      <c r="E64" s="133">
        <v>3</v>
      </c>
      <c r="F64" s="134">
        <v>1.1664641555285541E-4</v>
      </c>
      <c r="G64" s="133">
        <v>0</v>
      </c>
      <c r="H64" s="134" t="s">
        <v>965</v>
      </c>
      <c r="I64" s="133">
        <v>0</v>
      </c>
      <c r="J64" s="134" t="s">
        <v>965</v>
      </c>
      <c r="K64" s="133">
        <v>0</v>
      </c>
      <c r="L64" s="134" t="s">
        <v>965</v>
      </c>
    </row>
    <row r="65" spans="3:12" ht="20.100000000000001" customHeight="1" x14ac:dyDescent="0.15">
      <c r="C65" s="132" t="s">
        <v>57</v>
      </c>
      <c r="D65" s="8" t="s">
        <v>311</v>
      </c>
      <c r="E65" s="133">
        <v>16</v>
      </c>
      <c r="F65" s="134">
        <v>2.6646013343982699E-3</v>
      </c>
      <c r="G65" s="133">
        <v>16</v>
      </c>
      <c r="H65" s="134">
        <v>2.2064124405124477E-3</v>
      </c>
      <c r="I65" s="133">
        <v>16</v>
      </c>
      <c r="J65" s="134">
        <v>3.2998725132039899E-3</v>
      </c>
      <c r="K65" s="133">
        <v>8</v>
      </c>
      <c r="L65" s="134">
        <v>2.3232897207017339E-4</v>
      </c>
    </row>
    <row r="66" spans="3:12" ht="20.100000000000001" customHeight="1" x14ac:dyDescent="0.15">
      <c r="C66" s="132" t="s">
        <v>69</v>
      </c>
      <c r="D66" s="8" t="s">
        <v>312</v>
      </c>
      <c r="E66" s="133">
        <v>0</v>
      </c>
      <c r="F66" s="134" t="s">
        <v>965</v>
      </c>
      <c r="G66" s="133">
        <v>1</v>
      </c>
      <c r="H66" s="134">
        <v>6.9059017921450667E-4</v>
      </c>
      <c r="I66" s="133">
        <v>1</v>
      </c>
      <c r="J66" s="134">
        <v>6.9059017921450667E-4</v>
      </c>
      <c r="K66" s="133">
        <v>0</v>
      </c>
      <c r="L66" s="134" t="s">
        <v>965</v>
      </c>
    </row>
    <row r="67" spans="3:12" ht="20.100000000000001" customHeight="1" x14ac:dyDescent="0.15">
      <c r="C67" s="132" t="s">
        <v>73</v>
      </c>
      <c r="D67" s="8" t="s">
        <v>313</v>
      </c>
      <c r="E67" s="133">
        <v>1</v>
      </c>
      <c r="F67" s="134">
        <v>2.6792132261648045E-3</v>
      </c>
      <c r="G67" s="133">
        <v>1</v>
      </c>
      <c r="H67" s="134">
        <v>2.6792132261648045E-3</v>
      </c>
      <c r="I67" s="133">
        <v>1</v>
      </c>
      <c r="J67" s="134">
        <v>2.6792132261648045E-3</v>
      </c>
      <c r="K67" s="133">
        <v>0</v>
      </c>
      <c r="L67" s="134" t="s">
        <v>965</v>
      </c>
    </row>
    <row r="68" spans="3:12" ht="20.100000000000001" customHeight="1" x14ac:dyDescent="0.15">
      <c r="C68" s="132" t="s">
        <v>58</v>
      </c>
      <c r="D68" s="8" t="s">
        <v>314</v>
      </c>
      <c r="E68" s="133">
        <v>1</v>
      </c>
      <c r="F68" s="134">
        <v>1.9251925192519251E-3</v>
      </c>
      <c r="G68" s="133">
        <v>1</v>
      </c>
      <c r="H68" s="134">
        <v>2.2002200220022001E-3</v>
      </c>
      <c r="I68" s="133">
        <v>1</v>
      </c>
      <c r="J68" s="134">
        <v>2.2002200220022001E-3</v>
      </c>
      <c r="K68" s="133">
        <v>1</v>
      </c>
      <c r="L68" s="134">
        <v>0</v>
      </c>
    </row>
    <row r="69" spans="3:12" ht="20.100000000000001" customHeight="1" x14ac:dyDescent="0.15">
      <c r="C69" s="132" t="s">
        <v>70</v>
      </c>
      <c r="D69" s="8" t="s">
        <v>315</v>
      </c>
      <c r="E69" s="133" t="s">
        <v>965</v>
      </c>
      <c r="F69" s="134" t="s">
        <v>965</v>
      </c>
      <c r="G69" s="133" t="s">
        <v>965</v>
      </c>
      <c r="H69" s="134" t="s">
        <v>965</v>
      </c>
      <c r="I69" s="133" t="s">
        <v>965</v>
      </c>
      <c r="J69" s="134" t="s">
        <v>965</v>
      </c>
      <c r="K69" s="133" t="s">
        <v>965</v>
      </c>
      <c r="L69" s="134" t="s">
        <v>965</v>
      </c>
    </row>
    <row r="70" spans="3:12" ht="20.100000000000001" customHeight="1" x14ac:dyDescent="0.15">
      <c r="C70" s="132" t="s">
        <v>59</v>
      </c>
      <c r="D70" s="8" t="s">
        <v>316</v>
      </c>
      <c r="E70" s="133" t="s">
        <v>965</v>
      </c>
      <c r="F70" s="134" t="s">
        <v>965</v>
      </c>
      <c r="G70" s="133" t="s">
        <v>965</v>
      </c>
      <c r="H70" s="134" t="s">
        <v>965</v>
      </c>
      <c r="I70" s="133" t="s">
        <v>965</v>
      </c>
      <c r="J70" s="134" t="s">
        <v>965</v>
      </c>
      <c r="K70" s="133" t="s">
        <v>965</v>
      </c>
      <c r="L70" s="134" t="s">
        <v>965</v>
      </c>
    </row>
    <row r="71" spans="3:12" ht="20.100000000000001" customHeight="1" x14ac:dyDescent="0.15">
      <c r="C71" s="132" t="s">
        <v>60</v>
      </c>
      <c r="D71" s="8" t="s">
        <v>317</v>
      </c>
      <c r="E71" s="133" t="s">
        <v>965</v>
      </c>
      <c r="F71" s="134" t="s">
        <v>965</v>
      </c>
      <c r="G71" s="133" t="s">
        <v>965</v>
      </c>
      <c r="H71" s="134" t="s">
        <v>965</v>
      </c>
      <c r="I71" s="133" t="s">
        <v>965</v>
      </c>
      <c r="J71" s="134" t="s">
        <v>965</v>
      </c>
      <c r="K71" s="133" t="s">
        <v>965</v>
      </c>
      <c r="L71" s="134" t="s">
        <v>965</v>
      </c>
    </row>
    <row r="72" spans="3:12" ht="20.100000000000001" customHeight="1" x14ac:dyDescent="0.15">
      <c r="C72" s="132" t="s">
        <v>62</v>
      </c>
      <c r="D72" s="8" t="s">
        <v>318</v>
      </c>
      <c r="E72" s="133" t="s">
        <v>965</v>
      </c>
      <c r="F72" s="134" t="s">
        <v>965</v>
      </c>
      <c r="G72" s="133" t="s">
        <v>965</v>
      </c>
      <c r="H72" s="134" t="s">
        <v>965</v>
      </c>
      <c r="I72" s="133" t="s">
        <v>965</v>
      </c>
      <c r="J72" s="134" t="s">
        <v>965</v>
      </c>
      <c r="K72" s="133" t="s">
        <v>965</v>
      </c>
      <c r="L72" s="134" t="s">
        <v>965</v>
      </c>
    </row>
    <row r="73" spans="3:12" ht="20.100000000000001" customHeight="1" x14ac:dyDescent="0.15">
      <c r="C73" s="132" t="s">
        <v>80</v>
      </c>
      <c r="D73" s="8" t="s">
        <v>319</v>
      </c>
      <c r="E73" s="133">
        <v>2</v>
      </c>
      <c r="F73" s="134">
        <v>1.3897102306327618E-2</v>
      </c>
      <c r="G73" s="133">
        <v>3</v>
      </c>
      <c r="H73" s="134">
        <v>1.3089802130898021E-2</v>
      </c>
      <c r="I73" s="133">
        <v>4</v>
      </c>
      <c r="J73" s="134">
        <v>4.5220002222164887E-5</v>
      </c>
      <c r="K73" s="133">
        <v>0</v>
      </c>
      <c r="L73" s="134" t="s">
        <v>965</v>
      </c>
    </row>
    <row r="74" spans="3:12" ht="20.100000000000001" customHeight="1" x14ac:dyDescent="0.15">
      <c r="C74" s="132" t="s">
        <v>63</v>
      </c>
      <c r="D74" s="8" t="s">
        <v>320</v>
      </c>
      <c r="E74" s="133">
        <v>52</v>
      </c>
      <c r="F74" s="134">
        <v>4.0395055791463364E-3</v>
      </c>
      <c r="G74" s="133">
        <v>57</v>
      </c>
      <c r="H74" s="134">
        <v>4.0352871776710656E-3</v>
      </c>
      <c r="I74" s="133">
        <v>59</v>
      </c>
      <c r="J74" s="134">
        <v>3.8552984265340776E-3</v>
      </c>
      <c r="K74" s="133">
        <v>27</v>
      </c>
      <c r="L74" s="134">
        <v>1.0736099278956909E-4</v>
      </c>
    </row>
    <row r="75" spans="3:12" ht="20.100000000000001" customHeight="1" x14ac:dyDescent="0.15">
      <c r="C75" s="132" t="s">
        <v>76</v>
      </c>
      <c r="D75" s="8" t="s">
        <v>321</v>
      </c>
      <c r="E75" s="133">
        <v>4</v>
      </c>
      <c r="F75" s="134">
        <v>1.5651905161375778E-2</v>
      </c>
      <c r="G75" s="133">
        <v>3</v>
      </c>
      <c r="H75" s="134">
        <v>1.2336160370084811E-2</v>
      </c>
      <c r="I75" s="133">
        <v>3</v>
      </c>
      <c r="J75" s="134">
        <v>1.2974633268018853E-2</v>
      </c>
      <c r="K75" s="133">
        <v>2</v>
      </c>
      <c r="L75" s="134">
        <v>4.297199889104519E-3</v>
      </c>
    </row>
    <row r="76" spans="3:12" ht="20.100000000000001" customHeight="1" x14ac:dyDescent="0.15">
      <c r="C76" s="132" t="s">
        <v>64</v>
      </c>
      <c r="D76" s="8" t="s">
        <v>322</v>
      </c>
      <c r="E76" s="133">
        <v>332</v>
      </c>
      <c r="F76" s="134">
        <v>0.49205806672985608</v>
      </c>
      <c r="G76" s="133">
        <v>329</v>
      </c>
      <c r="H76" s="134">
        <v>0.50538775731261165</v>
      </c>
      <c r="I76" s="133">
        <v>295</v>
      </c>
      <c r="J76" s="134">
        <v>2.6999311871040516E-2</v>
      </c>
      <c r="K76" s="133">
        <v>200</v>
      </c>
      <c r="L76" s="134">
        <v>0.71200410198159014</v>
      </c>
    </row>
    <row r="77" spans="3:12" ht="20.100000000000001" customHeight="1" x14ac:dyDescent="0.15">
      <c r="C77" s="132" t="s">
        <v>65</v>
      </c>
      <c r="D77" s="8" t="s">
        <v>323</v>
      </c>
      <c r="E77" s="133">
        <v>17</v>
      </c>
      <c r="F77" s="134">
        <v>2.2299164090597817E-2</v>
      </c>
      <c r="G77" s="133">
        <v>18</v>
      </c>
      <c r="H77" s="134">
        <v>2.2309190223107195E-2</v>
      </c>
      <c r="I77" s="133">
        <v>17</v>
      </c>
      <c r="J77" s="134">
        <v>2.4889706881260569E-2</v>
      </c>
      <c r="K77" s="133">
        <v>8</v>
      </c>
      <c r="L77" s="134">
        <v>1.7917649690855842E-2</v>
      </c>
    </row>
    <row r="78" spans="3:12" ht="20.100000000000001" customHeight="1" x14ac:dyDescent="0.15">
      <c r="C78" s="132" t="s">
        <v>67</v>
      </c>
      <c r="D78" s="8" t="s">
        <v>324</v>
      </c>
      <c r="E78" s="133" t="s">
        <v>965</v>
      </c>
      <c r="F78" s="134" t="s">
        <v>965</v>
      </c>
      <c r="G78" s="133" t="s">
        <v>965</v>
      </c>
      <c r="H78" s="134" t="s">
        <v>965</v>
      </c>
      <c r="I78" s="133" t="s">
        <v>965</v>
      </c>
      <c r="J78" s="134" t="s">
        <v>965</v>
      </c>
      <c r="K78" s="133" t="s">
        <v>965</v>
      </c>
      <c r="L78" s="134" t="s">
        <v>965</v>
      </c>
    </row>
    <row r="79" spans="3:12" ht="20.100000000000001" customHeight="1" x14ac:dyDescent="0.15">
      <c r="C79" s="132" t="s">
        <v>68</v>
      </c>
      <c r="D79" s="8" t="s">
        <v>325</v>
      </c>
      <c r="E79" s="133">
        <v>129</v>
      </c>
      <c r="F79" s="134">
        <v>4.9382812228069119E-3</v>
      </c>
      <c r="G79" s="133">
        <v>128</v>
      </c>
      <c r="H79" s="134">
        <v>4.8151206257544083E-3</v>
      </c>
      <c r="I79" s="133">
        <v>116</v>
      </c>
      <c r="J79" s="134">
        <v>3.6377338430047812E-3</v>
      </c>
      <c r="K79" s="133">
        <v>81</v>
      </c>
      <c r="L79" s="134">
        <v>1.18304178329884E-3</v>
      </c>
    </row>
    <row r="80" spans="3:12" ht="20.100000000000001" customHeight="1" x14ac:dyDescent="0.15">
      <c r="C80" s="132" t="s">
        <v>326</v>
      </c>
      <c r="D80" s="8" t="s">
        <v>327</v>
      </c>
      <c r="E80" s="133">
        <v>758</v>
      </c>
      <c r="F80" s="134">
        <v>3.7446387299410473E-2</v>
      </c>
      <c r="G80" s="133">
        <v>728</v>
      </c>
      <c r="H80" s="134">
        <v>0.10901832189910562</v>
      </c>
      <c r="I80" s="133">
        <v>717</v>
      </c>
      <c r="J80" s="134">
        <v>9.7185614299738661E-3</v>
      </c>
      <c r="K80" s="133">
        <v>444</v>
      </c>
      <c r="L80" s="134">
        <v>0.14021285828830526</v>
      </c>
    </row>
    <row r="81" spans="3:12" ht="20.100000000000001" customHeight="1" x14ac:dyDescent="0.15">
      <c r="C81" s="132" t="s">
        <v>328</v>
      </c>
      <c r="D81" s="8" t="s">
        <v>329</v>
      </c>
      <c r="E81" s="133">
        <v>51</v>
      </c>
      <c r="F81" s="134">
        <v>0.58319664272122496</v>
      </c>
      <c r="G81" s="133">
        <v>51</v>
      </c>
      <c r="H81" s="134">
        <v>0.64339629020616584</v>
      </c>
      <c r="I81" s="133">
        <v>56</v>
      </c>
      <c r="J81" s="134">
        <v>0.56546975133172483</v>
      </c>
      <c r="K81" s="133">
        <v>25</v>
      </c>
      <c r="L81" s="134">
        <v>2.361245967363047E-3</v>
      </c>
    </row>
    <row r="82" spans="3:12" ht="20.100000000000001" customHeight="1" x14ac:dyDescent="0.15">
      <c r="C82" s="132" t="s">
        <v>330</v>
      </c>
      <c r="D82" s="8" t="s">
        <v>331</v>
      </c>
      <c r="E82" s="133">
        <v>84</v>
      </c>
      <c r="F82" s="134">
        <v>0.11426022748626574</v>
      </c>
      <c r="G82" s="133">
        <v>82</v>
      </c>
      <c r="H82" s="134">
        <v>0.11434094943077114</v>
      </c>
      <c r="I82" s="133">
        <v>80</v>
      </c>
      <c r="J82" s="134">
        <v>0.11556163657522095</v>
      </c>
      <c r="K82" s="133">
        <v>29</v>
      </c>
      <c r="L82" s="134">
        <v>3.0524085092509576E-4</v>
      </c>
    </row>
    <row r="83" spans="3:12" ht="20.100000000000001" customHeight="1" x14ac:dyDescent="0.15">
      <c r="C83" s="132" t="s">
        <v>332</v>
      </c>
      <c r="D83" s="8" t="s">
        <v>333</v>
      </c>
      <c r="E83" s="133">
        <v>349</v>
      </c>
      <c r="F83" s="134">
        <v>0.13176677367765266</v>
      </c>
      <c r="G83" s="133">
        <v>347</v>
      </c>
      <c r="H83" s="134">
        <v>0.13814558933338822</v>
      </c>
      <c r="I83" s="133">
        <v>330</v>
      </c>
      <c r="J83" s="134">
        <v>9.0852300102951367E-2</v>
      </c>
      <c r="K83" s="133">
        <v>186</v>
      </c>
      <c r="L83" s="134">
        <v>1.5808538583525843E-2</v>
      </c>
    </row>
    <row r="84" spans="3:12" ht="20.100000000000001" customHeight="1" x14ac:dyDescent="0.15">
      <c r="C84" s="132" t="s">
        <v>334</v>
      </c>
      <c r="D84" s="8" t="s">
        <v>335</v>
      </c>
      <c r="E84" s="133">
        <v>21</v>
      </c>
      <c r="F84" s="134">
        <v>1.6912768466568986E-2</v>
      </c>
      <c r="G84" s="133">
        <v>21</v>
      </c>
      <c r="H84" s="134">
        <v>1.4399872673134695E-2</v>
      </c>
      <c r="I84" s="133">
        <v>21</v>
      </c>
      <c r="J84" s="134">
        <v>1.4072271259275961E-2</v>
      </c>
      <c r="K84" s="133">
        <v>10</v>
      </c>
      <c r="L84" s="134">
        <v>9.6359743040685231E-5</v>
      </c>
    </row>
    <row r="85" spans="3:12" ht="20.100000000000001" customHeight="1" x14ac:dyDescent="0.15">
      <c r="C85" s="132" t="s">
        <v>336</v>
      </c>
      <c r="D85" s="8" t="s">
        <v>337</v>
      </c>
      <c r="E85" s="133">
        <v>414</v>
      </c>
      <c r="F85" s="134">
        <v>1.3778713838564844E-2</v>
      </c>
      <c r="G85" s="133">
        <v>416</v>
      </c>
      <c r="H85" s="134">
        <v>1.0037680217843514E-2</v>
      </c>
      <c r="I85" s="133">
        <v>410</v>
      </c>
      <c r="J85" s="134">
        <v>6.1381982969274992E-3</v>
      </c>
      <c r="K85" s="133">
        <v>205</v>
      </c>
      <c r="L85" s="134">
        <v>7.3090348574830863E-4</v>
      </c>
    </row>
    <row r="86" spans="3:12" ht="20.100000000000001" customHeight="1" x14ac:dyDescent="0.15">
      <c r="C86" s="132" t="s">
        <v>77</v>
      </c>
      <c r="D86" s="8" t="s">
        <v>338</v>
      </c>
      <c r="E86" s="133">
        <v>313</v>
      </c>
      <c r="F86" s="134">
        <v>4.0874059286324874E-3</v>
      </c>
      <c r="G86" s="133">
        <v>311</v>
      </c>
      <c r="H86" s="134">
        <v>3.9514172441472064E-3</v>
      </c>
      <c r="I86" s="133">
        <v>298</v>
      </c>
      <c r="J86" s="134">
        <v>3.2265273536892032E-3</v>
      </c>
      <c r="K86" s="133">
        <v>125</v>
      </c>
      <c r="L86" s="134">
        <v>1.6138432100242387E-3</v>
      </c>
    </row>
    <row r="87" spans="3:12" ht="20.100000000000001" customHeight="1" x14ac:dyDescent="0.15">
      <c r="C87" s="132" t="s">
        <v>339</v>
      </c>
      <c r="D87" s="8" t="s">
        <v>340</v>
      </c>
      <c r="E87" s="133">
        <v>79</v>
      </c>
      <c r="F87" s="134">
        <v>1.8116282438500705E-2</v>
      </c>
      <c r="G87" s="133">
        <v>78</v>
      </c>
      <c r="H87" s="134">
        <v>1.7052590664356434E-2</v>
      </c>
      <c r="I87" s="133">
        <v>75</v>
      </c>
      <c r="J87" s="134">
        <v>3.9762597496926259E-3</v>
      </c>
      <c r="K87" s="133">
        <v>37</v>
      </c>
      <c r="L87" s="134">
        <v>1.8231610907785245E-2</v>
      </c>
    </row>
    <row r="88" spans="3:12" ht="20.100000000000001" customHeight="1" x14ac:dyDescent="0.15">
      <c r="C88" s="132" t="s">
        <v>341</v>
      </c>
      <c r="D88" s="8" t="s">
        <v>342</v>
      </c>
      <c r="E88" s="133">
        <v>717</v>
      </c>
      <c r="F88" s="134">
        <v>9.8556958500098484E-3</v>
      </c>
      <c r="G88" s="133">
        <v>725</v>
      </c>
      <c r="H88" s="134">
        <v>9.5641413792570875E-3</v>
      </c>
      <c r="I88" s="133">
        <v>709</v>
      </c>
      <c r="J88" s="134">
        <v>5.5060713121009592E-3</v>
      </c>
      <c r="K88" s="133">
        <v>309</v>
      </c>
      <c r="L88" s="134">
        <v>1.6502927540289707E-4</v>
      </c>
    </row>
    <row r="89" spans="3:12" ht="20.100000000000001" customHeight="1" x14ac:dyDescent="0.15">
      <c r="C89" s="132" t="s">
        <v>343</v>
      </c>
      <c r="D89" s="8" t="s">
        <v>344</v>
      </c>
      <c r="E89" s="133">
        <v>32</v>
      </c>
      <c r="F89" s="134">
        <v>4.6515196717724916E-3</v>
      </c>
      <c r="G89" s="133">
        <v>33</v>
      </c>
      <c r="H89" s="134">
        <v>5.1543126780122153E-3</v>
      </c>
      <c r="I89" s="133">
        <v>28</v>
      </c>
      <c r="J89" s="134">
        <v>5.1193988786172708E-3</v>
      </c>
      <c r="K89" s="133">
        <v>16</v>
      </c>
      <c r="L89" s="134">
        <v>9.6445593595215112E-5</v>
      </c>
    </row>
    <row r="90" spans="3:12" ht="20.100000000000001" customHeight="1" x14ac:dyDescent="0.15">
      <c r="C90" s="132" t="s">
        <v>345</v>
      </c>
      <c r="D90" s="8" t="s">
        <v>346</v>
      </c>
      <c r="E90" s="133">
        <v>154</v>
      </c>
      <c r="F90" s="134">
        <v>9.2355057681566492E-3</v>
      </c>
      <c r="G90" s="133">
        <v>159</v>
      </c>
      <c r="H90" s="134">
        <v>9.8455833368950429E-3</v>
      </c>
      <c r="I90" s="133">
        <v>158</v>
      </c>
      <c r="J90" s="134">
        <v>7.216900458591852E-3</v>
      </c>
      <c r="K90" s="133">
        <v>75</v>
      </c>
      <c r="L90" s="134">
        <v>2.6757084992100479E-4</v>
      </c>
    </row>
    <row r="91" spans="3:12" ht="20.100000000000001" customHeight="1" x14ac:dyDescent="0.15">
      <c r="C91" s="132" t="s">
        <v>347</v>
      </c>
      <c r="D91" s="8" t="s">
        <v>348</v>
      </c>
      <c r="E91" s="133" t="s">
        <v>965</v>
      </c>
      <c r="F91" s="134" t="s">
        <v>965</v>
      </c>
      <c r="G91" s="133" t="s">
        <v>965</v>
      </c>
      <c r="H91" s="134" t="s">
        <v>965</v>
      </c>
      <c r="I91" s="133" t="s">
        <v>965</v>
      </c>
      <c r="J91" s="134" t="s">
        <v>965</v>
      </c>
      <c r="K91" s="133" t="s">
        <v>965</v>
      </c>
      <c r="L91" s="134" t="s">
        <v>965</v>
      </c>
    </row>
    <row r="92" spans="3:12" ht="20.100000000000001" customHeight="1" x14ac:dyDescent="0.15">
      <c r="C92" s="132" t="s">
        <v>349</v>
      </c>
      <c r="D92" s="8" t="s">
        <v>350</v>
      </c>
      <c r="E92" s="133">
        <v>30</v>
      </c>
      <c r="F92" s="134">
        <v>4.6420533720912815E-2</v>
      </c>
      <c r="G92" s="133">
        <v>35</v>
      </c>
      <c r="H92" s="134">
        <v>8.64522827276763E-2</v>
      </c>
      <c r="I92" s="133">
        <v>33</v>
      </c>
      <c r="J92" s="134">
        <v>1.5214504445458098E-2</v>
      </c>
      <c r="K92" s="133">
        <v>17</v>
      </c>
      <c r="L92" s="134">
        <v>2.8111851171937312E-3</v>
      </c>
    </row>
    <row r="93" spans="3:12" ht="20.100000000000001" customHeight="1" x14ac:dyDescent="0.15">
      <c r="C93" s="132" t="s">
        <v>351</v>
      </c>
      <c r="D93" s="8" t="s">
        <v>352</v>
      </c>
      <c r="E93" s="133">
        <v>1279</v>
      </c>
      <c r="F93" s="134">
        <v>0.14889670993024282</v>
      </c>
      <c r="G93" s="133">
        <v>2000</v>
      </c>
      <c r="H93" s="134">
        <v>0.23595576161417306</v>
      </c>
      <c r="I93" s="133">
        <v>1983</v>
      </c>
      <c r="J93" s="134">
        <v>0.29579796313351603</v>
      </c>
      <c r="K93" s="133">
        <v>424</v>
      </c>
      <c r="L93" s="134">
        <v>8.3231370324783269E-3</v>
      </c>
    </row>
    <row r="94" spans="3:12" ht="20.100000000000001" customHeight="1" x14ac:dyDescent="0.15">
      <c r="C94" s="132" t="s">
        <v>353</v>
      </c>
      <c r="D94" s="8" t="s">
        <v>354</v>
      </c>
      <c r="E94" s="133">
        <v>9</v>
      </c>
      <c r="F94" s="134">
        <v>5.8307941997196261E-4</v>
      </c>
      <c r="G94" s="133">
        <v>8</v>
      </c>
      <c r="H94" s="134">
        <v>5.8281879674389918E-4</v>
      </c>
      <c r="I94" s="133">
        <v>8</v>
      </c>
      <c r="J94" s="134">
        <v>5.7164940623520056E-4</v>
      </c>
      <c r="K94" s="133">
        <v>2</v>
      </c>
      <c r="L94" s="134">
        <v>0</v>
      </c>
    </row>
    <row r="95" spans="3:12" ht="20.100000000000001" customHeight="1" x14ac:dyDescent="0.15">
      <c r="C95" s="132" t="s">
        <v>355</v>
      </c>
      <c r="D95" s="8" t="s">
        <v>356</v>
      </c>
      <c r="E95" s="133">
        <v>3</v>
      </c>
      <c r="F95" s="134">
        <v>4.026239806107371E-3</v>
      </c>
      <c r="G95" s="133">
        <v>3</v>
      </c>
      <c r="H95" s="134">
        <v>4.0052182837781863E-3</v>
      </c>
      <c r="I95" s="133">
        <v>3</v>
      </c>
      <c r="J95" s="134">
        <v>4.0046000037096807E-3</v>
      </c>
      <c r="K95" s="133">
        <v>1</v>
      </c>
      <c r="L95" s="134">
        <v>2.8571428571428571E-3</v>
      </c>
    </row>
    <row r="96" spans="3:12" ht="20.100000000000001" customHeight="1" x14ac:dyDescent="0.15">
      <c r="C96" s="132" t="s">
        <v>78</v>
      </c>
      <c r="D96" s="8" t="s">
        <v>357</v>
      </c>
      <c r="E96" s="133" t="s">
        <v>965</v>
      </c>
      <c r="F96" s="134" t="s">
        <v>965</v>
      </c>
      <c r="G96" s="133" t="s">
        <v>965</v>
      </c>
      <c r="H96" s="134" t="s">
        <v>965</v>
      </c>
      <c r="I96" s="133" t="s">
        <v>965</v>
      </c>
      <c r="J96" s="134" t="s">
        <v>965</v>
      </c>
      <c r="K96" s="133" t="s">
        <v>965</v>
      </c>
      <c r="L96" s="134" t="s">
        <v>965</v>
      </c>
    </row>
    <row r="97" spans="3:12" ht="20.100000000000001" customHeight="1" x14ac:dyDescent="0.15">
      <c r="C97" s="132" t="s">
        <v>74</v>
      </c>
      <c r="D97" s="8" t="s">
        <v>358</v>
      </c>
      <c r="E97" s="133">
        <v>38</v>
      </c>
      <c r="F97" s="134">
        <v>1.0649007127131814E-2</v>
      </c>
      <c r="G97" s="133">
        <v>39</v>
      </c>
      <c r="H97" s="134">
        <v>0.20613548459922293</v>
      </c>
      <c r="I97" s="133">
        <v>36</v>
      </c>
      <c r="J97" s="134">
        <v>0.75785532810489886</v>
      </c>
      <c r="K97" s="133">
        <v>17</v>
      </c>
      <c r="L97" s="134">
        <v>5.7377119186915486E-3</v>
      </c>
    </row>
    <row r="98" spans="3:12" ht="20.100000000000001" customHeight="1" x14ac:dyDescent="0.15">
      <c r="C98" s="132" t="s">
        <v>359</v>
      </c>
      <c r="D98" s="8" t="s">
        <v>360</v>
      </c>
      <c r="E98" s="133">
        <v>7</v>
      </c>
      <c r="F98" s="134">
        <v>2.3818228465140145E-2</v>
      </c>
      <c r="G98" s="133">
        <v>6</v>
      </c>
      <c r="H98" s="134">
        <v>1.7869138788123068E-3</v>
      </c>
      <c r="I98" s="133">
        <v>7</v>
      </c>
      <c r="J98" s="134">
        <v>2.8865626572722701E-2</v>
      </c>
      <c r="K98" s="133">
        <v>5</v>
      </c>
      <c r="L98" s="134">
        <v>5.1344586355176173E-5</v>
      </c>
    </row>
    <row r="99" spans="3:12" ht="20.100000000000001" customHeight="1" x14ac:dyDescent="0.15">
      <c r="C99" s="132" t="s">
        <v>361</v>
      </c>
      <c r="D99" s="8" t="s">
        <v>362</v>
      </c>
      <c r="E99" s="133">
        <v>17</v>
      </c>
      <c r="F99" s="134">
        <v>2.5115426896299008E-3</v>
      </c>
      <c r="G99" s="133">
        <v>15</v>
      </c>
      <c r="H99" s="134">
        <v>1.8123222254116539E-3</v>
      </c>
      <c r="I99" s="133">
        <v>19</v>
      </c>
      <c r="J99" s="134">
        <v>2.2229699416778828E-3</v>
      </c>
      <c r="K99" s="133">
        <v>10</v>
      </c>
      <c r="L99" s="134">
        <v>2.2317191419937718E-4</v>
      </c>
    </row>
    <row r="100" spans="3:12" ht="20.100000000000001" customHeight="1" x14ac:dyDescent="0.15">
      <c r="C100" s="132" t="s">
        <v>363</v>
      </c>
      <c r="D100" s="8" t="s">
        <v>364</v>
      </c>
      <c r="E100" s="133">
        <v>152</v>
      </c>
      <c r="F100" s="134">
        <v>0.11550594191263737</v>
      </c>
      <c r="G100" s="133">
        <v>156</v>
      </c>
      <c r="H100" s="134">
        <v>1.6523190567896723E-2</v>
      </c>
      <c r="I100" s="133">
        <v>158</v>
      </c>
      <c r="J100" s="134">
        <v>7.0474324998521118E-2</v>
      </c>
      <c r="K100" s="133">
        <v>63</v>
      </c>
      <c r="L100" s="134">
        <v>1.760564988428988E-3</v>
      </c>
    </row>
    <row r="101" spans="3:12" ht="20.100000000000001" customHeight="1" x14ac:dyDescent="0.15">
      <c r="C101" s="132" t="s">
        <v>365</v>
      </c>
      <c r="D101" s="8" t="s">
        <v>366</v>
      </c>
      <c r="E101" s="133" t="s">
        <v>965</v>
      </c>
      <c r="F101" s="134" t="s">
        <v>965</v>
      </c>
      <c r="G101" s="133" t="s">
        <v>965</v>
      </c>
      <c r="H101" s="134" t="s">
        <v>965</v>
      </c>
      <c r="I101" s="133" t="s">
        <v>965</v>
      </c>
      <c r="J101" s="134" t="s">
        <v>965</v>
      </c>
      <c r="K101" s="133" t="s">
        <v>965</v>
      </c>
      <c r="L101" s="134" t="s">
        <v>965</v>
      </c>
    </row>
    <row r="102" spans="3:12" ht="20.100000000000001" customHeight="1" x14ac:dyDescent="0.15">
      <c r="C102" s="132" t="s">
        <v>367</v>
      </c>
      <c r="D102" s="8" t="s">
        <v>368</v>
      </c>
      <c r="E102" s="133">
        <v>50</v>
      </c>
      <c r="F102" s="134">
        <v>3.9850930018633747E-2</v>
      </c>
      <c r="G102" s="133">
        <v>55</v>
      </c>
      <c r="H102" s="134">
        <v>3.1662266366017683E-2</v>
      </c>
      <c r="I102" s="133">
        <v>53</v>
      </c>
      <c r="J102" s="134">
        <v>4.1294474906188733E-2</v>
      </c>
      <c r="K102" s="133">
        <v>25</v>
      </c>
      <c r="L102" s="134">
        <v>5.2977257023305233E-2</v>
      </c>
    </row>
    <row r="103" spans="3:12" ht="20.100000000000001" customHeight="1" x14ac:dyDescent="0.15">
      <c r="C103" s="132" t="s">
        <v>369</v>
      </c>
      <c r="D103" s="8" t="s">
        <v>370</v>
      </c>
      <c r="E103" s="133">
        <v>440</v>
      </c>
      <c r="F103" s="134">
        <v>0.23343352428481665</v>
      </c>
      <c r="G103" s="133">
        <v>740</v>
      </c>
      <c r="H103" s="134">
        <v>0.84197751164371115</v>
      </c>
      <c r="I103" s="133">
        <v>721</v>
      </c>
      <c r="J103" s="134">
        <v>0.75740459828587947</v>
      </c>
      <c r="K103" s="133">
        <v>192</v>
      </c>
      <c r="L103" s="134">
        <v>0.23984701192600372</v>
      </c>
    </row>
    <row r="104" spans="3:12" ht="20.100000000000001" customHeight="1" x14ac:dyDescent="0.15">
      <c r="C104" s="132" t="s">
        <v>371</v>
      </c>
      <c r="D104" s="8" t="s">
        <v>372</v>
      </c>
      <c r="E104" s="133">
        <v>390</v>
      </c>
      <c r="F104" s="134">
        <v>2.0473969963478757E-2</v>
      </c>
      <c r="G104" s="133">
        <v>663</v>
      </c>
      <c r="H104" s="134">
        <v>1.5417043959639195E-2</v>
      </c>
      <c r="I104" s="133">
        <v>665</v>
      </c>
      <c r="J104" s="134">
        <v>1.0387968584248293E-2</v>
      </c>
      <c r="K104" s="133">
        <v>148</v>
      </c>
      <c r="L104" s="134">
        <v>1.1293245395585226E-3</v>
      </c>
    </row>
    <row r="105" spans="3:12" ht="20.100000000000001" customHeight="1" x14ac:dyDescent="0.15">
      <c r="C105" s="135" t="s">
        <v>460</v>
      </c>
      <c r="D105" s="8" t="s">
        <v>461</v>
      </c>
      <c r="E105" s="133">
        <v>14</v>
      </c>
      <c r="F105" s="134" t="s">
        <v>965</v>
      </c>
      <c r="G105" s="133">
        <v>14</v>
      </c>
      <c r="H105" s="134" t="s">
        <v>965</v>
      </c>
      <c r="I105" s="133">
        <v>15</v>
      </c>
      <c r="J105" s="134" t="s">
        <v>965</v>
      </c>
      <c r="K105" s="133">
        <v>2</v>
      </c>
      <c r="L105" s="134" t="s">
        <v>965</v>
      </c>
    </row>
    <row r="106" spans="3:12" ht="20.100000000000001" customHeight="1" x14ac:dyDescent="0.15">
      <c r="C106" s="136"/>
      <c r="D106" s="136" t="s">
        <v>811</v>
      </c>
      <c r="E106" s="137">
        <v>15782</v>
      </c>
      <c r="F106" s="138">
        <v>0.20296692165853439</v>
      </c>
      <c r="G106" s="137">
        <v>17681</v>
      </c>
      <c r="H106" s="138">
        <v>0.19185064163202714</v>
      </c>
      <c r="I106" s="137">
        <v>17173</v>
      </c>
      <c r="J106" s="138">
        <v>3.8500048176259363E-2</v>
      </c>
      <c r="K106" s="137">
        <v>8762</v>
      </c>
      <c r="L106" s="138">
        <v>0.18914023845978148</v>
      </c>
    </row>
    <row r="107" spans="3:12" ht="18" customHeight="1" x14ac:dyDescent="0.15"/>
    <row r="108" spans="3:12" ht="18" customHeight="1" x14ac:dyDescent="0.15"/>
    <row r="109" spans="3:12" ht="18" customHeight="1" x14ac:dyDescent="0.15"/>
    <row r="110" spans="3:12" ht="18" customHeight="1" x14ac:dyDescent="0.15"/>
    <row r="111" spans="3:12" ht="18" customHeight="1" x14ac:dyDescent="0.15"/>
    <row r="112" spans="3:12" ht="18" customHeight="1" x14ac:dyDescent="0.15"/>
    <row r="113" ht="18" customHeight="1" x14ac:dyDescent="0.15"/>
  </sheetData>
  <mergeCells count="5">
    <mergeCell ref="C4:D5"/>
    <mergeCell ref="E4:F4"/>
    <mergeCell ref="G4:H4"/>
    <mergeCell ref="I4:J4"/>
    <mergeCell ref="K4:L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2" min="1" max="12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7F6E9-7861-4AED-AB33-CE00D868CE13}">
  <sheetPr>
    <tabColor theme="6" tint="-0.249977111117893"/>
  </sheetPr>
  <dimension ref="B1:M114"/>
  <sheetViews>
    <sheetView showGridLines="0" view="pageBreakPreview" topLeftCell="A98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1369</v>
      </c>
    </row>
    <row r="3" spans="2:13" ht="21" customHeight="1" x14ac:dyDescent="0.15">
      <c r="I3" s="139" t="s">
        <v>1199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1</v>
      </c>
      <c r="F15" s="168">
        <v>1</v>
      </c>
      <c r="G15" s="299">
        <v>24</v>
      </c>
      <c r="H15" s="299">
        <v>0</v>
      </c>
      <c r="I15" s="300">
        <v>24</v>
      </c>
      <c r="J15" s="300">
        <v>24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1</v>
      </c>
      <c r="F17" s="168">
        <v>1</v>
      </c>
      <c r="G17" s="299">
        <v>2</v>
      </c>
      <c r="H17" s="299">
        <v>0</v>
      </c>
      <c r="I17" s="300">
        <v>2</v>
      </c>
      <c r="J17" s="300">
        <v>2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4</v>
      </c>
      <c r="F28" s="168">
        <v>3</v>
      </c>
      <c r="G28" s="299">
        <v>22</v>
      </c>
      <c r="H28" s="299">
        <v>26.457513110645905</v>
      </c>
      <c r="I28" s="300">
        <v>52</v>
      </c>
      <c r="J28" s="300">
        <v>2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1</v>
      </c>
      <c r="F35" s="168">
        <v>1</v>
      </c>
      <c r="G35" s="299">
        <v>12</v>
      </c>
      <c r="H35" s="299">
        <v>0</v>
      </c>
      <c r="I35" s="300">
        <v>12</v>
      </c>
      <c r="J35" s="300">
        <v>12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1</v>
      </c>
      <c r="F37" s="168">
        <v>1</v>
      </c>
      <c r="G37" s="299">
        <v>14</v>
      </c>
      <c r="H37" s="299">
        <v>0</v>
      </c>
      <c r="I37" s="300">
        <v>14</v>
      </c>
      <c r="J37" s="300">
        <v>14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6</v>
      </c>
      <c r="F38" s="168">
        <v>6</v>
      </c>
      <c r="G38" s="299">
        <v>30.333333333333332</v>
      </c>
      <c r="H38" s="299">
        <v>21.039645117412668</v>
      </c>
      <c r="I38" s="300">
        <v>50</v>
      </c>
      <c r="J38" s="300">
        <v>1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1</v>
      </c>
      <c r="F42" s="168">
        <v>1</v>
      </c>
      <c r="G42" s="299">
        <v>12</v>
      </c>
      <c r="H42" s="299">
        <v>0</v>
      </c>
      <c r="I42" s="300">
        <v>12</v>
      </c>
      <c r="J42" s="300">
        <v>12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2</v>
      </c>
      <c r="F43" s="168">
        <v>2</v>
      </c>
      <c r="G43" s="299">
        <v>12</v>
      </c>
      <c r="H43" s="299">
        <v>0</v>
      </c>
      <c r="I43" s="300">
        <v>12</v>
      </c>
      <c r="J43" s="300">
        <v>12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1</v>
      </c>
      <c r="G44" s="299">
        <v>1</v>
      </c>
      <c r="H44" s="299">
        <v>0</v>
      </c>
      <c r="I44" s="300">
        <v>1</v>
      </c>
      <c r="J44" s="300">
        <v>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1</v>
      </c>
      <c r="F45" s="168">
        <v>1</v>
      </c>
      <c r="G45" s="299">
        <v>5</v>
      </c>
      <c r="H45" s="299">
        <v>0</v>
      </c>
      <c r="I45" s="300">
        <v>5</v>
      </c>
      <c r="J45" s="300">
        <v>5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1</v>
      </c>
      <c r="F46" s="168">
        <v>1</v>
      </c>
      <c r="G46" s="299">
        <v>49</v>
      </c>
      <c r="H46" s="299">
        <v>0</v>
      </c>
      <c r="I46" s="300">
        <v>49</v>
      </c>
      <c r="J46" s="300">
        <v>49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1</v>
      </c>
      <c r="G47" s="299">
        <v>1</v>
      </c>
      <c r="H47" s="299">
        <v>0</v>
      </c>
      <c r="I47" s="300">
        <v>1</v>
      </c>
      <c r="J47" s="300">
        <v>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1</v>
      </c>
      <c r="F48" s="168">
        <v>1</v>
      </c>
      <c r="G48" s="299">
        <v>12</v>
      </c>
      <c r="H48" s="299">
        <v>0</v>
      </c>
      <c r="I48" s="300">
        <v>12</v>
      </c>
      <c r="J48" s="300">
        <v>12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10</v>
      </c>
      <c r="F58" s="168">
        <v>10</v>
      </c>
      <c r="G58" s="299">
        <v>12.1</v>
      </c>
      <c r="H58" s="299">
        <v>11.845768114488068</v>
      </c>
      <c r="I58" s="300">
        <v>35</v>
      </c>
      <c r="J58" s="300">
        <v>2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5</v>
      </c>
      <c r="F59" s="168">
        <v>5</v>
      </c>
      <c r="G59" s="299">
        <v>7.6</v>
      </c>
      <c r="H59" s="299">
        <v>6.024948132556827</v>
      </c>
      <c r="I59" s="300">
        <v>12</v>
      </c>
      <c r="J59" s="300">
        <v>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1</v>
      </c>
      <c r="F63" s="168">
        <v>1</v>
      </c>
      <c r="G63" s="299">
        <v>1</v>
      </c>
      <c r="H63" s="299">
        <v>0</v>
      </c>
      <c r="I63" s="300">
        <v>1</v>
      </c>
      <c r="J63" s="300">
        <v>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1</v>
      </c>
      <c r="F64" s="168">
        <v>1</v>
      </c>
      <c r="G64" s="299">
        <v>1</v>
      </c>
      <c r="H64" s="299">
        <v>0</v>
      </c>
      <c r="I64" s="300">
        <v>1</v>
      </c>
      <c r="J64" s="300">
        <v>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2</v>
      </c>
      <c r="F67" s="168">
        <v>2</v>
      </c>
      <c r="G67" s="299">
        <v>12</v>
      </c>
      <c r="H67" s="299">
        <v>0</v>
      </c>
      <c r="I67" s="300">
        <v>12</v>
      </c>
      <c r="J67" s="300">
        <v>12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9">
        <v>0</v>
      </c>
      <c r="H75" s="299">
        <v>0</v>
      </c>
      <c r="I75" s="300">
        <v>0</v>
      </c>
      <c r="J75" s="300">
        <v>0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9">
        <v>0</v>
      </c>
      <c r="H76" s="299">
        <v>0</v>
      </c>
      <c r="I76" s="300">
        <v>0</v>
      </c>
      <c r="J76" s="300">
        <v>0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2</v>
      </c>
      <c r="F77" s="168">
        <v>2</v>
      </c>
      <c r="G77" s="299">
        <v>6.5</v>
      </c>
      <c r="H77" s="299">
        <v>7.7781745930520225</v>
      </c>
      <c r="I77" s="300">
        <v>12</v>
      </c>
      <c r="J77" s="300">
        <v>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13</v>
      </c>
      <c r="F82" s="168">
        <v>12</v>
      </c>
      <c r="G82" s="299">
        <v>11.666666666666666</v>
      </c>
      <c r="H82" s="299">
        <v>12.434068545977242</v>
      </c>
      <c r="I82" s="300">
        <v>48</v>
      </c>
      <c r="J82" s="300">
        <v>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5</v>
      </c>
      <c r="F83" s="168">
        <v>5</v>
      </c>
      <c r="G83" s="299">
        <v>10</v>
      </c>
      <c r="H83" s="299">
        <v>4.4721359549995796</v>
      </c>
      <c r="I83" s="300">
        <v>12</v>
      </c>
      <c r="J83" s="300">
        <v>2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9">
        <v>0</v>
      </c>
      <c r="H85" s="299">
        <v>0</v>
      </c>
      <c r="I85" s="300">
        <v>0</v>
      </c>
      <c r="J85" s="300">
        <v>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1</v>
      </c>
      <c r="F99" s="168">
        <v>1</v>
      </c>
      <c r="G99" s="299">
        <v>5</v>
      </c>
      <c r="H99" s="299">
        <v>0</v>
      </c>
      <c r="I99" s="300">
        <v>5</v>
      </c>
      <c r="J99" s="300">
        <v>5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33</v>
      </c>
      <c r="F100" s="168">
        <v>33</v>
      </c>
      <c r="G100" s="299">
        <v>5.8484848484848486</v>
      </c>
      <c r="H100" s="299">
        <v>6.8058853764646781</v>
      </c>
      <c r="I100" s="300">
        <v>28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9">
        <v>93.666666666666671</v>
      </c>
      <c r="H102" s="299">
        <v>141.45081595145831</v>
      </c>
      <c r="I102" s="300">
        <v>257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5</v>
      </c>
      <c r="F103" s="168">
        <v>5</v>
      </c>
      <c r="G103" s="299">
        <v>5.8</v>
      </c>
      <c r="H103" s="299">
        <v>5.7183913821983188</v>
      </c>
      <c r="I103" s="300">
        <v>12</v>
      </c>
      <c r="J103" s="300">
        <v>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3</v>
      </c>
      <c r="F104" s="168">
        <v>3</v>
      </c>
      <c r="G104" s="299">
        <v>6</v>
      </c>
      <c r="H104" s="299">
        <v>5.2915026221291814</v>
      </c>
      <c r="I104" s="300">
        <v>12</v>
      </c>
      <c r="J104" s="300">
        <v>2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1</v>
      </c>
      <c r="F105" s="162">
        <v>1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19</v>
      </c>
      <c r="F106" s="162">
        <v>19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2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129</v>
      </c>
      <c r="F112" s="162">
        <v>127</v>
      </c>
      <c r="G112" s="301">
        <v>14.598425196850394</v>
      </c>
      <c r="H112" s="301">
        <v>34.916285335460536</v>
      </c>
      <c r="I112" s="162">
        <v>258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F74F0-30A2-4003-94EC-EC952FFDC6DC}">
  <sheetPr>
    <tabColor theme="6" tint="-0.249977111117893"/>
  </sheetPr>
  <dimension ref="B1:M114"/>
  <sheetViews>
    <sheetView showGridLines="0" view="pageBreakPreview" topLeftCell="A98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1370</v>
      </c>
    </row>
    <row r="3" spans="2:13" ht="21" customHeight="1" x14ac:dyDescent="0.15">
      <c r="I3" s="139" t="s">
        <v>1201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1</v>
      </c>
      <c r="F17" s="168">
        <v>1</v>
      </c>
      <c r="G17" s="299">
        <v>2</v>
      </c>
      <c r="H17" s="299">
        <v>0</v>
      </c>
      <c r="I17" s="300">
        <v>2</v>
      </c>
      <c r="J17" s="300">
        <v>2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9">
        <v>0</v>
      </c>
      <c r="H35" s="299">
        <v>0</v>
      </c>
      <c r="I35" s="300">
        <v>0</v>
      </c>
      <c r="J35" s="300">
        <v>0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3</v>
      </c>
      <c r="F38" s="168">
        <v>3</v>
      </c>
      <c r="G38" s="299">
        <v>25.666666666666668</v>
      </c>
      <c r="H38" s="299">
        <v>21.126602503321099</v>
      </c>
      <c r="I38" s="300">
        <v>50</v>
      </c>
      <c r="J38" s="300">
        <v>12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1</v>
      </c>
      <c r="G47" s="299">
        <v>1</v>
      </c>
      <c r="H47" s="299">
        <v>0</v>
      </c>
      <c r="I47" s="300">
        <v>1</v>
      </c>
      <c r="J47" s="300">
        <v>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2</v>
      </c>
      <c r="F58" s="168">
        <v>2</v>
      </c>
      <c r="G58" s="299">
        <v>52</v>
      </c>
      <c r="H58" s="299">
        <v>35.355339059327378</v>
      </c>
      <c r="I58" s="300">
        <v>77</v>
      </c>
      <c r="J58" s="300">
        <v>27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1</v>
      </c>
      <c r="F63" s="168">
        <v>1</v>
      </c>
      <c r="G63" s="299">
        <v>1</v>
      </c>
      <c r="H63" s="299">
        <v>0</v>
      </c>
      <c r="I63" s="300">
        <v>1</v>
      </c>
      <c r="J63" s="300">
        <v>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9">
        <v>0</v>
      </c>
      <c r="H75" s="299">
        <v>0</v>
      </c>
      <c r="I75" s="300">
        <v>0</v>
      </c>
      <c r="J75" s="300">
        <v>0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9">
        <v>0</v>
      </c>
      <c r="H76" s="299">
        <v>0</v>
      </c>
      <c r="I76" s="300">
        <v>0</v>
      </c>
      <c r="J76" s="300">
        <v>0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2</v>
      </c>
      <c r="F82" s="168">
        <v>1</v>
      </c>
      <c r="G82" s="299">
        <v>1</v>
      </c>
      <c r="H82" s="299">
        <v>0</v>
      </c>
      <c r="I82" s="300">
        <v>1</v>
      </c>
      <c r="J82" s="300">
        <v>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9">
        <v>0</v>
      </c>
      <c r="H85" s="299">
        <v>0</v>
      </c>
      <c r="I85" s="300">
        <v>0</v>
      </c>
      <c r="J85" s="300">
        <v>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9">
        <v>0</v>
      </c>
      <c r="H99" s="299">
        <v>0</v>
      </c>
      <c r="I99" s="300">
        <v>0</v>
      </c>
      <c r="J99" s="300">
        <v>0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29</v>
      </c>
      <c r="F100" s="168">
        <v>29</v>
      </c>
      <c r="G100" s="299">
        <v>5.5862068965517242</v>
      </c>
      <c r="H100" s="299">
        <v>6.3387540538866958</v>
      </c>
      <c r="I100" s="300">
        <v>28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9">
        <v>160.33333333333334</v>
      </c>
      <c r="H102" s="299">
        <v>130.41600106326422</v>
      </c>
      <c r="I102" s="300">
        <v>257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1</v>
      </c>
      <c r="F105" s="162">
        <v>1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19</v>
      </c>
      <c r="F106" s="162">
        <v>19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1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64</v>
      </c>
      <c r="F112" s="162">
        <v>63</v>
      </c>
      <c r="G112" s="301">
        <v>21.285714285714285</v>
      </c>
      <c r="H112" s="301">
        <v>54.299476790513388</v>
      </c>
      <c r="I112" s="162">
        <v>258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B6693-FC2F-4F97-BCC2-FFE3D18FDCF9}">
  <sheetPr>
    <tabColor theme="6" tint="-0.249977111117893"/>
  </sheetPr>
  <dimension ref="B1:M114"/>
  <sheetViews>
    <sheetView showGridLines="0" view="pageBreakPreview" topLeftCell="A98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1371</v>
      </c>
    </row>
    <row r="3" spans="2:13" ht="21" customHeight="1" x14ac:dyDescent="0.15">
      <c r="I3" s="139" t="s">
        <v>1203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9">
        <v>0</v>
      </c>
      <c r="H35" s="299">
        <v>0</v>
      </c>
      <c r="I35" s="300">
        <v>0</v>
      </c>
      <c r="J35" s="300">
        <v>0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1</v>
      </c>
      <c r="F37" s="168">
        <v>1</v>
      </c>
      <c r="G37" s="299">
        <v>14</v>
      </c>
      <c r="H37" s="299">
        <v>0</v>
      </c>
      <c r="I37" s="300">
        <v>14</v>
      </c>
      <c r="J37" s="300">
        <v>14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4</v>
      </c>
      <c r="F38" s="168">
        <v>3</v>
      </c>
      <c r="G38" s="299">
        <v>107</v>
      </c>
      <c r="H38" s="299">
        <v>133</v>
      </c>
      <c r="I38" s="300">
        <v>259</v>
      </c>
      <c r="J38" s="300">
        <v>12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1</v>
      </c>
      <c r="F42" s="168">
        <v>1</v>
      </c>
      <c r="G42" s="299">
        <v>12</v>
      </c>
      <c r="H42" s="299">
        <v>0</v>
      </c>
      <c r="I42" s="300">
        <v>12</v>
      </c>
      <c r="J42" s="300">
        <v>12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2</v>
      </c>
      <c r="F44" s="168">
        <v>2</v>
      </c>
      <c r="G44" s="299">
        <v>13</v>
      </c>
      <c r="H44" s="299">
        <v>15.556349186104045</v>
      </c>
      <c r="I44" s="300">
        <v>24</v>
      </c>
      <c r="J44" s="300">
        <v>2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1</v>
      </c>
      <c r="F45" s="168">
        <v>1</v>
      </c>
      <c r="G45" s="299">
        <v>1</v>
      </c>
      <c r="H45" s="299">
        <v>0</v>
      </c>
      <c r="I45" s="300">
        <v>1</v>
      </c>
      <c r="J45" s="300">
        <v>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1</v>
      </c>
      <c r="G47" s="299">
        <v>1</v>
      </c>
      <c r="H47" s="299">
        <v>0</v>
      </c>
      <c r="I47" s="300">
        <v>1</v>
      </c>
      <c r="J47" s="300">
        <v>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2</v>
      </c>
      <c r="F48" s="168">
        <v>2</v>
      </c>
      <c r="G48" s="299">
        <v>13</v>
      </c>
      <c r="H48" s="299">
        <v>0</v>
      </c>
      <c r="I48" s="300">
        <v>13</v>
      </c>
      <c r="J48" s="300">
        <v>13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6</v>
      </c>
      <c r="F58" s="168">
        <v>6</v>
      </c>
      <c r="G58" s="299">
        <v>14.333333333333334</v>
      </c>
      <c r="H58" s="299">
        <v>10.4626319187223</v>
      </c>
      <c r="I58" s="300">
        <v>28</v>
      </c>
      <c r="J58" s="300">
        <v>2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4</v>
      </c>
      <c r="F59" s="168">
        <v>4</v>
      </c>
      <c r="G59" s="299">
        <v>7</v>
      </c>
      <c r="H59" s="299">
        <v>5.7735026918962582</v>
      </c>
      <c r="I59" s="300">
        <v>12</v>
      </c>
      <c r="J59" s="300">
        <v>2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9">
        <v>0</v>
      </c>
      <c r="H75" s="299">
        <v>0</v>
      </c>
      <c r="I75" s="300">
        <v>0</v>
      </c>
      <c r="J75" s="300">
        <v>0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9">
        <v>0</v>
      </c>
      <c r="H76" s="299">
        <v>0</v>
      </c>
      <c r="I76" s="300">
        <v>0</v>
      </c>
      <c r="J76" s="300">
        <v>0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2</v>
      </c>
      <c r="F82" s="168">
        <v>1</v>
      </c>
      <c r="G82" s="299">
        <v>1</v>
      </c>
      <c r="H82" s="299">
        <v>0</v>
      </c>
      <c r="I82" s="300">
        <v>1</v>
      </c>
      <c r="J82" s="300">
        <v>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9">
        <v>0</v>
      </c>
      <c r="H85" s="299">
        <v>0</v>
      </c>
      <c r="I85" s="300">
        <v>0</v>
      </c>
      <c r="J85" s="300">
        <v>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9">
        <v>0</v>
      </c>
      <c r="H99" s="299">
        <v>0</v>
      </c>
      <c r="I99" s="300">
        <v>0</v>
      </c>
      <c r="J99" s="300">
        <v>0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28</v>
      </c>
      <c r="F100" s="168">
        <v>28</v>
      </c>
      <c r="G100" s="299">
        <v>5.4642857142857144</v>
      </c>
      <c r="H100" s="299">
        <v>6.2803759197297815</v>
      </c>
      <c r="I100" s="300">
        <v>28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9">
        <v>93.666666666666671</v>
      </c>
      <c r="H102" s="299">
        <v>141.45081595145831</v>
      </c>
      <c r="I102" s="300">
        <v>257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1</v>
      </c>
      <c r="F105" s="162">
        <v>1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19</v>
      </c>
      <c r="F106" s="162">
        <v>19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3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79</v>
      </c>
      <c r="F112" s="162">
        <v>77</v>
      </c>
      <c r="G112" s="301">
        <v>19.61038961038961</v>
      </c>
      <c r="H112" s="301">
        <v>51.489180223706846</v>
      </c>
      <c r="I112" s="162">
        <v>259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376F3-DE24-4630-8AC8-0B4B7F0887B7}">
  <sheetPr>
    <tabColor theme="6" tint="-0.249977111117893"/>
  </sheetPr>
  <dimension ref="B1:M114"/>
  <sheetViews>
    <sheetView showGridLines="0" view="pageBreakPreview" topLeftCell="A98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1372</v>
      </c>
    </row>
    <row r="3" spans="2:13" ht="21" customHeight="1" x14ac:dyDescent="0.15">
      <c r="I3" s="139" t="s">
        <v>1205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9">
        <v>0</v>
      </c>
      <c r="H35" s="299">
        <v>0</v>
      </c>
      <c r="I35" s="300">
        <v>0</v>
      </c>
      <c r="J35" s="300">
        <v>0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4</v>
      </c>
      <c r="F38" s="168">
        <v>4</v>
      </c>
      <c r="G38" s="299">
        <v>83.5</v>
      </c>
      <c r="H38" s="299">
        <v>118.32863840451586</v>
      </c>
      <c r="I38" s="300">
        <v>259</v>
      </c>
      <c r="J38" s="300">
        <v>12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1</v>
      </c>
      <c r="G44" s="299">
        <v>12</v>
      </c>
      <c r="H44" s="299">
        <v>0</v>
      </c>
      <c r="I44" s="300">
        <v>12</v>
      </c>
      <c r="J44" s="300">
        <v>12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1</v>
      </c>
      <c r="G47" s="299">
        <v>1</v>
      </c>
      <c r="H47" s="299">
        <v>0</v>
      </c>
      <c r="I47" s="300">
        <v>1</v>
      </c>
      <c r="J47" s="300">
        <v>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</v>
      </c>
      <c r="F58" s="168">
        <v>1</v>
      </c>
      <c r="G58" s="299">
        <v>1</v>
      </c>
      <c r="H58" s="299">
        <v>0</v>
      </c>
      <c r="I58" s="300">
        <v>1</v>
      </c>
      <c r="J58" s="300">
        <v>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9">
        <v>0</v>
      </c>
      <c r="H75" s="299">
        <v>0</v>
      </c>
      <c r="I75" s="300">
        <v>0</v>
      </c>
      <c r="J75" s="300">
        <v>0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9">
        <v>0</v>
      </c>
      <c r="H76" s="299">
        <v>0</v>
      </c>
      <c r="I76" s="300">
        <v>0</v>
      </c>
      <c r="J76" s="300">
        <v>0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2</v>
      </c>
      <c r="F82" s="168">
        <v>1</v>
      </c>
      <c r="G82" s="299">
        <v>1</v>
      </c>
      <c r="H82" s="299">
        <v>0</v>
      </c>
      <c r="I82" s="300">
        <v>1</v>
      </c>
      <c r="J82" s="300">
        <v>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9">
        <v>0</v>
      </c>
      <c r="H85" s="299">
        <v>0</v>
      </c>
      <c r="I85" s="300">
        <v>0</v>
      </c>
      <c r="J85" s="300">
        <v>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9">
        <v>0</v>
      </c>
      <c r="H99" s="299">
        <v>0</v>
      </c>
      <c r="I99" s="300">
        <v>0</v>
      </c>
      <c r="J99" s="300">
        <v>0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25</v>
      </c>
      <c r="F100" s="168">
        <v>25</v>
      </c>
      <c r="G100" s="299">
        <v>5.24</v>
      </c>
      <c r="H100" s="299">
        <v>6.2268236953789957</v>
      </c>
      <c r="I100" s="300">
        <v>26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9">
        <v>93.666666666666671</v>
      </c>
      <c r="H102" s="299">
        <v>141.45081595145831</v>
      </c>
      <c r="I102" s="300">
        <v>257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1</v>
      </c>
      <c r="F105" s="162">
        <v>1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19</v>
      </c>
      <c r="F106" s="162">
        <v>19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1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59</v>
      </c>
      <c r="F112" s="162">
        <v>58</v>
      </c>
      <c r="G112" s="301">
        <v>21.948275862068964</v>
      </c>
      <c r="H112" s="301">
        <v>59.042186052155131</v>
      </c>
      <c r="I112" s="162">
        <v>259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97542-4152-499F-99CD-3A2B68C4446A}">
  <sheetPr>
    <tabColor theme="6" tint="-0.249977111117893"/>
  </sheetPr>
  <dimension ref="B1:M114"/>
  <sheetViews>
    <sheetView showGridLines="0" view="pageBreakPreview" topLeftCell="A98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1373</v>
      </c>
    </row>
    <row r="3" spans="2:13" ht="21" customHeight="1" x14ac:dyDescent="0.15">
      <c r="I3" s="139" t="s">
        <v>1207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9">
        <v>0</v>
      </c>
      <c r="H35" s="299">
        <v>0</v>
      </c>
      <c r="I35" s="300">
        <v>0</v>
      </c>
      <c r="J35" s="300">
        <v>0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1</v>
      </c>
      <c r="F37" s="168">
        <v>1</v>
      </c>
      <c r="G37" s="299">
        <v>12</v>
      </c>
      <c r="H37" s="299">
        <v>0</v>
      </c>
      <c r="I37" s="300">
        <v>12</v>
      </c>
      <c r="J37" s="300">
        <v>12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1</v>
      </c>
      <c r="F38" s="168">
        <v>1</v>
      </c>
      <c r="G38" s="299">
        <v>50</v>
      </c>
      <c r="H38" s="299">
        <v>0</v>
      </c>
      <c r="I38" s="300">
        <v>50</v>
      </c>
      <c r="J38" s="300">
        <v>50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1</v>
      </c>
      <c r="G44" s="299">
        <v>12</v>
      </c>
      <c r="H44" s="299">
        <v>0</v>
      </c>
      <c r="I44" s="300">
        <v>12</v>
      </c>
      <c r="J44" s="300">
        <v>12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1</v>
      </c>
      <c r="G47" s="299">
        <v>1</v>
      </c>
      <c r="H47" s="299">
        <v>0</v>
      </c>
      <c r="I47" s="300">
        <v>1</v>
      </c>
      <c r="J47" s="300">
        <v>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9">
        <v>0</v>
      </c>
      <c r="H75" s="299">
        <v>0</v>
      </c>
      <c r="I75" s="300">
        <v>0</v>
      </c>
      <c r="J75" s="300">
        <v>0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9">
        <v>0</v>
      </c>
      <c r="H76" s="299">
        <v>0</v>
      </c>
      <c r="I76" s="300">
        <v>0</v>
      </c>
      <c r="J76" s="300">
        <v>0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3</v>
      </c>
      <c r="F82" s="168">
        <v>2</v>
      </c>
      <c r="G82" s="299">
        <v>1.5</v>
      </c>
      <c r="H82" s="299">
        <v>0.70710678118654757</v>
      </c>
      <c r="I82" s="300">
        <v>2</v>
      </c>
      <c r="J82" s="300">
        <v>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9">
        <v>0</v>
      </c>
      <c r="H85" s="299">
        <v>0</v>
      </c>
      <c r="I85" s="300">
        <v>0</v>
      </c>
      <c r="J85" s="300">
        <v>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9">
        <v>0</v>
      </c>
      <c r="H99" s="299">
        <v>0</v>
      </c>
      <c r="I99" s="300">
        <v>0</v>
      </c>
      <c r="J99" s="300">
        <v>0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27</v>
      </c>
      <c r="F100" s="168">
        <v>27</v>
      </c>
      <c r="G100" s="299">
        <v>5.0370370370370372</v>
      </c>
      <c r="H100" s="299">
        <v>6.0414050930702787</v>
      </c>
      <c r="I100" s="300">
        <v>26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9">
        <v>93.666666666666671</v>
      </c>
      <c r="H102" s="299">
        <v>141.45081595145831</v>
      </c>
      <c r="I102" s="300">
        <v>257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1</v>
      </c>
      <c r="F105" s="162">
        <v>1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19</v>
      </c>
      <c r="F106" s="162">
        <v>19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1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59</v>
      </c>
      <c r="F112" s="162">
        <v>58</v>
      </c>
      <c r="G112" s="301">
        <v>17.362068965517242</v>
      </c>
      <c r="H112" s="301">
        <v>49.89944213584802</v>
      </c>
      <c r="I112" s="162">
        <v>258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358AE-877C-4CB6-971B-45A2766491FD}">
  <sheetPr>
    <tabColor theme="6" tint="-0.249977111117893"/>
  </sheetPr>
  <dimension ref="B1:M114"/>
  <sheetViews>
    <sheetView showGridLines="0" view="pageBreakPreview" topLeftCell="A98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1374</v>
      </c>
    </row>
    <row r="3" spans="2:13" ht="21" customHeight="1" x14ac:dyDescent="0.15">
      <c r="I3" s="139" t="s">
        <v>1209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9">
        <v>0</v>
      </c>
      <c r="H35" s="299">
        <v>0</v>
      </c>
      <c r="I35" s="300">
        <v>0</v>
      </c>
      <c r="J35" s="300">
        <v>0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1</v>
      </c>
      <c r="G44" s="299">
        <v>1</v>
      </c>
      <c r="H44" s="299">
        <v>0</v>
      </c>
      <c r="I44" s="300">
        <v>1</v>
      </c>
      <c r="J44" s="300">
        <v>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1</v>
      </c>
      <c r="G47" s="299">
        <v>1</v>
      </c>
      <c r="H47" s="299">
        <v>0</v>
      </c>
      <c r="I47" s="300">
        <v>1</v>
      </c>
      <c r="J47" s="300">
        <v>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9">
        <v>0</v>
      </c>
      <c r="H75" s="299">
        <v>0</v>
      </c>
      <c r="I75" s="300">
        <v>0</v>
      </c>
      <c r="J75" s="300">
        <v>0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9">
        <v>0</v>
      </c>
      <c r="H76" s="299">
        <v>0</v>
      </c>
      <c r="I76" s="300">
        <v>0</v>
      </c>
      <c r="J76" s="300">
        <v>0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1</v>
      </c>
      <c r="F77" s="168">
        <v>1</v>
      </c>
      <c r="G77" s="299">
        <v>1</v>
      </c>
      <c r="H77" s="299">
        <v>0</v>
      </c>
      <c r="I77" s="300">
        <v>1</v>
      </c>
      <c r="J77" s="300">
        <v>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2</v>
      </c>
      <c r="F82" s="168">
        <v>1</v>
      </c>
      <c r="G82" s="299">
        <v>12</v>
      </c>
      <c r="H82" s="299">
        <v>0</v>
      </c>
      <c r="I82" s="300">
        <v>12</v>
      </c>
      <c r="J82" s="300">
        <v>12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9">
        <v>0</v>
      </c>
      <c r="H85" s="299">
        <v>0</v>
      </c>
      <c r="I85" s="300">
        <v>0</v>
      </c>
      <c r="J85" s="300">
        <v>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9">
        <v>0</v>
      </c>
      <c r="H99" s="299">
        <v>0</v>
      </c>
      <c r="I99" s="300">
        <v>0</v>
      </c>
      <c r="J99" s="300">
        <v>0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27</v>
      </c>
      <c r="F100" s="168">
        <v>27</v>
      </c>
      <c r="G100" s="299">
        <v>4.9629629629629628</v>
      </c>
      <c r="H100" s="299">
        <v>6.0668169418788143</v>
      </c>
      <c r="I100" s="300">
        <v>26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9">
        <v>93.666666666666671</v>
      </c>
      <c r="H102" s="299">
        <v>141.45081595145831</v>
      </c>
      <c r="I102" s="300">
        <v>257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2</v>
      </c>
      <c r="F103" s="168">
        <v>2</v>
      </c>
      <c r="G103" s="299">
        <v>2</v>
      </c>
      <c r="H103" s="299">
        <v>1.4142135623730951</v>
      </c>
      <c r="I103" s="300">
        <v>3</v>
      </c>
      <c r="J103" s="300">
        <v>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1</v>
      </c>
      <c r="F105" s="162">
        <v>1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19</v>
      </c>
      <c r="F106" s="162">
        <v>19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1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59</v>
      </c>
      <c r="F112" s="162">
        <v>58</v>
      </c>
      <c r="G112" s="301">
        <v>16.310344827586206</v>
      </c>
      <c r="H112" s="301">
        <v>49.794738993772775</v>
      </c>
      <c r="I112" s="162">
        <v>258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B90D9-9F3F-4494-9E7A-EC9064EA7B7A}">
  <sheetPr>
    <tabColor theme="6" tint="-0.249977111117893"/>
  </sheetPr>
  <dimension ref="B1:M114"/>
  <sheetViews>
    <sheetView showGridLines="0" view="pageBreakPreview" topLeftCell="A98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1375</v>
      </c>
    </row>
    <row r="3" spans="2:13" ht="21" customHeight="1" x14ac:dyDescent="0.15">
      <c r="I3" s="139" t="s">
        <v>1211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9">
        <v>0</v>
      </c>
      <c r="H35" s="299">
        <v>0</v>
      </c>
      <c r="I35" s="300">
        <v>0</v>
      </c>
      <c r="J35" s="300">
        <v>0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2</v>
      </c>
      <c r="F38" s="168">
        <v>2</v>
      </c>
      <c r="G38" s="299">
        <v>83.25</v>
      </c>
      <c r="H38" s="299">
        <v>174.65537495307723</v>
      </c>
      <c r="I38" s="300">
        <v>259</v>
      </c>
      <c r="J38" s="300">
        <v>12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1</v>
      </c>
      <c r="F44" s="168">
        <v>1</v>
      </c>
      <c r="G44" s="299">
        <v>12</v>
      </c>
      <c r="H44" s="299">
        <v>0</v>
      </c>
      <c r="I44" s="300">
        <v>12</v>
      </c>
      <c r="J44" s="300">
        <v>12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1</v>
      </c>
      <c r="G47" s="299">
        <v>1</v>
      </c>
      <c r="H47" s="299">
        <v>0</v>
      </c>
      <c r="I47" s="300">
        <v>1</v>
      </c>
      <c r="J47" s="300">
        <v>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9">
        <v>1</v>
      </c>
      <c r="H59" s="299">
        <v>0</v>
      </c>
      <c r="I59" s="300">
        <v>0</v>
      </c>
      <c r="J59" s="300">
        <v>0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9">
        <v>1</v>
      </c>
      <c r="H67" s="299">
        <v>0</v>
      </c>
      <c r="I67" s="300">
        <v>0</v>
      </c>
      <c r="J67" s="300">
        <v>0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9">
        <v>0</v>
      </c>
      <c r="H75" s="299">
        <v>0</v>
      </c>
      <c r="I75" s="300">
        <v>0</v>
      </c>
      <c r="J75" s="300">
        <v>0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9">
        <v>0</v>
      </c>
      <c r="H76" s="299">
        <v>0</v>
      </c>
      <c r="I76" s="300">
        <v>0</v>
      </c>
      <c r="J76" s="300">
        <v>0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9">
        <v>1</v>
      </c>
      <c r="H77" s="299">
        <v>0</v>
      </c>
      <c r="I77" s="300">
        <v>0</v>
      </c>
      <c r="J77" s="300">
        <v>0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2</v>
      </c>
      <c r="F82" s="168">
        <v>1</v>
      </c>
      <c r="G82" s="299">
        <v>1.6</v>
      </c>
      <c r="H82" s="299">
        <v>0</v>
      </c>
      <c r="I82" s="300">
        <v>1</v>
      </c>
      <c r="J82" s="300">
        <v>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9">
        <v>1</v>
      </c>
      <c r="H83" s="299">
        <v>0</v>
      </c>
      <c r="I83" s="300">
        <v>0</v>
      </c>
      <c r="J83" s="300">
        <v>0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9">
        <v>0</v>
      </c>
      <c r="H85" s="299">
        <v>0</v>
      </c>
      <c r="I85" s="300">
        <v>0</v>
      </c>
      <c r="J85" s="300">
        <v>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9">
        <v>0</v>
      </c>
      <c r="H99" s="299">
        <v>0</v>
      </c>
      <c r="I99" s="300">
        <v>0</v>
      </c>
      <c r="J99" s="300">
        <v>0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25</v>
      </c>
      <c r="F100" s="168">
        <v>25</v>
      </c>
      <c r="G100" s="299">
        <v>4.7586206896551726</v>
      </c>
      <c r="H100" s="299">
        <v>6.2268236953789957</v>
      </c>
      <c r="I100" s="300">
        <v>26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2.5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9">
        <v>66.599999999999994</v>
      </c>
      <c r="H102" s="299">
        <v>141.45081595145831</v>
      </c>
      <c r="I102" s="300">
        <v>257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1</v>
      </c>
      <c r="F105" s="162">
        <v>1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19</v>
      </c>
      <c r="F106" s="162">
        <v>19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1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56</v>
      </c>
      <c r="F112" s="162">
        <v>55</v>
      </c>
      <c r="G112" s="301">
        <v>16.011494252873565</v>
      </c>
      <c r="H112" s="301">
        <v>60.460421982174637</v>
      </c>
      <c r="I112" s="162">
        <v>259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8ACE5-04D4-4F80-B016-803E84F73D4A}">
  <sheetPr>
    <tabColor theme="6" tint="-0.249977111117893"/>
  </sheetPr>
  <dimension ref="B1:M114"/>
  <sheetViews>
    <sheetView showGridLines="0" view="pageBreakPreview" topLeftCell="A98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1376</v>
      </c>
    </row>
    <row r="3" spans="2:13" ht="21" customHeight="1" x14ac:dyDescent="0.15">
      <c r="I3" s="139" t="s">
        <v>1213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9">
        <v>0</v>
      </c>
      <c r="H35" s="299">
        <v>0</v>
      </c>
      <c r="I35" s="300">
        <v>0</v>
      </c>
      <c r="J35" s="300">
        <v>0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1</v>
      </c>
      <c r="F38" s="168">
        <v>1</v>
      </c>
      <c r="G38" s="299">
        <v>14</v>
      </c>
      <c r="H38" s="299">
        <v>0</v>
      </c>
      <c r="I38" s="300">
        <v>14</v>
      </c>
      <c r="J38" s="300">
        <v>14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1</v>
      </c>
      <c r="G47" s="299">
        <v>1</v>
      </c>
      <c r="H47" s="299">
        <v>0</v>
      </c>
      <c r="I47" s="300">
        <v>1</v>
      </c>
      <c r="J47" s="300">
        <v>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1</v>
      </c>
      <c r="F48" s="168">
        <v>1</v>
      </c>
      <c r="G48" s="299">
        <v>12</v>
      </c>
      <c r="H48" s="299">
        <v>0</v>
      </c>
      <c r="I48" s="300">
        <v>12</v>
      </c>
      <c r="J48" s="300">
        <v>12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</v>
      </c>
      <c r="F58" s="168">
        <v>1</v>
      </c>
      <c r="G58" s="299">
        <v>28</v>
      </c>
      <c r="H58" s="299">
        <v>0</v>
      </c>
      <c r="I58" s="300">
        <v>28</v>
      </c>
      <c r="J58" s="300">
        <v>28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9">
        <v>0</v>
      </c>
      <c r="H75" s="299">
        <v>0</v>
      </c>
      <c r="I75" s="300">
        <v>0</v>
      </c>
      <c r="J75" s="300">
        <v>0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9">
        <v>0</v>
      </c>
      <c r="H76" s="299">
        <v>0</v>
      </c>
      <c r="I76" s="300">
        <v>0</v>
      </c>
      <c r="J76" s="300">
        <v>0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2</v>
      </c>
      <c r="F82" s="168">
        <v>1</v>
      </c>
      <c r="G82" s="299">
        <v>1</v>
      </c>
      <c r="H82" s="299">
        <v>0</v>
      </c>
      <c r="I82" s="300">
        <v>1</v>
      </c>
      <c r="J82" s="300">
        <v>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9">
        <v>0</v>
      </c>
      <c r="H85" s="299">
        <v>0</v>
      </c>
      <c r="I85" s="300">
        <v>0</v>
      </c>
      <c r="J85" s="300">
        <v>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9">
        <v>0</v>
      </c>
      <c r="H99" s="299">
        <v>0</v>
      </c>
      <c r="I99" s="300">
        <v>0</v>
      </c>
      <c r="J99" s="300">
        <v>0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24</v>
      </c>
      <c r="F100" s="168">
        <v>24</v>
      </c>
      <c r="G100" s="299">
        <v>5.416666666666667</v>
      </c>
      <c r="H100" s="299">
        <v>6.2964218041862381</v>
      </c>
      <c r="I100" s="300">
        <v>26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9">
        <v>93.666666666666671</v>
      </c>
      <c r="H102" s="299">
        <v>141.45081595145831</v>
      </c>
      <c r="I102" s="300">
        <v>257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1</v>
      </c>
      <c r="F105" s="162">
        <v>1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18</v>
      </c>
      <c r="F106" s="162">
        <v>18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1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54</v>
      </c>
      <c r="F112" s="162">
        <v>53</v>
      </c>
      <c r="G112" s="301">
        <v>18.433962264150942</v>
      </c>
      <c r="H112" s="301">
        <v>51.833872736316955</v>
      </c>
      <c r="I112" s="162">
        <v>258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B9D2D-6EA5-4BED-A052-FC45D36C43EB}">
  <sheetPr>
    <tabColor theme="6" tint="-0.249977111117893"/>
  </sheetPr>
  <dimension ref="B1:M114"/>
  <sheetViews>
    <sheetView showGridLines="0" view="pageBreakPreview" topLeftCell="A98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1377</v>
      </c>
    </row>
    <row r="3" spans="2:13" ht="21" customHeight="1" x14ac:dyDescent="0.15">
      <c r="I3" s="139" t="s">
        <v>1215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1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9">
        <v>0</v>
      </c>
      <c r="H35" s="299">
        <v>0</v>
      </c>
      <c r="I35" s="300">
        <v>0</v>
      </c>
      <c r="J35" s="300">
        <v>0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0</v>
      </c>
      <c r="F38" s="168">
        <v>0</v>
      </c>
      <c r="G38" s="299">
        <v>4</v>
      </c>
      <c r="H38" s="299">
        <v>0</v>
      </c>
      <c r="I38" s="300">
        <v>0</v>
      </c>
      <c r="J38" s="300">
        <v>0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1</v>
      </c>
      <c r="F46" s="168">
        <v>1</v>
      </c>
      <c r="G46" s="299">
        <v>12</v>
      </c>
      <c r="H46" s="299">
        <v>0</v>
      </c>
      <c r="I46" s="300">
        <v>12</v>
      </c>
      <c r="J46" s="300">
        <v>12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1</v>
      </c>
      <c r="G47" s="299">
        <v>1</v>
      </c>
      <c r="H47" s="299">
        <v>0</v>
      </c>
      <c r="I47" s="300">
        <v>1</v>
      </c>
      <c r="J47" s="300">
        <v>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9">
        <v>1</v>
      </c>
      <c r="H59" s="299">
        <v>0</v>
      </c>
      <c r="I59" s="300">
        <v>0</v>
      </c>
      <c r="J59" s="300">
        <v>0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2</v>
      </c>
      <c r="F61" s="168">
        <v>2</v>
      </c>
      <c r="G61" s="299">
        <v>8</v>
      </c>
      <c r="H61" s="299">
        <v>5.6568542494923806</v>
      </c>
      <c r="I61" s="300">
        <v>12</v>
      </c>
      <c r="J61" s="300">
        <v>4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5</v>
      </c>
      <c r="F64" s="168">
        <v>5</v>
      </c>
      <c r="G64" s="299">
        <v>7.2</v>
      </c>
      <c r="H64" s="299">
        <v>4.6043457732885349</v>
      </c>
      <c r="I64" s="300">
        <v>12</v>
      </c>
      <c r="J64" s="300">
        <v>2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9">
        <v>0</v>
      </c>
      <c r="H75" s="299">
        <v>0</v>
      </c>
      <c r="I75" s="300">
        <v>0</v>
      </c>
      <c r="J75" s="300">
        <v>0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9">
        <v>0</v>
      </c>
      <c r="H76" s="299">
        <v>0</v>
      </c>
      <c r="I76" s="300">
        <v>0</v>
      </c>
      <c r="J76" s="300">
        <v>0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9">
        <v>1</v>
      </c>
      <c r="H77" s="299">
        <v>0</v>
      </c>
      <c r="I77" s="300">
        <v>0</v>
      </c>
      <c r="J77" s="300">
        <v>0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4</v>
      </c>
      <c r="F82" s="168">
        <v>1</v>
      </c>
      <c r="G82" s="299">
        <v>1.8</v>
      </c>
      <c r="H82" s="299">
        <v>0</v>
      </c>
      <c r="I82" s="300">
        <v>2</v>
      </c>
      <c r="J82" s="300">
        <v>2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9">
        <v>0</v>
      </c>
      <c r="H85" s="299">
        <v>0</v>
      </c>
      <c r="I85" s="300">
        <v>0</v>
      </c>
      <c r="J85" s="300">
        <v>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1</v>
      </c>
      <c r="F88" s="168">
        <v>1</v>
      </c>
      <c r="G88" s="299">
        <v>1</v>
      </c>
      <c r="H88" s="299">
        <v>0</v>
      </c>
      <c r="I88" s="300">
        <v>1</v>
      </c>
      <c r="J88" s="300">
        <v>1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9">
        <v>0</v>
      </c>
      <c r="H99" s="299">
        <v>0</v>
      </c>
      <c r="I99" s="300">
        <v>0</v>
      </c>
      <c r="J99" s="300">
        <v>0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28</v>
      </c>
      <c r="F100" s="168">
        <v>28</v>
      </c>
      <c r="G100" s="299">
        <v>3.28125</v>
      </c>
      <c r="H100" s="299">
        <v>4.1231056256176606</v>
      </c>
      <c r="I100" s="300">
        <v>12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0</v>
      </c>
      <c r="F101" s="168">
        <v>0</v>
      </c>
      <c r="G101" s="299">
        <v>4</v>
      </c>
      <c r="H101" s="299">
        <v>0</v>
      </c>
      <c r="I101" s="300">
        <v>0</v>
      </c>
      <c r="J101" s="300">
        <v>0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1</v>
      </c>
      <c r="F102" s="168">
        <v>1</v>
      </c>
      <c r="G102" s="299">
        <v>8.3333333333333339</v>
      </c>
      <c r="H102" s="299">
        <v>0</v>
      </c>
      <c r="I102" s="300">
        <v>12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1</v>
      </c>
      <c r="F105" s="162">
        <v>1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18</v>
      </c>
      <c r="F106" s="162">
        <v>18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63</v>
      </c>
      <c r="F112" s="162">
        <v>59</v>
      </c>
      <c r="G112" s="301">
        <v>3.6279069767441858</v>
      </c>
      <c r="H112" s="301">
        <v>4.03303135436839</v>
      </c>
      <c r="I112" s="162">
        <v>12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B7F04-DC7A-46E3-A4DF-9C479361ABE1}">
  <sheetPr>
    <tabColor theme="6" tint="-0.249977111117893"/>
  </sheetPr>
  <dimension ref="B1:M114"/>
  <sheetViews>
    <sheetView showGridLines="0" view="pageBreakPreview" topLeftCell="A98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1378</v>
      </c>
    </row>
    <row r="3" spans="2:13" ht="21" customHeight="1" x14ac:dyDescent="0.15">
      <c r="I3" s="139" t="s">
        <v>1217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9">
        <v>0</v>
      </c>
      <c r="H35" s="299">
        <v>0</v>
      </c>
      <c r="I35" s="300">
        <v>0</v>
      </c>
      <c r="J35" s="300">
        <v>0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1</v>
      </c>
      <c r="G47" s="299">
        <v>1</v>
      </c>
      <c r="H47" s="299">
        <v>0</v>
      </c>
      <c r="I47" s="300">
        <v>1</v>
      </c>
      <c r="J47" s="300">
        <v>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0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9">
        <v>0</v>
      </c>
      <c r="H75" s="299">
        <v>0</v>
      </c>
      <c r="I75" s="300">
        <v>0</v>
      </c>
      <c r="J75" s="300">
        <v>0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9">
        <v>0</v>
      </c>
      <c r="H76" s="299">
        <v>0</v>
      </c>
      <c r="I76" s="300">
        <v>0</v>
      </c>
      <c r="J76" s="300">
        <v>0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2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9">
        <v>0</v>
      </c>
      <c r="H85" s="299">
        <v>0</v>
      </c>
      <c r="I85" s="300">
        <v>0</v>
      </c>
      <c r="J85" s="300">
        <v>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9">
        <v>0</v>
      </c>
      <c r="H99" s="299">
        <v>0</v>
      </c>
      <c r="I99" s="300">
        <v>0</v>
      </c>
      <c r="J99" s="300">
        <v>0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25</v>
      </c>
      <c r="F100" s="168">
        <v>25</v>
      </c>
      <c r="G100" s="299">
        <v>3.88</v>
      </c>
      <c r="H100" s="299">
        <v>4.2555845661906426</v>
      </c>
      <c r="I100" s="300">
        <v>12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1</v>
      </c>
      <c r="F102" s="168">
        <v>1</v>
      </c>
      <c r="G102" s="299">
        <v>12</v>
      </c>
      <c r="H102" s="299">
        <v>0</v>
      </c>
      <c r="I102" s="300">
        <v>12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0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18</v>
      </c>
      <c r="F106" s="162">
        <v>18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48</v>
      </c>
      <c r="F112" s="162">
        <v>46</v>
      </c>
      <c r="G112" s="301">
        <v>3.2826086956521738</v>
      </c>
      <c r="H112" s="301">
        <v>3.5192363027494151</v>
      </c>
      <c r="I112" s="162">
        <v>12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0290E-FEF5-4304-9CD7-AABE5CB53E34}">
  <sheetPr>
    <tabColor rgb="FF00B0F0"/>
    <pageSetUpPr fitToPage="1"/>
  </sheetPr>
  <dimension ref="C2:L113"/>
  <sheetViews>
    <sheetView showGridLines="0" view="pageBreakPreview" zoomScale="70" zoomScaleNormal="70" zoomScaleSheetLayoutView="70" workbookViewId="0">
      <selection activeCell="C6" sqref="C6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48.875" bestFit="1" customWidth="1"/>
    <col min="5" max="5" width="10.5" customWidth="1"/>
    <col min="6" max="6" width="13" customWidth="1"/>
    <col min="7" max="7" width="10.5" customWidth="1"/>
    <col min="8" max="8" width="13" customWidth="1"/>
    <col min="9" max="11" width="10.5" customWidth="1"/>
    <col min="12" max="12" width="13" customWidth="1"/>
    <col min="13" max="13" width="0.875" customWidth="1"/>
    <col min="14" max="14" width="6.375" customWidth="1"/>
    <col min="16" max="16" width="13.5" customWidth="1"/>
    <col min="17" max="17" width="14.25" bestFit="1" customWidth="1"/>
    <col min="18" max="18" width="27.75" bestFit="1" customWidth="1"/>
  </cols>
  <sheetData>
    <row r="2" spans="3:12" ht="17.25" x14ac:dyDescent="0.15">
      <c r="C2" s="12" t="s">
        <v>966</v>
      </c>
    </row>
    <row r="3" spans="3:12" ht="21" customHeight="1" x14ac:dyDescent="0.15">
      <c r="L3" s="139" t="s">
        <v>967</v>
      </c>
    </row>
    <row r="4" spans="3:12" ht="20.100000000000001" customHeight="1" x14ac:dyDescent="0.15">
      <c r="C4" s="82" t="s">
        <v>456</v>
      </c>
      <c r="D4" s="83"/>
      <c r="E4" s="126" t="s">
        <v>960</v>
      </c>
      <c r="F4" s="127"/>
      <c r="G4" s="128" t="s">
        <v>961</v>
      </c>
      <c r="H4" s="129"/>
      <c r="I4" s="128" t="s">
        <v>962</v>
      </c>
      <c r="J4" s="129"/>
      <c r="K4" s="128" t="s">
        <v>963</v>
      </c>
      <c r="L4" s="129"/>
    </row>
    <row r="5" spans="3:12" ht="28.5" x14ac:dyDescent="0.15">
      <c r="C5" s="84"/>
      <c r="D5" s="85"/>
      <c r="E5" s="130" t="s">
        <v>964</v>
      </c>
      <c r="F5" s="131" t="s">
        <v>806</v>
      </c>
      <c r="G5" s="130" t="s">
        <v>964</v>
      </c>
      <c r="H5" s="131" t="s">
        <v>806</v>
      </c>
      <c r="I5" s="130" t="s">
        <v>964</v>
      </c>
      <c r="J5" s="131" t="s">
        <v>806</v>
      </c>
      <c r="K5" s="130" t="s">
        <v>964</v>
      </c>
      <c r="L5" s="131" t="s">
        <v>806</v>
      </c>
    </row>
    <row r="6" spans="3:12" ht="20.100000000000001" customHeight="1" x14ac:dyDescent="0.15">
      <c r="C6" s="132" t="s">
        <v>2</v>
      </c>
      <c r="D6" s="8" t="s">
        <v>252</v>
      </c>
      <c r="E6" s="140">
        <v>177</v>
      </c>
      <c r="F6" s="134">
        <v>83.462233009708754</v>
      </c>
      <c r="G6" s="140">
        <v>193</v>
      </c>
      <c r="H6" s="134">
        <v>65.012882264903951</v>
      </c>
      <c r="I6" s="140">
        <v>199</v>
      </c>
      <c r="J6" s="134">
        <v>66.601059026470949</v>
      </c>
      <c r="K6" s="140">
        <v>95</v>
      </c>
      <c r="L6" s="134">
        <v>9.4223943861066228</v>
      </c>
    </row>
    <row r="7" spans="3:12" ht="20.100000000000001" customHeight="1" x14ac:dyDescent="0.15">
      <c r="C7" s="132" t="s">
        <v>3</v>
      </c>
      <c r="D7" s="8" t="s">
        <v>253</v>
      </c>
      <c r="E7" s="140">
        <v>1</v>
      </c>
      <c r="F7" s="134">
        <v>0.66249999999999998</v>
      </c>
      <c r="G7" s="140">
        <v>1</v>
      </c>
      <c r="H7" s="134">
        <v>0.66249999999999998</v>
      </c>
      <c r="I7" s="140">
        <v>1</v>
      </c>
      <c r="J7" s="134">
        <v>0.66249999999999998</v>
      </c>
      <c r="K7" s="140">
        <v>1</v>
      </c>
      <c r="L7" s="134">
        <v>0</v>
      </c>
    </row>
    <row r="8" spans="3:12" ht="20.100000000000001" customHeight="1" x14ac:dyDescent="0.15">
      <c r="C8" s="132" t="s">
        <v>4</v>
      </c>
      <c r="D8" s="8" t="s">
        <v>254</v>
      </c>
      <c r="E8" s="140">
        <v>2</v>
      </c>
      <c r="F8" s="134">
        <v>11.836363636363636</v>
      </c>
      <c r="G8" s="140">
        <v>2</v>
      </c>
      <c r="H8" s="134">
        <v>11.836363636363636</v>
      </c>
      <c r="I8" s="140">
        <v>1</v>
      </c>
      <c r="J8" s="134">
        <v>0</v>
      </c>
      <c r="K8" s="140">
        <v>2</v>
      </c>
      <c r="L8" s="134">
        <v>11.818181818181818</v>
      </c>
    </row>
    <row r="9" spans="3:12" ht="20.100000000000001" customHeight="1" x14ac:dyDescent="0.15">
      <c r="C9" s="132" t="s">
        <v>5</v>
      </c>
      <c r="D9" s="8" t="s">
        <v>255</v>
      </c>
      <c r="E9" s="140">
        <v>4</v>
      </c>
      <c r="F9" s="134">
        <v>3148.7719298245615</v>
      </c>
      <c r="G9" s="140">
        <v>4</v>
      </c>
      <c r="H9" s="134">
        <v>3148.7719298245615</v>
      </c>
      <c r="I9" s="140">
        <v>3</v>
      </c>
      <c r="J9" s="134">
        <v>79.808510638297875</v>
      </c>
      <c r="K9" s="140">
        <v>1</v>
      </c>
      <c r="L9" s="134">
        <v>17280</v>
      </c>
    </row>
    <row r="10" spans="3:12" ht="20.100000000000001" customHeight="1" x14ac:dyDescent="0.15">
      <c r="C10" s="132" t="s">
        <v>6</v>
      </c>
      <c r="D10" s="8" t="s">
        <v>256</v>
      </c>
      <c r="E10" s="140">
        <v>96</v>
      </c>
      <c r="F10" s="134">
        <v>53.701161504424775</v>
      </c>
      <c r="G10" s="140">
        <v>101</v>
      </c>
      <c r="H10" s="134">
        <v>75.850235964198532</v>
      </c>
      <c r="I10" s="140">
        <v>97</v>
      </c>
      <c r="J10" s="134">
        <v>66.397673514714057</v>
      </c>
      <c r="K10" s="140">
        <v>51</v>
      </c>
      <c r="L10" s="134">
        <v>14.826672653794342</v>
      </c>
    </row>
    <row r="11" spans="3:12" ht="20.100000000000001" customHeight="1" x14ac:dyDescent="0.15">
      <c r="C11" s="132" t="s">
        <v>7</v>
      </c>
      <c r="D11" s="8" t="s">
        <v>257</v>
      </c>
      <c r="E11" s="140">
        <v>79</v>
      </c>
      <c r="F11" s="134">
        <v>3.6887770400514026</v>
      </c>
      <c r="G11" s="140">
        <v>81</v>
      </c>
      <c r="H11" s="134">
        <v>27.715909549767822</v>
      </c>
      <c r="I11" s="140">
        <v>80</v>
      </c>
      <c r="J11" s="134">
        <v>27.499144050104384</v>
      </c>
      <c r="K11" s="140">
        <v>66</v>
      </c>
      <c r="L11" s="134">
        <v>1.3573352926769533</v>
      </c>
    </row>
    <row r="12" spans="3:12" ht="20.100000000000001" customHeight="1" x14ac:dyDescent="0.15">
      <c r="C12" s="132" t="s">
        <v>8</v>
      </c>
      <c r="D12" s="8" t="s">
        <v>258</v>
      </c>
      <c r="E12" s="140" t="s">
        <v>965</v>
      </c>
      <c r="F12" s="134" t="s">
        <v>965</v>
      </c>
      <c r="G12" s="140" t="s">
        <v>965</v>
      </c>
      <c r="H12" s="134" t="s">
        <v>965</v>
      </c>
      <c r="I12" s="140" t="s">
        <v>965</v>
      </c>
      <c r="J12" s="134" t="s">
        <v>965</v>
      </c>
      <c r="K12" s="140" t="s">
        <v>965</v>
      </c>
      <c r="L12" s="134" t="s">
        <v>965</v>
      </c>
    </row>
    <row r="13" spans="3:12" ht="20.100000000000001" customHeight="1" x14ac:dyDescent="0.15">
      <c r="C13" s="132" t="s">
        <v>9</v>
      </c>
      <c r="D13" s="8" t="s">
        <v>259</v>
      </c>
      <c r="E13" s="140">
        <v>5</v>
      </c>
      <c r="F13" s="134">
        <v>0.56924878048780492</v>
      </c>
      <c r="G13" s="140">
        <v>5</v>
      </c>
      <c r="H13" s="134">
        <v>0.53120000000000001</v>
      </c>
      <c r="I13" s="140">
        <v>5</v>
      </c>
      <c r="J13" s="134">
        <v>0.51854634146341461</v>
      </c>
      <c r="K13" s="140">
        <v>4</v>
      </c>
      <c r="L13" s="134">
        <v>8.1743589743589733E-3</v>
      </c>
    </row>
    <row r="14" spans="3:12" ht="20.100000000000001" customHeight="1" x14ac:dyDescent="0.15">
      <c r="C14" s="132" t="s">
        <v>10</v>
      </c>
      <c r="D14" s="8" t="s">
        <v>260</v>
      </c>
      <c r="E14" s="140">
        <v>1813</v>
      </c>
      <c r="F14" s="134">
        <v>23.795864916008981</v>
      </c>
      <c r="G14" s="140">
        <v>1806</v>
      </c>
      <c r="H14" s="134">
        <v>20.213746162535465</v>
      </c>
      <c r="I14" s="140">
        <v>1804</v>
      </c>
      <c r="J14" s="134">
        <v>16.183286089868847</v>
      </c>
      <c r="K14" s="140">
        <v>1191</v>
      </c>
      <c r="L14" s="134">
        <v>6.2278419408124988</v>
      </c>
    </row>
    <row r="15" spans="3:12" ht="20.100000000000001" customHeight="1" x14ac:dyDescent="0.15">
      <c r="C15" s="132" t="s">
        <v>11</v>
      </c>
      <c r="D15" s="8" t="s">
        <v>261</v>
      </c>
      <c r="E15" s="140">
        <v>340</v>
      </c>
      <c r="F15" s="134">
        <v>92.707738385920393</v>
      </c>
      <c r="G15" s="140">
        <v>342</v>
      </c>
      <c r="H15" s="134">
        <v>89.566132359942884</v>
      </c>
      <c r="I15" s="140">
        <v>323</v>
      </c>
      <c r="J15" s="134">
        <v>57.830641618307602</v>
      </c>
      <c r="K15" s="140">
        <v>276</v>
      </c>
      <c r="L15" s="134">
        <v>4.8461651178035705</v>
      </c>
    </row>
    <row r="16" spans="3:12" ht="20.100000000000001" customHeight="1" x14ac:dyDescent="0.15">
      <c r="C16" s="132" t="s">
        <v>12</v>
      </c>
      <c r="D16" s="8" t="s">
        <v>262</v>
      </c>
      <c r="E16" s="140">
        <v>260</v>
      </c>
      <c r="F16" s="134">
        <v>37.922540811926325</v>
      </c>
      <c r="G16" s="140">
        <v>260</v>
      </c>
      <c r="H16" s="134">
        <v>36.715906351841596</v>
      </c>
      <c r="I16" s="140">
        <v>251</v>
      </c>
      <c r="J16" s="134">
        <v>15.049040474233324</v>
      </c>
      <c r="K16" s="140">
        <v>184</v>
      </c>
      <c r="L16" s="134">
        <v>26.093088273362671</v>
      </c>
    </row>
    <row r="17" spans="3:12" ht="20.100000000000001" customHeight="1" x14ac:dyDescent="0.15">
      <c r="C17" s="132" t="s">
        <v>13</v>
      </c>
      <c r="D17" s="8" t="s">
        <v>263</v>
      </c>
      <c r="E17" s="140">
        <v>26</v>
      </c>
      <c r="F17" s="134">
        <v>7.04474220438407</v>
      </c>
      <c r="G17" s="140">
        <v>25</v>
      </c>
      <c r="H17" s="134">
        <v>5.2195162316995551</v>
      </c>
      <c r="I17" s="140">
        <v>24</v>
      </c>
      <c r="J17" s="134">
        <v>2.6865982905982904</v>
      </c>
      <c r="K17" s="140">
        <v>22</v>
      </c>
      <c r="L17" s="134">
        <v>2.7787260224393777</v>
      </c>
    </row>
    <row r="18" spans="3:12" ht="20.100000000000001" customHeight="1" x14ac:dyDescent="0.15">
      <c r="C18" s="132" t="s">
        <v>14</v>
      </c>
      <c r="D18" s="8" t="s">
        <v>264</v>
      </c>
      <c r="E18" s="140">
        <v>18</v>
      </c>
      <c r="F18" s="134">
        <v>0.74214977973568286</v>
      </c>
      <c r="G18" s="140">
        <v>18</v>
      </c>
      <c r="H18" s="134">
        <v>0.69474889867841405</v>
      </c>
      <c r="I18" s="140">
        <v>17</v>
      </c>
      <c r="J18" s="134">
        <v>0.41880674846625771</v>
      </c>
      <c r="K18" s="140">
        <v>13</v>
      </c>
      <c r="L18" s="134">
        <v>0.37835313174946006</v>
      </c>
    </row>
    <row r="19" spans="3:12" ht="20.100000000000001" customHeight="1" x14ac:dyDescent="0.15">
      <c r="C19" s="132" t="s">
        <v>15</v>
      </c>
      <c r="D19" s="8" t="s">
        <v>265</v>
      </c>
      <c r="E19" s="140">
        <v>254</v>
      </c>
      <c r="F19" s="134">
        <v>174.47274118547296</v>
      </c>
      <c r="G19" s="140">
        <v>253</v>
      </c>
      <c r="H19" s="134">
        <v>169.70944732552971</v>
      </c>
      <c r="I19" s="140">
        <v>241</v>
      </c>
      <c r="J19" s="134">
        <v>146.9070641204782</v>
      </c>
      <c r="K19" s="140">
        <v>120</v>
      </c>
      <c r="L19" s="134">
        <v>34.485030491312855</v>
      </c>
    </row>
    <row r="20" spans="3:12" ht="20.100000000000001" customHeight="1" x14ac:dyDescent="0.15">
      <c r="C20" s="132" t="s">
        <v>16</v>
      </c>
      <c r="D20" s="8" t="s">
        <v>266</v>
      </c>
      <c r="E20" s="140">
        <v>51</v>
      </c>
      <c r="F20" s="134">
        <v>1.2012108069034064</v>
      </c>
      <c r="G20" s="140">
        <v>49</v>
      </c>
      <c r="H20" s="134">
        <v>1.123581473842115</v>
      </c>
      <c r="I20" s="140">
        <v>42</v>
      </c>
      <c r="J20" s="134">
        <v>0.26732729331823335</v>
      </c>
      <c r="K20" s="140">
        <v>34</v>
      </c>
      <c r="L20" s="134">
        <v>1.332188784497945</v>
      </c>
    </row>
    <row r="21" spans="3:12" ht="20.100000000000001" customHeight="1" x14ac:dyDescent="0.15">
      <c r="C21" s="132" t="s">
        <v>17</v>
      </c>
      <c r="D21" s="8" t="s">
        <v>267</v>
      </c>
      <c r="E21" s="140">
        <v>959</v>
      </c>
      <c r="F21" s="134">
        <v>94.989439425605084</v>
      </c>
      <c r="G21" s="140">
        <v>950</v>
      </c>
      <c r="H21" s="134">
        <v>92.48120543670862</v>
      </c>
      <c r="I21" s="140">
        <v>872</v>
      </c>
      <c r="J21" s="134">
        <v>29.200480722648376</v>
      </c>
      <c r="K21" s="140">
        <v>783</v>
      </c>
      <c r="L21" s="134">
        <v>74.272985090284266</v>
      </c>
    </row>
    <row r="22" spans="3:12" ht="20.100000000000001" customHeight="1" x14ac:dyDescent="0.15">
      <c r="C22" s="132" t="s">
        <v>18</v>
      </c>
      <c r="D22" s="8" t="s">
        <v>268</v>
      </c>
      <c r="E22" s="140">
        <v>39</v>
      </c>
      <c r="F22" s="134">
        <v>461.87973273942094</v>
      </c>
      <c r="G22" s="140">
        <v>39</v>
      </c>
      <c r="H22" s="134">
        <v>446.50214151105018</v>
      </c>
      <c r="I22" s="140">
        <v>37</v>
      </c>
      <c r="J22" s="134">
        <v>21.568091588957621</v>
      </c>
      <c r="K22" s="140">
        <v>31</v>
      </c>
      <c r="L22" s="134">
        <v>469.88528879050108</v>
      </c>
    </row>
    <row r="23" spans="3:12" ht="20.100000000000001" customHeight="1" x14ac:dyDescent="0.15">
      <c r="C23" s="132" t="s">
        <v>19</v>
      </c>
      <c r="D23" s="8" t="s">
        <v>269</v>
      </c>
      <c r="E23" s="140">
        <v>95</v>
      </c>
      <c r="F23" s="134">
        <v>11.173691952227539</v>
      </c>
      <c r="G23" s="140">
        <v>93</v>
      </c>
      <c r="H23" s="134">
        <v>11.125992140167021</v>
      </c>
      <c r="I23" s="140">
        <v>88</v>
      </c>
      <c r="J23" s="134">
        <v>7.6814409588536607</v>
      </c>
      <c r="K23" s="140">
        <v>79</v>
      </c>
      <c r="L23" s="134">
        <v>4.1658628926310763</v>
      </c>
    </row>
    <row r="24" spans="3:12" ht="20.100000000000001" customHeight="1" x14ac:dyDescent="0.15">
      <c r="C24" s="132" t="s">
        <v>20</v>
      </c>
      <c r="D24" s="8" t="s">
        <v>270</v>
      </c>
      <c r="E24" s="140">
        <v>102</v>
      </c>
      <c r="F24" s="134">
        <v>2.1730702528687886</v>
      </c>
      <c r="G24" s="140">
        <v>102</v>
      </c>
      <c r="H24" s="134">
        <v>2.0597825270902677</v>
      </c>
      <c r="I24" s="140">
        <v>97</v>
      </c>
      <c r="J24" s="134">
        <v>1.0744821433257234</v>
      </c>
      <c r="K24" s="140">
        <v>75</v>
      </c>
      <c r="L24" s="134">
        <v>0.99983199466872441</v>
      </c>
    </row>
    <row r="25" spans="3:12" ht="20.100000000000001" customHeight="1" x14ac:dyDescent="0.15">
      <c r="C25" s="132" t="s">
        <v>21</v>
      </c>
      <c r="D25" s="8" t="s">
        <v>271</v>
      </c>
      <c r="E25" s="140">
        <v>10</v>
      </c>
      <c r="F25" s="134">
        <v>2.2323232323232323</v>
      </c>
      <c r="G25" s="140">
        <v>9</v>
      </c>
      <c r="H25" s="134">
        <v>2.3100303951367782</v>
      </c>
      <c r="I25" s="140">
        <v>9</v>
      </c>
      <c r="J25" s="134">
        <v>2.1710233029381967</v>
      </c>
      <c r="K25" s="140">
        <v>8</v>
      </c>
      <c r="L25" s="134">
        <v>9.2444444444444454E-2</v>
      </c>
    </row>
    <row r="26" spans="3:12" ht="20.100000000000001" customHeight="1" x14ac:dyDescent="0.15">
      <c r="C26" s="132" t="s">
        <v>22</v>
      </c>
      <c r="D26" s="8" t="s">
        <v>272</v>
      </c>
      <c r="E26" s="140">
        <v>266</v>
      </c>
      <c r="F26" s="134">
        <v>26.535918899824594</v>
      </c>
      <c r="G26" s="140">
        <v>260</v>
      </c>
      <c r="H26" s="134">
        <v>24.670145750694164</v>
      </c>
      <c r="I26" s="140">
        <v>252</v>
      </c>
      <c r="J26" s="134">
        <v>12.574478499773152</v>
      </c>
      <c r="K26" s="140">
        <v>167</v>
      </c>
      <c r="L26" s="134">
        <v>18.907725298797128</v>
      </c>
    </row>
    <row r="27" spans="3:12" ht="20.100000000000001" customHeight="1" x14ac:dyDescent="0.15">
      <c r="C27" s="132" t="s">
        <v>23</v>
      </c>
      <c r="D27" s="8" t="s">
        <v>273</v>
      </c>
      <c r="E27" s="140">
        <v>193</v>
      </c>
      <c r="F27" s="134">
        <v>359.55204769123139</v>
      </c>
      <c r="G27" s="140">
        <v>191</v>
      </c>
      <c r="H27" s="134">
        <v>219.90751142778714</v>
      </c>
      <c r="I27" s="140">
        <v>186</v>
      </c>
      <c r="J27" s="134">
        <v>18.911249284077897</v>
      </c>
      <c r="K27" s="140">
        <v>127</v>
      </c>
      <c r="L27" s="134">
        <v>270.3284353064011</v>
      </c>
    </row>
    <row r="28" spans="3:12" ht="20.100000000000001" customHeight="1" x14ac:dyDescent="0.15">
      <c r="C28" s="132" t="s">
        <v>24</v>
      </c>
      <c r="D28" s="8" t="s">
        <v>274</v>
      </c>
      <c r="E28" s="140">
        <v>233</v>
      </c>
      <c r="F28" s="134">
        <v>31.792355692307687</v>
      </c>
      <c r="G28" s="140">
        <v>224</v>
      </c>
      <c r="H28" s="134">
        <v>33.437834899979663</v>
      </c>
      <c r="I28" s="140">
        <v>202</v>
      </c>
      <c r="J28" s="134">
        <v>11.575933247089262</v>
      </c>
      <c r="K28" s="140">
        <v>156</v>
      </c>
      <c r="L28" s="134">
        <v>32.973935430852315</v>
      </c>
    </row>
    <row r="29" spans="3:12" ht="20.100000000000001" customHeight="1" x14ac:dyDescent="0.15">
      <c r="C29" s="132" t="s">
        <v>25</v>
      </c>
      <c r="D29" s="8" t="s">
        <v>275</v>
      </c>
      <c r="E29" s="140">
        <v>1121</v>
      </c>
      <c r="F29" s="134">
        <v>7.7232445929885163</v>
      </c>
      <c r="G29" s="140">
        <v>1090</v>
      </c>
      <c r="H29" s="134">
        <v>6.8830585801592177</v>
      </c>
      <c r="I29" s="140">
        <v>1020</v>
      </c>
      <c r="J29" s="134">
        <v>5.4211452693336231</v>
      </c>
      <c r="K29" s="140">
        <v>743</v>
      </c>
      <c r="L29" s="134">
        <v>1.1263453110300363</v>
      </c>
    </row>
    <row r="30" spans="3:12" ht="20.100000000000001" customHeight="1" x14ac:dyDescent="0.15">
      <c r="C30" s="132" t="s">
        <v>26</v>
      </c>
      <c r="D30" s="8" t="s">
        <v>276</v>
      </c>
      <c r="E30" s="140">
        <v>96</v>
      </c>
      <c r="F30" s="134">
        <v>1.8885005488474207</v>
      </c>
      <c r="G30" s="140">
        <v>94</v>
      </c>
      <c r="H30" s="134">
        <v>1.4266461756186011</v>
      </c>
      <c r="I30" s="140">
        <v>85</v>
      </c>
      <c r="J30" s="134">
        <v>0.36740823267268674</v>
      </c>
      <c r="K30" s="140">
        <v>64</v>
      </c>
      <c r="L30" s="134">
        <v>0.54396095792225319</v>
      </c>
    </row>
    <row r="31" spans="3:12" ht="20.100000000000001" customHeight="1" x14ac:dyDescent="0.15">
      <c r="C31" s="132" t="s">
        <v>27</v>
      </c>
      <c r="D31" s="8" t="s">
        <v>277</v>
      </c>
      <c r="E31" s="140">
        <v>112</v>
      </c>
      <c r="F31" s="134">
        <v>3.6329769376517258</v>
      </c>
      <c r="G31" s="140">
        <v>111</v>
      </c>
      <c r="H31" s="134">
        <v>2.4541406009482176</v>
      </c>
      <c r="I31" s="140">
        <v>103</v>
      </c>
      <c r="J31" s="134">
        <v>2.3826280408766163</v>
      </c>
      <c r="K31" s="140">
        <v>77</v>
      </c>
      <c r="L31" s="134">
        <v>2.3105979450099894</v>
      </c>
    </row>
    <row r="32" spans="3:12" ht="20.100000000000001" customHeight="1" x14ac:dyDescent="0.15">
      <c r="C32" s="132" t="s">
        <v>28</v>
      </c>
      <c r="D32" s="8" t="s">
        <v>278</v>
      </c>
      <c r="E32" s="140">
        <v>104</v>
      </c>
      <c r="F32" s="134">
        <v>1.0585921273445209</v>
      </c>
      <c r="G32" s="140">
        <v>105</v>
      </c>
      <c r="H32" s="134">
        <v>0.97709702591283853</v>
      </c>
      <c r="I32" s="140">
        <v>99</v>
      </c>
      <c r="J32" s="134">
        <v>0.64291833405551446</v>
      </c>
      <c r="K32" s="140">
        <v>72</v>
      </c>
      <c r="L32" s="134">
        <v>0.38333404871767363</v>
      </c>
    </row>
    <row r="33" spans="3:12" ht="20.100000000000001" customHeight="1" x14ac:dyDescent="0.15">
      <c r="C33" s="132" t="s">
        <v>29</v>
      </c>
      <c r="D33" s="8" t="s">
        <v>279</v>
      </c>
      <c r="E33" s="140">
        <v>309</v>
      </c>
      <c r="F33" s="134">
        <v>9.7395975186863968</v>
      </c>
      <c r="G33" s="140">
        <v>306</v>
      </c>
      <c r="H33" s="134">
        <v>10.476727771525979</v>
      </c>
      <c r="I33" s="140">
        <v>286</v>
      </c>
      <c r="J33" s="134">
        <v>4.8276454409778982</v>
      </c>
      <c r="K33" s="140">
        <v>215</v>
      </c>
      <c r="L33" s="134">
        <v>0.81379821096029015</v>
      </c>
    </row>
    <row r="34" spans="3:12" ht="20.100000000000001" customHeight="1" x14ac:dyDescent="0.15">
      <c r="C34" s="132" t="s">
        <v>30</v>
      </c>
      <c r="D34" s="8" t="s">
        <v>280</v>
      </c>
      <c r="E34" s="140">
        <v>231</v>
      </c>
      <c r="F34" s="134">
        <v>8.9437875767333956</v>
      </c>
      <c r="G34" s="140">
        <v>229</v>
      </c>
      <c r="H34" s="134">
        <v>8.7536535545078049</v>
      </c>
      <c r="I34" s="140">
        <v>212</v>
      </c>
      <c r="J34" s="134">
        <v>7.5737646163068719</v>
      </c>
      <c r="K34" s="140">
        <v>162</v>
      </c>
      <c r="L34" s="134">
        <v>2.3663165451047967</v>
      </c>
    </row>
    <row r="35" spans="3:12" ht="20.100000000000001" customHeight="1" x14ac:dyDescent="0.15">
      <c r="C35" s="132" t="s">
        <v>31</v>
      </c>
      <c r="D35" s="8" t="s">
        <v>281</v>
      </c>
      <c r="E35" s="140">
        <v>14</v>
      </c>
      <c r="F35" s="134">
        <v>1.1325954370905806</v>
      </c>
      <c r="G35" s="140">
        <v>14</v>
      </c>
      <c r="H35" s="134">
        <v>1.1377908290038401</v>
      </c>
      <c r="I35" s="140">
        <v>13</v>
      </c>
      <c r="J35" s="134">
        <v>0.97231121281464528</v>
      </c>
      <c r="K35" s="140">
        <v>11</v>
      </c>
      <c r="L35" s="134">
        <v>4.4039658750288216E-2</v>
      </c>
    </row>
    <row r="36" spans="3:12" ht="20.100000000000001" customHeight="1" x14ac:dyDescent="0.15">
      <c r="C36" s="132" t="s">
        <v>32</v>
      </c>
      <c r="D36" s="8" t="s">
        <v>282</v>
      </c>
      <c r="E36" s="140">
        <v>540</v>
      </c>
      <c r="F36" s="134">
        <v>21.955218506776493</v>
      </c>
      <c r="G36" s="140">
        <v>519</v>
      </c>
      <c r="H36" s="134">
        <v>21.819673480315693</v>
      </c>
      <c r="I36" s="140">
        <v>506</v>
      </c>
      <c r="J36" s="134">
        <v>15.638348648447684</v>
      </c>
      <c r="K36" s="140">
        <v>328</v>
      </c>
      <c r="L36" s="134">
        <v>14.321607422013782</v>
      </c>
    </row>
    <row r="37" spans="3:12" ht="20.100000000000001" customHeight="1" x14ac:dyDescent="0.15">
      <c r="C37" s="132" t="s">
        <v>33</v>
      </c>
      <c r="D37" s="8" t="s">
        <v>283</v>
      </c>
      <c r="E37" s="140">
        <v>187</v>
      </c>
      <c r="F37" s="134">
        <v>15.157257111530731</v>
      </c>
      <c r="G37" s="140">
        <v>187</v>
      </c>
      <c r="H37" s="134">
        <v>15.066727824109172</v>
      </c>
      <c r="I37" s="140">
        <v>176</v>
      </c>
      <c r="J37" s="134">
        <v>4.0518676122931447</v>
      </c>
      <c r="K37" s="140">
        <v>134</v>
      </c>
      <c r="L37" s="134">
        <v>17.75320776199198</v>
      </c>
    </row>
    <row r="38" spans="3:12" ht="20.100000000000001" customHeight="1" x14ac:dyDescent="0.15">
      <c r="C38" s="132" t="s">
        <v>34</v>
      </c>
      <c r="D38" s="8" t="s">
        <v>284</v>
      </c>
      <c r="E38" s="140">
        <v>76</v>
      </c>
      <c r="F38" s="134">
        <v>9534.1139402803637</v>
      </c>
      <c r="G38" s="140">
        <v>75</v>
      </c>
      <c r="H38" s="134">
        <v>9685.2795669695461</v>
      </c>
      <c r="I38" s="140">
        <v>72</v>
      </c>
      <c r="J38" s="134">
        <v>5.851910049304526</v>
      </c>
      <c r="K38" s="140">
        <v>66</v>
      </c>
      <c r="L38" s="134">
        <v>10655.427497382199</v>
      </c>
    </row>
    <row r="39" spans="3:12" ht="20.100000000000001" customHeight="1" x14ac:dyDescent="0.15">
      <c r="C39" s="132" t="s">
        <v>35</v>
      </c>
      <c r="D39" s="8" t="s">
        <v>285</v>
      </c>
      <c r="E39" s="140">
        <v>6</v>
      </c>
      <c r="F39" s="134">
        <v>1248.3493873873874</v>
      </c>
      <c r="G39" s="140">
        <v>6</v>
      </c>
      <c r="H39" s="134">
        <v>1248.1331711711712</v>
      </c>
      <c r="I39" s="140">
        <v>5</v>
      </c>
      <c r="J39" s="134">
        <v>0.49083025830258298</v>
      </c>
      <c r="K39" s="140">
        <v>6</v>
      </c>
      <c r="L39" s="134">
        <v>1246.8033873873874</v>
      </c>
    </row>
    <row r="40" spans="3:12" ht="20.100000000000001" customHeight="1" x14ac:dyDescent="0.15">
      <c r="C40" s="132" t="s">
        <v>36</v>
      </c>
      <c r="D40" s="8" t="s">
        <v>286</v>
      </c>
      <c r="E40" s="140">
        <v>4</v>
      </c>
      <c r="F40" s="134">
        <v>148.20208070617906</v>
      </c>
      <c r="G40" s="140">
        <v>6</v>
      </c>
      <c r="H40" s="134">
        <v>129.68116121062386</v>
      </c>
      <c r="I40" s="140">
        <v>6</v>
      </c>
      <c r="J40" s="134">
        <v>5.215935762816553</v>
      </c>
      <c r="K40" s="140">
        <v>2</v>
      </c>
      <c r="L40" s="134">
        <v>166.42649487941856</v>
      </c>
    </row>
    <row r="41" spans="3:12" ht="20.100000000000001" customHeight="1" x14ac:dyDescent="0.15">
      <c r="C41" s="132" t="s">
        <v>37</v>
      </c>
      <c r="D41" s="8" t="s">
        <v>287</v>
      </c>
      <c r="E41" s="140">
        <v>1905</v>
      </c>
      <c r="F41" s="134">
        <v>0.16993629922176062</v>
      </c>
      <c r="G41" s="140">
        <v>2739</v>
      </c>
      <c r="H41" s="134">
        <v>0.35345942742795605</v>
      </c>
      <c r="I41" s="140">
        <v>2708</v>
      </c>
      <c r="J41" s="134">
        <v>0.35651902510752581</v>
      </c>
      <c r="K41" s="140">
        <v>695</v>
      </c>
      <c r="L41" s="134">
        <v>1.1802502138202347E-2</v>
      </c>
    </row>
    <row r="42" spans="3:12" ht="20.100000000000001" customHeight="1" x14ac:dyDescent="0.15">
      <c r="C42" s="132" t="s">
        <v>38</v>
      </c>
      <c r="D42" s="8" t="s">
        <v>288</v>
      </c>
      <c r="E42" s="140">
        <v>1</v>
      </c>
      <c r="F42" s="134">
        <v>0.32800000000000001</v>
      </c>
      <c r="G42" s="140">
        <v>1</v>
      </c>
      <c r="H42" s="134">
        <v>0.32800000000000001</v>
      </c>
      <c r="I42" s="140">
        <v>0</v>
      </c>
      <c r="J42" s="134" t="s">
        <v>965</v>
      </c>
      <c r="K42" s="140">
        <v>0</v>
      </c>
      <c r="L42" s="134" t="s">
        <v>965</v>
      </c>
    </row>
    <row r="43" spans="3:12" ht="20.100000000000001" customHeight="1" x14ac:dyDescent="0.15">
      <c r="C43" s="132" t="s">
        <v>39</v>
      </c>
      <c r="D43" s="8" t="s">
        <v>289</v>
      </c>
      <c r="E43" s="140">
        <v>1</v>
      </c>
      <c r="F43" s="134">
        <v>4.0816326530612242E-2</v>
      </c>
      <c r="G43" s="140">
        <v>0</v>
      </c>
      <c r="H43" s="134" t="s">
        <v>965</v>
      </c>
      <c r="I43" s="140">
        <v>0</v>
      </c>
      <c r="J43" s="134" t="s">
        <v>965</v>
      </c>
      <c r="K43" s="140">
        <v>0</v>
      </c>
      <c r="L43" s="134" t="s">
        <v>965</v>
      </c>
    </row>
    <row r="44" spans="3:12" ht="20.100000000000001" customHeight="1" x14ac:dyDescent="0.15">
      <c r="C44" s="132" t="s">
        <v>40</v>
      </c>
      <c r="D44" s="8" t="s">
        <v>290</v>
      </c>
      <c r="E44" s="140">
        <v>1</v>
      </c>
      <c r="F44" s="134">
        <v>1.1103117505995204</v>
      </c>
      <c r="G44" s="140">
        <v>1</v>
      </c>
      <c r="H44" s="134">
        <v>1.2709832134292567</v>
      </c>
      <c r="I44" s="140">
        <v>1</v>
      </c>
      <c r="J44" s="134">
        <v>0.1223021582733813</v>
      </c>
      <c r="K44" s="140">
        <v>1</v>
      </c>
      <c r="L44" s="134">
        <v>1.1486810551558753</v>
      </c>
    </row>
    <row r="45" spans="3:12" ht="20.100000000000001" customHeight="1" x14ac:dyDescent="0.15">
      <c r="C45" s="132" t="s">
        <v>41</v>
      </c>
      <c r="D45" s="8" t="s">
        <v>291</v>
      </c>
      <c r="E45" s="140" t="s">
        <v>965</v>
      </c>
      <c r="F45" s="134" t="s">
        <v>965</v>
      </c>
      <c r="G45" s="140" t="s">
        <v>965</v>
      </c>
      <c r="H45" s="134" t="s">
        <v>965</v>
      </c>
      <c r="I45" s="140" t="s">
        <v>965</v>
      </c>
      <c r="J45" s="134" t="s">
        <v>965</v>
      </c>
      <c r="K45" s="140" t="s">
        <v>965</v>
      </c>
      <c r="L45" s="134" t="s">
        <v>965</v>
      </c>
    </row>
    <row r="46" spans="3:12" ht="20.100000000000001" customHeight="1" x14ac:dyDescent="0.15">
      <c r="C46" s="132" t="s">
        <v>42</v>
      </c>
      <c r="D46" s="8" t="s">
        <v>292</v>
      </c>
      <c r="E46" s="140">
        <v>1</v>
      </c>
      <c r="F46" s="134">
        <v>1.0075187969924813</v>
      </c>
      <c r="G46" s="140">
        <v>1</v>
      </c>
      <c r="H46" s="134">
        <v>1.0075187969924813</v>
      </c>
      <c r="I46" s="140">
        <v>0</v>
      </c>
      <c r="J46" s="134" t="s">
        <v>965</v>
      </c>
      <c r="K46" s="140">
        <v>1</v>
      </c>
      <c r="L46" s="134">
        <v>0.7142857142857143</v>
      </c>
    </row>
    <row r="47" spans="3:12" ht="20.100000000000001" customHeight="1" x14ac:dyDescent="0.15">
      <c r="C47" s="132" t="s">
        <v>43</v>
      </c>
      <c r="D47" s="8" t="s">
        <v>293</v>
      </c>
      <c r="E47" s="140">
        <v>39</v>
      </c>
      <c r="F47" s="134">
        <v>0.96379334550049156</v>
      </c>
      <c r="G47" s="140">
        <v>39</v>
      </c>
      <c r="H47" s="134">
        <v>0.97728485188824954</v>
      </c>
      <c r="I47" s="140">
        <v>37</v>
      </c>
      <c r="J47" s="134">
        <v>0.81573709309558362</v>
      </c>
      <c r="K47" s="140">
        <v>18</v>
      </c>
      <c r="L47" s="134">
        <v>0.65874704491725766</v>
      </c>
    </row>
    <row r="48" spans="3:12" ht="20.100000000000001" customHeight="1" x14ac:dyDescent="0.15">
      <c r="C48" s="132" t="s">
        <v>44</v>
      </c>
      <c r="D48" s="8" t="s">
        <v>294</v>
      </c>
      <c r="E48" s="140">
        <v>4</v>
      </c>
      <c r="F48" s="134">
        <v>0.3516228748068006</v>
      </c>
      <c r="G48" s="140">
        <v>3</v>
      </c>
      <c r="H48" s="134">
        <v>0.38865384615384613</v>
      </c>
      <c r="I48" s="140">
        <v>3</v>
      </c>
      <c r="J48" s="134">
        <v>0.36403846153846153</v>
      </c>
      <c r="K48" s="140">
        <v>1</v>
      </c>
      <c r="L48" s="134">
        <v>3.8670694864048338E-2</v>
      </c>
    </row>
    <row r="49" spans="3:12" ht="20.100000000000001" customHeight="1" x14ac:dyDescent="0.15">
      <c r="C49" s="132" t="s">
        <v>45</v>
      </c>
      <c r="D49" s="8" t="s">
        <v>295</v>
      </c>
      <c r="E49" s="140">
        <v>6</v>
      </c>
      <c r="F49" s="134">
        <v>1.668895658796649</v>
      </c>
      <c r="G49" s="140">
        <v>6</v>
      </c>
      <c r="H49" s="134">
        <v>0.23145657015590201</v>
      </c>
      <c r="I49" s="140">
        <v>7</v>
      </c>
      <c r="J49" s="134">
        <v>0.74773824130879341</v>
      </c>
      <c r="K49" s="140">
        <v>5</v>
      </c>
      <c r="L49" s="134">
        <v>6.4575645756457557E-4</v>
      </c>
    </row>
    <row r="50" spans="3:12" ht="20.100000000000001" customHeight="1" x14ac:dyDescent="0.15">
      <c r="C50" s="132" t="s">
        <v>46</v>
      </c>
      <c r="D50" s="8" t="s">
        <v>296</v>
      </c>
      <c r="E50" s="140">
        <v>3</v>
      </c>
      <c r="F50" s="134">
        <v>0.1384549467173482</v>
      </c>
      <c r="G50" s="140">
        <v>3</v>
      </c>
      <c r="H50" s="134">
        <v>6.5413670614593612E-3</v>
      </c>
      <c r="I50" s="140">
        <v>3</v>
      </c>
      <c r="J50" s="134">
        <v>5.8376339247244915E-3</v>
      </c>
      <c r="K50" s="140">
        <v>1</v>
      </c>
      <c r="L50" s="134">
        <v>7.1243366370223179E-4</v>
      </c>
    </row>
    <row r="51" spans="3:12" ht="20.100000000000001" customHeight="1" x14ac:dyDescent="0.15">
      <c r="C51" s="132" t="s">
        <v>47</v>
      </c>
      <c r="D51" s="8" t="s">
        <v>297</v>
      </c>
      <c r="E51" s="140">
        <v>4</v>
      </c>
      <c r="F51" s="134">
        <v>0.39009872241579557</v>
      </c>
      <c r="G51" s="140">
        <v>4</v>
      </c>
      <c r="H51" s="134">
        <v>0.39038327526132405</v>
      </c>
      <c r="I51" s="140">
        <v>4</v>
      </c>
      <c r="J51" s="134">
        <v>0.11802555168408828</v>
      </c>
      <c r="K51" s="140">
        <v>2</v>
      </c>
      <c r="L51" s="134">
        <v>0.57380073800738007</v>
      </c>
    </row>
    <row r="52" spans="3:12" ht="20.100000000000001" customHeight="1" x14ac:dyDescent="0.15">
      <c r="C52" s="132" t="s">
        <v>48</v>
      </c>
      <c r="D52" s="8" t="s">
        <v>298</v>
      </c>
      <c r="E52" s="140">
        <v>12</v>
      </c>
      <c r="F52" s="134">
        <v>3.489255144782371</v>
      </c>
      <c r="G52" s="140">
        <v>13</v>
      </c>
      <c r="H52" s="134">
        <v>0.80586536726222702</v>
      </c>
      <c r="I52" s="140">
        <v>12</v>
      </c>
      <c r="J52" s="134">
        <v>0.79160535747972083</v>
      </c>
      <c r="K52" s="140">
        <v>9</v>
      </c>
      <c r="L52" s="134">
        <v>8.7050138418948014E-2</v>
      </c>
    </row>
    <row r="53" spans="3:12" ht="20.100000000000001" customHeight="1" x14ac:dyDescent="0.15">
      <c r="C53" s="132" t="s">
        <v>51</v>
      </c>
      <c r="D53" s="8" t="s">
        <v>299</v>
      </c>
      <c r="E53" s="140">
        <v>47</v>
      </c>
      <c r="F53" s="134">
        <v>6.8718841413705462E-2</v>
      </c>
      <c r="G53" s="140">
        <v>52</v>
      </c>
      <c r="H53" s="134">
        <v>5.8899478595987459E-2</v>
      </c>
      <c r="I53" s="140">
        <v>51</v>
      </c>
      <c r="J53" s="134">
        <v>3.0003126450720508E-2</v>
      </c>
      <c r="K53" s="140">
        <v>18</v>
      </c>
      <c r="L53" s="134">
        <v>3.236312269785073E-2</v>
      </c>
    </row>
    <row r="54" spans="3:12" ht="20.100000000000001" customHeight="1" x14ac:dyDescent="0.15">
      <c r="C54" s="132" t="s">
        <v>129</v>
      </c>
      <c r="D54" s="8" t="s">
        <v>300</v>
      </c>
      <c r="E54" s="140" t="s">
        <v>965</v>
      </c>
      <c r="F54" s="134" t="s">
        <v>965</v>
      </c>
      <c r="G54" s="140" t="s">
        <v>965</v>
      </c>
      <c r="H54" s="134" t="s">
        <v>965</v>
      </c>
      <c r="I54" s="140" t="s">
        <v>965</v>
      </c>
      <c r="J54" s="134" t="s">
        <v>965</v>
      </c>
      <c r="K54" s="140" t="s">
        <v>965</v>
      </c>
      <c r="L54" s="134" t="s">
        <v>965</v>
      </c>
    </row>
    <row r="55" spans="3:12" ht="20.100000000000001" customHeight="1" x14ac:dyDescent="0.15">
      <c r="C55" s="132" t="s">
        <v>137</v>
      </c>
      <c r="D55" s="8" t="s">
        <v>301</v>
      </c>
      <c r="E55" s="140">
        <v>3</v>
      </c>
      <c r="F55" s="134">
        <v>0.75494071146245056</v>
      </c>
      <c r="G55" s="140">
        <v>4</v>
      </c>
      <c r="H55" s="134">
        <v>0.7135970333745365</v>
      </c>
      <c r="I55" s="140">
        <v>4</v>
      </c>
      <c r="J55" s="134">
        <v>0.37943963741244335</v>
      </c>
      <c r="K55" s="140">
        <v>2</v>
      </c>
      <c r="L55" s="134">
        <v>2.9277978339350179</v>
      </c>
    </row>
    <row r="56" spans="3:12" ht="20.100000000000001" customHeight="1" x14ac:dyDescent="0.15">
      <c r="C56" s="132" t="s">
        <v>52</v>
      </c>
      <c r="D56" s="8" t="s">
        <v>302</v>
      </c>
      <c r="E56" s="140">
        <v>1</v>
      </c>
      <c r="F56" s="134">
        <v>5.9230769230769234</v>
      </c>
      <c r="G56" s="140">
        <v>3</v>
      </c>
      <c r="H56" s="134">
        <v>0.22660550458715598</v>
      </c>
      <c r="I56" s="140">
        <v>1</v>
      </c>
      <c r="J56" s="134">
        <v>0.17725000000000002</v>
      </c>
      <c r="K56" s="140">
        <v>1</v>
      </c>
      <c r="L56" s="134">
        <v>5.9230769230769234</v>
      </c>
    </row>
    <row r="57" spans="3:12" ht="20.100000000000001" customHeight="1" x14ac:dyDescent="0.15">
      <c r="C57" s="132" t="s">
        <v>79</v>
      </c>
      <c r="D57" s="8" t="s">
        <v>303</v>
      </c>
      <c r="E57" s="140">
        <v>16</v>
      </c>
      <c r="F57" s="134">
        <v>1.2237642001842186</v>
      </c>
      <c r="G57" s="140">
        <v>17</v>
      </c>
      <c r="H57" s="134">
        <v>1.3359408033826636</v>
      </c>
      <c r="I57" s="140">
        <v>15</v>
      </c>
      <c r="J57" s="134">
        <v>1.4327810650887571</v>
      </c>
      <c r="K57" s="140">
        <v>8</v>
      </c>
      <c r="L57" s="134">
        <v>6.4102564102564103E-4</v>
      </c>
    </row>
    <row r="58" spans="3:12" ht="20.100000000000001" customHeight="1" x14ac:dyDescent="0.15">
      <c r="C58" s="132" t="s">
        <v>53</v>
      </c>
      <c r="D58" s="8" t="s">
        <v>304</v>
      </c>
      <c r="E58" s="140">
        <v>3</v>
      </c>
      <c r="F58" s="134">
        <v>5.1684210526315795</v>
      </c>
      <c r="G58" s="140">
        <v>3</v>
      </c>
      <c r="H58" s="134">
        <v>5.1596491228070178</v>
      </c>
      <c r="I58" s="140">
        <v>3</v>
      </c>
      <c r="J58" s="134">
        <v>5.1596491228070178</v>
      </c>
      <c r="K58" s="140">
        <v>0</v>
      </c>
      <c r="L58" s="134" t="s">
        <v>965</v>
      </c>
    </row>
    <row r="59" spans="3:12" ht="20.100000000000001" customHeight="1" x14ac:dyDescent="0.15">
      <c r="C59" s="132" t="s">
        <v>54</v>
      </c>
      <c r="D59" s="8" t="s">
        <v>305</v>
      </c>
      <c r="E59" s="140">
        <v>51</v>
      </c>
      <c r="F59" s="134">
        <v>0.12632050134288272</v>
      </c>
      <c r="G59" s="140">
        <v>3</v>
      </c>
      <c r="H59" s="134">
        <v>0.19456066945606695</v>
      </c>
      <c r="I59" s="140">
        <v>3</v>
      </c>
      <c r="J59" s="134">
        <v>0.17503486750348676</v>
      </c>
      <c r="K59" s="140">
        <v>2</v>
      </c>
      <c r="L59" s="134">
        <v>2.7777777777777776E-2</v>
      </c>
    </row>
    <row r="60" spans="3:12" ht="20.100000000000001" customHeight="1" x14ac:dyDescent="0.15">
      <c r="C60" s="132" t="s">
        <v>55</v>
      </c>
      <c r="D60" s="8" t="s">
        <v>306</v>
      </c>
      <c r="E60" s="140">
        <v>5</v>
      </c>
      <c r="F60" s="134">
        <v>0.22815109343936382</v>
      </c>
      <c r="G60" s="140">
        <v>4</v>
      </c>
      <c r="H60" s="134">
        <v>0.23420365535248042</v>
      </c>
      <c r="I60" s="140">
        <v>5</v>
      </c>
      <c r="J60" s="134">
        <v>0.2220675944333996</v>
      </c>
      <c r="K60" s="140">
        <v>3</v>
      </c>
      <c r="L60" s="134">
        <v>1.358695652173913E-3</v>
      </c>
    </row>
    <row r="61" spans="3:12" ht="20.100000000000001" customHeight="1" x14ac:dyDescent="0.15">
      <c r="C61" s="132" t="s">
        <v>138</v>
      </c>
      <c r="D61" s="8" t="s">
        <v>307</v>
      </c>
      <c r="E61" s="140">
        <v>166</v>
      </c>
      <c r="F61" s="134">
        <v>1.0970905398469055</v>
      </c>
      <c r="G61" s="140">
        <v>161</v>
      </c>
      <c r="H61" s="134">
        <v>1.0246244496820385</v>
      </c>
      <c r="I61" s="140">
        <v>163</v>
      </c>
      <c r="J61" s="134">
        <v>0.99277239240015502</v>
      </c>
      <c r="K61" s="140">
        <v>84</v>
      </c>
      <c r="L61" s="134">
        <v>7.5954708317389652E-2</v>
      </c>
    </row>
    <row r="62" spans="3:12" ht="20.100000000000001" customHeight="1" x14ac:dyDescent="0.15">
      <c r="C62" s="132" t="s">
        <v>72</v>
      </c>
      <c r="D62" s="8" t="s">
        <v>308</v>
      </c>
      <c r="E62" s="140">
        <v>2</v>
      </c>
      <c r="F62" s="134">
        <v>0.23188976377952755</v>
      </c>
      <c r="G62" s="140">
        <v>2</v>
      </c>
      <c r="H62" s="134">
        <v>0.12559055118110235</v>
      </c>
      <c r="I62" s="140">
        <v>2</v>
      </c>
      <c r="J62" s="134">
        <v>0.12559055118110235</v>
      </c>
      <c r="K62" s="140">
        <v>2</v>
      </c>
      <c r="L62" s="134">
        <v>0</v>
      </c>
    </row>
    <row r="63" spans="3:12" ht="20.100000000000001" customHeight="1" x14ac:dyDescent="0.15">
      <c r="C63" s="132" t="s">
        <v>75</v>
      </c>
      <c r="D63" s="8" t="s">
        <v>309</v>
      </c>
      <c r="E63" s="140">
        <v>33</v>
      </c>
      <c r="F63" s="134">
        <v>5.6710177935943067</v>
      </c>
      <c r="G63" s="140">
        <v>39</v>
      </c>
      <c r="H63" s="134">
        <v>5.3293103448275865</v>
      </c>
      <c r="I63" s="140">
        <v>39</v>
      </c>
      <c r="J63" s="134">
        <v>5.2718836382782674</v>
      </c>
      <c r="K63" s="140">
        <v>17</v>
      </c>
      <c r="L63" s="134">
        <v>4.6376811594202899E-2</v>
      </c>
    </row>
    <row r="64" spans="3:12" ht="20.100000000000001" customHeight="1" x14ac:dyDescent="0.15">
      <c r="C64" s="132" t="s">
        <v>56</v>
      </c>
      <c r="D64" s="8" t="s">
        <v>310</v>
      </c>
      <c r="E64" s="140">
        <v>3</v>
      </c>
      <c r="F64" s="134">
        <v>4.0000000000000001E-3</v>
      </c>
      <c r="G64" s="140">
        <v>0</v>
      </c>
      <c r="H64" s="134" t="s">
        <v>965</v>
      </c>
      <c r="I64" s="140">
        <v>0</v>
      </c>
      <c r="J64" s="134" t="s">
        <v>965</v>
      </c>
      <c r="K64" s="140">
        <v>0</v>
      </c>
      <c r="L64" s="134" t="s">
        <v>965</v>
      </c>
    </row>
    <row r="65" spans="3:12" ht="20.100000000000001" customHeight="1" x14ac:dyDescent="0.15">
      <c r="C65" s="132" t="s">
        <v>57</v>
      </c>
      <c r="D65" s="8" t="s">
        <v>311</v>
      </c>
      <c r="E65" s="140">
        <v>15</v>
      </c>
      <c r="F65" s="134">
        <v>0.15216689098250336</v>
      </c>
      <c r="G65" s="140">
        <v>14</v>
      </c>
      <c r="H65" s="134">
        <v>0.14380693747147419</v>
      </c>
      <c r="I65" s="140">
        <v>15</v>
      </c>
      <c r="J65" s="134">
        <v>0.20225763016157988</v>
      </c>
      <c r="K65" s="140">
        <v>7</v>
      </c>
      <c r="L65" s="134">
        <v>3.3301526717557248E-2</v>
      </c>
    </row>
    <row r="66" spans="3:12" ht="20.100000000000001" customHeight="1" x14ac:dyDescent="0.15">
      <c r="C66" s="132" t="s">
        <v>69</v>
      </c>
      <c r="D66" s="8" t="s">
        <v>312</v>
      </c>
      <c r="E66" s="140">
        <v>0</v>
      </c>
      <c r="F66" s="134" t="s">
        <v>965</v>
      </c>
      <c r="G66" s="140">
        <v>1</v>
      </c>
      <c r="H66" s="134">
        <v>0.10866666666666668</v>
      </c>
      <c r="I66" s="140">
        <v>1</v>
      </c>
      <c r="J66" s="134">
        <v>0.10866666666666668</v>
      </c>
      <c r="K66" s="140">
        <v>0</v>
      </c>
      <c r="L66" s="134" t="s">
        <v>965</v>
      </c>
    </row>
    <row r="67" spans="3:12" ht="20.100000000000001" customHeight="1" x14ac:dyDescent="0.15">
      <c r="C67" s="132" t="s">
        <v>73</v>
      </c>
      <c r="D67" s="8" t="s">
        <v>313</v>
      </c>
      <c r="E67" s="140">
        <v>1</v>
      </c>
      <c r="F67" s="134">
        <v>0.17083333333333334</v>
      </c>
      <c r="G67" s="140">
        <v>1</v>
      </c>
      <c r="H67" s="134">
        <v>0.17083333333333334</v>
      </c>
      <c r="I67" s="140">
        <v>1</v>
      </c>
      <c r="J67" s="134">
        <v>0.17083333333333334</v>
      </c>
      <c r="K67" s="140">
        <v>0</v>
      </c>
      <c r="L67" s="134" t="s">
        <v>965</v>
      </c>
    </row>
    <row r="68" spans="3:12" ht="20.100000000000001" customHeight="1" x14ac:dyDescent="0.15">
      <c r="C68" s="132" t="s">
        <v>58</v>
      </c>
      <c r="D68" s="8" t="s">
        <v>314</v>
      </c>
      <c r="E68" s="140">
        <v>1</v>
      </c>
      <c r="F68" s="134">
        <v>0.15555555555555556</v>
      </c>
      <c r="G68" s="140">
        <v>1</v>
      </c>
      <c r="H68" s="134">
        <v>0.17777777777777778</v>
      </c>
      <c r="I68" s="140">
        <v>1</v>
      </c>
      <c r="J68" s="134">
        <v>0.17777777777777778</v>
      </c>
      <c r="K68" s="140">
        <v>1</v>
      </c>
      <c r="L68" s="134">
        <v>0</v>
      </c>
    </row>
    <row r="69" spans="3:12" ht="20.100000000000001" customHeight="1" x14ac:dyDescent="0.15">
      <c r="C69" s="132" t="s">
        <v>70</v>
      </c>
      <c r="D69" s="8" t="s">
        <v>315</v>
      </c>
      <c r="E69" s="140" t="s">
        <v>965</v>
      </c>
      <c r="F69" s="134" t="s">
        <v>965</v>
      </c>
      <c r="G69" s="140" t="s">
        <v>965</v>
      </c>
      <c r="H69" s="134" t="s">
        <v>965</v>
      </c>
      <c r="I69" s="140" t="s">
        <v>965</v>
      </c>
      <c r="J69" s="134" t="s">
        <v>965</v>
      </c>
      <c r="K69" s="140" t="s">
        <v>965</v>
      </c>
      <c r="L69" s="134" t="s">
        <v>965</v>
      </c>
    </row>
    <row r="70" spans="3:12" ht="20.100000000000001" customHeight="1" x14ac:dyDescent="0.15">
      <c r="C70" s="132" t="s">
        <v>59</v>
      </c>
      <c r="D70" s="8" t="s">
        <v>316</v>
      </c>
      <c r="E70" s="140" t="s">
        <v>965</v>
      </c>
      <c r="F70" s="134" t="s">
        <v>965</v>
      </c>
      <c r="G70" s="140" t="s">
        <v>965</v>
      </c>
      <c r="H70" s="134" t="s">
        <v>965</v>
      </c>
      <c r="I70" s="140" t="s">
        <v>965</v>
      </c>
      <c r="J70" s="134" t="s">
        <v>965</v>
      </c>
      <c r="K70" s="140" t="s">
        <v>965</v>
      </c>
      <c r="L70" s="134" t="s">
        <v>965</v>
      </c>
    </row>
    <row r="71" spans="3:12" ht="20.100000000000001" customHeight="1" x14ac:dyDescent="0.15">
      <c r="C71" s="132" t="s">
        <v>60</v>
      </c>
      <c r="D71" s="8" t="s">
        <v>317</v>
      </c>
      <c r="E71" s="140" t="s">
        <v>965</v>
      </c>
      <c r="F71" s="134" t="s">
        <v>965</v>
      </c>
      <c r="G71" s="140" t="s">
        <v>965</v>
      </c>
      <c r="H71" s="134" t="s">
        <v>965</v>
      </c>
      <c r="I71" s="140" t="s">
        <v>965</v>
      </c>
      <c r="J71" s="134" t="s">
        <v>965</v>
      </c>
      <c r="K71" s="140" t="s">
        <v>965</v>
      </c>
      <c r="L71" s="134" t="s">
        <v>965</v>
      </c>
    </row>
    <row r="72" spans="3:12" ht="20.100000000000001" customHeight="1" x14ac:dyDescent="0.15">
      <c r="C72" s="132" t="s">
        <v>62</v>
      </c>
      <c r="D72" s="8" t="s">
        <v>318</v>
      </c>
      <c r="E72" s="140" t="s">
        <v>965</v>
      </c>
      <c r="F72" s="134" t="s">
        <v>965</v>
      </c>
      <c r="G72" s="140" t="s">
        <v>965</v>
      </c>
      <c r="H72" s="134" t="s">
        <v>965</v>
      </c>
      <c r="I72" s="140" t="s">
        <v>965</v>
      </c>
      <c r="J72" s="134" t="s">
        <v>965</v>
      </c>
      <c r="K72" s="140" t="s">
        <v>965</v>
      </c>
      <c r="L72" s="134" t="s">
        <v>965</v>
      </c>
    </row>
    <row r="73" spans="3:12" ht="20.100000000000001" customHeight="1" x14ac:dyDescent="0.15">
      <c r="C73" s="132" t="s">
        <v>80</v>
      </c>
      <c r="D73" s="8" t="s">
        <v>319</v>
      </c>
      <c r="E73" s="140">
        <v>3</v>
      </c>
      <c r="F73" s="134">
        <v>4.2469879518072293</v>
      </c>
      <c r="G73" s="140">
        <v>4</v>
      </c>
      <c r="H73" s="134">
        <v>0.73645680819912152</v>
      </c>
      <c r="I73" s="140">
        <v>5</v>
      </c>
      <c r="J73" s="134">
        <v>0.57853025936599423</v>
      </c>
      <c r="K73" s="140">
        <v>1</v>
      </c>
      <c r="L73" s="134">
        <v>0</v>
      </c>
    </row>
    <row r="74" spans="3:12" ht="20.100000000000001" customHeight="1" x14ac:dyDescent="0.15">
      <c r="C74" s="132" t="s">
        <v>63</v>
      </c>
      <c r="D74" s="8" t="s">
        <v>320</v>
      </c>
      <c r="E74" s="140">
        <v>52</v>
      </c>
      <c r="F74" s="134">
        <v>0.14108408602599135</v>
      </c>
      <c r="G74" s="140">
        <v>58</v>
      </c>
      <c r="H74" s="134">
        <v>0.15629192037470724</v>
      </c>
      <c r="I74" s="140">
        <v>61</v>
      </c>
      <c r="J74" s="134">
        <v>0.15115531692997022</v>
      </c>
      <c r="K74" s="140">
        <v>28</v>
      </c>
      <c r="L74" s="134">
        <v>5.9189961306187391E-3</v>
      </c>
    </row>
    <row r="75" spans="3:12" ht="20.100000000000001" customHeight="1" x14ac:dyDescent="0.15">
      <c r="C75" s="132" t="s">
        <v>76</v>
      </c>
      <c r="D75" s="8" t="s">
        <v>321</v>
      </c>
      <c r="E75" s="140">
        <v>5</v>
      </c>
      <c r="F75" s="134">
        <v>1.7675438596491229</v>
      </c>
      <c r="G75" s="140">
        <v>4</v>
      </c>
      <c r="H75" s="134">
        <v>1.5590062111801242</v>
      </c>
      <c r="I75" s="140">
        <v>4</v>
      </c>
      <c r="J75" s="134">
        <v>1.452599388379205</v>
      </c>
      <c r="K75" s="140">
        <v>2</v>
      </c>
      <c r="L75" s="134">
        <v>0.16939890710382513</v>
      </c>
    </row>
    <row r="76" spans="3:12" ht="20.100000000000001" customHeight="1" x14ac:dyDescent="0.15">
      <c r="C76" s="132" t="s">
        <v>64</v>
      </c>
      <c r="D76" s="8" t="s">
        <v>322</v>
      </c>
      <c r="E76" s="140">
        <v>337</v>
      </c>
      <c r="F76" s="134">
        <v>42.621759641671183</v>
      </c>
      <c r="G76" s="140">
        <v>335</v>
      </c>
      <c r="H76" s="134">
        <v>42.313010755004406</v>
      </c>
      <c r="I76" s="140">
        <v>300</v>
      </c>
      <c r="J76" s="134">
        <v>2.5076865485622717</v>
      </c>
      <c r="K76" s="140">
        <v>201</v>
      </c>
      <c r="L76" s="134">
        <v>57.233101937186824</v>
      </c>
    </row>
    <row r="77" spans="3:12" ht="20.100000000000001" customHeight="1" x14ac:dyDescent="0.15">
      <c r="C77" s="132" t="s">
        <v>65</v>
      </c>
      <c r="D77" s="8" t="s">
        <v>323</v>
      </c>
      <c r="E77" s="140">
        <v>17</v>
      </c>
      <c r="F77" s="134">
        <v>127.06818181818181</v>
      </c>
      <c r="G77" s="140">
        <v>18</v>
      </c>
      <c r="H77" s="134">
        <v>126.70861716621253</v>
      </c>
      <c r="I77" s="140">
        <v>17</v>
      </c>
      <c r="J77" s="134">
        <v>125.94305745554034</v>
      </c>
      <c r="K77" s="140">
        <v>8</v>
      </c>
      <c r="L77" s="134">
        <v>2.6064349112426037</v>
      </c>
    </row>
    <row r="78" spans="3:12" ht="20.100000000000001" customHeight="1" x14ac:dyDescent="0.15">
      <c r="C78" s="132" t="s">
        <v>67</v>
      </c>
      <c r="D78" s="8" t="s">
        <v>324</v>
      </c>
      <c r="E78" s="140" t="s">
        <v>965</v>
      </c>
      <c r="F78" s="134" t="s">
        <v>965</v>
      </c>
      <c r="G78" s="140" t="s">
        <v>965</v>
      </c>
      <c r="H78" s="134" t="s">
        <v>965</v>
      </c>
      <c r="I78" s="140" t="s">
        <v>965</v>
      </c>
      <c r="J78" s="134" t="s">
        <v>965</v>
      </c>
      <c r="K78" s="140" t="s">
        <v>965</v>
      </c>
      <c r="L78" s="134" t="s">
        <v>965</v>
      </c>
    </row>
    <row r="79" spans="3:12" ht="20.100000000000001" customHeight="1" x14ac:dyDescent="0.15">
      <c r="C79" s="132" t="s">
        <v>68</v>
      </c>
      <c r="D79" s="8" t="s">
        <v>325</v>
      </c>
      <c r="E79" s="140">
        <v>131</v>
      </c>
      <c r="F79" s="134">
        <v>0.46613996277064745</v>
      </c>
      <c r="G79" s="140">
        <v>131</v>
      </c>
      <c r="H79" s="134">
        <v>0.4500227205954363</v>
      </c>
      <c r="I79" s="140">
        <v>118</v>
      </c>
      <c r="J79" s="134">
        <v>0.35512897117609932</v>
      </c>
      <c r="K79" s="140">
        <v>83</v>
      </c>
      <c r="L79" s="134">
        <v>0.12711222889992158</v>
      </c>
    </row>
    <row r="80" spans="3:12" ht="20.100000000000001" customHeight="1" x14ac:dyDescent="0.15">
      <c r="C80" s="132" t="s">
        <v>326</v>
      </c>
      <c r="D80" s="8" t="s">
        <v>327</v>
      </c>
      <c r="E80" s="140">
        <v>761</v>
      </c>
      <c r="F80" s="134">
        <v>1.5504822448229727</v>
      </c>
      <c r="G80" s="140">
        <v>741</v>
      </c>
      <c r="H80" s="134">
        <v>4.8387687949878124</v>
      </c>
      <c r="I80" s="140">
        <v>732</v>
      </c>
      <c r="J80" s="134">
        <v>0.60208450310037553</v>
      </c>
      <c r="K80" s="140">
        <v>447</v>
      </c>
      <c r="L80" s="134">
        <v>4.8068646271750737</v>
      </c>
    </row>
    <row r="81" spans="3:12" ht="20.100000000000001" customHeight="1" x14ac:dyDescent="0.15">
      <c r="C81" s="132" t="s">
        <v>328</v>
      </c>
      <c r="D81" s="8" t="s">
        <v>329</v>
      </c>
      <c r="E81" s="140">
        <v>55</v>
      </c>
      <c r="F81" s="134">
        <v>18.250804474410053</v>
      </c>
      <c r="G81" s="140">
        <v>55</v>
      </c>
      <c r="H81" s="134">
        <v>18.262513418187392</v>
      </c>
      <c r="I81" s="140">
        <v>61</v>
      </c>
      <c r="J81" s="134">
        <v>17.266070287539936</v>
      </c>
      <c r="K81" s="140">
        <v>27</v>
      </c>
      <c r="L81" s="134">
        <v>0.23412267080745341</v>
      </c>
    </row>
    <row r="82" spans="3:12" ht="20.100000000000001" customHeight="1" x14ac:dyDescent="0.15">
      <c r="C82" s="132" t="s">
        <v>330</v>
      </c>
      <c r="D82" s="8" t="s">
        <v>331</v>
      </c>
      <c r="E82" s="140">
        <v>83</v>
      </c>
      <c r="F82" s="134">
        <v>5.571850649350651</v>
      </c>
      <c r="G82" s="140">
        <v>81</v>
      </c>
      <c r="H82" s="134">
        <v>5.5610267733922161</v>
      </c>
      <c r="I82" s="140">
        <v>79</v>
      </c>
      <c r="J82" s="134">
        <v>5.5949089890786903</v>
      </c>
      <c r="K82" s="140">
        <v>29</v>
      </c>
      <c r="L82" s="134">
        <v>1.5560941828254847E-2</v>
      </c>
    </row>
    <row r="83" spans="3:12" ht="20.100000000000001" customHeight="1" x14ac:dyDescent="0.15">
      <c r="C83" s="132" t="s">
        <v>332</v>
      </c>
      <c r="D83" s="8" t="s">
        <v>333</v>
      </c>
      <c r="E83" s="140">
        <v>363</v>
      </c>
      <c r="F83" s="134">
        <v>38.286692171012085</v>
      </c>
      <c r="G83" s="140">
        <v>362</v>
      </c>
      <c r="H83" s="134">
        <v>39.600314102334266</v>
      </c>
      <c r="I83" s="140">
        <v>345</v>
      </c>
      <c r="J83" s="134">
        <v>26.731453776879249</v>
      </c>
      <c r="K83" s="140">
        <v>192</v>
      </c>
      <c r="L83" s="134">
        <v>7.9694925575101481</v>
      </c>
    </row>
    <row r="84" spans="3:12" ht="20.100000000000001" customHeight="1" x14ac:dyDescent="0.15">
      <c r="C84" s="132" t="s">
        <v>334</v>
      </c>
      <c r="D84" s="8" t="s">
        <v>335</v>
      </c>
      <c r="E84" s="140">
        <v>21</v>
      </c>
      <c r="F84" s="134">
        <v>1.647876044568245</v>
      </c>
      <c r="G84" s="140">
        <v>22</v>
      </c>
      <c r="H84" s="134">
        <v>1.2683411214953271</v>
      </c>
      <c r="I84" s="140">
        <v>22</v>
      </c>
      <c r="J84" s="134">
        <v>1.2394859813084111</v>
      </c>
      <c r="K84" s="140">
        <v>11</v>
      </c>
      <c r="L84" s="134">
        <v>3.291666666666667E-2</v>
      </c>
    </row>
    <row r="85" spans="3:12" ht="20.100000000000001" customHeight="1" x14ac:dyDescent="0.15">
      <c r="C85" s="132" t="s">
        <v>336</v>
      </c>
      <c r="D85" s="8" t="s">
        <v>337</v>
      </c>
      <c r="E85" s="140">
        <v>425</v>
      </c>
      <c r="F85" s="134">
        <v>8.2807693016752809E-2</v>
      </c>
      <c r="G85" s="140">
        <v>429</v>
      </c>
      <c r="H85" s="134">
        <v>6.4350061440085995E-2</v>
      </c>
      <c r="I85" s="140">
        <v>426</v>
      </c>
      <c r="J85" s="134">
        <v>3.8044740384317849E-2</v>
      </c>
      <c r="K85" s="140">
        <v>207</v>
      </c>
      <c r="L85" s="134">
        <v>5.5285213722569334E-3</v>
      </c>
    </row>
    <row r="86" spans="3:12" ht="20.100000000000001" customHeight="1" x14ac:dyDescent="0.15">
      <c r="C86" s="132" t="s">
        <v>77</v>
      </c>
      <c r="D86" s="8" t="s">
        <v>338</v>
      </c>
      <c r="E86" s="140">
        <v>318</v>
      </c>
      <c r="F86" s="134">
        <v>0.13372952886015801</v>
      </c>
      <c r="G86" s="140">
        <v>316</v>
      </c>
      <c r="H86" s="134">
        <v>0.1279813999394461</v>
      </c>
      <c r="I86" s="140">
        <v>304</v>
      </c>
      <c r="J86" s="134">
        <v>8.7679715611933051E-2</v>
      </c>
      <c r="K86" s="140">
        <v>127</v>
      </c>
      <c r="L86" s="134">
        <v>5.0223815096547685E-2</v>
      </c>
    </row>
    <row r="87" spans="3:12" ht="20.100000000000001" customHeight="1" x14ac:dyDescent="0.15">
      <c r="C87" s="132" t="s">
        <v>339</v>
      </c>
      <c r="D87" s="8" t="s">
        <v>340</v>
      </c>
      <c r="E87" s="140">
        <v>83</v>
      </c>
      <c r="F87" s="134">
        <v>1.1479627376106751</v>
      </c>
      <c r="G87" s="140">
        <v>82</v>
      </c>
      <c r="H87" s="134">
        <v>1.0939102866201105</v>
      </c>
      <c r="I87" s="140">
        <v>79</v>
      </c>
      <c r="J87" s="134">
        <v>0.26585105012240695</v>
      </c>
      <c r="K87" s="140">
        <v>41</v>
      </c>
      <c r="L87" s="134">
        <v>1.4874395315284732</v>
      </c>
    </row>
    <row r="88" spans="3:12" ht="20.100000000000001" customHeight="1" x14ac:dyDescent="0.15">
      <c r="C88" s="132" t="s">
        <v>341</v>
      </c>
      <c r="D88" s="8" t="s">
        <v>342</v>
      </c>
      <c r="E88" s="140">
        <v>721</v>
      </c>
      <c r="F88" s="134">
        <v>0.39167316069846753</v>
      </c>
      <c r="G88" s="140">
        <v>730</v>
      </c>
      <c r="H88" s="134">
        <v>0.37568498246038468</v>
      </c>
      <c r="I88" s="140">
        <v>715</v>
      </c>
      <c r="J88" s="134">
        <v>0.29506337713253089</v>
      </c>
      <c r="K88" s="140">
        <v>314</v>
      </c>
      <c r="L88" s="134">
        <v>5.1896949518738635E-3</v>
      </c>
    </row>
    <row r="89" spans="3:12" ht="20.100000000000001" customHeight="1" x14ac:dyDescent="0.15">
      <c r="C89" s="132" t="s">
        <v>343</v>
      </c>
      <c r="D89" s="8" t="s">
        <v>344</v>
      </c>
      <c r="E89" s="140">
        <v>33</v>
      </c>
      <c r="F89" s="134">
        <v>0.13780095782221477</v>
      </c>
      <c r="G89" s="140">
        <v>33</v>
      </c>
      <c r="H89" s="134">
        <v>0.13891483632079443</v>
      </c>
      <c r="I89" s="140">
        <v>29</v>
      </c>
      <c r="J89" s="134">
        <v>0.136536633157267</v>
      </c>
      <c r="K89" s="140">
        <v>16</v>
      </c>
      <c r="L89" s="134">
        <v>2.7243928194297783E-3</v>
      </c>
    </row>
    <row r="90" spans="3:12" ht="20.100000000000001" customHeight="1" x14ac:dyDescent="0.15">
      <c r="C90" s="132" t="s">
        <v>345</v>
      </c>
      <c r="D90" s="8" t="s">
        <v>346</v>
      </c>
      <c r="E90" s="140">
        <v>154</v>
      </c>
      <c r="F90" s="134">
        <v>1.1246344786312752</v>
      </c>
      <c r="G90" s="140">
        <v>161</v>
      </c>
      <c r="H90" s="134">
        <v>1.1805192406187044</v>
      </c>
      <c r="I90" s="140">
        <v>161</v>
      </c>
      <c r="J90" s="134">
        <v>0.85418471057614265</v>
      </c>
      <c r="K90" s="140">
        <v>74</v>
      </c>
      <c r="L90" s="134">
        <v>3.910251732944181E-2</v>
      </c>
    </row>
    <row r="91" spans="3:12" ht="20.100000000000001" customHeight="1" x14ac:dyDescent="0.15">
      <c r="C91" s="132" t="s">
        <v>347</v>
      </c>
      <c r="D91" s="8" t="s">
        <v>348</v>
      </c>
      <c r="E91" s="140" t="s">
        <v>965</v>
      </c>
      <c r="F91" s="134" t="s">
        <v>965</v>
      </c>
      <c r="G91" s="140" t="s">
        <v>965</v>
      </c>
      <c r="H91" s="134" t="s">
        <v>965</v>
      </c>
      <c r="I91" s="140" t="s">
        <v>965</v>
      </c>
      <c r="J91" s="134" t="s">
        <v>965</v>
      </c>
      <c r="K91" s="140" t="s">
        <v>965</v>
      </c>
      <c r="L91" s="134" t="s">
        <v>965</v>
      </c>
    </row>
    <row r="92" spans="3:12" ht="20.100000000000001" customHeight="1" x14ac:dyDescent="0.15">
      <c r="C92" s="132" t="s">
        <v>349</v>
      </c>
      <c r="D92" s="8" t="s">
        <v>350</v>
      </c>
      <c r="E92" s="140">
        <v>35</v>
      </c>
      <c r="F92" s="134">
        <v>1.4089691433427163</v>
      </c>
      <c r="G92" s="140">
        <v>41</v>
      </c>
      <c r="H92" s="134">
        <v>2.7133327427356488</v>
      </c>
      <c r="I92" s="140">
        <v>40</v>
      </c>
      <c r="J92" s="134">
        <v>0.49249251892272483</v>
      </c>
      <c r="K92" s="140">
        <v>20</v>
      </c>
      <c r="L92" s="134">
        <v>0.10763209393346379</v>
      </c>
    </row>
    <row r="93" spans="3:12" ht="20.100000000000001" customHeight="1" x14ac:dyDescent="0.15">
      <c r="C93" s="132" t="s">
        <v>351</v>
      </c>
      <c r="D93" s="8" t="s">
        <v>352</v>
      </c>
      <c r="E93" s="140">
        <v>1338</v>
      </c>
      <c r="F93" s="134">
        <v>0.23812112350957657</v>
      </c>
      <c r="G93" s="140">
        <v>2129</v>
      </c>
      <c r="H93" s="134">
        <v>0.33918446174013095</v>
      </c>
      <c r="I93" s="140">
        <v>2112</v>
      </c>
      <c r="J93" s="134">
        <v>0.41680596080770466</v>
      </c>
      <c r="K93" s="140">
        <v>465</v>
      </c>
      <c r="L93" s="134">
        <v>1.7474360272228436E-2</v>
      </c>
    </row>
    <row r="94" spans="3:12" ht="20.100000000000001" customHeight="1" x14ac:dyDescent="0.15">
      <c r="C94" s="132" t="s">
        <v>353</v>
      </c>
      <c r="D94" s="8" t="s">
        <v>354</v>
      </c>
      <c r="E94" s="140">
        <v>9</v>
      </c>
      <c r="F94" s="134">
        <v>0.37193229901269392</v>
      </c>
      <c r="G94" s="140">
        <v>8</v>
      </c>
      <c r="H94" s="134">
        <v>0.38199121522693996</v>
      </c>
      <c r="I94" s="140">
        <v>8</v>
      </c>
      <c r="J94" s="134">
        <v>0.37467057101024892</v>
      </c>
      <c r="K94" s="140">
        <v>2</v>
      </c>
      <c r="L94" s="134">
        <v>0</v>
      </c>
    </row>
    <row r="95" spans="3:12" ht="20.100000000000001" customHeight="1" x14ac:dyDescent="0.15">
      <c r="C95" s="132" t="s">
        <v>355</v>
      </c>
      <c r="D95" s="8" t="s">
        <v>356</v>
      </c>
      <c r="E95" s="140">
        <v>3</v>
      </c>
      <c r="F95" s="134">
        <v>1.3344262295081968</v>
      </c>
      <c r="G95" s="140">
        <v>3</v>
      </c>
      <c r="H95" s="134">
        <v>1.3274590163934428</v>
      </c>
      <c r="I95" s="140">
        <v>3</v>
      </c>
      <c r="J95" s="134">
        <v>1.3272540983606558</v>
      </c>
      <c r="K95" s="140">
        <v>1</v>
      </c>
      <c r="L95" s="134">
        <v>3.3333333333333333E-2</v>
      </c>
    </row>
    <row r="96" spans="3:12" ht="20.100000000000001" customHeight="1" x14ac:dyDescent="0.15">
      <c r="C96" s="132" t="s">
        <v>78</v>
      </c>
      <c r="D96" s="8" t="s">
        <v>357</v>
      </c>
      <c r="E96" s="140" t="s">
        <v>965</v>
      </c>
      <c r="F96" s="134" t="s">
        <v>965</v>
      </c>
      <c r="G96" s="140" t="s">
        <v>965</v>
      </c>
      <c r="H96" s="134" t="s">
        <v>965</v>
      </c>
      <c r="I96" s="140" t="s">
        <v>965</v>
      </c>
      <c r="J96" s="134" t="s">
        <v>965</v>
      </c>
      <c r="K96" s="140" t="s">
        <v>965</v>
      </c>
      <c r="L96" s="134" t="s">
        <v>965</v>
      </c>
    </row>
    <row r="97" spans="3:12" ht="20.100000000000001" customHeight="1" x14ac:dyDescent="0.15">
      <c r="C97" s="132" t="s">
        <v>74</v>
      </c>
      <c r="D97" s="8" t="s">
        <v>358</v>
      </c>
      <c r="E97" s="140">
        <v>41</v>
      </c>
      <c r="F97" s="134">
        <v>7.5990229356342989E-2</v>
      </c>
      <c r="G97" s="140">
        <v>42</v>
      </c>
      <c r="H97" s="134">
        <v>3.6984831575452657</v>
      </c>
      <c r="I97" s="140">
        <v>41</v>
      </c>
      <c r="J97" s="134">
        <v>3.6858077341003517</v>
      </c>
      <c r="K97" s="140">
        <v>17</v>
      </c>
      <c r="L97" s="134">
        <v>2.8579329121732285E-2</v>
      </c>
    </row>
    <row r="98" spans="3:12" ht="20.100000000000001" customHeight="1" x14ac:dyDescent="0.15">
      <c r="C98" s="132" t="s">
        <v>359</v>
      </c>
      <c r="D98" s="8" t="s">
        <v>360</v>
      </c>
      <c r="E98" s="140">
        <v>8</v>
      </c>
      <c r="F98" s="134">
        <v>11.836410256410256</v>
      </c>
      <c r="G98" s="140">
        <v>7</v>
      </c>
      <c r="H98" s="134">
        <v>0.4915983606557377</v>
      </c>
      <c r="I98" s="140">
        <v>8</v>
      </c>
      <c r="J98" s="134">
        <v>3.3107723577235775</v>
      </c>
      <c r="K98" s="140">
        <v>5</v>
      </c>
      <c r="L98" s="134">
        <v>4.9382716049382713E-2</v>
      </c>
    </row>
    <row r="99" spans="3:12" ht="20.100000000000001" customHeight="1" x14ac:dyDescent="0.15">
      <c r="C99" s="132" t="s">
        <v>361</v>
      </c>
      <c r="D99" s="8" t="s">
        <v>362</v>
      </c>
      <c r="E99" s="140">
        <v>19</v>
      </c>
      <c r="F99" s="134">
        <v>0.73298153034300795</v>
      </c>
      <c r="G99" s="140">
        <v>18</v>
      </c>
      <c r="H99" s="134">
        <v>0.69950248756218902</v>
      </c>
      <c r="I99" s="140">
        <v>22</v>
      </c>
      <c r="J99" s="134">
        <v>0.76982248520710073</v>
      </c>
      <c r="K99" s="140">
        <v>11</v>
      </c>
      <c r="L99" s="134">
        <v>9.2572062084257209E-2</v>
      </c>
    </row>
    <row r="100" spans="3:12" ht="20.100000000000001" customHeight="1" x14ac:dyDescent="0.15">
      <c r="C100" s="132" t="s">
        <v>363</v>
      </c>
      <c r="D100" s="8" t="s">
        <v>364</v>
      </c>
      <c r="E100" s="140">
        <v>156</v>
      </c>
      <c r="F100" s="134">
        <v>0.51389610698679844</v>
      </c>
      <c r="G100" s="140">
        <v>158</v>
      </c>
      <c r="H100" s="134">
        <v>8.2735269131529093E-2</v>
      </c>
      <c r="I100" s="140">
        <v>161</v>
      </c>
      <c r="J100" s="134">
        <v>0.34572866521942125</v>
      </c>
      <c r="K100" s="140">
        <v>64</v>
      </c>
      <c r="L100" s="134">
        <v>0.31633671238322403</v>
      </c>
    </row>
    <row r="101" spans="3:12" ht="20.100000000000001" customHeight="1" x14ac:dyDescent="0.15">
      <c r="C101" s="132" t="s">
        <v>365</v>
      </c>
      <c r="D101" s="8" t="s">
        <v>366</v>
      </c>
      <c r="E101" s="140" t="s">
        <v>965</v>
      </c>
      <c r="F101" s="134" t="s">
        <v>965</v>
      </c>
      <c r="G101" s="140" t="s">
        <v>965</v>
      </c>
      <c r="H101" s="134" t="s">
        <v>965</v>
      </c>
      <c r="I101" s="140" t="s">
        <v>965</v>
      </c>
      <c r="J101" s="134" t="s">
        <v>965</v>
      </c>
      <c r="K101" s="140" t="s">
        <v>965</v>
      </c>
      <c r="L101" s="134" t="s">
        <v>965</v>
      </c>
    </row>
    <row r="102" spans="3:12" ht="20.100000000000001" customHeight="1" x14ac:dyDescent="0.15">
      <c r="C102" s="132" t="s">
        <v>367</v>
      </c>
      <c r="D102" s="8" t="s">
        <v>368</v>
      </c>
      <c r="E102" s="140">
        <v>50</v>
      </c>
      <c r="F102" s="134">
        <v>6.9263880013042067</v>
      </c>
      <c r="G102" s="140">
        <v>54</v>
      </c>
      <c r="H102" s="134">
        <v>3.3944423970209989</v>
      </c>
      <c r="I102" s="140">
        <v>52</v>
      </c>
      <c r="J102" s="134">
        <v>2.0763103881880505</v>
      </c>
      <c r="K102" s="140">
        <v>24</v>
      </c>
      <c r="L102" s="134">
        <v>5.4357142857142859</v>
      </c>
    </row>
    <row r="103" spans="3:12" ht="20.100000000000001" customHeight="1" x14ac:dyDescent="0.15">
      <c r="C103" s="132" t="s">
        <v>369</v>
      </c>
      <c r="D103" s="8" t="s">
        <v>370</v>
      </c>
      <c r="E103" s="140">
        <v>459</v>
      </c>
      <c r="F103" s="134">
        <v>0.21944764855159274</v>
      </c>
      <c r="G103" s="140">
        <v>690</v>
      </c>
      <c r="H103" s="134">
        <v>0.79866607891051045</v>
      </c>
      <c r="I103" s="140">
        <v>673</v>
      </c>
      <c r="J103" s="134">
        <v>0.68219344960026529</v>
      </c>
      <c r="K103" s="140">
        <v>197</v>
      </c>
      <c r="L103" s="134">
        <v>0.38374704245944802</v>
      </c>
    </row>
    <row r="104" spans="3:12" ht="20.100000000000001" customHeight="1" x14ac:dyDescent="0.15">
      <c r="C104" s="132" t="s">
        <v>371</v>
      </c>
      <c r="D104" s="8" t="s">
        <v>372</v>
      </c>
      <c r="E104" s="140">
        <v>421</v>
      </c>
      <c r="F104" s="134">
        <v>0.59961704201343691</v>
      </c>
      <c r="G104" s="140">
        <v>719</v>
      </c>
      <c r="H104" s="134">
        <v>1.6097129809174984</v>
      </c>
      <c r="I104" s="140">
        <v>730</v>
      </c>
      <c r="J104" s="134">
        <v>1.0570431290783424</v>
      </c>
      <c r="K104" s="140">
        <v>161</v>
      </c>
      <c r="L104" s="134">
        <v>2.4639288483073479E-2</v>
      </c>
    </row>
    <row r="105" spans="3:12" ht="20.100000000000001" customHeight="1" x14ac:dyDescent="0.15">
      <c r="C105" s="135" t="s">
        <v>460</v>
      </c>
      <c r="D105" s="8" t="s">
        <v>461</v>
      </c>
      <c r="E105" s="140">
        <v>2</v>
      </c>
      <c r="F105" s="134" t="s">
        <v>965</v>
      </c>
      <c r="G105" s="140">
        <v>3</v>
      </c>
      <c r="H105" s="134" t="s">
        <v>965</v>
      </c>
      <c r="I105" s="140">
        <v>3</v>
      </c>
      <c r="J105" s="134" t="s">
        <v>965</v>
      </c>
      <c r="K105" s="140">
        <v>2</v>
      </c>
      <c r="L105" s="134" t="s">
        <v>965</v>
      </c>
    </row>
    <row r="106" spans="3:12" ht="20.100000000000001" customHeight="1" x14ac:dyDescent="0.15">
      <c r="C106" s="136"/>
      <c r="D106" s="136" t="s">
        <v>811</v>
      </c>
      <c r="E106" s="140">
        <v>16250</v>
      </c>
      <c r="F106" s="134">
        <v>183.13029658208723</v>
      </c>
      <c r="G106" s="140">
        <v>18299</v>
      </c>
      <c r="H106" s="134">
        <v>184.87145594345637</v>
      </c>
      <c r="I106" s="140">
        <v>17804</v>
      </c>
      <c r="J106" s="134">
        <v>10.185837207394737</v>
      </c>
      <c r="K106" s="140">
        <v>9021</v>
      </c>
      <c r="L106" s="134">
        <v>371.55005899604367</v>
      </c>
    </row>
    <row r="107" spans="3:12" ht="18" customHeight="1" x14ac:dyDescent="0.15"/>
    <row r="108" spans="3:12" ht="18" customHeight="1" x14ac:dyDescent="0.15"/>
    <row r="109" spans="3:12" ht="18" customHeight="1" x14ac:dyDescent="0.15"/>
    <row r="110" spans="3:12" ht="18" customHeight="1" x14ac:dyDescent="0.15"/>
    <row r="111" spans="3:12" ht="18" customHeight="1" x14ac:dyDescent="0.15"/>
    <row r="112" spans="3:12" ht="18" customHeight="1" x14ac:dyDescent="0.15"/>
    <row r="113" ht="18" customHeight="1" x14ac:dyDescent="0.15"/>
  </sheetData>
  <mergeCells count="5">
    <mergeCell ref="C4:D5"/>
    <mergeCell ref="E4:F4"/>
    <mergeCell ref="G4:H4"/>
    <mergeCell ref="I4:J4"/>
    <mergeCell ref="K4:L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58" fitToHeight="0" orientation="portrait" r:id="rId1"/>
  <headerFooter scaleWithDoc="0">
    <oddFooter>&amp;C&amp;"ＭＳ ゴシック,標準"&amp;14&amp;P</oddFooter>
  </headerFooter>
  <rowBreaks count="1" manualBreakCount="1">
    <brk id="62" min="1" max="12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686C-A33E-4B5D-898A-292EEFC9223E}">
  <sheetPr>
    <tabColor theme="6" tint="-0.249977111117893"/>
  </sheetPr>
  <dimension ref="B1:M114"/>
  <sheetViews>
    <sheetView showGridLines="0" view="pageBreakPreview" topLeftCell="A98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1379</v>
      </c>
    </row>
    <row r="3" spans="2:13" ht="21" customHeight="1" x14ac:dyDescent="0.15">
      <c r="I3" s="139" t="s">
        <v>1219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9">
        <v>0</v>
      </c>
      <c r="H35" s="299">
        <v>0</v>
      </c>
      <c r="I35" s="300">
        <v>0</v>
      </c>
      <c r="J35" s="300">
        <v>0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0</v>
      </c>
      <c r="F37" s="168">
        <v>0</v>
      </c>
      <c r="G37" s="299">
        <v>0</v>
      </c>
      <c r="H37" s="299">
        <v>0</v>
      </c>
      <c r="I37" s="300">
        <v>0</v>
      </c>
      <c r="J37" s="300">
        <v>0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0</v>
      </c>
      <c r="F38" s="168">
        <v>0</v>
      </c>
      <c r="G38" s="299">
        <v>0</v>
      </c>
      <c r="H38" s="299">
        <v>0</v>
      </c>
      <c r="I38" s="300">
        <v>0</v>
      </c>
      <c r="J38" s="300">
        <v>0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0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1</v>
      </c>
      <c r="G47" s="299">
        <v>1</v>
      </c>
      <c r="H47" s="299">
        <v>0</v>
      </c>
      <c r="I47" s="300">
        <v>1</v>
      </c>
      <c r="J47" s="300">
        <v>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</v>
      </c>
      <c r="F58" s="168">
        <v>1</v>
      </c>
      <c r="G58" s="299">
        <v>2</v>
      </c>
      <c r="H58" s="299">
        <v>0</v>
      </c>
      <c r="I58" s="300">
        <v>2</v>
      </c>
      <c r="J58" s="300">
        <v>2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0</v>
      </c>
      <c r="F59" s="168">
        <v>0</v>
      </c>
      <c r="G59" s="299">
        <v>0</v>
      </c>
      <c r="H59" s="299">
        <v>0</v>
      </c>
      <c r="I59" s="300">
        <v>0</v>
      </c>
      <c r="J59" s="300">
        <v>0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0</v>
      </c>
      <c r="F67" s="168">
        <v>0</v>
      </c>
      <c r="G67" s="299">
        <v>0</v>
      </c>
      <c r="H67" s="299">
        <v>0</v>
      </c>
      <c r="I67" s="300">
        <v>0</v>
      </c>
      <c r="J67" s="300">
        <v>0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9">
        <v>0</v>
      </c>
      <c r="H75" s="299">
        <v>0</v>
      </c>
      <c r="I75" s="300">
        <v>0</v>
      </c>
      <c r="J75" s="300">
        <v>0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9">
        <v>0</v>
      </c>
      <c r="H76" s="299">
        <v>0</v>
      </c>
      <c r="I76" s="300">
        <v>0</v>
      </c>
      <c r="J76" s="300">
        <v>0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2</v>
      </c>
      <c r="F82" s="168">
        <v>0</v>
      </c>
      <c r="G82" s="299">
        <v>0</v>
      </c>
      <c r="H82" s="299">
        <v>0</v>
      </c>
      <c r="I82" s="300">
        <v>0</v>
      </c>
      <c r="J82" s="300">
        <v>0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9">
        <v>0</v>
      </c>
      <c r="H85" s="299">
        <v>0</v>
      </c>
      <c r="I85" s="300">
        <v>0</v>
      </c>
      <c r="J85" s="300">
        <v>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9">
        <v>0</v>
      </c>
      <c r="H99" s="299">
        <v>0</v>
      </c>
      <c r="I99" s="300">
        <v>0</v>
      </c>
      <c r="J99" s="300">
        <v>0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24</v>
      </c>
      <c r="F100" s="168">
        <v>24</v>
      </c>
      <c r="G100" s="299">
        <v>4</v>
      </c>
      <c r="H100" s="299">
        <v>4.3036890141406339</v>
      </c>
      <c r="I100" s="300">
        <v>12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1</v>
      </c>
      <c r="F102" s="168">
        <v>1</v>
      </c>
      <c r="G102" s="299">
        <v>12</v>
      </c>
      <c r="H102" s="299">
        <v>0</v>
      </c>
      <c r="I102" s="300">
        <v>12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0</v>
      </c>
      <c r="F105" s="162">
        <v>0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18</v>
      </c>
      <c r="F106" s="162">
        <v>18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0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48</v>
      </c>
      <c r="F112" s="162">
        <v>46</v>
      </c>
      <c r="G112" s="301">
        <v>3.3043478260869565</v>
      </c>
      <c r="H112" s="301">
        <v>3.5078931012306853</v>
      </c>
      <c r="I112" s="162">
        <v>12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4D0E2-7810-4DAF-A58C-194AD8736422}">
  <sheetPr>
    <tabColor theme="6" tint="-0.249977111117893"/>
  </sheetPr>
  <dimension ref="B1:M114"/>
  <sheetViews>
    <sheetView showGridLines="0" view="pageBreakPreview" topLeftCell="A98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1380</v>
      </c>
    </row>
    <row r="3" spans="2:13" ht="21" customHeight="1" x14ac:dyDescent="0.15">
      <c r="I3" s="139" t="s">
        <v>1221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1</v>
      </c>
      <c r="F26" s="168">
        <v>1</v>
      </c>
      <c r="G26" s="299">
        <v>12</v>
      </c>
      <c r="H26" s="299">
        <v>0</v>
      </c>
      <c r="I26" s="300">
        <v>12</v>
      </c>
      <c r="J26" s="300">
        <v>12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3</v>
      </c>
      <c r="F35" s="168">
        <v>3</v>
      </c>
      <c r="G35" s="299">
        <v>6.333333333333333</v>
      </c>
      <c r="H35" s="299">
        <v>5.1316014394468841</v>
      </c>
      <c r="I35" s="300">
        <v>12</v>
      </c>
      <c r="J35" s="300">
        <v>2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1</v>
      </c>
      <c r="F37" s="168">
        <v>1</v>
      </c>
      <c r="G37" s="299">
        <v>14</v>
      </c>
      <c r="H37" s="299">
        <v>0</v>
      </c>
      <c r="I37" s="300">
        <v>14</v>
      </c>
      <c r="J37" s="300">
        <v>14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5</v>
      </c>
      <c r="F38" s="168">
        <v>5</v>
      </c>
      <c r="G38" s="299">
        <v>9.4</v>
      </c>
      <c r="H38" s="299">
        <v>4.0987803063838397</v>
      </c>
      <c r="I38" s="300">
        <v>13</v>
      </c>
      <c r="J38" s="300">
        <v>4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5</v>
      </c>
      <c r="F44" s="168">
        <v>5</v>
      </c>
      <c r="G44" s="299">
        <v>5.8</v>
      </c>
      <c r="H44" s="299">
        <v>4.2661458015403086</v>
      </c>
      <c r="I44" s="300">
        <v>12</v>
      </c>
      <c r="J44" s="300">
        <v>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1</v>
      </c>
      <c r="F45" s="168">
        <v>1</v>
      </c>
      <c r="G45" s="299">
        <v>1</v>
      </c>
      <c r="H45" s="299">
        <v>0</v>
      </c>
      <c r="I45" s="300">
        <v>1</v>
      </c>
      <c r="J45" s="300">
        <v>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1</v>
      </c>
      <c r="G47" s="299">
        <v>1</v>
      </c>
      <c r="H47" s="299">
        <v>0</v>
      </c>
      <c r="I47" s="300">
        <v>1</v>
      </c>
      <c r="J47" s="300">
        <v>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9</v>
      </c>
      <c r="F48" s="168">
        <v>8</v>
      </c>
      <c r="G48" s="299">
        <v>21.375</v>
      </c>
      <c r="H48" s="299">
        <v>37.656103660059451</v>
      </c>
      <c r="I48" s="300">
        <v>112</v>
      </c>
      <c r="J48" s="300">
        <v>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6</v>
      </c>
      <c r="F58" s="168">
        <v>5</v>
      </c>
      <c r="G58" s="299">
        <v>19.2</v>
      </c>
      <c r="H58" s="299">
        <v>20.921281031523858</v>
      </c>
      <c r="I58" s="300">
        <v>52</v>
      </c>
      <c r="J58" s="300">
        <v>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1</v>
      </c>
      <c r="F59" s="168">
        <v>1</v>
      </c>
      <c r="G59" s="299">
        <v>2</v>
      </c>
      <c r="H59" s="299">
        <v>0</v>
      </c>
      <c r="I59" s="300">
        <v>2</v>
      </c>
      <c r="J59" s="300">
        <v>2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1</v>
      </c>
      <c r="F61" s="168">
        <v>1</v>
      </c>
      <c r="G61" s="299">
        <v>4</v>
      </c>
      <c r="H61" s="299">
        <v>0</v>
      </c>
      <c r="I61" s="300">
        <v>4</v>
      </c>
      <c r="J61" s="300">
        <v>4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6</v>
      </c>
      <c r="F63" s="168">
        <v>5</v>
      </c>
      <c r="G63" s="299">
        <v>9.8000000000000007</v>
      </c>
      <c r="H63" s="299">
        <v>4.919349550499537</v>
      </c>
      <c r="I63" s="300">
        <v>12</v>
      </c>
      <c r="J63" s="300">
        <v>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1</v>
      </c>
      <c r="F67" s="168">
        <v>1</v>
      </c>
      <c r="G67" s="299">
        <v>12</v>
      </c>
      <c r="H67" s="299">
        <v>0</v>
      </c>
      <c r="I67" s="300">
        <v>12</v>
      </c>
      <c r="J67" s="300">
        <v>12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1</v>
      </c>
      <c r="F75" s="168">
        <v>1</v>
      </c>
      <c r="G75" s="299">
        <v>6</v>
      </c>
      <c r="H75" s="299">
        <v>0</v>
      </c>
      <c r="I75" s="300">
        <v>6</v>
      </c>
      <c r="J75" s="300">
        <v>6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9">
        <v>0</v>
      </c>
      <c r="H76" s="299">
        <v>0</v>
      </c>
      <c r="I76" s="300">
        <v>0</v>
      </c>
      <c r="J76" s="300">
        <v>0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1</v>
      </c>
      <c r="F80" s="168">
        <v>1</v>
      </c>
      <c r="G80" s="299">
        <v>7</v>
      </c>
      <c r="H80" s="299">
        <v>0</v>
      </c>
      <c r="I80" s="300">
        <v>7</v>
      </c>
      <c r="J80" s="300">
        <v>7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7</v>
      </c>
      <c r="F82" s="168">
        <v>5</v>
      </c>
      <c r="G82" s="299">
        <v>1</v>
      </c>
      <c r="H82" s="299">
        <v>0</v>
      </c>
      <c r="I82" s="300">
        <v>1</v>
      </c>
      <c r="J82" s="300">
        <v>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9">
        <v>0</v>
      </c>
      <c r="H85" s="299">
        <v>0</v>
      </c>
      <c r="I85" s="300">
        <v>0</v>
      </c>
      <c r="J85" s="300">
        <v>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9">
        <v>0</v>
      </c>
      <c r="H99" s="299">
        <v>0</v>
      </c>
      <c r="I99" s="300">
        <v>0</v>
      </c>
      <c r="J99" s="300">
        <v>0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33</v>
      </c>
      <c r="F100" s="168">
        <v>33</v>
      </c>
      <c r="G100" s="299">
        <v>6.3939393939393936</v>
      </c>
      <c r="H100" s="299">
        <v>9.3338744431887513</v>
      </c>
      <c r="I100" s="300">
        <v>51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9">
        <v>93.666666666666671</v>
      </c>
      <c r="H102" s="299">
        <v>141.45081595145831</v>
      </c>
      <c r="I102" s="300">
        <v>257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1</v>
      </c>
      <c r="F105" s="162">
        <v>1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19</v>
      </c>
      <c r="F106" s="162">
        <v>19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5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112</v>
      </c>
      <c r="F112" s="162">
        <v>107</v>
      </c>
      <c r="G112" s="301">
        <v>14.140186915887851</v>
      </c>
      <c r="H112" s="301">
        <v>38.560036159785668</v>
      </c>
      <c r="I112" s="162">
        <v>258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FAFF0-2639-442F-ADB1-4B4670A389F2}">
  <sheetPr>
    <tabColor theme="6" tint="-0.249977111117893"/>
  </sheetPr>
  <dimension ref="B1:M114"/>
  <sheetViews>
    <sheetView showGridLines="0" view="pageBreakPreview" topLeftCell="A98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1381</v>
      </c>
    </row>
    <row r="3" spans="2:13" ht="21" customHeight="1" x14ac:dyDescent="0.15">
      <c r="I3" s="139" t="s">
        <v>1223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3</v>
      </c>
      <c r="F5" s="168">
        <v>3</v>
      </c>
      <c r="G5" s="299">
        <v>39</v>
      </c>
      <c r="H5" s="299">
        <v>14.106735979665885</v>
      </c>
      <c r="I5" s="300">
        <v>52</v>
      </c>
      <c r="J5" s="300">
        <v>24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0</v>
      </c>
      <c r="F26" s="168">
        <v>0</v>
      </c>
      <c r="G26" s="299">
        <v>0</v>
      </c>
      <c r="H26" s="299">
        <v>0</v>
      </c>
      <c r="I26" s="300">
        <v>0</v>
      </c>
      <c r="J26" s="300">
        <v>0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0</v>
      </c>
      <c r="F28" s="168">
        <v>0</v>
      </c>
      <c r="G28" s="299">
        <v>0</v>
      </c>
      <c r="H28" s="299">
        <v>0</v>
      </c>
      <c r="I28" s="300">
        <v>0</v>
      </c>
      <c r="J28" s="300">
        <v>0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0</v>
      </c>
      <c r="F35" s="168">
        <v>0</v>
      </c>
      <c r="G35" s="299">
        <v>0</v>
      </c>
      <c r="H35" s="299">
        <v>0</v>
      </c>
      <c r="I35" s="300">
        <v>0</v>
      </c>
      <c r="J35" s="300">
        <v>0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2</v>
      </c>
      <c r="F37" s="168">
        <v>2</v>
      </c>
      <c r="G37" s="299">
        <v>371</v>
      </c>
      <c r="H37" s="299">
        <v>504.87424176719492</v>
      </c>
      <c r="I37" s="300">
        <v>728</v>
      </c>
      <c r="J37" s="300">
        <v>14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7</v>
      </c>
      <c r="F38" s="168">
        <v>6</v>
      </c>
      <c r="G38" s="299">
        <v>30.5</v>
      </c>
      <c r="H38" s="299">
        <v>21.201415047114189</v>
      </c>
      <c r="I38" s="300">
        <v>50</v>
      </c>
      <c r="J38" s="300">
        <v>1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0</v>
      </c>
      <c r="F43" s="168">
        <v>0</v>
      </c>
      <c r="G43" s="299">
        <v>0</v>
      </c>
      <c r="H43" s="299">
        <v>0</v>
      </c>
      <c r="I43" s="300">
        <v>0</v>
      </c>
      <c r="J43" s="300">
        <v>0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0</v>
      </c>
      <c r="F44" s="168">
        <v>0</v>
      </c>
      <c r="G44" s="299">
        <v>0</v>
      </c>
      <c r="H44" s="299">
        <v>0</v>
      </c>
      <c r="I44" s="300">
        <v>0</v>
      </c>
      <c r="J44" s="300">
        <v>0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1</v>
      </c>
      <c r="F45" s="168">
        <v>1</v>
      </c>
      <c r="G45" s="299">
        <v>1</v>
      </c>
      <c r="H45" s="299">
        <v>0</v>
      </c>
      <c r="I45" s="300">
        <v>1</v>
      </c>
      <c r="J45" s="300">
        <v>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1</v>
      </c>
      <c r="G47" s="299">
        <v>1</v>
      </c>
      <c r="H47" s="299">
        <v>0</v>
      </c>
      <c r="I47" s="300">
        <v>1</v>
      </c>
      <c r="J47" s="300">
        <v>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0</v>
      </c>
      <c r="F48" s="168">
        <v>0</v>
      </c>
      <c r="G48" s="299">
        <v>0</v>
      </c>
      <c r="H48" s="299">
        <v>0</v>
      </c>
      <c r="I48" s="300">
        <v>0</v>
      </c>
      <c r="J48" s="300">
        <v>0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</v>
      </c>
      <c r="F58" s="168">
        <v>0</v>
      </c>
      <c r="G58" s="299">
        <v>0</v>
      </c>
      <c r="H58" s="299">
        <v>0</v>
      </c>
      <c r="I58" s="300">
        <v>0</v>
      </c>
      <c r="J58" s="300">
        <v>0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3</v>
      </c>
      <c r="F59" s="168">
        <v>3</v>
      </c>
      <c r="G59" s="299">
        <v>1.6666666666666667</v>
      </c>
      <c r="H59" s="299">
        <v>0.57735026918962573</v>
      </c>
      <c r="I59" s="300">
        <v>2</v>
      </c>
      <c r="J59" s="300">
        <v>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3</v>
      </c>
      <c r="F67" s="168">
        <v>2</v>
      </c>
      <c r="G67" s="299">
        <v>2.5</v>
      </c>
      <c r="H67" s="299">
        <v>2.1213203435596424</v>
      </c>
      <c r="I67" s="300">
        <v>4</v>
      </c>
      <c r="J67" s="300">
        <v>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2</v>
      </c>
      <c r="F72" s="168">
        <v>2</v>
      </c>
      <c r="G72" s="299">
        <v>12</v>
      </c>
      <c r="H72" s="299">
        <v>0</v>
      </c>
      <c r="I72" s="300">
        <v>12</v>
      </c>
      <c r="J72" s="300">
        <v>12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9">
        <v>0</v>
      </c>
      <c r="H75" s="299">
        <v>0</v>
      </c>
      <c r="I75" s="300">
        <v>0</v>
      </c>
      <c r="J75" s="300">
        <v>0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9</v>
      </c>
      <c r="F76" s="168">
        <v>8</v>
      </c>
      <c r="G76" s="299">
        <v>53.25</v>
      </c>
      <c r="H76" s="299">
        <v>46.827189903791087</v>
      </c>
      <c r="I76" s="300">
        <v>156</v>
      </c>
      <c r="J76" s="300">
        <v>2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0</v>
      </c>
      <c r="F77" s="168">
        <v>0</v>
      </c>
      <c r="G77" s="299">
        <v>0</v>
      </c>
      <c r="H77" s="299">
        <v>0</v>
      </c>
      <c r="I77" s="300">
        <v>0</v>
      </c>
      <c r="J77" s="300">
        <v>0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4</v>
      </c>
      <c r="F79" s="168">
        <v>4</v>
      </c>
      <c r="G79" s="299">
        <v>1.25</v>
      </c>
      <c r="H79" s="299">
        <v>0.5</v>
      </c>
      <c r="I79" s="300">
        <v>2</v>
      </c>
      <c r="J79" s="300">
        <v>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4</v>
      </c>
      <c r="F82" s="168">
        <v>3</v>
      </c>
      <c r="G82" s="299">
        <v>5.666666666666667</v>
      </c>
      <c r="H82" s="299">
        <v>5.6862407030773268</v>
      </c>
      <c r="I82" s="300">
        <v>12</v>
      </c>
      <c r="J82" s="300">
        <v>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6</v>
      </c>
      <c r="F83" s="168">
        <v>5</v>
      </c>
      <c r="G83" s="299">
        <v>5.4</v>
      </c>
      <c r="H83" s="299">
        <v>6.024948132556827</v>
      </c>
      <c r="I83" s="300">
        <v>12</v>
      </c>
      <c r="J83" s="300">
        <v>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9">
        <v>0</v>
      </c>
      <c r="H85" s="299">
        <v>0</v>
      </c>
      <c r="I85" s="300">
        <v>0</v>
      </c>
      <c r="J85" s="300">
        <v>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1</v>
      </c>
      <c r="F99" s="168">
        <v>1</v>
      </c>
      <c r="G99" s="299">
        <v>1</v>
      </c>
      <c r="H99" s="299">
        <v>0</v>
      </c>
      <c r="I99" s="300">
        <v>1</v>
      </c>
      <c r="J99" s="300">
        <v>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40</v>
      </c>
      <c r="F100" s="168">
        <v>40</v>
      </c>
      <c r="G100" s="299">
        <v>4.5250000000000004</v>
      </c>
      <c r="H100" s="299">
        <v>4.6903474257627202</v>
      </c>
      <c r="I100" s="300">
        <v>12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5</v>
      </c>
      <c r="F102" s="168">
        <v>5</v>
      </c>
      <c r="G102" s="299">
        <v>77</v>
      </c>
      <c r="H102" s="299">
        <v>102.59142264341595</v>
      </c>
      <c r="I102" s="300">
        <v>257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1</v>
      </c>
      <c r="F105" s="162">
        <v>1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19</v>
      </c>
      <c r="F106" s="162">
        <v>19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2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115</v>
      </c>
      <c r="F112" s="162">
        <v>109</v>
      </c>
      <c r="G112" s="301">
        <v>22.045871559633028</v>
      </c>
      <c r="H112" s="301">
        <v>76.185006948375943</v>
      </c>
      <c r="I112" s="162">
        <v>728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7F46C-479E-40E5-BED5-3837AE005DA1}">
  <sheetPr>
    <tabColor theme="6" tint="-0.249977111117893"/>
  </sheetPr>
  <dimension ref="B1:M114"/>
  <sheetViews>
    <sheetView showGridLines="0" view="pageBreakPreview" topLeftCell="A98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1382</v>
      </c>
    </row>
    <row r="3" spans="2:13" ht="21" customHeight="1" x14ac:dyDescent="0.15">
      <c r="I3" s="139" t="s">
        <v>1225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3</v>
      </c>
      <c r="F5" s="168">
        <v>3</v>
      </c>
      <c r="G5" s="299">
        <v>12</v>
      </c>
      <c r="H5" s="299">
        <v>0</v>
      </c>
      <c r="I5" s="300">
        <v>12</v>
      </c>
      <c r="J5" s="300">
        <v>12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1</v>
      </c>
      <c r="F15" s="168">
        <v>1</v>
      </c>
      <c r="G15" s="299">
        <v>1</v>
      </c>
      <c r="H15" s="299">
        <v>0</v>
      </c>
      <c r="I15" s="300">
        <v>1</v>
      </c>
      <c r="J15" s="300">
        <v>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1</v>
      </c>
      <c r="F17" s="168">
        <v>1</v>
      </c>
      <c r="G17" s="299">
        <v>2</v>
      </c>
      <c r="H17" s="299">
        <v>0</v>
      </c>
      <c r="I17" s="300">
        <v>2</v>
      </c>
      <c r="J17" s="300">
        <v>2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1</v>
      </c>
      <c r="F20" s="168">
        <v>1</v>
      </c>
      <c r="G20" s="299">
        <v>4</v>
      </c>
      <c r="H20" s="299">
        <v>0</v>
      </c>
      <c r="I20" s="300">
        <v>4</v>
      </c>
      <c r="J20" s="300">
        <v>4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1</v>
      </c>
      <c r="F26" s="168">
        <v>1</v>
      </c>
      <c r="G26" s="299">
        <v>12</v>
      </c>
      <c r="H26" s="299">
        <v>0</v>
      </c>
      <c r="I26" s="300">
        <v>12</v>
      </c>
      <c r="J26" s="300">
        <v>12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5</v>
      </c>
      <c r="F28" s="168">
        <v>5</v>
      </c>
      <c r="G28" s="299">
        <v>3.6</v>
      </c>
      <c r="H28" s="299">
        <v>4.7222875812470377</v>
      </c>
      <c r="I28" s="300">
        <v>12</v>
      </c>
      <c r="J28" s="300">
        <v>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1</v>
      </c>
      <c r="F32" s="168">
        <v>1</v>
      </c>
      <c r="G32" s="299">
        <v>1</v>
      </c>
      <c r="H32" s="299">
        <v>0</v>
      </c>
      <c r="I32" s="300">
        <v>1</v>
      </c>
      <c r="J32" s="300">
        <v>1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4</v>
      </c>
      <c r="F33" s="168">
        <v>4</v>
      </c>
      <c r="G33" s="299">
        <v>1.5</v>
      </c>
      <c r="H33" s="299">
        <v>0.57735026918962573</v>
      </c>
      <c r="I33" s="300">
        <v>2</v>
      </c>
      <c r="J33" s="300">
        <v>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5</v>
      </c>
      <c r="F35" s="168">
        <v>5</v>
      </c>
      <c r="G35" s="299">
        <v>11.8</v>
      </c>
      <c r="H35" s="299">
        <v>8.8430763877736585</v>
      </c>
      <c r="I35" s="300">
        <v>26</v>
      </c>
      <c r="J35" s="300">
        <v>3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5</v>
      </c>
      <c r="F37" s="168">
        <v>5</v>
      </c>
      <c r="G37" s="299">
        <v>304.8</v>
      </c>
      <c r="H37" s="299">
        <v>389.18016393439171</v>
      </c>
      <c r="I37" s="300">
        <v>732</v>
      </c>
      <c r="J37" s="300">
        <v>12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25</v>
      </c>
      <c r="F38" s="168">
        <v>25</v>
      </c>
      <c r="G38" s="299">
        <v>40.520000000000003</v>
      </c>
      <c r="H38" s="299">
        <v>93.428725061763885</v>
      </c>
      <c r="I38" s="300">
        <v>365</v>
      </c>
      <c r="J38" s="300">
        <v>1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2</v>
      </c>
      <c r="F43" s="168">
        <v>2</v>
      </c>
      <c r="G43" s="299">
        <v>18</v>
      </c>
      <c r="H43" s="299">
        <v>8.4852813742385695</v>
      </c>
      <c r="I43" s="300">
        <v>24</v>
      </c>
      <c r="J43" s="300">
        <v>12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9</v>
      </c>
      <c r="F44" s="168">
        <v>9</v>
      </c>
      <c r="G44" s="299">
        <v>10.333333333333334</v>
      </c>
      <c r="H44" s="299">
        <v>14.966629547095765</v>
      </c>
      <c r="I44" s="300">
        <v>48</v>
      </c>
      <c r="J44" s="300">
        <v>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3</v>
      </c>
      <c r="F45" s="168">
        <v>3</v>
      </c>
      <c r="G45" s="299">
        <v>2.6666666666666665</v>
      </c>
      <c r="H45" s="299">
        <v>2.0816659994661326</v>
      </c>
      <c r="I45" s="300">
        <v>5</v>
      </c>
      <c r="J45" s="300">
        <v>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1</v>
      </c>
      <c r="F46" s="168">
        <v>1</v>
      </c>
      <c r="G46" s="299">
        <v>2</v>
      </c>
      <c r="H46" s="299">
        <v>0</v>
      </c>
      <c r="I46" s="300">
        <v>2</v>
      </c>
      <c r="J46" s="300">
        <v>2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1</v>
      </c>
      <c r="G47" s="299">
        <v>1</v>
      </c>
      <c r="H47" s="299">
        <v>0</v>
      </c>
      <c r="I47" s="300">
        <v>1</v>
      </c>
      <c r="J47" s="300">
        <v>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7</v>
      </c>
      <c r="F48" s="168">
        <v>7</v>
      </c>
      <c r="G48" s="299">
        <v>6</v>
      </c>
      <c r="H48" s="299">
        <v>5.9441848333756697</v>
      </c>
      <c r="I48" s="300">
        <v>13</v>
      </c>
      <c r="J48" s="300">
        <v>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13</v>
      </c>
      <c r="F58" s="168">
        <v>12</v>
      </c>
      <c r="G58" s="299">
        <v>8.0833333333333339</v>
      </c>
      <c r="H58" s="299">
        <v>8.0392031868082476</v>
      </c>
      <c r="I58" s="300">
        <v>24</v>
      </c>
      <c r="J58" s="300">
        <v>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22</v>
      </c>
      <c r="F59" s="168">
        <v>22</v>
      </c>
      <c r="G59" s="299">
        <v>4.9090909090909092</v>
      </c>
      <c r="H59" s="299">
        <v>5.8790110191060672</v>
      </c>
      <c r="I59" s="300">
        <v>24</v>
      </c>
      <c r="J59" s="300">
        <v>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1</v>
      </c>
      <c r="F60" s="168">
        <v>1</v>
      </c>
      <c r="G60" s="299">
        <v>1</v>
      </c>
      <c r="H60" s="299">
        <v>0</v>
      </c>
      <c r="I60" s="300">
        <v>1</v>
      </c>
      <c r="J60" s="300">
        <v>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2</v>
      </c>
      <c r="F64" s="168">
        <v>2</v>
      </c>
      <c r="G64" s="299">
        <v>9</v>
      </c>
      <c r="H64" s="299">
        <v>4.2426406871192848</v>
      </c>
      <c r="I64" s="300">
        <v>12</v>
      </c>
      <c r="J64" s="300">
        <v>6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28</v>
      </c>
      <c r="F67" s="168">
        <v>26</v>
      </c>
      <c r="G67" s="299">
        <v>7.2692307692307692</v>
      </c>
      <c r="H67" s="299">
        <v>5.9434514707041552</v>
      </c>
      <c r="I67" s="300">
        <v>24</v>
      </c>
      <c r="J67" s="300">
        <v>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13</v>
      </c>
      <c r="F72" s="168">
        <v>13</v>
      </c>
      <c r="G72" s="299">
        <v>11.153846153846153</v>
      </c>
      <c r="H72" s="299">
        <v>6.9981682585058618</v>
      </c>
      <c r="I72" s="300">
        <v>24</v>
      </c>
      <c r="J72" s="300">
        <v>2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11</v>
      </c>
      <c r="F75" s="168">
        <v>11</v>
      </c>
      <c r="G75" s="299">
        <v>9.454545454545455</v>
      </c>
      <c r="H75" s="299">
        <v>9.8626937128112857</v>
      </c>
      <c r="I75" s="300">
        <v>36</v>
      </c>
      <c r="J75" s="300">
        <v>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14</v>
      </c>
      <c r="F76" s="168">
        <v>14</v>
      </c>
      <c r="G76" s="299">
        <v>20.071428571428573</v>
      </c>
      <c r="H76" s="299">
        <v>18.176334088014581</v>
      </c>
      <c r="I76" s="300">
        <v>61</v>
      </c>
      <c r="J76" s="300">
        <v>4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48</v>
      </c>
      <c r="F77" s="168">
        <v>47</v>
      </c>
      <c r="G77" s="299">
        <v>42.106382978723403</v>
      </c>
      <c r="H77" s="299">
        <v>206.22352099250415</v>
      </c>
      <c r="I77" s="300">
        <v>1422</v>
      </c>
      <c r="J77" s="300">
        <v>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4</v>
      </c>
      <c r="F79" s="168">
        <v>4</v>
      </c>
      <c r="G79" s="299">
        <v>6.25</v>
      </c>
      <c r="H79" s="299">
        <v>9.844626283748239</v>
      </c>
      <c r="I79" s="300">
        <v>21</v>
      </c>
      <c r="J79" s="300">
        <v>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186</v>
      </c>
      <c r="F82" s="168">
        <v>180</v>
      </c>
      <c r="G82" s="299">
        <v>8.7666666666666675</v>
      </c>
      <c r="H82" s="299">
        <v>8.614720414571158</v>
      </c>
      <c r="I82" s="300">
        <v>50</v>
      </c>
      <c r="J82" s="300">
        <v>0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181</v>
      </c>
      <c r="F83" s="168">
        <v>179</v>
      </c>
      <c r="G83" s="299">
        <v>10.463687150837989</v>
      </c>
      <c r="H83" s="299">
        <v>27.399921467787117</v>
      </c>
      <c r="I83" s="300">
        <v>365</v>
      </c>
      <c r="J83" s="300">
        <v>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1</v>
      </c>
      <c r="F85" s="168">
        <v>1</v>
      </c>
      <c r="G85" s="299">
        <v>2</v>
      </c>
      <c r="H85" s="299">
        <v>0</v>
      </c>
      <c r="I85" s="300">
        <v>2</v>
      </c>
      <c r="J85" s="300">
        <v>2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1</v>
      </c>
      <c r="F86" s="168">
        <v>1</v>
      </c>
      <c r="G86" s="299">
        <v>12</v>
      </c>
      <c r="H86" s="299">
        <v>0</v>
      </c>
      <c r="I86" s="300">
        <v>12</v>
      </c>
      <c r="J86" s="300">
        <v>12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1</v>
      </c>
      <c r="F93" s="168">
        <v>1</v>
      </c>
      <c r="G93" s="299">
        <v>6</v>
      </c>
      <c r="H93" s="299">
        <v>0</v>
      </c>
      <c r="I93" s="300">
        <v>6</v>
      </c>
      <c r="J93" s="300">
        <v>6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1</v>
      </c>
      <c r="F99" s="168">
        <v>1</v>
      </c>
      <c r="G99" s="299">
        <v>1</v>
      </c>
      <c r="H99" s="299">
        <v>0</v>
      </c>
      <c r="I99" s="300">
        <v>1</v>
      </c>
      <c r="J99" s="300">
        <v>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83</v>
      </c>
      <c r="F100" s="168">
        <v>77</v>
      </c>
      <c r="G100" s="299">
        <v>4.883116883116883</v>
      </c>
      <c r="H100" s="299">
        <v>6.6371641573753513</v>
      </c>
      <c r="I100" s="300">
        <v>46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0</v>
      </c>
      <c r="F101" s="168">
        <v>0</v>
      </c>
      <c r="G101" s="299">
        <v>0</v>
      </c>
      <c r="H101" s="299">
        <v>0</v>
      </c>
      <c r="I101" s="300">
        <v>0</v>
      </c>
      <c r="J101" s="300">
        <v>0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5</v>
      </c>
      <c r="F102" s="168">
        <v>5</v>
      </c>
      <c r="G102" s="299">
        <v>118</v>
      </c>
      <c r="H102" s="299">
        <v>127.93553063945919</v>
      </c>
      <c r="I102" s="300">
        <v>257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4</v>
      </c>
      <c r="F103" s="168">
        <v>4</v>
      </c>
      <c r="G103" s="299">
        <v>5.5</v>
      </c>
      <c r="H103" s="299">
        <v>4.358898943540674</v>
      </c>
      <c r="I103" s="300">
        <v>12</v>
      </c>
      <c r="J103" s="300">
        <v>3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2</v>
      </c>
      <c r="F105" s="162">
        <v>2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20</v>
      </c>
      <c r="F106" s="162">
        <v>20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10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1</v>
      </c>
      <c r="F111" s="162">
        <v>1</v>
      </c>
      <c r="G111" s="299">
        <v>12</v>
      </c>
      <c r="H111" s="299">
        <v>0</v>
      </c>
      <c r="I111" s="300">
        <v>12</v>
      </c>
      <c r="J111" s="300">
        <v>12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727</v>
      </c>
      <c r="F112" s="162">
        <v>708</v>
      </c>
      <c r="G112" s="301">
        <v>15.761299435028249</v>
      </c>
      <c r="H112" s="301">
        <v>72.220652968114067</v>
      </c>
      <c r="I112" s="162">
        <v>1422</v>
      </c>
      <c r="J112" s="162">
        <v>0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3F5A5-C3DA-4FF0-9969-53C8E74B47B8}">
  <sheetPr>
    <tabColor theme="6" tint="-0.249977111117893"/>
  </sheetPr>
  <dimension ref="B1:M114"/>
  <sheetViews>
    <sheetView showGridLines="0" view="pageBreakPreview" topLeftCell="A98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1383</v>
      </c>
    </row>
    <row r="3" spans="2:13" ht="21" customHeight="1" x14ac:dyDescent="0.15">
      <c r="I3" s="139" t="s">
        <v>1227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4</v>
      </c>
      <c r="F5" s="168">
        <v>4</v>
      </c>
      <c r="G5" s="299">
        <v>25</v>
      </c>
      <c r="H5" s="299">
        <v>18.867962264113206</v>
      </c>
      <c r="I5" s="300">
        <v>52</v>
      </c>
      <c r="J5" s="300">
        <v>12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0</v>
      </c>
      <c r="F20" s="168">
        <v>0</v>
      </c>
      <c r="G20" s="299">
        <v>0</v>
      </c>
      <c r="H20" s="299">
        <v>0</v>
      </c>
      <c r="I20" s="300">
        <v>0</v>
      </c>
      <c r="J20" s="300">
        <v>0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3</v>
      </c>
      <c r="F26" s="168">
        <v>3</v>
      </c>
      <c r="G26" s="299">
        <v>8.3333333333333339</v>
      </c>
      <c r="H26" s="299">
        <v>6.3508529610858835</v>
      </c>
      <c r="I26" s="300">
        <v>12</v>
      </c>
      <c r="J26" s="300">
        <v>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2</v>
      </c>
      <c r="F28" s="168">
        <v>2</v>
      </c>
      <c r="G28" s="299">
        <v>7</v>
      </c>
      <c r="H28" s="299">
        <v>7.0710678118654755</v>
      </c>
      <c r="I28" s="300">
        <v>12</v>
      </c>
      <c r="J28" s="300">
        <v>2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4</v>
      </c>
      <c r="F33" s="168">
        <v>4</v>
      </c>
      <c r="G33" s="299">
        <v>1.5</v>
      </c>
      <c r="H33" s="299">
        <v>0.57735026918962573</v>
      </c>
      <c r="I33" s="300">
        <v>2</v>
      </c>
      <c r="J33" s="300">
        <v>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5</v>
      </c>
      <c r="F35" s="168">
        <v>5</v>
      </c>
      <c r="G35" s="299">
        <v>9</v>
      </c>
      <c r="H35" s="299">
        <v>4.2426406871192848</v>
      </c>
      <c r="I35" s="300">
        <v>12</v>
      </c>
      <c r="J35" s="300">
        <v>3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5</v>
      </c>
      <c r="F37" s="168">
        <v>5</v>
      </c>
      <c r="G37" s="299">
        <v>303.39999999999998</v>
      </c>
      <c r="H37" s="299">
        <v>390.92109178196051</v>
      </c>
      <c r="I37" s="300">
        <v>732</v>
      </c>
      <c r="J37" s="300">
        <v>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38</v>
      </c>
      <c r="F38" s="168">
        <v>38</v>
      </c>
      <c r="G38" s="299">
        <v>63.289473684210527</v>
      </c>
      <c r="H38" s="299">
        <v>225.60308459348221</v>
      </c>
      <c r="I38" s="300">
        <v>1367</v>
      </c>
      <c r="J38" s="300">
        <v>1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2</v>
      </c>
      <c r="F42" s="168">
        <v>2</v>
      </c>
      <c r="G42" s="299">
        <v>32</v>
      </c>
      <c r="H42" s="299">
        <v>28.284271247461902</v>
      </c>
      <c r="I42" s="300">
        <v>52</v>
      </c>
      <c r="J42" s="300">
        <v>12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2</v>
      </c>
      <c r="F43" s="168">
        <v>2</v>
      </c>
      <c r="G43" s="299">
        <v>18</v>
      </c>
      <c r="H43" s="299">
        <v>8.4852813742385695</v>
      </c>
      <c r="I43" s="300">
        <v>24</v>
      </c>
      <c r="J43" s="300">
        <v>12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7</v>
      </c>
      <c r="F44" s="168">
        <v>7</v>
      </c>
      <c r="G44" s="299">
        <v>6.1428571428571432</v>
      </c>
      <c r="H44" s="299">
        <v>5.4902511001644676</v>
      </c>
      <c r="I44" s="300">
        <v>12</v>
      </c>
      <c r="J44" s="300">
        <v>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3</v>
      </c>
      <c r="F45" s="168">
        <v>3</v>
      </c>
      <c r="G45" s="299">
        <v>114.33333333333333</v>
      </c>
      <c r="H45" s="299">
        <v>192.84536119215659</v>
      </c>
      <c r="I45" s="300">
        <v>337</v>
      </c>
      <c r="J45" s="300">
        <v>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2</v>
      </c>
      <c r="F47" s="168">
        <v>2</v>
      </c>
      <c r="G47" s="299">
        <v>7.5</v>
      </c>
      <c r="H47" s="299">
        <v>6.3639610306789276</v>
      </c>
      <c r="I47" s="300">
        <v>12</v>
      </c>
      <c r="J47" s="300">
        <v>3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3</v>
      </c>
      <c r="F48" s="168">
        <v>3</v>
      </c>
      <c r="G48" s="299">
        <v>5.333333333333333</v>
      </c>
      <c r="H48" s="299">
        <v>6.6583281184793934</v>
      </c>
      <c r="I48" s="300">
        <v>13</v>
      </c>
      <c r="J48" s="300">
        <v>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17</v>
      </c>
      <c r="F58" s="168">
        <v>15</v>
      </c>
      <c r="G58" s="299">
        <v>87.666666666666671</v>
      </c>
      <c r="H58" s="299">
        <v>279.13505862284831</v>
      </c>
      <c r="I58" s="300">
        <v>1095</v>
      </c>
      <c r="J58" s="300">
        <v>2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13</v>
      </c>
      <c r="F59" s="168">
        <v>13</v>
      </c>
      <c r="G59" s="299">
        <v>5.9230769230769234</v>
      </c>
      <c r="H59" s="299">
        <v>5.057363253408151</v>
      </c>
      <c r="I59" s="300">
        <v>12</v>
      </c>
      <c r="J59" s="300">
        <v>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1</v>
      </c>
      <c r="F63" s="168">
        <v>1</v>
      </c>
      <c r="G63" s="299">
        <v>1</v>
      </c>
      <c r="H63" s="299">
        <v>0</v>
      </c>
      <c r="I63" s="300">
        <v>1</v>
      </c>
      <c r="J63" s="300">
        <v>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3</v>
      </c>
      <c r="F64" s="168">
        <v>3</v>
      </c>
      <c r="G64" s="299">
        <v>10</v>
      </c>
      <c r="H64" s="299">
        <v>3.4641016151377544</v>
      </c>
      <c r="I64" s="300">
        <v>12</v>
      </c>
      <c r="J64" s="300">
        <v>6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37</v>
      </c>
      <c r="F67" s="168">
        <v>35</v>
      </c>
      <c r="G67" s="299">
        <v>9.3714285714285719</v>
      </c>
      <c r="H67" s="299">
        <v>5.0005041762613018</v>
      </c>
      <c r="I67" s="300">
        <v>24</v>
      </c>
      <c r="J67" s="300">
        <v>1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12</v>
      </c>
      <c r="F72" s="168">
        <v>12</v>
      </c>
      <c r="G72" s="299">
        <v>10.166666666666666</v>
      </c>
      <c r="H72" s="299">
        <v>7.6969100451040902</v>
      </c>
      <c r="I72" s="300">
        <v>24</v>
      </c>
      <c r="J72" s="300">
        <v>2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22</v>
      </c>
      <c r="F75" s="168">
        <v>22</v>
      </c>
      <c r="G75" s="299">
        <v>34.545454545454547</v>
      </c>
      <c r="H75" s="299">
        <v>77.548588315865231</v>
      </c>
      <c r="I75" s="300">
        <v>365</v>
      </c>
      <c r="J75" s="300">
        <v>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22</v>
      </c>
      <c r="F76" s="168">
        <v>22</v>
      </c>
      <c r="G76" s="299">
        <v>64.909090909090907</v>
      </c>
      <c r="H76" s="299">
        <v>182.30949850941187</v>
      </c>
      <c r="I76" s="300">
        <v>876</v>
      </c>
      <c r="J76" s="300">
        <v>1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68</v>
      </c>
      <c r="F77" s="168">
        <v>67</v>
      </c>
      <c r="G77" s="299">
        <v>32.835820895522389</v>
      </c>
      <c r="H77" s="299">
        <v>172.93093708313816</v>
      </c>
      <c r="I77" s="300">
        <v>1422</v>
      </c>
      <c r="J77" s="300">
        <v>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4</v>
      </c>
      <c r="F79" s="168">
        <v>4</v>
      </c>
      <c r="G79" s="299">
        <v>6.25</v>
      </c>
      <c r="H79" s="299">
        <v>9.844626283748239</v>
      </c>
      <c r="I79" s="300">
        <v>21</v>
      </c>
      <c r="J79" s="300">
        <v>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2</v>
      </c>
      <c r="F80" s="168">
        <v>2</v>
      </c>
      <c r="G80" s="299">
        <v>1.5</v>
      </c>
      <c r="H80" s="299">
        <v>0.70710678118654757</v>
      </c>
      <c r="I80" s="300">
        <v>2</v>
      </c>
      <c r="J80" s="300">
        <v>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369</v>
      </c>
      <c r="F82" s="168">
        <v>362</v>
      </c>
      <c r="G82" s="299">
        <v>19.773480662983424</v>
      </c>
      <c r="H82" s="299">
        <v>72.424637025250163</v>
      </c>
      <c r="I82" s="300">
        <v>999</v>
      </c>
      <c r="J82" s="300">
        <v>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152</v>
      </c>
      <c r="F83" s="168">
        <v>147</v>
      </c>
      <c r="G83" s="299">
        <v>11.258503401360544</v>
      </c>
      <c r="H83" s="299">
        <v>14.223311193477249</v>
      </c>
      <c r="I83" s="300">
        <v>120</v>
      </c>
      <c r="J83" s="300">
        <v>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1</v>
      </c>
      <c r="F85" s="168">
        <v>1</v>
      </c>
      <c r="G85" s="299">
        <v>2</v>
      </c>
      <c r="H85" s="299">
        <v>0</v>
      </c>
      <c r="I85" s="300">
        <v>2</v>
      </c>
      <c r="J85" s="300">
        <v>2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1</v>
      </c>
      <c r="F86" s="168">
        <v>1</v>
      </c>
      <c r="G86" s="299">
        <v>12</v>
      </c>
      <c r="H86" s="299">
        <v>0</v>
      </c>
      <c r="I86" s="300">
        <v>12</v>
      </c>
      <c r="J86" s="300">
        <v>12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3</v>
      </c>
      <c r="F91" s="168">
        <v>1</v>
      </c>
      <c r="G91" s="299">
        <v>1</v>
      </c>
      <c r="H91" s="299">
        <v>0</v>
      </c>
      <c r="I91" s="300">
        <v>1</v>
      </c>
      <c r="J91" s="300">
        <v>1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1</v>
      </c>
      <c r="F99" s="168">
        <v>1</v>
      </c>
      <c r="G99" s="299">
        <v>1</v>
      </c>
      <c r="H99" s="299">
        <v>0</v>
      </c>
      <c r="I99" s="300">
        <v>1</v>
      </c>
      <c r="J99" s="300">
        <v>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76</v>
      </c>
      <c r="F100" s="168">
        <v>75</v>
      </c>
      <c r="G100" s="299">
        <v>6.72</v>
      </c>
      <c r="H100" s="299">
        <v>9.3383255632005202</v>
      </c>
      <c r="I100" s="300">
        <v>66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5</v>
      </c>
      <c r="F102" s="168">
        <v>5</v>
      </c>
      <c r="G102" s="299">
        <v>118</v>
      </c>
      <c r="H102" s="299">
        <v>127.93553063945919</v>
      </c>
      <c r="I102" s="300">
        <v>257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6</v>
      </c>
      <c r="F103" s="168">
        <v>6</v>
      </c>
      <c r="G103" s="299">
        <v>11.5</v>
      </c>
      <c r="H103" s="299">
        <v>19.81665965797465</v>
      </c>
      <c r="I103" s="300">
        <v>51</v>
      </c>
      <c r="J103" s="300">
        <v>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4</v>
      </c>
      <c r="F105" s="162">
        <v>4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18</v>
      </c>
      <c r="F106" s="162">
        <v>18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14</v>
      </c>
      <c r="F107" s="162">
        <v>0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2</v>
      </c>
      <c r="F111" s="162">
        <v>2</v>
      </c>
      <c r="G111" s="299">
        <v>8</v>
      </c>
      <c r="H111" s="299">
        <v>5.6568542494923806</v>
      </c>
      <c r="I111" s="300">
        <v>12</v>
      </c>
      <c r="J111" s="300">
        <v>4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934</v>
      </c>
      <c r="F112" s="162">
        <v>913</v>
      </c>
      <c r="G112" s="301">
        <v>23.549835706462211</v>
      </c>
      <c r="H112" s="301">
        <v>100.63702789874687</v>
      </c>
      <c r="I112" s="162">
        <v>1422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65330-6A26-4B58-8FAF-AA1896AC8082}">
  <sheetPr>
    <tabColor theme="6" tint="-0.249977111117893"/>
  </sheetPr>
  <dimension ref="B1:M114"/>
  <sheetViews>
    <sheetView showGridLines="0" view="pageBreakPreview" topLeftCell="A94" zoomScaleNormal="70" zoomScaleSheetLayoutView="10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1384</v>
      </c>
    </row>
    <row r="3" spans="2:13" ht="21" customHeight="1" x14ac:dyDescent="0.15">
      <c r="I3" s="139" t="s">
        <v>1229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4</v>
      </c>
      <c r="F5" s="168">
        <v>4</v>
      </c>
      <c r="G5" s="299">
        <v>15</v>
      </c>
      <c r="H5" s="299">
        <v>6</v>
      </c>
      <c r="I5" s="300">
        <v>24</v>
      </c>
      <c r="J5" s="300">
        <v>12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1</v>
      </c>
      <c r="F6" s="168">
        <v>1</v>
      </c>
      <c r="G6" s="299">
        <v>4</v>
      </c>
      <c r="H6" s="299">
        <v>0</v>
      </c>
      <c r="I6" s="300">
        <v>4</v>
      </c>
      <c r="J6" s="300">
        <v>4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11</v>
      </c>
      <c r="F7" s="168">
        <v>10</v>
      </c>
      <c r="G7" s="299">
        <v>8.1</v>
      </c>
      <c r="H7" s="299">
        <v>5.486346689738081</v>
      </c>
      <c r="I7" s="300">
        <v>13</v>
      </c>
      <c r="J7" s="300">
        <v>1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2</v>
      </c>
      <c r="F8" s="168">
        <v>2</v>
      </c>
      <c r="G8" s="299">
        <v>6.5</v>
      </c>
      <c r="H8" s="299">
        <v>7.7781745930520225</v>
      </c>
      <c r="I8" s="300">
        <v>12</v>
      </c>
      <c r="J8" s="300">
        <v>1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2</v>
      </c>
      <c r="F9" s="168">
        <v>2</v>
      </c>
      <c r="G9" s="299">
        <v>1</v>
      </c>
      <c r="H9" s="299">
        <v>0</v>
      </c>
      <c r="I9" s="300">
        <v>1</v>
      </c>
      <c r="J9" s="300">
        <v>1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2</v>
      </c>
      <c r="F10" s="168">
        <v>2</v>
      </c>
      <c r="G10" s="299">
        <v>6.5</v>
      </c>
      <c r="H10" s="299">
        <v>7.7781745930520225</v>
      </c>
      <c r="I10" s="300">
        <v>12</v>
      </c>
      <c r="J10" s="300">
        <v>1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14</v>
      </c>
      <c r="F15" s="168">
        <v>13</v>
      </c>
      <c r="G15" s="299">
        <v>5</v>
      </c>
      <c r="H15" s="299">
        <v>7.4721705904866313</v>
      </c>
      <c r="I15" s="300">
        <v>24</v>
      </c>
      <c r="J15" s="300">
        <v>1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2</v>
      </c>
      <c r="F17" s="168">
        <v>2</v>
      </c>
      <c r="G17" s="299">
        <v>2</v>
      </c>
      <c r="H17" s="299">
        <v>0</v>
      </c>
      <c r="I17" s="300">
        <v>2</v>
      </c>
      <c r="J17" s="300">
        <v>2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1</v>
      </c>
      <c r="F20" s="168">
        <v>1</v>
      </c>
      <c r="G20" s="299">
        <v>4</v>
      </c>
      <c r="H20" s="299">
        <v>0</v>
      </c>
      <c r="I20" s="300">
        <v>4</v>
      </c>
      <c r="J20" s="300">
        <v>4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11</v>
      </c>
      <c r="F26" s="168">
        <v>11</v>
      </c>
      <c r="G26" s="299">
        <v>7</v>
      </c>
      <c r="H26" s="299">
        <v>7.3075303625780439</v>
      </c>
      <c r="I26" s="300">
        <v>24</v>
      </c>
      <c r="J26" s="300">
        <v>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8</v>
      </c>
      <c r="F28" s="168">
        <v>8</v>
      </c>
      <c r="G28" s="299">
        <v>8.25</v>
      </c>
      <c r="H28" s="299">
        <v>15.709414829512724</v>
      </c>
      <c r="I28" s="300">
        <v>46</v>
      </c>
      <c r="J28" s="300">
        <v>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8</v>
      </c>
      <c r="F33" s="168">
        <v>8</v>
      </c>
      <c r="G33" s="299">
        <v>1.5</v>
      </c>
      <c r="H33" s="299">
        <v>0.7559289460184544</v>
      </c>
      <c r="I33" s="300">
        <v>3</v>
      </c>
      <c r="J33" s="300">
        <v>1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7</v>
      </c>
      <c r="F35" s="168">
        <v>7</v>
      </c>
      <c r="G35" s="299">
        <v>11.428571428571429</v>
      </c>
      <c r="H35" s="299">
        <v>6.5791879655254029</v>
      </c>
      <c r="I35" s="300">
        <v>24</v>
      </c>
      <c r="J35" s="300">
        <v>3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7</v>
      </c>
      <c r="F37" s="168">
        <v>7</v>
      </c>
      <c r="G37" s="299">
        <v>210.14285714285714</v>
      </c>
      <c r="H37" s="299">
        <v>355.81522759780279</v>
      </c>
      <c r="I37" s="300">
        <v>732</v>
      </c>
      <c r="J37" s="300">
        <v>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65</v>
      </c>
      <c r="F38" s="168">
        <v>64</v>
      </c>
      <c r="G38" s="299">
        <v>20.0625</v>
      </c>
      <c r="H38" s="299">
        <v>50.779284302614137</v>
      </c>
      <c r="I38" s="300">
        <v>330</v>
      </c>
      <c r="J38" s="300">
        <v>1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1</v>
      </c>
      <c r="F39" s="168">
        <v>1</v>
      </c>
      <c r="G39" s="299">
        <v>12</v>
      </c>
      <c r="H39" s="299">
        <v>0</v>
      </c>
      <c r="I39" s="300">
        <v>12</v>
      </c>
      <c r="J39" s="300">
        <v>12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1</v>
      </c>
      <c r="F42" s="168">
        <v>1</v>
      </c>
      <c r="G42" s="299">
        <v>12</v>
      </c>
      <c r="H42" s="299">
        <v>0</v>
      </c>
      <c r="I42" s="300">
        <v>12</v>
      </c>
      <c r="J42" s="300">
        <v>12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4</v>
      </c>
      <c r="F43" s="168">
        <v>2</v>
      </c>
      <c r="G43" s="299">
        <v>7</v>
      </c>
      <c r="H43" s="299">
        <v>7.0710678118654755</v>
      </c>
      <c r="I43" s="300">
        <v>12</v>
      </c>
      <c r="J43" s="300">
        <v>2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22</v>
      </c>
      <c r="F44" s="168">
        <v>22</v>
      </c>
      <c r="G44" s="299">
        <v>9.5</v>
      </c>
      <c r="H44" s="299">
        <v>10.496030995889193</v>
      </c>
      <c r="I44" s="300">
        <v>48</v>
      </c>
      <c r="J44" s="300">
        <v>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5</v>
      </c>
      <c r="F45" s="168">
        <v>4</v>
      </c>
      <c r="G45" s="299">
        <v>4.75</v>
      </c>
      <c r="H45" s="299">
        <v>5.1881274720911268</v>
      </c>
      <c r="I45" s="300">
        <v>12</v>
      </c>
      <c r="J45" s="300">
        <v>1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2</v>
      </c>
      <c r="F46" s="168">
        <v>2</v>
      </c>
      <c r="G46" s="299">
        <v>7</v>
      </c>
      <c r="H46" s="299">
        <v>7.0710678118654755</v>
      </c>
      <c r="I46" s="300">
        <v>12</v>
      </c>
      <c r="J46" s="300">
        <v>2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3</v>
      </c>
      <c r="F47" s="168">
        <v>3</v>
      </c>
      <c r="G47" s="299">
        <v>9</v>
      </c>
      <c r="H47" s="299">
        <v>5.196152422706632</v>
      </c>
      <c r="I47" s="300">
        <v>12</v>
      </c>
      <c r="J47" s="300">
        <v>3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10</v>
      </c>
      <c r="F48" s="168">
        <v>10</v>
      </c>
      <c r="G48" s="299">
        <v>3.5</v>
      </c>
      <c r="H48" s="299">
        <v>4.5030853620354323</v>
      </c>
      <c r="I48" s="300">
        <v>12</v>
      </c>
      <c r="J48" s="300">
        <v>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40</v>
      </c>
      <c r="F58" s="168">
        <v>35</v>
      </c>
      <c r="G58" s="299">
        <v>7.9714285714285715</v>
      </c>
      <c r="H58" s="299">
        <v>9.0602094323466495</v>
      </c>
      <c r="I58" s="300">
        <v>41</v>
      </c>
      <c r="J58" s="300">
        <v>1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28</v>
      </c>
      <c r="F59" s="168">
        <v>27</v>
      </c>
      <c r="G59" s="299">
        <v>6.0370370370370372</v>
      </c>
      <c r="H59" s="299">
        <v>6.1549322403411466</v>
      </c>
      <c r="I59" s="300">
        <v>24</v>
      </c>
      <c r="J59" s="300">
        <v>0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4</v>
      </c>
      <c r="F60" s="168">
        <v>4</v>
      </c>
      <c r="G60" s="299">
        <v>14.75</v>
      </c>
      <c r="H60" s="299">
        <v>22.261701043121867</v>
      </c>
      <c r="I60" s="300">
        <v>48</v>
      </c>
      <c r="J60" s="300">
        <v>1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5</v>
      </c>
      <c r="F63" s="168">
        <v>5</v>
      </c>
      <c r="G63" s="299">
        <v>3.2</v>
      </c>
      <c r="H63" s="299">
        <v>4.919349550499537</v>
      </c>
      <c r="I63" s="300">
        <v>12</v>
      </c>
      <c r="J63" s="300">
        <v>1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3</v>
      </c>
      <c r="F64" s="168">
        <v>3</v>
      </c>
      <c r="G64" s="299">
        <v>6.333333333333333</v>
      </c>
      <c r="H64" s="299">
        <v>5.5075705472861021</v>
      </c>
      <c r="I64" s="300">
        <v>12</v>
      </c>
      <c r="J64" s="300">
        <v>1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2</v>
      </c>
      <c r="F65" s="168">
        <v>2</v>
      </c>
      <c r="G65" s="299">
        <v>9</v>
      </c>
      <c r="H65" s="299">
        <v>4.2426406871192848</v>
      </c>
      <c r="I65" s="300">
        <v>12</v>
      </c>
      <c r="J65" s="300">
        <v>6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12</v>
      </c>
      <c r="F67" s="168">
        <v>12</v>
      </c>
      <c r="G67" s="299">
        <v>6.666666666666667</v>
      </c>
      <c r="H67" s="299">
        <v>5.5976185412488881</v>
      </c>
      <c r="I67" s="300">
        <v>12</v>
      </c>
      <c r="J67" s="300">
        <v>0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1</v>
      </c>
      <c r="F70" s="168">
        <v>1</v>
      </c>
      <c r="G70" s="299">
        <v>12</v>
      </c>
      <c r="H70" s="299">
        <v>0</v>
      </c>
      <c r="I70" s="300">
        <v>12</v>
      </c>
      <c r="J70" s="300">
        <v>12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3</v>
      </c>
      <c r="F72" s="168">
        <v>3</v>
      </c>
      <c r="G72" s="299">
        <v>7.333333333333333</v>
      </c>
      <c r="H72" s="299">
        <v>4.1633319989322652</v>
      </c>
      <c r="I72" s="300">
        <v>12</v>
      </c>
      <c r="J72" s="300">
        <v>4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20</v>
      </c>
      <c r="F75" s="168">
        <v>18</v>
      </c>
      <c r="G75" s="299">
        <v>10.666666666666666</v>
      </c>
      <c r="H75" s="299">
        <v>11.702186824290076</v>
      </c>
      <c r="I75" s="300">
        <v>48</v>
      </c>
      <c r="J75" s="300">
        <v>1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25</v>
      </c>
      <c r="F76" s="168">
        <v>25</v>
      </c>
      <c r="G76" s="299">
        <v>49.12</v>
      </c>
      <c r="H76" s="299">
        <v>172.66955917783153</v>
      </c>
      <c r="I76" s="300">
        <v>876</v>
      </c>
      <c r="J76" s="300">
        <v>2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84</v>
      </c>
      <c r="F77" s="168">
        <v>81</v>
      </c>
      <c r="G77" s="299">
        <v>27.37037037037037</v>
      </c>
      <c r="H77" s="299">
        <v>157.52519198880893</v>
      </c>
      <c r="I77" s="300">
        <v>1422</v>
      </c>
      <c r="J77" s="300">
        <v>1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7</v>
      </c>
      <c r="F79" s="168">
        <v>7</v>
      </c>
      <c r="G79" s="299">
        <v>2.5714285714285716</v>
      </c>
      <c r="H79" s="299">
        <v>2.370453040886408</v>
      </c>
      <c r="I79" s="300">
        <v>6</v>
      </c>
      <c r="J79" s="300">
        <v>1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2</v>
      </c>
      <c r="F80" s="168">
        <v>2</v>
      </c>
      <c r="G80" s="299">
        <v>1.5</v>
      </c>
      <c r="H80" s="299">
        <v>0.70710678118654757</v>
      </c>
      <c r="I80" s="300">
        <v>2</v>
      </c>
      <c r="J80" s="300">
        <v>1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379</v>
      </c>
      <c r="F82" s="168">
        <v>364</v>
      </c>
      <c r="G82" s="299">
        <v>11.26923076923077</v>
      </c>
      <c r="H82" s="299">
        <v>43.039273991817545</v>
      </c>
      <c r="I82" s="300">
        <v>732</v>
      </c>
      <c r="J82" s="300">
        <v>0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168</v>
      </c>
      <c r="F83" s="168">
        <v>162</v>
      </c>
      <c r="G83" s="299">
        <v>10.098765432098766</v>
      </c>
      <c r="H83" s="299">
        <v>16.883307893386799</v>
      </c>
      <c r="I83" s="300">
        <v>147</v>
      </c>
      <c r="J83" s="300">
        <v>1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9">
        <v>0</v>
      </c>
      <c r="H85" s="299">
        <v>0</v>
      </c>
      <c r="I85" s="300">
        <v>0</v>
      </c>
      <c r="J85" s="300">
        <v>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2</v>
      </c>
      <c r="F93" s="168">
        <v>2</v>
      </c>
      <c r="G93" s="299">
        <v>3.5</v>
      </c>
      <c r="H93" s="299">
        <v>3.5355339059327378</v>
      </c>
      <c r="I93" s="300">
        <v>6</v>
      </c>
      <c r="J93" s="300">
        <v>1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2</v>
      </c>
      <c r="F99" s="168">
        <v>2</v>
      </c>
      <c r="G99" s="299">
        <v>1</v>
      </c>
      <c r="H99" s="299">
        <v>0</v>
      </c>
      <c r="I99" s="300">
        <v>1</v>
      </c>
      <c r="J99" s="300">
        <v>1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121</v>
      </c>
      <c r="F100" s="168">
        <v>113</v>
      </c>
      <c r="G100" s="299">
        <v>5.7256637168141591</v>
      </c>
      <c r="H100" s="299">
        <v>9.0012377994150459</v>
      </c>
      <c r="I100" s="300">
        <v>66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4</v>
      </c>
      <c r="F101" s="168">
        <v>4</v>
      </c>
      <c r="G101" s="299">
        <v>3.25</v>
      </c>
      <c r="H101" s="299">
        <v>1.5</v>
      </c>
      <c r="I101" s="300">
        <v>4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5</v>
      </c>
      <c r="F102" s="168">
        <v>5</v>
      </c>
      <c r="G102" s="299">
        <v>69</v>
      </c>
      <c r="H102" s="299">
        <v>106.51291001564083</v>
      </c>
      <c r="I102" s="300">
        <v>257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9</v>
      </c>
      <c r="F103" s="168">
        <v>9</v>
      </c>
      <c r="G103" s="299">
        <v>7.666666666666667</v>
      </c>
      <c r="H103" s="299">
        <v>5.2201532544552753</v>
      </c>
      <c r="I103" s="300">
        <v>12</v>
      </c>
      <c r="J103" s="300">
        <v>1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0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4</v>
      </c>
      <c r="F105" s="162">
        <v>4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24</v>
      </c>
      <c r="F106" s="162">
        <v>24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13</v>
      </c>
      <c r="F107" s="162">
        <v>12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1</v>
      </c>
      <c r="F108" s="162">
        <v>1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2</v>
      </c>
      <c r="F111" s="162">
        <v>2</v>
      </c>
      <c r="G111" s="299">
        <v>8</v>
      </c>
      <c r="H111" s="299">
        <v>5.6568542494923806</v>
      </c>
      <c r="I111" s="300">
        <v>12</v>
      </c>
      <c r="J111" s="300">
        <v>4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1163</v>
      </c>
      <c r="F112" s="162">
        <v>1116</v>
      </c>
      <c r="G112" s="301">
        <v>14.052867383512545</v>
      </c>
      <c r="H112" s="301">
        <v>65.977505888375006</v>
      </c>
      <c r="I112" s="162">
        <v>1422</v>
      </c>
      <c r="J112" s="162">
        <v>0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A7410-6B98-42C7-AF95-71B8CE069A3F}">
  <sheetPr>
    <tabColor theme="6" tint="-0.249977111117893"/>
  </sheetPr>
  <dimension ref="B1:M114"/>
  <sheetViews>
    <sheetView showGridLines="0" view="pageBreakPreview" topLeftCell="A76" zoomScale="70" zoomScaleNormal="70" zoomScaleSheetLayoutView="70" workbookViewId="0">
      <selection activeCell="I12" sqref="I12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6.5" bestFit="1" customWidth="1"/>
    <col min="5" max="5" width="11.625" customWidth="1"/>
    <col min="6" max="10" width="11.5" customWidth="1"/>
    <col min="11" max="11" width="1.5" customWidth="1"/>
    <col min="12" max="12" width="6.375" customWidth="1"/>
    <col min="13" max="13" width="4.25" bestFit="1" customWidth="1"/>
  </cols>
  <sheetData>
    <row r="1" spans="2:13" x14ac:dyDescent="0.15">
      <c r="G1" s="116"/>
      <c r="H1" s="116"/>
      <c r="M1" s="291"/>
    </row>
    <row r="2" spans="2:13" ht="18.75" x14ac:dyDescent="0.2">
      <c r="C2" s="298" t="s">
        <v>1385</v>
      </c>
    </row>
    <row r="3" spans="2:13" ht="21" customHeight="1" x14ac:dyDescent="0.15">
      <c r="I3" s="139" t="s">
        <v>1231</v>
      </c>
      <c r="J3" s="261" t="s">
        <v>1296</v>
      </c>
    </row>
    <row r="4" spans="2:13" ht="39.950000000000003" customHeight="1" x14ac:dyDescent="0.15">
      <c r="C4" s="86" t="s">
        <v>456</v>
      </c>
      <c r="D4" s="88"/>
      <c r="E4" s="72" t="s">
        <v>805</v>
      </c>
      <c r="F4" s="293" t="s">
        <v>1357</v>
      </c>
      <c r="G4" s="7" t="s">
        <v>806</v>
      </c>
      <c r="H4" s="7" t="s">
        <v>807</v>
      </c>
      <c r="I4" s="7" t="s">
        <v>808</v>
      </c>
      <c r="J4" s="7" t="s">
        <v>809</v>
      </c>
    </row>
    <row r="5" spans="2:13" ht="20.100000000000001" customHeight="1" x14ac:dyDescent="0.15">
      <c r="B5" s="1"/>
      <c r="C5" s="302" t="s">
        <v>463</v>
      </c>
      <c r="D5" s="8" t="s">
        <v>464</v>
      </c>
      <c r="E5" s="8">
        <v>0</v>
      </c>
      <c r="F5" s="168">
        <v>0</v>
      </c>
      <c r="G5" s="299">
        <v>0</v>
      </c>
      <c r="H5" s="299">
        <v>0</v>
      </c>
      <c r="I5" s="300">
        <v>0</v>
      </c>
      <c r="J5" s="300">
        <v>0</v>
      </c>
      <c r="M5" s="5"/>
    </row>
    <row r="6" spans="2:13" ht="20.100000000000001" customHeight="1" x14ac:dyDescent="0.15">
      <c r="B6" s="1"/>
      <c r="C6" s="162" t="s">
        <v>465</v>
      </c>
      <c r="D6" s="8" t="s">
        <v>466</v>
      </c>
      <c r="E6" s="8">
        <v>0</v>
      </c>
      <c r="F6" s="168">
        <v>0</v>
      </c>
      <c r="G6" s="299">
        <v>0</v>
      </c>
      <c r="H6" s="299">
        <v>0</v>
      </c>
      <c r="I6" s="300">
        <v>0</v>
      </c>
      <c r="J6" s="300">
        <v>0</v>
      </c>
      <c r="M6" s="5"/>
    </row>
    <row r="7" spans="2:13" ht="20.100000000000001" customHeight="1" x14ac:dyDescent="0.15">
      <c r="B7" s="1"/>
      <c r="C7" s="162" t="s">
        <v>467</v>
      </c>
      <c r="D7" s="8" t="s">
        <v>468</v>
      </c>
      <c r="E7" s="8">
        <v>0</v>
      </c>
      <c r="F7" s="168">
        <v>0</v>
      </c>
      <c r="G7" s="299">
        <v>0</v>
      </c>
      <c r="H7" s="299">
        <v>0</v>
      </c>
      <c r="I7" s="300">
        <v>0</v>
      </c>
      <c r="J7" s="300">
        <v>0</v>
      </c>
      <c r="M7" s="5"/>
    </row>
    <row r="8" spans="2:13" ht="20.100000000000001" customHeight="1" x14ac:dyDescent="0.15">
      <c r="B8" s="1"/>
      <c r="C8" s="162" t="s">
        <v>469</v>
      </c>
      <c r="D8" s="8" t="s">
        <v>470</v>
      </c>
      <c r="E8" s="8">
        <v>0</v>
      </c>
      <c r="F8" s="168">
        <v>0</v>
      </c>
      <c r="G8" s="299">
        <v>0</v>
      </c>
      <c r="H8" s="299">
        <v>0</v>
      </c>
      <c r="I8" s="300">
        <v>0</v>
      </c>
      <c r="J8" s="300">
        <v>0</v>
      </c>
      <c r="M8" s="5"/>
    </row>
    <row r="9" spans="2:13" ht="20.100000000000001" customHeight="1" x14ac:dyDescent="0.15">
      <c r="B9" s="1"/>
      <c r="C9" s="162" t="s">
        <v>471</v>
      </c>
      <c r="D9" s="8" t="s">
        <v>472</v>
      </c>
      <c r="E9" s="8">
        <v>0</v>
      </c>
      <c r="F9" s="168">
        <v>0</v>
      </c>
      <c r="G9" s="299">
        <v>0</v>
      </c>
      <c r="H9" s="299">
        <v>0</v>
      </c>
      <c r="I9" s="300">
        <v>0</v>
      </c>
      <c r="J9" s="300">
        <v>0</v>
      </c>
      <c r="M9" s="5"/>
    </row>
    <row r="10" spans="2:13" ht="20.100000000000001" customHeight="1" x14ac:dyDescent="0.15">
      <c r="B10" s="1"/>
      <c r="C10" s="162" t="s">
        <v>473</v>
      </c>
      <c r="D10" s="8" t="s">
        <v>474</v>
      </c>
      <c r="E10" s="8">
        <v>0</v>
      </c>
      <c r="F10" s="168">
        <v>0</v>
      </c>
      <c r="G10" s="299">
        <v>0</v>
      </c>
      <c r="H10" s="299">
        <v>0</v>
      </c>
      <c r="I10" s="300">
        <v>0</v>
      </c>
      <c r="J10" s="300">
        <v>0</v>
      </c>
      <c r="M10" s="5"/>
    </row>
    <row r="11" spans="2:13" ht="20.100000000000001" customHeight="1" x14ac:dyDescent="0.15">
      <c r="B11" s="1"/>
      <c r="C11" s="162" t="s">
        <v>475</v>
      </c>
      <c r="D11" s="8" t="s">
        <v>476</v>
      </c>
      <c r="E11" s="8">
        <v>0</v>
      </c>
      <c r="F11" s="168">
        <v>0</v>
      </c>
      <c r="G11" s="299">
        <v>0</v>
      </c>
      <c r="H11" s="299">
        <v>0</v>
      </c>
      <c r="I11" s="300">
        <v>0</v>
      </c>
      <c r="J11" s="300">
        <v>0</v>
      </c>
      <c r="M11" s="5"/>
    </row>
    <row r="12" spans="2:13" ht="20.100000000000001" customHeight="1" x14ac:dyDescent="0.15">
      <c r="B12" s="1"/>
      <c r="C12" s="162" t="s">
        <v>477</v>
      </c>
      <c r="D12" s="8" t="s">
        <v>478</v>
      </c>
      <c r="E12" s="8">
        <v>0</v>
      </c>
      <c r="F12" s="168">
        <v>0</v>
      </c>
      <c r="G12" s="299">
        <v>0</v>
      </c>
      <c r="H12" s="299">
        <v>0</v>
      </c>
      <c r="I12" s="300">
        <v>0</v>
      </c>
      <c r="J12" s="300">
        <v>0</v>
      </c>
      <c r="M12" s="5"/>
    </row>
    <row r="13" spans="2:13" ht="20.100000000000001" customHeight="1" x14ac:dyDescent="0.15">
      <c r="B13" s="1"/>
      <c r="C13" s="162" t="s">
        <v>479</v>
      </c>
      <c r="D13" s="8" t="s">
        <v>480</v>
      </c>
      <c r="E13" s="8">
        <v>0</v>
      </c>
      <c r="F13" s="168">
        <v>0</v>
      </c>
      <c r="G13" s="299">
        <v>0</v>
      </c>
      <c r="H13" s="299">
        <v>0</v>
      </c>
      <c r="I13" s="300">
        <v>0</v>
      </c>
      <c r="J13" s="300">
        <v>0</v>
      </c>
      <c r="M13" s="5"/>
    </row>
    <row r="14" spans="2:13" ht="20.100000000000001" customHeight="1" x14ac:dyDescent="0.15">
      <c r="B14" s="1"/>
      <c r="C14" s="162" t="s">
        <v>481</v>
      </c>
      <c r="D14" s="8" t="s">
        <v>482</v>
      </c>
      <c r="E14" s="8">
        <v>0</v>
      </c>
      <c r="F14" s="168">
        <v>0</v>
      </c>
      <c r="G14" s="299">
        <v>0</v>
      </c>
      <c r="H14" s="299">
        <v>0</v>
      </c>
      <c r="I14" s="300">
        <v>0</v>
      </c>
      <c r="J14" s="300">
        <v>0</v>
      </c>
      <c r="M14" s="5"/>
    </row>
    <row r="15" spans="2:13" ht="20.100000000000001" customHeight="1" x14ac:dyDescent="0.15">
      <c r="B15" s="1"/>
      <c r="C15" s="162" t="s">
        <v>483</v>
      </c>
      <c r="D15" s="8" t="s">
        <v>484</v>
      </c>
      <c r="E15" s="8">
        <v>0</v>
      </c>
      <c r="F15" s="168">
        <v>0</v>
      </c>
      <c r="G15" s="299">
        <v>0</v>
      </c>
      <c r="H15" s="299">
        <v>0</v>
      </c>
      <c r="I15" s="300">
        <v>0</v>
      </c>
      <c r="J15" s="300">
        <v>0</v>
      </c>
      <c r="M15" s="4"/>
    </row>
    <row r="16" spans="2:13" ht="20.100000000000001" customHeight="1" x14ac:dyDescent="0.15">
      <c r="B16" s="1"/>
      <c r="C16" s="162" t="s">
        <v>485</v>
      </c>
      <c r="D16" s="8" t="s">
        <v>486</v>
      </c>
      <c r="E16" s="8">
        <v>0</v>
      </c>
      <c r="F16" s="168">
        <v>0</v>
      </c>
      <c r="G16" s="299">
        <v>0</v>
      </c>
      <c r="H16" s="299">
        <v>0</v>
      </c>
      <c r="I16" s="300">
        <v>0</v>
      </c>
      <c r="J16" s="300">
        <v>0</v>
      </c>
      <c r="M16" s="4"/>
    </row>
    <row r="17" spans="2:13" ht="20.100000000000001" customHeight="1" x14ac:dyDescent="0.15">
      <c r="B17" s="1"/>
      <c r="C17" s="162" t="s">
        <v>487</v>
      </c>
      <c r="D17" s="8" t="s">
        <v>488</v>
      </c>
      <c r="E17" s="8">
        <v>0</v>
      </c>
      <c r="F17" s="168">
        <v>0</v>
      </c>
      <c r="G17" s="299">
        <v>0</v>
      </c>
      <c r="H17" s="299">
        <v>0</v>
      </c>
      <c r="I17" s="300">
        <v>0</v>
      </c>
      <c r="J17" s="300">
        <v>0</v>
      </c>
      <c r="M17" s="4"/>
    </row>
    <row r="18" spans="2:13" ht="20.100000000000001" customHeight="1" x14ac:dyDescent="0.15">
      <c r="B18" s="1"/>
      <c r="C18" s="162" t="s">
        <v>489</v>
      </c>
      <c r="D18" s="8" t="s">
        <v>490</v>
      </c>
      <c r="E18" s="8">
        <v>0</v>
      </c>
      <c r="F18" s="168">
        <v>0</v>
      </c>
      <c r="G18" s="299">
        <v>0</v>
      </c>
      <c r="H18" s="299">
        <v>0</v>
      </c>
      <c r="I18" s="300">
        <v>0</v>
      </c>
      <c r="J18" s="300">
        <v>0</v>
      </c>
      <c r="M18" s="4"/>
    </row>
    <row r="19" spans="2:13" ht="20.100000000000001" customHeight="1" x14ac:dyDescent="0.15">
      <c r="B19" s="1"/>
      <c r="C19" s="162" t="s">
        <v>491</v>
      </c>
      <c r="D19" s="8" t="s">
        <v>492</v>
      </c>
      <c r="E19" s="8">
        <v>0</v>
      </c>
      <c r="F19" s="168">
        <v>0</v>
      </c>
      <c r="G19" s="299">
        <v>0</v>
      </c>
      <c r="H19" s="299">
        <v>0</v>
      </c>
      <c r="I19" s="300">
        <v>0</v>
      </c>
      <c r="J19" s="300">
        <v>0</v>
      </c>
      <c r="M19" s="4"/>
    </row>
    <row r="20" spans="2:13" ht="20.100000000000001" customHeight="1" x14ac:dyDescent="0.15">
      <c r="B20" s="1"/>
      <c r="C20" s="162" t="s">
        <v>493</v>
      </c>
      <c r="D20" s="8" t="s">
        <v>494</v>
      </c>
      <c r="E20" s="8">
        <v>1</v>
      </c>
      <c r="F20" s="168">
        <v>1</v>
      </c>
      <c r="G20" s="299">
        <v>4</v>
      </c>
      <c r="H20" s="299">
        <v>0</v>
      </c>
      <c r="I20" s="300">
        <v>4</v>
      </c>
      <c r="J20" s="300">
        <v>4</v>
      </c>
      <c r="M20" s="4"/>
    </row>
    <row r="21" spans="2:13" ht="20.100000000000001" customHeight="1" x14ac:dyDescent="0.15">
      <c r="B21" s="1"/>
      <c r="C21" s="162" t="s">
        <v>495</v>
      </c>
      <c r="D21" s="8" t="s">
        <v>496</v>
      </c>
      <c r="E21" s="8">
        <v>0</v>
      </c>
      <c r="F21" s="168">
        <v>0</v>
      </c>
      <c r="G21" s="299">
        <v>0</v>
      </c>
      <c r="H21" s="299">
        <v>0</v>
      </c>
      <c r="I21" s="300">
        <v>0</v>
      </c>
      <c r="J21" s="300">
        <v>0</v>
      </c>
      <c r="M21" s="4"/>
    </row>
    <row r="22" spans="2:13" ht="20.100000000000001" customHeight="1" x14ac:dyDescent="0.15">
      <c r="B22" s="1"/>
      <c r="C22" s="162" t="s">
        <v>497</v>
      </c>
      <c r="D22" s="8" t="s">
        <v>498</v>
      </c>
      <c r="E22" s="8">
        <v>0</v>
      </c>
      <c r="F22" s="168">
        <v>0</v>
      </c>
      <c r="G22" s="299">
        <v>0</v>
      </c>
      <c r="H22" s="299">
        <v>0</v>
      </c>
      <c r="I22" s="300">
        <v>0</v>
      </c>
      <c r="J22" s="300">
        <v>0</v>
      </c>
      <c r="M22" s="4"/>
    </row>
    <row r="23" spans="2:13" ht="20.100000000000001" customHeight="1" x14ac:dyDescent="0.15">
      <c r="B23" s="1"/>
      <c r="C23" s="302" t="s">
        <v>499</v>
      </c>
      <c r="D23" s="8" t="s">
        <v>500</v>
      </c>
      <c r="E23" s="8">
        <v>0</v>
      </c>
      <c r="F23" s="168">
        <v>0</v>
      </c>
      <c r="G23" s="299">
        <v>0</v>
      </c>
      <c r="H23" s="299">
        <v>0</v>
      </c>
      <c r="I23" s="300">
        <v>0</v>
      </c>
      <c r="J23" s="300">
        <v>0</v>
      </c>
      <c r="M23" s="4"/>
    </row>
    <row r="24" spans="2:13" ht="20.100000000000001" customHeight="1" x14ac:dyDescent="0.15">
      <c r="B24" s="1"/>
      <c r="C24" s="162" t="s">
        <v>501</v>
      </c>
      <c r="D24" s="8" t="s">
        <v>502</v>
      </c>
      <c r="E24" s="8">
        <v>0</v>
      </c>
      <c r="F24" s="168">
        <v>0</v>
      </c>
      <c r="G24" s="299">
        <v>0</v>
      </c>
      <c r="H24" s="299">
        <v>0</v>
      </c>
      <c r="I24" s="300">
        <v>0</v>
      </c>
      <c r="J24" s="300">
        <v>0</v>
      </c>
      <c r="M24" s="4"/>
    </row>
    <row r="25" spans="2:13" ht="20.100000000000001" customHeight="1" x14ac:dyDescent="0.15">
      <c r="B25" s="1"/>
      <c r="C25" s="162" t="s">
        <v>503</v>
      </c>
      <c r="D25" s="8" t="s">
        <v>504</v>
      </c>
      <c r="E25" s="8">
        <v>0</v>
      </c>
      <c r="F25" s="168">
        <v>0</v>
      </c>
      <c r="G25" s="299">
        <v>0</v>
      </c>
      <c r="H25" s="299">
        <v>0</v>
      </c>
      <c r="I25" s="300">
        <v>0</v>
      </c>
      <c r="J25" s="300">
        <v>0</v>
      </c>
      <c r="M25" s="4"/>
    </row>
    <row r="26" spans="2:13" ht="20.100000000000001" customHeight="1" x14ac:dyDescent="0.15">
      <c r="B26" s="1"/>
      <c r="C26" s="162" t="s">
        <v>505</v>
      </c>
      <c r="D26" s="8" t="s">
        <v>506</v>
      </c>
      <c r="E26" s="8">
        <v>1</v>
      </c>
      <c r="F26" s="168">
        <v>1</v>
      </c>
      <c r="G26" s="299">
        <v>1</v>
      </c>
      <c r="H26" s="299">
        <v>0</v>
      </c>
      <c r="I26" s="300">
        <v>1</v>
      </c>
      <c r="J26" s="300">
        <v>1</v>
      </c>
      <c r="M26" s="4"/>
    </row>
    <row r="27" spans="2:13" ht="20.100000000000001" customHeight="1" x14ac:dyDescent="0.15">
      <c r="B27" s="1"/>
      <c r="C27" s="162" t="s">
        <v>507</v>
      </c>
      <c r="D27" s="8" t="s">
        <v>508</v>
      </c>
      <c r="E27" s="8">
        <v>0</v>
      </c>
      <c r="F27" s="168">
        <v>0</v>
      </c>
      <c r="G27" s="299">
        <v>0</v>
      </c>
      <c r="H27" s="299">
        <v>0</v>
      </c>
      <c r="I27" s="300">
        <v>0</v>
      </c>
      <c r="J27" s="300">
        <v>0</v>
      </c>
      <c r="M27" s="4"/>
    </row>
    <row r="28" spans="2:13" ht="20.100000000000001" customHeight="1" x14ac:dyDescent="0.15">
      <c r="B28" s="1"/>
      <c r="C28" s="302" t="s">
        <v>509</v>
      </c>
      <c r="D28" s="8" t="s">
        <v>510</v>
      </c>
      <c r="E28" s="8">
        <v>5</v>
      </c>
      <c r="F28" s="168">
        <v>5</v>
      </c>
      <c r="G28" s="299">
        <v>5.4</v>
      </c>
      <c r="H28" s="299">
        <v>6.024948132556827</v>
      </c>
      <c r="I28" s="300">
        <v>12</v>
      </c>
      <c r="J28" s="300">
        <v>1</v>
      </c>
      <c r="M28" s="4"/>
    </row>
    <row r="29" spans="2:13" ht="20.100000000000001" customHeight="1" x14ac:dyDescent="0.15">
      <c r="B29" s="1"/>
      <c r="C29" s="162" t="s">
        <v>511</v>
      </c>
      <c r="D29" s="8" t="s">
        <v>512</v>
      </c>
      <c r="E29" s="8">
        <v>0</v>
      </c>
      <c r="F29" s="168">
        <v>0</v>
      </c>
      <c r="G29" s="299">
        <v>0</v>
      </c>
      <c r="H29" s="299">
        <v>0</v>
      </c>
      <c r="I29" s="300">
        <v>0</v>
      </c>
      <c r="J29" s="300">
        <v>0</v>
      </c>
      <c r="M29" s="4"/>
    </row>
    <row r="30" spans="2:13" ht="20.100000000000001" customHeight="1" x14ac:dyDescent="0.15">
      <c r="B30" s="1"/>
      <c r="C30" s="162" t="s">
        <v>513</v>
      </c>
      <c r="D30" s="8" t="s">
        <v>514</v>
      </c>
      <c r="E30" s="8">
        <v>0</v>
      </c>
      <c r="F30" s="168">
        <v>0</v>
      </c>
      <c r="G30" s="299">
        <v>0</v>
      </c>
      <c r="H30" s="299">
        <v>0</v>
      </c>
      <c r="I30" s="300">
        <v>0</v>
      </c>
      <c r="J30" s="300">
        <v>0</v>
      </c>
      <c r="M30" s="4"/>
    </row>
    <row r="31" spans="2:13" ht="20.100000000000001" customHeight="1" x14ac:dyDescent="0.15">
      <c r="B31" s="1"/>
      <c r="C31" s="162" t="s">
        <v>515</v>
      </c>
      <c r="D31" s="8" t="s">
        <v>516</v>
      </c>
      <c r="E31" s="8">
        <v>0</v>
      </c>
      <c r="F31" s="168">
        <v>0</v>
      </c>
      <c r="G31" s="299">
        <v>0</v>
      </c>
      <c r="H31" s="299">
        <v>0</v>
      </c>
      <c r="I31" s="300">
        <v>0</v>
      </c>
      <c r="J31" s="300">
        <v>0</v>
      </c>
      <c r="M31" s="4"/>
    </row>
    <row r="32" spans="2:13" ht="20.100000000000001" customHeight="1" x14ac:dyDescent="0.15">
      <c r="B32" s="1"/>
      <c r="C32" s="162" t="s">
        <v>517</v>
      </c>
      <c r="D32" s="8" t="s">
        <v>518</v>
      </c>
      <c r="E32" s="8">
        <v>0</v>
      </c>
      <c r="F32" s="168">
        <v>0</v>
      </c>
      <c r="G32" s="299">
        <v>0</v>
      </c>
      <c r="H32" s="299">
        <v>0</v>
      </c>
      <c r="I32" s="300">
        <v>0</v>
      </c>
      <c r="J32" s="300">
        <v>0</v>
      </c>
      <c r="M32" s="4"/>
    </row>
    <row r="33" spans="2:13" ht="20.100000000000001" customHeight="1" x14ac:dyDescent="0.15">
      <c r="B33" s="1"/>
      <c r="C33" s="302" t="s">
        <v>519</v>
      </c>
      <c r="D33" s="8" t="s">
        <v>520</v>
      </c>
      <c r="E33" s="8">
        <v>0</v>
      </c>
      <c r="F33" s="168">
        <v>0</v>
      </c>
      <c r="G33" s="299">
        <v>0</v>
      </c>
      <c r="H33" s="299">
        <v>0</v>
      </c>
      <c r="I33" s="300">
        <v>0</v>
      </c>
      <c r="J33" s="300">
        <v>0</v>
      </c>
      <c r="M33" s="4"/>
    </row>
    <row r="34" spans="2:13" ht="20.100000000000001" customHeight="1" x14ac:dyDescent="0.15">
      <c r="B34" s="1"/>
      <c r="C34" s="162" t="s">
        <v>521</v>
      </c>
      <c r="D34" s="8" t="s">
        <v>522</v>
      </c>
      <c r="E34" s="8">
        <v>0</v>
      </c>
      <c r="F34" s="168">
        <v>0</v>
      </c>
      <c r="G34" s="299">
        <v>0</v>
      </c>
      <c r="H34" s="299">
        <v>0</v>
      </c>
      <c r="I34" s="300">
        <v>0</v>
      </c>
      <c r="J34" s="300">
        <v>0</v>
      </c>
      <c r="M34" s="4"/>
    </row>
    <row r="35" spans="2:13" ht="20.100000000000001" customHeight="1" x14ac:dyDescent="0.15">
      <c r="B35" s="1"/>
      <c r="C35" s="162" t="s">
        <v>523</v>
      </c>
      <c r="D35" s="8" t="s">
        <v>524</v>
      </c>
      <c r="E35" s="8">
        <v>1</v>
      </c>
      <c r="F35" s="168">
        <v>1</v>
      </c>
      <c r="G35" s="299">
        <v>6</v>
      </c>
      <c r="H35" s="299">
        <v>0</v>
      </c>
      <c r="I35" s="300">
        <v>6</v>
      </c>
      <c r="J35" s="300">
        <v>6</v>
      </c>
      <c r="M35" s="4"/>
    </row>
    <row r="36" spans="2:13" ht="20.100000000000001" customHeight="1" x14ac:dyDescent="0.15">
      <c r="B36" s="1"/>
      <c r="C36" s="162" t="s">
        <v>525</v>
      </c>
      <c r="D36" s="8" t="s">
        <v>375</v>
      </c>
      <c r="E36" s="8">
        <v>0</v>
      </c>
      <c r="F36" s="168">
        <v>0</v>
      </c>
      <c r="G36" s="299">
        <v>0</v>
      </c>
      <c r="H36" s="299">
        <v>0</v>
      </c>
      <c r="I36" s="300">
        <v>0</v>
      </c>
      <c r="J36" s="300">
        <v>0</v>
      </c>
      <c r="M36" s="4"/>
    </row>
    <row r="37" spans="2:13" ht="20.100000000000001" customHeight="1" x14ac:dyDescent="0.15">
      <c r="B37" s="1"/>
      <c r="C37" s="162" t="s">
        <v>526</v>
      </c>
      <c r="D37" s="8" t="s">
        <v>527</v>
      </c>
      <c r="E37" s="8">
        <v>1</v>
      </c>
      <c r="F37" s="168">
        <v>1</v>
      </c>
      <c r="G37" s="299">
        <v>1</v>
      </c>
      <c r="H37" s="299">
        <v>0</v>
      </c>
      <c r="I37" s="300">
        <v>1</v>
      </c>
      <c r="J37" s="300">
        <v>1</v>
      </c>
      <c r="M37" s="4"/>
    </row>
    <row r="38" spans="2:13" ht="20.100000000000001" customHeight="1" x14ac:dyDescent="0.15">
      <c r="B38" s="1"/>
      <c r="C38" s="162" t="s">
        <v>528</v>
      </c>
      <c r="D38" s="8" t="s">
        <v>529</v>
      </c>
      <c r="E38" s="8">
        <v>3</v>
      </c>
      <c r="F38" s="168">
        <v>3</v>
      </c>
      <c r="G38" s="299">
        <v>21</v>
      </c>
      <c r="H38" s="299">
        <v>25.709920264364882</v>
      </c>
      <c r="I38" s="300">
        <v>50</v>
      </c>
      <c r="J38" s="300">
        <v>1</v>
      </c>
      <c r="M38" s="4"/>
    </row>
    <row r="39" spans="2:13" ht="20.100000000000001" customHeight="1" x14ac:dyDescent="0.15">
      <c r="B39" s="1"/>
      <c r="C39" s="162" t="s">
        <v>530</v>
      </c>
      <c r="D39" s="8" t="s">
        <v>531</v>
      </c>
      <c r="E39" s="8">
        <v>0</v>
      </c>
      <c r="F39" s="168">
        <v>0</v>
      </c>
      <c r="G39" s="299">
        <v>0</v>
      </c>
      <c r="H39" s="299">
        <v>0</v>
      </c>
      <c r="I39" s="300">
        <v>0</v>
      </c>
      <c r="J39" s="300">
        <v>0</v>
      </c>
      <c r="M39" s="4"/>
    </row>
    <row r="40" spans="2:13" ht="20.100000000000001" customHeight="1" x14ac:dyDescent="0.15">
      <c r="B40" s="1"/>
      <c r="C40" s="162" t="s">
        <v>532</v>
      </c>
      <c r="D40" s="8" t="s">
        <v>533</v>
      </c>
      <c r="E40" s="8">
        <v>0</v>
      </c>
      <c r="F40" s="168">
        <v>0</v>
      </c>
      <c r="G40" s="299">
        <v>0</v>
      </c>
      <c r="H40" s="299">
        <v>0</v>
      </c>
      <c r="I40" s="300">
        <v>0</v>
      </c>
      <c r="J40" s="300">
        <v>0</v>
      </c>
      <c r="M40" s="4"/>
    </row>
    <row r="41" spans="2:13" ht="20.100000000000001" customHeight="1" x14ac:dyDescent="0.15">
      <c r="B41" s="1"/>
      <c r="C41" s="162" t="s">
        <v>534</v>
      </c>
      <c r="D41" s="8" t="s">
        <v>535</v>
      </c>
      <c r="E41" s="8">
        <v>0</v>
      </c>
      <c r="F41" s="168">
        <v>0</v>
      </c>
      <c r="G41" s="299">
        <v>0</v>
      </c>
      <c r="H41" s="299">
        <v>0</v>
      </c>
      <c r="I41" s="300">
        <v>0</v>
      </c>
      <c r="J41" s="300">
        <v>0</v>
      </c>
      <c r="M41" s="4"/>
    </row>
    <row r="42" spans="2:13" ht="20.100000000000001" customHeight="1" x14ac:dyDescent="0.15">
      <c r="B42" s="1"/>
      <c r="C42" s="162" t="s">
        <v>536</v>
      </c>
      <c r="D42" s="8" t="s">
        <v>537</v>
      </c>
      <c r="E42" s="8">
        <v>0</v>
      </c>
      <c r="F42" s="168">
        <v>0</v>
      </c>
      <c r="G42" s="299">
        <v>0</v>
      </c>
      <c r="H42" s="299">
        <v>0</v>
      </c>
      <c r="I42" s="300">
        <v>0</v>
      </c>
      <c r="J42" s="300">
        <v>0</v>
      </c>
      <c r="M42" s="4"/>
    </row>
    <row r="43" spans="2:13" ht="20.100000000000001" customHeight="1" x14ac:dyDescent="0.15">
      <c r="B43" s="1"/>
      <c r="C43" s="162" t="s">
        <v>538</v>
      </c>
      <c r="D43" s="8" t="s">
        <v>539</v>
      </c>
      <c r="E43" s="8">
        <v>1</v>
      </c>
      <c r="F43" s="168">
        <v>1</v>
      </c>
      <c r="G43" s="299">
        <v>12</v>
      </c>
      <c r="H43" s="299">
        <v>0</v>
      </c>
      <c r="I43" s="300">
        <v>12</v>
      </c>
      <c r="J43" s="300">
        <v>12</v>
      </c>
      <c r="M43" s="4"/>
    </row>
    <row r="44" spans="2:13" ht="20.100000000000001" customHeight="1" x14ac:dyDescent="0.15">
      <c r="B44" s="1"/>
      <c r="C44" s="162" t="s">
        <v>540</v>
      </c>
      <c r="D44" s="8" t="s">
        <v>541</v>
      </c>
      <c r="E44" s="8">
        <v>6</v>
      </c>
      <c r="F44" s="168">
        <v>6</v>
      </c>
      <c r="G44" s="299">
        <v>60.166666666666664</v>
      </c>
      <c r="H44" s="299">
        <v>132.27912407733379</v>
      </c>
      <c r="I44" s="300">
        <v>330</v>
      </c>
      <c r="J44" s="300">
        <v>1</v>
      </c>
      <c r="M44" s="4"/>
    </row>
    <row r="45" spans="2:13" ht="20.100000000000001" customHeight="1" x14ac:dyDescent="0.15">
      <c r="B45" s="1"/>
      <c r="C45" s="162" t="s">
        <v>542</v>
      </c>
      <c r="D45" s="8" t="s">
        <v>543</v>
      </c>
      <c r="E45" s="8">
        <v>1</v>
      </c>
      <c r="F45" s="168">
        <v>0</v>
      </c>
      <c r="G45" s="299">
        <v>0</v>
      </c>
      <c r="H45" s="299">
        <v>0</v>
      </c>
      <c r="I45" s="300">
        <v>0</v>
      </c>
      <c r="J45" s="300">
        <v>0</v>
      </c>
      <c r="M45" s="4"/>
    </row>
    <row r="46" spans="2:13" ht="20.100000000000001" customHeight="1" x14ac:dyDescent="0.15">
      <c r="B46" s="1"/>
      <c r="C46" s="162" t="s">
        <v>544</v>
      </c>
      <c r="D46" s="8" t="s">
        <v>545</v>
      </c>
      <c r="E46" s="8">
        <v>0</v>
      </c>
      <c r="F46" s="168">
        <v>0</v>
      </c>
      <c r="G46" s="299">
        <v>0</v>
      </c>
      <c r="H46" s="299">
        <v>0</v>
      </c>
      <c r="I46" s="300">
        <v>0</v>
      </c>
      <c r="J46" s="300">
        <v>0</v>
      </c>
      <c r="M46" s="4"/>
    </row>
    <row r="47" spans="2:13" ht="20.100000000000001" customHeight="1" x14ac:dyDescent="0.15">
      <c r="B47" s="1"/>
      <c r="C47" s="162" t="s">
        <v>546</v>
      </c>
      <c r="D47" s="8" t="s">
        <v>547</v>
      </c>
      <c r="E47" s="8">
        <v>1</v>
      </c>
      <c r="F47" s="168">
        <v>1</v>
      </c>
      <c r="G47" s="299">
        <v>1</v>
      </c>
      <c r="H47" s="299">
        <v>0</v>
      </c>
      <c r="I47" s="300">
        <v>1</v>
      </c>
      <c r="J47" s="300">
        <v>1</v>
      </c>
      <c r="M47" s="4"/>
    </row>
    <row r="48" spans="2:13" ht="20.100000000000001" customHeight="1" x14ac:dyDescent="0.15">
      <c r="B48" s="1"/>
      <c r="C48" s="162" t="s">
        <v>548</v>
      </c>
      <c r="D48" s="8" t="s">
        <v>549</v>
      </c>
      <c r="E48" s="8">
        <v>4</v>
      </c>
      <c r="F48" s="168">
        <v>4</v>
      </c>
      <c r="G48" s="299">
        <v>7.25</v>
      </c>
      <c r="H48" s="299">
        <v>6.6520673478250352</v>
      </c>
      <c r="I48" s="300">
        <v>13</v>
      </c>
      <c r="J48" s="300">
        <v>1</v>
      </c>
      <c r="M48" s="4"/>
    </row>
    <row r="49" spans="2:13" ht="20.100000000000001" customHeight="1" x14ac:dyDescent="0.15">
      <c r="B49" s="1"/>
      <c r="C49" s="162" t="s">
        <v>550</v>
      </c>
      <c r="D49" s="8" t="s">
        <v>551</v>
      </c>
      <c r="E49" s="8">
        <v>0</v>
      </c>
      <c r="F49" s="168">
        <v>0</v>
      </c>
      <c r="G49" s="299">
        <v>0</v>
      </c>
      <c r="H49" s="299">
        <v>0</v>
      </c>
      <c r="I49" s="300">
        <v>0</v>
      </c>
      <c r="J49" s="300">
        <v>0</v>
      </c>
      <c r="M49" s="4"/>
    </row>
    <row r="50" spans="2:13" ht="20.100000000000001" customHeight="1" x14ac:dyDescent="0.15">
      <c r="B50" s="1"/>
      <c r="C50" s="303" t="s">
        <v>552</v>
      </c>
      <c r="D50" s="8" t="s">
        <v>553</v>
      </c>
      <c r="E50" s="8">
        <v>0</v>
      </c>
      <c r="F50" s="168">
        <v>0</v>
      </c>
      <c r="G50" s="299">
        <v>0</v>
      </c>
      <c r="H50" s="299">
        <v>0</v>
      </c>
      <c r="I50" s="300">
        <v>0</v>
      </c>
      <c r="J50" s="300">
        <v>0</v>
      </c>
      <c r="M50" s="4"/>
    </row>
    <row r="51" spans="2:13" ht="20.100000000000001" customHeight="1" x14ac:dyDescent="0.15">
      <c r="B51" s="1"/>
      <c r="C51" s="162" t="s">
        <v>554</v>
      </c>
      <c r="D51" s="8" t="s">
        <v>555</v>
      </c>
      <c r="E51" s="8">
        <v>0</v>
      </c>
      <c r="F51" s="168">
        <v>0</v>
      </c>
      <c r="G51" s="299">
        <v>0</v>
      </c>
      <c r="H51" s="299">
        <v>0</v>
      </c>
      <c r="I51" s="300">
        <v>0</v>
      </c>
      <c r="J51" s="300">
        <v>0</v>
      </c>
      <c r="M51" s="4"/>
    </row>
    <row r="52" spans="2:13" ht="20.100000000000001" customHeight="1" x14ac:dyDescent="0.15">
      <c r="B52" s="1"/>
      <c r="C52" s="162" t="s">
        <v>556</v>
      </c>
      <c r="D52" s="8" t="s">
        <v>557</v>
      </c>
      <c r="E52" s="8">
        <v>0</v>
      </c>
      <c r="F52" s="168">
        <v>0</v>
      </c>
      <c r="G52" s="299">
        <v>0</v>
      </c>
      <c r="H52" s="299">
        <v>0</v>
      </c>
      <c r="I52" s="300">
        <v>0</v>
      </c>
      <c r="J52" s="300">
        <v>0</v>
      </c>
      <c r="M52" s="4"/>
    </row>
    <row r="53" spans="2:13" ht="20.100000000000001" customHeight="1" x14ac:dyDescent="0.15">
      <c r="B53" s="1"/>
      <c r="C53" s="162" t="s">
        <v>558</v>
      </c>
      <c r="D53" s="8" t="s">
        <v>559</v>
      </c>
      <c r="E53" s="8">
        <v>0</v>
      </c>
      <c r="F53" s="168">
        <v>0</v>
      </c>
      <c r="G53" s="299">
        <v>0</v>
      </c>
      <c r="H53" s="299">
        <v>0</v>
      </c>
      <c r="I53" s="300">
        <v>0</v>
      </c>
      <c r="J53" s="300">
        <v>0</v>
      </c>
      <c r="M53" s="4"/>
    </row>
    <row r="54" spans="2:13" ht="20.100000000000001" customHeight="1" x14ac:dyDescent="0.15">
      <c r="B54" s="1"/>
      <c r="C54" s="162" t="s">
        <v>560</v>
      </c>
      <c r="D54" s="8" t="s">
        <v>561</v>
      </c>
      <c r="E54" s="8">
        <v>0</v>
      </c>
      <c r="F54" s="168">
        <v>0</v>
      </c>
      <c r="G54" s="299">
        <v>0</v>
      </c>
      <c r="H54" s="299">
        <v>0</v>
      </c>
      <c r="I54" s="300">
        <v>0</v>
      </c>
      <c r="J54" s="300">
        <v>0</v>
      </c>
      <c r="M54" s="4"/>
    </row>
    <row r="55" spans="2:13" ht="20.100000000000001" customHeight="1" x14ac:dyDescent="0.15">
      <c r="B55" s="1"/>
      <c r="C55" s="162" t="s">
        <v>562</v>
      </c>
      <c r="D55" s="8" t="s">
        <v>563</v>
      </c>
      <c r="E55" s="8">
        <v>0</v>
      </c>
      <c r="F55" s="168">
        <v>0</v>
      </c>
      <c r="G55" s="299">
        <v>0</v>
      </c>
      <c r="H55" s="299">
        <v>0</v>
      </c>
      <c r="I55" s="300">
        <v>0</v>
      </c>
      <c r="J55" s="300">
        <v>0</v>
      </c>
      <c r="M55" s="4"/>
    </row>
    <row r="56" spans="2:13" ht="20.100000000000001" customHeight="1" x14ac:dyDescent="0.15">
      <c r="B56" s="1"/>
      <c r="C56" s="162" t="s">
        <v>564</v>
      </c>
      <c r="D56" s="8" t="s">
        <v>565</v>
      </c>
      <c r="E56" s="8">
        <v>0</v>
      </c>
      <c r="F56" s="168">
        <v>0</v>
      </c>
      <c r="G56" s="299">
        <v>0</v>
      </c>
      <c r="H56" s="299">
        <v>0</v>
      </c>
      <c r="I56" s="300">
        <v>0</v>
      </c>
      <c r="J56" s="300">
        <v>0</v>
      </c>
      <c r="M56" s="4"/>
    </row>
    <row r="57" spans="2:13" ht="20.100000000000001" customHeight="1" x14ac:dyDescent="0.15">
      <c r="B57" s="1"/>
      <c r="C57" s="162" t="s">
        <v>566</v>
      </c>
      <c r="D57" s="8" t="s">
        <v>567</v>
      </c>
      <c r="E57" s="8">
        <v>0</v>
      </c>
      <c r="F57" s="168">
        <v>0</v>
      </c>
      <c r="G57" s="299">
        <v>0</v>
      </c>
      <c r="H57" s="299">
        <v>0</v>
      </c>
      <c r="I57" s="300">
        <v>0</v>
      </c>
      <c r="J57" s="300">
        <v>0</v>
      </c>
      <c r="M57" s="4"/>
    </row>
    <row r="58" spans="2:13" ht="20.100000000000001" customHeight="1" x14ac:dyDescent="0.15">
      <c r="B58" s="1"/>
      <c r="C58" s="162" t="s">
        <v>568</v>
      </c>
      <c r="D58" s="8" t="s">
        <v>569</v>
      </c>
      <c r="E58" s="8">
        <v>8</v>
      </c>
      <c r="F58" s="168">
        <v>8</v>
      </c>
      <c r="G58" s="299">
        <v>7.375</v>
      </c>
      <c r="H58" s="299">
        <v>4.9839026589898117</v>
      </c>
      <c r="I58" s="300">
        <v>12</v>
      </c>
      <c r="J58" s="300">
        <v>2</v>
      </c>
      <c r="M58" s="4"/>
    </row>
    <row r="59" spans="2:13" ht="20.100000000000001" customHeight="1" x14ac:dyDescent="0.15">
      <c r="B59" s="1"/>
      <c r="C59" s="162" t="s">
        <v>570</v>
      </c>
      <c r="D59" s="8" t="s">
        <v>571</v>
      </c>
      <c r="E59" s="8">
        <v>4</v>
      </c>
      <c r="F59" s="168">
        <v>4</v>
      </c>
      <c r="G59" s="299">
        <v>4</v>
      </c>
      <c r="H59" s="299">
        <v>5.3541261347363367</v>
      </c>
      <c r="I59" s="300">
        <v>12</v>
      </c>
      <c r="J59" s="300">
        <v>1</v>
      </c>
      <c r="M59" s="4"/>
    </row>
    <row r="60" spans="2:13" ht="20.100000000000001" customHeight="1" x14ac:dyDescent="0.15">
      <c r="B60" s="1"/>
      <c r="C60" s="162" t="s">
        <v>572</v>
      </c>
      <c r="D60" s="8" t="s">
        <v>573</v>
      </c>
      <c r="E60" s="8">
        <v>0</v>
      </c>
      <c r="F60" s="168">
        <v>0</v>
      </c>
      <c r="G60" s="299">
        <v>0</v>
      </c>
      <c r="H60" s="299">
        <v>0</v>
      </c>
      <c r="I60" s="300">
        <v>0</v>
      </c>
      <c r="J60" s="300">
        <v>0</v>
      </c>
      <c r="M60" s="4"/>
    </row>
    <row r="61" spans="2:13" ht="20.100000000000001" customHeight="1" x14ac:dyDescent="0.15">
      <c r="B61" s="1"/>
      <c r="C61" s="162" t="s">
        <v>574</v>
      </c>
      <c r="D61" s="8" t="s">
        <v>575</v>
      </c>
      <c r="E61" s="8">
        <v>0</v>
      </c>
      <c r="F61" s="168">
        <v>0</v>
      </c>
      <c r="G61" s="299">
        <v>0</v>
      </c>
      <c r="H61" s="299">
        <v>0</v>
      </c>
      <c r="I61" s="300">
        <v>0</v>
      </c>
      <c r="J61" s="300">
        <v>0</v>
      </c>
      <c r="M61" s="4"/>
    </row>
    <row r="62" spans="2:13" ht="20.100000000000001" customHeight="1" x14ac:dyDescent="0.15">
      <c r="B62" s="1"/>
      <c r="C62" s="162" t="s">
        <v>576</v>
      </c>
      <c r="D62" s="8" t="s">
        <v>577</v>
      </c>
      <c r="E62" s="8">
        <v>0</v>
      </c>
      <c r="F62" s="168">
        <v>0</v>
      </c>
      <c r="G62" s="299">
        <v>0</v>
      </c>
      <c r="H62" s="299">
        <v>0</v>
      </c>
      <c r="I62" s="300">
        <v>0</v>
      </c>
      <c r="J62" s="300">
        <v>0</v>
      </c>
      <c r="M62" s="4"/>
    </row>
    <row r="63" spans="2:13" ht="20.100000000000001" customHeight="1" x14ac:dyDescent="0.15">
      <c r="B63" s="1"/>
      <c r="C63" s="302" t="s">
        <v>578</v>
      </c>
      <c r="D63" s="8" t="s">
        <v>579</v>
      </c>
      <c r="E63" s="8">
        <v>0</v>
      </c>
      <c r="F63" s="168">
        <v>0</v>
      </c>
      <c r="G63" s="299">
        <v>0</v>
      </c>
      <c r="H63" s="299">
        <v>0</v>
      </c>
      <c r="I63" s="300">
        <v>0</v>
      </c>
      <c r="J63" s="300">
        <v>0</v>
      </c>
      <c r="M63" s="4"/>
    </row>
    <row r="64" spans="2:13" ht="20.100000000000001" customHeight="1" x14ac:dyDescent="0.15">
      <c r="B64" s="1"/>
      <c r="C64" s="162" t="s">
        <v>580</v>
      </c>
      <c r="D64" s="8" t="s">
        <v>376</v>
      </c>
      <c r="E64" s="8">
        <v>0</v>
      </c>
      <c r="F64" s="168">
        <v>0</v>
      </c>
      <c r="G64" s="299">
        <v>0</v>
      </c>
      <c r="H64" s="299">
        <v>0</v>
      </c>
      <c r="I64" s="300">
        <v>0</v>
      </c>
      <c r="J64" s="300">
        <v>0</v>
      </c>
      <c r="M64" s="4"/>
    </row>
    <row r="65" spans="2:13" ht="20.100000000000001" customHeight="1" x14ac:dyDescent="0.15">
      <c r="B65" s="1"/>
      <c r="C65" s="162" t="s">
        <v>581</v>
      </c>
      <c r="D65" s="8" t="s">
        <v>582</v>
      </c>
      <c r="E65" s="8">
        <v>0</v>
      </c>
      <c r="F65" s="168">
        <v>0</v>
      </c>
      <c r="G65" s="299">
        <v>0</v>
      </c>
      <c r="H65" s="299">
        <v>0</v>
      </c>
      <c r="I65" s="300">
        <v>0</v>
      </c>
      <c r="J65" s="300">
        <v>0</v>
      </c>
      <c r="M65" s="4"/>
    </row>
    <row r="66" spans="2:13" ht="20.100000000000001" customHeight="1" x14ac:dyDescent="0.15">
      <c r="B66" s="1"/>
      <c r="C66" s="162" t="s">
        <v>583</v>
      </c>
      <c r="D66" s="8" t="s">
        <v>584</v>
      </c>
      <c r="E66" s="8">
        <v>0</v>
      </c>
      <c r="F66" s="168">
        <v>0</v>
      </c>
      <c r="G66" s="299">
        <v>0</v>
      </c>
      <c r="H66" s="299">
        <v>0</v>
      </c>
      <c r="I66" s="300">
        <v>0</v>
      </c>
      <c r="J66" s="300">
        <v>0</v>
      </c>
      <c r="M66" s="4"/>
    </row>
    <row r="67" spans="2:13" ht="20.100000000000001" customHeight="1" x14ac:dyDescent="0.15">
      <c r="B67" s="1"/>
      <c r="C67" s="162" t="s">
        <v>585</v>
      </c>
      <c r="D67" s="8" t="s">
        <v>586</v>
      </c>
      <c r="E67" s="8">
        <v>1</v>
      </c>
      <c r="F67" s="168">
        <v>1</v>
      </c>
      <c r="G67" s="299">
        <v>12</v>
      </c>
      <c r="H67" s="299">
        <v>0</v>
      </c>
      <c r="I67" s="300">
        <v>12</v>
      </c>
      <c r="J67" s="300">
        <v>12</v>
      </c>
      <c r="M67" s="4"/>
    </row>
    <row r="68" spans="2:13" ht="20.100000000000001" customHeight="1" x14ac:dyDescent="0.15">
      <c r="B68" s="1"/>
      <c r="C68" s="162" t="s">
        <v>587</v>
      </c>
      <c r="D68" s="8" t="s">
        <v>588</v>
      </c>
      <c r="E68" s="8">
        <v>0</v>
      </c>
      <c r="F68" s="168">
        <v>0</v>
      </c>
      <c r="G68" s="299">
        <v>0</v>
      </c>
      <c r="H68" s="299">
        <v>0</v>
      </c>
      <c r="I68" s="300">
        <v>0</v>
      </c>
      <c r="J68" s="300">
        <v>0</v>
      </c>
      <c r="M68" s="4"/>
    </row>
    <row r="69" spans="2:13" ht="20.100000000000001" customHeight="1" x14ac:dyDescent="0.15">
      <c r="B69" s="1"/>
      <c r="C69" s="162" t="s">
        <v>589</v>
      </c>
      <c r="D69" s="8" t="s">
        <v>590</v>
      </c>
      <c r="E69" s="8">
        <v>0</v>
      </c>
      <c r="F69" s="168">
        <v>0</v>
      </c>
      <c r="G69" s="299">
        <v>0</v>
      </c>
      <c r="H69" s="299">
        <v>0</v>
      </c>
      <c r="I69" s="300">
        <v>0</v>
      </c>
      <c r="J69" s="300">
        <v>0</v>
      </c>
      <c r="M69" s="4"/>
    </row>
    <row r="70" spans="2:13" ht="20.100000000000001" customHeight="1" x14ac:dyDescent="0.15">
      <c r="B70" s="1"/>
      <c r="C70" s="162" t="s">
        <v>591</v>
      </c>
      <c r="D70" s="8" t="s">
        <v>592</v>
      </c>
      <c r="E70" s="8">
        <v>0</v>
      </c>
      <c r="F70" s="168">
        <v>0</v>
      </c>
      <c r="G70" s="299">
        <v>0</v>
      </c>
      <c r="H70" s="299">
        <v>0</v>
      </c>
      <c r="I70" s="300">
        <v>0</v>
      </c>
      <c r="J70" s="300">
        <v>0</v>
      </c>
      <c r="M70" s="4"/>
    </row>
    <row r="71" spans="2:13" ht="20.100000000000001" customHeight="1" x14ac:dyDescent="0.15">
      <c r="B71" s="1"/>
      <c r="C71" s="162" t="s">
        <v>593</v>
      </c>
      <c r="D71" s="8" t="s">
        <v>594</v>
      </c>
      <c r="E71" s="8">
        <v>0</v>
      </c>
      <c r="F71" s="168">
        <v>0</v>
      </c>
      <c r="G71" s="299">
        <v>0</v>
      </c>
      <c r="H71" s="299">
        <v>0</v>
      </c>
      <c r="I71" s="300">
        <v>0</v>
      </c>
      <c r="J71" s="300">
        <v>0</v>
      </c>
      <c r="M71" s="4"/>
    </row>
    <row r="72" spans="2:13" ht="20.100000000000001" customHeight="1" x14ac:dyDescent="0.15">
      <c r="B72" s="1"/>
      <c r="C72" s="162" t="s">
        <v>595</v>
      </c>
      <c r="D72" s="8" t="s">
        <v>596</v>
      </c>
      <c r="E72" s="8">
        <v>0</v>
      </c>
      <c r="F72" s="168">
        <v>0</v>
      </c>
      <c r="G72" s="299">
        <v>0</v>
      </c>
      <c r="H72" s="299">
        <v>0</v>
      </c>
      <c r="I72" s="300">
        <v>0</v>
      </c>
      <c r="J72" s="300">
        <v>0</v>
      </c>
      <c r="M72" s="4"/>
    </row>
    <row r="73" spans="2:13" ht="20.100000000000001" customHeight="1" x14ac:dyDescent="0.15">
      <c r="B73" s="1"/>
      <c r="C73" s="162" t="s">
        <v>597</v>
      </c>
      <c r="D73" s="8" t="s">
        <v>598</v>
      </c>
      <c r="E73" s="8">
        <v>0</v>
      </c>
      <c r="F73" s="168">
        <v>0</v>
      </c>
      <c r="G73" s="299">
        <v>0</v>
      </c>
      <c r="H73" s="299">
        <v>0</v>
      </c>
      <c r="I73" s="300">
        <v>0</v>
      </c>
      <c r="J73" s="300">
        <v>0</v>
      </c>
      <c r="M73" s="4"/>
    </row>
    <row r="74" spans="2:13" ht="20.100000000000001" customHeight="1" x14ac:dyDescent="0.15">
      <c r="B74" s="1"/>
      <c r="C74" s="162" t="s">
        <v>599</v>
      </c>
      <c r="D74" s="8" t="s">
        <v>600</v>
      </c>
      <c r="E74" s="8">
        <v>0</v>
      </c>
      <c r="F74" s="168">
        <v>0</v>
      </c>
      <c r="G74" s="299">
        <v>0</v>
      </c>
      <c r="H74" s="299">
        <v>0</v>
      </c>
      <c r="I74" s="300">
        <v>0</v>
      </c>
      <c r="J74" s="300">
        <v>0</v>
      </c>
      <c r="M74" s="4"/>
    </row>
    <row r="75" spans="2:13" ht="20.100000000000001" customHeight="1" x14ac:dyDescent="0.15">
      <c r="B75" s="1"/>
      <c r="C75" s="162" t="s">
        <v>601</v>
      </c>
      <c r="D75" s="8" t="s">
        <v>602</v>
      </c>
      <c r="E75" s="8">
        <v>0</v>
      </c>
      <c r="F75" s="168">
        <v>0</v>
      </c>
      <c r="G75" s="299">
        <v>0</v>
      </c>
      <c r="H75" s="299">
        <v>0</v>
      </c>
      <c r="I75" s="300">
        <v>0</v>
      </c>
      <c r="J75" s="300">
        <v>0</v>
      </c>
      <c r="M75" s="4"/>
    </row>
    <row r="76" spans="2:13" ht="20.100000000000001" customHeight="1" x14ac:dyDescent="0.15">
      <c r="B76" s="1"/>
      <c r="C76" s="162" t="s">
        <v>603</v>
      </c>
      <c r="D76" s="8" t="s">
        <v>604</v>
      </c>
      <c r="E76" s="8">
        <v>0</v>
      </c>
      <c r="F76" s="168">
        <v>0</v>
      </c>
      <c r="G76" s="299">
        <v>0</v>
      </c>
      <c r="H76" s="299">
        <v>0</v>
      </c>
      <c r="I76" s="300">
        <v>0</v>
      </c>
      <c r="J76" s="300">
        <v>0</v>
      </c>
      <c r="M76" s="4"/>
    </row>
    <row r="77" spans="2:13" ht="20.100000000000001" customHeight="1" x14ac:dyDescent="0.15">
      <c r="B77" s="1"/>
      <c r="C77" s="302" t="s">
        <v>605</v>
      </c>
      <c r="D77" s="8" t="s">
        <v>606</v>
      </c>
      <c r="E77" s="8">
        <v>2</v>
      </c>
      <c r="F77" s="168">
        <v>2</v>
      </c>
      <c r="G77" s="299">
        <v>7</v>
      </c>
      <c r="H77" s="299">
        <v>7.0710678118654755</v>
      </c>
      <c r="I77" s="300">
        <v>12</v>
      </c>
      <c r="J77" s="300">
        <v>2</v>
      </c>
      <c r="M77" s="4"/>
    </row>
    <row r="78" spans="2:13" ht="20.100000000000001" customHeight="1" x14ac:dyDescent="0.15">
      <c r="B78" s="1"/>
      <c r="C78" s="162" t="s">
        <v>607</v>
      </c>
      <c r="D78" s="8" t="s">
        <v>608</v>
      </c>
      <c r="E78" s="8">
        <v>0</v>
      </c>
      <c r="F78" s="168">
        <v>0</v>
      </c>
      <c r="G78" s="299">
        <v>0</v>
      </c>
      <c r="H78" s="299">
        <v>0</v>
      </c>
      <c r="I78" s="300">
        <v>0</v>
      </c>
      <c r="J78" s="300">
        <v>0</v>
      </c>
      <c r="M78" s="4"/>
    </row>
    <row r="79" spans="2:13" ht="20.100000000000001" customHeight="1" x14ac:dyDescent="0.15">
      <c r="B79" s="1"/>
      <c r="C79" s="162" t="s">
        <v>609</v>
      </c>
      <c r="D79" s="8" t="s">
        <v>610</v>
      </c>
      <c r="E79" s="8">
        <v>0</v>
      </c>
      <c r="F79" s="168">
        <v>0</v>
      </c>
      <c r="G79" s="299">
        <v>0</v>
      </c>
      <c r="H79" s="299">
        <v>0</v>
      </c>
      <c r="I79" s="300">
        <v>0</v>
      </c>
      <c r="J79" s="300">
        <v>0</v>
      </c>
      <c r="M79" s="4"/>
    </row>
    <row r="80" spans="2:13" ht="20.100000000000001" customHeight="1" x14ac:dyDescent="0.15">
      <c r="B80" s="1"/>
      <c r="C80" s="302" t="s">
        <v>611</v>
      </c>
      <c r="D80" s="8" t="s">
        <v>612</v>
      </c>
      <c r="E80" s="8">
        <v>0</v>
      </c>
      <c r="F80" s="168">
        <v>0</v>
      </c>
      <c r="G80" s="299">
        <v>0</v>
      </c>
      <c r="H80" s="299">
        <v>0</v>
      </c>
      <c r="I80" s="300">
        <v>0</v>
      </c>
      <c r="J80" s="300">
        <v>0</v>
      </c>
      <c r="M80" s="4"/>
    </row>
    <row r="81" spans="2:13" ht="20.100000000000001" customHeight="1" x14ac:dyDescent="0.15">
      <c r="B81" s="1"/>
      <c r="C81" s="162" t="s">
        <v>613</v>
      </c>
      <c r="D81" s="8" t="s">
        <v>614</v>
      </c>
      <c r="E81" s="8">
        <v>0</v>
      </c>
      <c r="F81" s="168">
        <v>0</v>
      </c>
      <c r="G81" s="299">
        <v>0</v>
      </c>
      <c r="H81" s="299">
        <v>0</v>
      </c>
      <c r="I81" s="300">
        <v>0</v>
      </c>
      <c r="J81" s="300">
        <v>0</v>
      </c>
      <c r="M81" s="4"/>
    </row>
    <row r="82" spans="2:13" ht="20.100000000000001" customHeight="1" x14ac:dyDescent="0.15">
      <c r="B82" s="1"/>
      <c r="C82" s="162" t="s">
        <v>615</v>
      </c>
      <c r="D82" s="8" t="s">
        <v>616</v>
      </c>
      <c r="E82" s="8">
        <v>12</v>
      </c>
      <c r="F82" s="168">
        <v>10</v>
      </c>
      <c r="G82" s="299">
        <v>5.9</v>
      </c>
      <c r="H82" s="299">
        <v>5.486346689738081</v>
      </c>
      <c r="I82" s="300">
        <v>13</v>
      </c>
      <c r="J82" s="300">
        <v>1</v>
      </c>
      <c r="M82" s="4"/>
    </row>
    <row r="83" spans="2:13" ht="20.100000000000001" customHeight="1" x14ac:dyDescent="0.15">
      <c r="B83" s="1"/>
      <c r="C83" s="302" t="s">
        <v>617</v>
      </c>
      <c r="D83" s="8" t="s">
        <v>618</v>
      </c>
      <c r="E83" s="8">
        <v>0</v>
      </c>
      <c r="F83" s="168">
        <v>0</v>
      </c>
      <c r="G83" s="299">
        <v>0</v>
      </c>
      <c r="H83" s="299">
        <v>0</v>
      </c>
      <c r="I83" s="300">
        <v>0</v>
      </c>
      <c r="J83" s="300">
        <v>0</v>
      </c>
      <c r="M83" s="4"/>
    </row>
    <row r="84" spans="2:13" ht="20.100000000000001" customHeight="1" x14ac:dyDescent="0.15">
      <c r="B84" s="1"/>
      <c r="C84" s="303" t="s">
        <v>619</v>
      </c>
      <c r="D84" s="8" t="s">
        <v>1326</v>
      </c>
      <c r="E84" s="8">
        <v>0</v>
      </c>
      <c r="F84" s="168">
        <v>0</v>
      </c>
      <c r="G84" s="299">
        <v>0</v>
      </c>
      <c r="H84" s="299">
        <v>0</v>
      </c>
      <c r="I84" s="300">
        <v>0</v>
      </c>
      <c r="J84" s="300">
        <v>0</v>
      </c>
      <c r="M84" s="4"/>
    </row>
    <row r="85" spans="2:13" ht="20.100000000000001" customHeight="1" x14ac:dyDescent="0.15">
      <c r="B85" s="1"/>
      <c r="C85" s="303" t="s">
        <v>621</v>
      </c>
      <c r="D85" s="8" t="s">
        <v>622</v>
      </c>
      <c r="E85" s="8">
        <v>0</v>
      </c>
      <c r="F85" s="168">
        <v>0</v>
      </c>
      <c r="G85" s="299">
        <v>0</v>
      </c>
      <c r="H85" s="299">
        <v>0</v>
      </c>
      <c r="I85" s="300">
        <v>0</v>
      </c>
      <c r="J85" s="300">
        <v>0</v>
      </c>
      <c r="M85" s="4"/>
    </row>
    <row r="86" spans="2:13" ht="20.100000000000001" customHeight="1" x14ac:dyDescent="0.15">
      <c r="B86" s="1"/>
      <c r="C86" s="303" t="s">
        <v>623</v>
      </c>
      <c r="D86" s="8" t="s">
        <v>624</v>
      </c>
      <c r="E86" s="8">
        <v>0</v>
      </c>
      <c r="F86" s="168">
        <v>0</v>
      </c>
      <c r="G86" s="299">
        <v>0</v>
      </c>
      <c r="H86" s="299">
        <v>0</v>
      </c>
      <c r="I86" s="300">
        <v>0</v>
      </c>
      <c r="J86" s="300">
        <v>0</v>
      </c>
      <c r="M86" s="4"/>
    </row>
    <row r="87" spans="2:13" ht="20.100000000000001" customHeight="1" x14ac:dyDescent="0.15">
      <c r="B87" s="1"/>
      <c r="C87" s="303" t="s">
        <v>625</v>
      </c>
      <c r="D87" s="8" t="s">
        <v>626</v>
      </c>
      <c r="E87" s="8">
        <v>0</v>
      </c>
      <c r="F87" s="168">
        <v>0</v>
      </c>
      <c r="G87" s="299">
        <v>0</v>
      </c>
      <c r="H87" s="299">
        <v>0</v>
      </c>
      <c r="I87" s="300">
        <v>0</v>
      </c>
      <c r="J87" s="300">
        <v>0</v>
      </c>
      <c r="M87" s="4"/>
    </row>
    <row r="88" spans="2:13" ht="20.100000000000001" customHeight="1" x14ac:dyDescent="0.15">
      <c r="B88" s="1"/>
      <c r="C88" s="303" t="s">
        <v>627</v>
      </c>
      <c r="D88" s="8" t="s">
        <v>628</v>
      </c>
      <c r="E88" s="8">
        <v>0</v>
      </c>
      <c r="F88" s="168">
        <v>0</v>
      </c>
      <c r="G88" s="299">
        <v>0</v>
      </c>
      <c r="H88" s="299">
        <v>0</v>
      </c>
      <c r="I88" s="300">
        <v>0</v>
      </c>
      <c r="J88" s="300">
        <v>0</v>
      </c>
      <c r="M88" s="4"/>
    </row>
    <row r="89" spans="2:13" ht="20.100000000000001" customHeight="1" x14ac:dyDescent="0.15">
      <c r="B89" s="1"/>
      <c r="C89" s="303" t="s">
        <v>629</v>
      </c>
      <c r="D89" s="8" t="s">
        <v>630</v>
      </c>
      <c r="E89" s="8">
        <v>0</v>
      </c>
      <c r="F89" s="168">
        <v>0</v>
      </c>
      <c r="G89" s="299">
        <v>0</v>
      </c>
      <c r="H89" s="299">
        <v>0</v>
      </c>
      <c r="I89" s="300">
        <v>0</v>
      </c>
      <c r="J89" s="300">
        <v>0</v>
      </c>
      <c r="M89" s="4"/>
    </row>
    <row r="90" spans="2:13" ht="20.100000000000001" customHeight="1" x14ac:dyDescent="0.15">
      <c r="B90" s="1"/>
      <c r="C90" s="303" t="s">
        <v>631</v>
      </c>
      <c r="D90" s="8" t="s">
        <v>632</v>
      </c>
      <c r="E90" s="8">
        <v>0</v>
      </c>
      <c r="F90" s="168">
        <v>0</v>
      </c>
      <c r="G90" s="299">
        <v>0</v>
      </c>
      <c r="H90" s="299">
        <v>0</v>
      </c>
      <c r="I90" s="300">
        <v>0</v>
      </c>
      <c r="J90" s="300">
        <v>0</v>
      </c>
      <c r="M90" s="4"/>
    </row>
    <row r="91" spans="2:13" ht="20.100000000000001" customHeight="1" x14ac:dyDescent="0.15">
      <c r="B91" s="1"/>
      <c r="C91" s="162" t="s">
        <v>633</v>
      </c>
      <c r="D91" s="8" t="s">
        <v>634</v>
      </c>
      <c r="E91" s="8">
        <v>0</v>
      </c>
      <c r="F91" s="168">
        <v>0</v>
      </c>
      <c r="G91" s="299">
        <v>0</v>
      </c>
      <c r="H91" s="299">
        <v>0</v>
      </c>
      <c r="I91" s="300">
        <v>0</v>
      </c>
      <c r="J91" s="300">
        <v>0</v>
      </c>
      <c r="M91" s="4"/>
    </row>
    <row r="92" spans="2:13" ht="20.100000000000001" customHeight="1" x14ac:dyDescent="0.15">
      <c r="B92" s="1"/>
      <c r="C92" s="302" t="s">
        <v>635</v>
      </c>
      <c r="D92" s="8" t="s">
        <v>636</v>
      </c>
      <c r="E92" s="8">
        <v>0</v>
      </c>
      <c r="F92" s="168">
        <v>0</v>
      </c>
      <c r="G92" s="299">
        <v>0</v>
      </c>
      <c r="H92" s="299">
        <v>0</v>
      </c>
      <c r="I92" s="300">
        <v>0</v>
      </c>
      <c r="J92" s="300">
        <v>0</v>
      </c>
      <c r="M92" s="4"/>
    </row>
    <row r="93" spans="2:13" ht="20.100000000000001" customHeight="1" x14ac:dyDescent="0.15">
      <c r="B93" s="1"/>
      <c r="C93" s="162" t="s">
        <v>637</v>
      </c>
      <c r="D93" s="8" t="s">
        <v>638</v>
      </c>
      <c r="E93" s="8">
        <v>0</v>
      </c>
      <c r="F93" s="168">
        <v>0</v>
      </c>
      <c r="G93" s="299">
        <v>0</v>
      </c>
      <c r="H93" s="299">
        <v>0</v>
      </c>
      <c r="I93" s="300">
        <v>0</v>
      </c>
      <c r="J93" s="300">
        <v>0</v>
      </c>
      <c r="M93" s="4"/>
    </row>
    <row r="94" spans="2:13" ht="20.100000000000001" customHeight="1" x14ac:dyDescent="0.15">
      <c r="B94" s="1"/>
      <c r="C94" s="302" t="s">
        <v>639</v>
      </c>
      <c r="D94" s="8" t="s">
        <v>640</v>
      </c>
      <c r="E94" s="8">
        <v>0</v>
      </c>
      <c r="F94" s="168">
        <v>0</v>
      </c>
      <c r="G94" s="299">
        <v>0</v>
      </c>
      <c r="H94" s="299">
        <v>0</v>
      </c>
      <c r="I94" s="300">
        <v>0</v>
      </c>
      <c r="J94" s="300">
        <v>0</v>
      </c>
      <c r="M94" s="4"/>
    </row>
    <row r="95" spans="2:13" ht="20.100000000000001" customHeight="1" x14ac:dyDescent="0.15">
      <c r="B95" s="1"/>
      <c r="C95" s="162" t="s">
        <v>641</v>
      </c>
      <c r="D95" s="8" t="s">
        <v>642</v>
      </c>
      <c r="E95" s="8">
        <v>0</v>
      </c>
      <c r="F95" s="168">
        <v>0</v>
      </c>
      <c r="G95" s="299">
        <v>0</v>
      </c>
      <c r="H95" s="299">
        <v>0</v>
      </c>
      <c r="I95" s="300">
        <v>0</v>
      </c>
      <c r="J95" s="300">
        <v>0</v>
      </c>
      <c r="M95" s="4"/>
    </row>
    <row r="96" spans="2:13" ht="20.100000000000001" customHeight="1" x14ac:dyDescent="0.15">
      <c r="B96" s="1"/>
      <c r="C96" s="162" t="s">
        <v>643</v>
      </c>
      <c r="D96" s="8" t="s">
        <v>644</v>
      </c>
      <c r="E96" s="8">
        <v>0</v>
      </c>
      <c r="F96" s="168">
        <v>0</v>
      </c>
      <c r="G96" s="299">
        <v>0</v>
      </c>
      <c r="H96" s="299">
        <v>0</v>
      </c>
      <c r="I96" s="300">
        <v>0</v>
      </c>
      <c r="J96" s="300">
        <v>0</v>
      </c>
      <c r="M96" s="4"/>
    </row>
    <row r="97" spans="2:13" ht="20.100000000000001" customHeight="1" x14ac:dyDescent="0.15">
      <c r="B97" s="1"/>
      <c r="C97" s="302" t="s">
        <v>645</v>
      </c>
      <c r="D97" s="8" t="s">
        <v>646</v>
      </c>
      <c r="E97" s="8">
        <v>0</v>
      </c>
      <c r="F97" s="168">
        <v>0</v>
      </c>
      <c r="G97" s="299">
        <v>0</v>
      </c>
      <c r="H97" s="299">
        <v>0</v>
      </c>
      <c r="I97" s="300">
        <v>0</v>
      </c>
      <c r="J97" s="300">
        <v>0</v>
      </c>
      <c r="M97" s="4"/>
    </row>
    <row r="98" spans="2:13" ht="20.100000000000001" customHeight="1" x14ac:dyDescent="0.15">
      <c r="B98" s="1"/>
      <c r="C98" s="162" t="s">
        <v>647</v>
      </c>
      <c r="D98" s="8" t="s">
        <v>648</v>
      </c>
      <c r="E98" s="8">
        <v>0</v>
      </c>
      <c r="F98" s="168">
        <v>0</v>
      </c>
      <c r="G98" s="299">
        <v>0</v>
      </c>
      <c r="H98" s="299">
        <v>0</v>
      </c>
      <c r="I98" s="300">
        <v>0</v>
      </c>
      <c r="J98" s="300">
        <v>0</v>
      </c>
      <c r="M98" s="4"/>
    </row>
    <row r="99" spans="2:13" ht="20.100000000000001" customHeight="1" x14ac:dyDescent="0.15">
      <c r="B99" s="1"/>
      <c r="C99" s="302" t="s">
        <v>649</v>
      </c>
      <c r="D99" s="8" t="s">
        <v>650</v>
      </c>
      <c r="E99" s="8">
        <v>0</v>
      </c>
      <c r="F99" s="168">
        <v>0</v>
      </c>
      <c r="G99" s="299">
        <v>0</v>
      </c>
      <c r="H99" s="299">
        <v>0</v>
      </c>
      <c r="I99" s="300">
        <v>0</v>
      </c>
      <c r="J99" s="300">
        <v>0</v>
      </c>
      <c r="M99" s="4"/>
    </row>
    <row r="100" spans="2:13" ht="20.100000000000001" customHeight="1" x14ac:dyDescent="0.15">
      <c r="B100" s="1"/>
      <c r="C100" s="162" t="s">
        <v>651</v>
      </c>
      <c r="D100" s="8" t="s">
        <v>652</v>
      </c>
      <c r="E100" s="8">
        <v>29</v>
      </c>
      <c r="F100" s="168">
        <v>29</v>
      </c>
      <c r="G100" s="299">
        <v>4.3793103448275863</v>
      </c>
      <c r="H100" s="299">
        <v>4.6399953286879834</v>
      </c>
      <c r="I100" s="300">
        <v>14</v>
      </c>
      <c r="J100" s="300">
        <v>1</v>
      </c>
      <c r="M100" s="4"/>
    </row>
    <row r="101" spans="2:13" ht="20.100000000000001" customHeight="1" x14ac:dyDescent="0.15">
      <c r="B101" s="1"/>
      <c r="C101" s="162" t="s">
        <v>653</v>
      </c>
      <c r="D101" s="8" t="s">
        <v>654</v>
      </c>
      <c r="E101" s="8">
        <v>1</v>
      </c>
      <c r="F101" s="168">
        <v>1</v>
      </c>
      <c r="G101" s="299">
        <v>1</v>
      </c>
      <c r="H101" s="299">
        <v>0</v>
      </c>
      <c r="I101" s="300">
        <v>1</v>
      </c>
      <c r="J101" s="300">
        <v>1</v>
      </c>
      <c r="M101" s="4"/>
    </row>
    <row r="102" spans="2:13" ht="20.100000000000001" customHeight="1" x14ac:dyDescent="0.15">
      <c r="B102" s="1"/>
      <c r="C102" s="162" t="s">
        <v>655</v>
      </c>
      <c r="D102" s="8" t="s">
        <v>656</v>
      </c>
      <c r="E102" s="8">
        <v>3</v>
      </c>
      <c r="F102" s="168">
        <v>3</v>
      </c>
      <c r="G102" s="299">
        <v>93.666666666666671</v>
      </c>
      <c r="H102" s="299">
        <v>141.45081595145831</v>
      </c>
      <c r="I102" s="300">
        <v>257</v>
      </c>
      <c r="J102" s="300">
        <v>12</v>
      </c>
      <c r="M102" s="4"/>
    </row>
    <row r="103" spans="2:13" ht="20.100000000000001" customHeight="1" x14ac:dyDescent="0.15">
      <c r="B103" s="1"/>
      <c r="C103" s="162" t="s">
        <v>657</v>
      </c>
      <c r="D103" s="8" t="s">
        <v>658</v>
      </c>
      <c r="E103" s="8">
        <v>0</v>
      </c>
      <c r="F103" s="168">
        <v>0</v>
      </c>
      <c r="G103" s="299">
        <v>0</v>
      </c>
      <c r="H103" s="299">
        <v>0</v>
      </c>
      <c r="I103" s="300">
        <v>0</v>
      </c>
      <c r="J103" s="300">
        <v>0</v>
      </c>
      <c r="M103" s="4"/>
    </row>
    <row r="104" spans="2:13" ht="20.100000000000001" customHeight="1" x14ac:dyDescent="0.15">
      <c r="B104" s="1"/>
      <c r="C104" s="162" t="s">
        <v>659</v>
      </c>
      <c r="D104" s="8" t="s">
        <v>660</v>
      </c>
      <c r="E104" s="8">
        <v>1</v>
      </c>
      <c r="F104" s="168">
        <v>0</v>
      </c>
      <c r="G104" s="299">
        <v>0</v>
      </c>
      <c r="H104" s="299">
        <v>0</v>
      </c>
      <c r="I104" s="300">
        <v>0</v>
      </c>
      <c r="J104" s="300">
        <v>0</v>
      </c>
      <c r="M104" s="4"/>
    </row>
    <row r="105" spans="2:13" ht="20.100000000000001" customHeight="1" x14ac:dyDescent="0.15">
      <c r="B105" s="1"/>
      <c r="C105" s="162" t="s">
        <v>661</v>
      </c>
      <c r="D105" s="162" t="s">
        <v>662</v>
      </c>
      <c r="E105" s="162">
        <v>1</v>
      </c>
      <c r="F105" s="162">
        <v>1</v>
      </c>
      <c r="G105" s="299">
        <v>0</v>
      </c>
      <c r="H105" s="299">
        <v>0</v>
      </c>
      <c r="I105" s="300">
        <v>0</v>
      </c>
      <c r="J105" s="300">
        <v>0</v>
      </c>
      <c r="M105" s="4"/>
    </row>
    <row r="106" spans="2:13" ht="20.100000000000001" customHeight="1" x14ac:dyDescent="0.15">
      <c r="B106" s="1"/>
      <c r="C106" s="162" t="s">
        <v>663</v>
      </c>
      <c r="D106" s="162" t="s">
        <v>664</v>
      </c>
      <c r="E106" s="162">
        <v>19</v>
      </c>
      <c r="F106" s="162">
        <v>19</v>
      </c>
      <c r="G106" s="299">
        <v>0</v>
      </c>
      <c r="H106" s="299">
        <v>0</v>
      </c>
      <c r="I106" s="300">
        <v>0</v>
      </c>
      <c r="J106" s="300">
        <v>0</v>
      </c>
      <c r="M106" s="4"/>
    </row>
    <row r="107" spans="2:13" ht="20.100000000000001" customHeight="1" x14ac:dyDescent="0.15">
      <c r="B107" s="1"/>
      <c r="C107" s="162" t="s">
        <v>665</v>
      </c>
      <c r="D107" s="162" t="s">
        <v>666</v>
      </c>
      <c r="E107" s="162">
        <v>1</v>
      </c>
      <c r="F107" s="162">
        <v>1</v>
      </c>
      <c r="G107" s="299">
        <v>0</v>
      </c>
      <c r="H107" s="299">
        <v>0</v>
      </c>
      <c r="I107" s="300">
        <v>0</v>
      </c>
      <c r="J107" s="300">
        <v>0</v>
      </c>
      <c r="M107" s="4"/>
    </row>
    <row r="108" spans="2:13" ht="20.100000000000001" customHeight="1" x14ac:dyDescent="0.15">
      <c r="B108" s="1"/>
      <c r="C108" s="162" t="s">
        <v>667</v>
      </c>
      <c r="D108" s="162" t="s">
        <v>668</v>
      </c>
      <c r="E108" s="162">
        <v>0</v>
      </c>
      <c r="F108" s="162">
        <v>0</v>
      </c>
      <c r="G108" s="299">
        <v>0</v>
      </c>
      <c r="H108" s="299">
        <v>0</v>
      </c>
      <c r="I108" s="300">
        <v>0</v>
      </c>
      <c r="J108" s="300">
        <v>0</v>
      </c>
      <c r="M108" s="4"/>
    </row>
    <row r="109" spans="2:13" ht="20.100000000000001" customHeight="1" x14ac:dyDescent="0.15">
      <c r="B109" s="1"/>
      <c r="C109" s="162" t="s">
        <v>669</v>
      </c>
      <c r="D109" s="162" t="s">
        <v>670</v>
      </c>
      <c r="E109" s="162">
        <v>0</v>
      </c>
      <c r="F109" s="162">
        <v>0</v>
      </c>
      <c r="G109" s="299">
        <v>0</v>
      </c>
      <c r="H109" s="299">
        <v>0</v>
      </c>
      <c r="I109" s="300">
        <v>0</v>
      </c>
      <c r="J109" s="300">
        <v>0</v>
      </c>
      <c r="M109" s="4"/>
    </row>
    <row r="110" spans="2:13" ht="20.100000000000001" customHeight="1" x14ac:dyDescent="0.15">
      <c r="B110" s="1"/>
      <c r="C110" s="162" t="s">
        <v>671</v>
      </c>
      <c r="D110" s="162" t="s">
        <v>672</v>
      </c>
      <c r="E110" s="162">
        <v>0</v>
      </c>
      <c r="F110" s="162">
        <v>0</v>
      </c>
      <c r="G110" s="299">
        <v>0</v>
      </c>
      <c r="H110" s="299">
        <v>0</v>
      </c>
      <c r="I110" s="300">
        <v>0</v>
      </c>
      <c r="J110" s="300">
        <v>0</v>
      </c>
      <c r="M110" s="4"/>
    </row>
    <row r="111" spans="2:13" ht="20.100000000000001" customHeight="1" x14ac:dyDescent="0.15">
      <c r="B111" s="1"/>
      <c r="C111" s="162" t="s">
        <v>460</v>
      </c>
      <c r="D111" s="162" t="s">
        <v>1327</v>
      </c>
      <c r="E111" s="162">
        <v>0</v>
      </c>
      <c r="F111" s="162">
        <v>0</v>
      </c>
      <c r="G111" s="299">
        <v>0</v>
      </c>
      <c r="H111" s="299">
        <v>0</v>
      </c>
      <c r="I111" s="300">
        <v>0</v>
      </c>
      <c r="J111" s="300">
        <v>0</v>
      </c>
      <c r="M111" s="5"/>
    </row>
    <row r="112" spans="2:13" ht="20.100000000000001" customHeight="1" x14ac:dyDescent="0.15">
      <c r="B112" s="1"/>
      <c r="C112" s="276"/>
      <c r="D112" s="162" t="s">
        <v>990</v>
      </c>
      <c r="E112" s="162">
        <v>107</v>
      </c>
      <c r="F112" s="162">
        <v>103</v>
      </c>
      <c r="G112" s="301">
        <v>12.922330097087379</v>
      </c>
      <c r="H112" s="301">
        <v>42.788969011033934</v>
      </c>
      <c r="I112" s="162">
        <v>330</v>
      </c>
      <c r="J112" s="162">
        <v>1</v>
      </c>
      <c r="M112" s="4"/>
    </row>
    <row r="114" spans="3:4" x14ac:dyDescent="0.15">
      <c r="C114" s="295" t="s">
        <v>1265</v>
      </c>
      <c r="D114" s="4" t="s">
        <v>1358</v>
      </c>
    </row>
  </sheetData>
  <mergeCells count="1">
    <mergeCell ref="C4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72A3F-BCF3-4A11-BDB1-558E5CF6BADE}">
  <sheetPr>
    <tabColor rgb="FF00B0F0"/>
    <pageSetUpPr fitToPage="1"/>
  </sheetPr>
  <dimension ref="C2:L113"/>
  <sheetViews>
    <sheetView showGridLines="0" view="pageBreakPreview" zoomScale="70" zoomScaleNormal="70" zoomScaleSheetLayoutView="70" workbookViewId="0">
      <selection activeCell="C6" sqref="C6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48.875" bestFit="1" customWidth="1"/>
    <col min="5" max="5" width="10.5" customWidth="1"/>
    <col min="6" max="6" width="13" customWidth="1"/>
    <col min="7" max="7" width="10.5" customWidth="1"/>
    <col min="8" max="8" width="13" customWidth="1"/>
    <col min="9" max="11" width="10.5" customWidth="1"/>
    <col min="12" max="12" width="13" customWidth="1"/>
    <col min="13" max="13" width="0.875" customWidth="1"/>
    <col min="14" max="14" width="6.375" customWidth="1"/>
    <col min="16" max="16" width="13.5" customWidth="1"/>
    <col min="17" max="17" width="14.25" bestFit="1" customWidth="1"/>
    <col min="18" max="18" width="27.75" bestFit="1" customWidth="1"/>
  </cols>
  <sheetData>
    <row r="2" spans="3:12" ht="17.25" x14ac:dyDescent="0.15">
      <c r="C2" s="39" t="s">
        <v>968</v>
      </c>
      <c r="D2" s="123"/>
      <c r="E2" s="124"/>
      <c r="F2" s="123"/>
      <c r="G2" s="33"/>
      <c r="H2" s="123"/>
      <c r="I2" s="33"/>
      <c r="J2" s="123"/>
      <c r="K2" s="124"/>
      <c r="L2" s="123"/>
    </row>
    <row r="3" spans="3:12" ht="21" customHeight="1" x14ac:dyDescent="0.15">
      <c r="C3" s="33"/>
      <c r="D3" s="123"/>
      <c r="E3" s="124"/>
      <c r="F3" s="123"/>
      <c r="G3" s="33"/>
      <c r="H3" s="123"/>
      <c r="I3" s="33"/>
      <c r="J3" s="123"/>
      <c r="K3" s="124"/>
      <c r="L3" s="125" t="s">
        <v>969</v>
      </c>
    </row>
    <row r="4" spans="3:12" ht="20.100000000000001" customHeight="1" x14ac:dyDescent="0.15">
      <c r="C4" s="82" t="s">
        <v>456</v>
      </c>
      <c r="D4" s="83"/>
      <c r="E4" s="126" t="s">
        <v>960</v>
      </c>
      <c r="F4" s="127"/>
      <c r="G4" s="128" t="s">
        <v>961</v>
      </c>
      <c r="H4" s="129"/>
      <c r="I4" s="128" t="s">
        <v>962</v>
      </c>
      <c r="J4" s="129"/>
      <c r="K4" s="128" t="s">
        <v>963</v>
      </c>
      <c r="L4" s="129"/>
    </row>
    <row r="5" spans="3:12" ht="28.5" x14ac:dyDescent="0.15">
      <c r="C5" s="84"/>
      <c r="D5" s="85"/>
      <c r="E5" s="130" t="s">
        <v>964</v>
      </c>
      <c r="F5" s="131" t="s">
        <v>806</v>
      </c>
      <c r="G5" s="130" t="s">
        <v>964</v>
      </c>
      <c r="H5" s="131" t="s">
        <v>806</v>
      </c>
      <c r="I5" s="130" t="s">
        <v>964</v>
      </c>
      <c r="J5" s="131" t="s">
        <v>806</v>
      </c>
      <c r="K5" s="130" t="s">
        <v>964</v>
      </c>
      <c r="L5" s="131" t="s">
        <v>806</v>
      </c>
    </row>
    <row r="6" spans="3:12" ht="20.100000000000001" customHeight="1" x14ac:dyDescent="0.15">
      <c r="C6" s="132" t="s">
        <v>2</v>
      </c>
      <c r="D6" s="8" t="s">
        <v>252</v>
      </c>
      <c r="E6" s="140">
        <v>158</v>
      </c>
      <c r="F6" s="134">
        <v>6.3968045412955855E-3</v>
      </c>
      <c r="G6" s="140">
        <v>166</v>
      </c>
      <c r="H6" s="134">
        <v>7.2262640273274689E-3</v>
      </c>
      <c r="I6" s="140">
        <v>171</v>
      </c>
      <c r="J6" s="134">
        <v>6.9558206472529402E-3</v>
      </c>
      <c r="K6" s="140">
        <v>86</v>
      </c>
      <c r="L6" s="134">
        <v>5.7985237812816207E-5</v>
      </c>
    </row>
    <row r="7" spans="3:12" ht="20.100000000000001" customHeight="1" x14ac:dyDescent="0.15">
      <c r="C7" s="132" t="s">
        <v>3</v>
      </c>
      <c r="D7" s="8" t="s">
        <v>253</v>
      </c>
      <c r="E7" s="140" t="s">
        <v>965</v>
      </c>
      <c r="F7" s="134" t="s">
        <v>965</v>
      </c>
      <c r="G7" s="140" t="s">
        <v>965</v>
      </c>
      <c r="H7" s="134" t="s">
        <v>965</v>
      </c>
      <c r="I7" s="140" t="s">
        <v>965</v>
      </c>
      <c r="J7" s="134" t="s">
        <v>965</v>
      </c>
      <c r="K7" s="140" t="s">
        <v>965</v>
      </c>
      <c r="L7" s="134" t="s">
        <v>965</v>
      </c>
    </row>
    <row r="8" spans="3:12" ht="20.100000000000001" customHeight="1" x14ac:dyDescent="0.15">
      <c r="C8" s="132" t="s">
        <v>4</v>
      </c>
      <c r="D8" s="8" t="s">
        <v>254</v>
      </c>
      <c r="E8" s="140">
        <v>2</v>
      </c>
      <c r="F8" s="134">
        <v>0.42651187321263023</v>
      </c>
      <c r="G8" s="140">
        <v>2</v>
      </c>
      <c r="H8" s="134">
        <v>0.42651187321263023</v>
      </c>
      <c r="I8" s="140">
        <v>1</v>
      </c>
      <c r="J8" s="134">
        <v>0</v>
      </c>
      <c r="K8" s="140">
        <v>2</v>
      </c>
      <c r="L8" s="134">
        <v>0.42585670904486889</v>
      </c>
    </row>
    <row r="9" spans="3:12" ht="20.100000000000001" customHeight="1" x14ac:dyDescent="0.15">
      <c r="C9" s="132" t="s">
        <v>5</v>
      </c>
      <c r="D9" s="8" t="s">
        <v>255</v>
      </c>
      <c r="E9" s="140">
        <v>3</v>
      </c>
      <c r="F9" s="134">
        <v>55.206611570247937</v>
      </c>
      <c r="G9" s="140">
        <v>3</v>
      </c>
      <c r="H9" s="134">
        <v>55.206611570247937</v>
      </c>
      <c r="I9" s="140">
        <v>3</v>
      </c>
      <c r="J9" s="134">
        <v>31</v>
      </c>
      <c r="K9" s="140">
        <v>0</v>
      </c>
      <c r="L9" s="134" t="s">
        <v>965</v>
      </c>
    </row>
    <row r="10" spans="3:12" ht="20.100000000000001" customHeight="1" x14ac:dyDescent="0.15">
      <c r="C10" s="132" t="s">
        <v>6</v>
      </c>
      <c r="D10" s="8" t="s">
        <v>256</v>
      </c>
      <c r="E10" s="140">
        <v>86</v>
      </c>
      <c r="F10" s="134">
        <v>1.1063760335466479</v>
      </c>
      <c r="G10" s="140">
        <v>89</v>
      </c>
      <c r="H10" s="134">
        <v>1.5954098813583408</v>
      </c>
      <c r="I10" s="140">
        <v>86</v>
      </c>
      <c r="J10" s="134">
        <v>1.399350566011814</v>
      </c>
      <c r="K10" s="140">
        <v>47</v>
      </c>
      <c r="L10" s="134">
        <v>0.34148232903513631</v>
      </c>
    </row>
    <row r="11" spans="3:12" ht="20.100000000000001" customHeight="1" x14ac:dyDescent="0.15">
      <c r="C11" s="132" t="s">
        <v>7</v>
      </c>
      <c r="D11" s="8" t="s">
        <v>257</v>
      </c>
      <c r="E11" s="140">
        <v>48</v>
      </c>
      <c r="F11" s="134">
        <v>1.2673073986273588E-4</v>
      </c>
      <c r="G11" s="140">
        <v>48</v>
      </c>
      <c r="H11" s="134">
        <v>7.2389782510918317E-4</v>
      </c>
      <c r="I11" s="140">
        <v>48</v>
      </c>
      <c r="J11" s="134">
        <v>6.5261142955980081E-4</v>
      </c>
      <c r="K11" s="140">
        <v>44</v>
      </c>
      <c r="L11" s="134">
        <v>7.1294330429942738E-5</v>
      </c>
    </row>
    <row r="12" spans="3:12" ht="20.100000000000001" customHeight="1" x14ac:dyDescent="0.15">
      <c r="C12" s="132" t="s">
        <v>8</v>
      </c>
      <c r="D12" s="8" t="s">
        <v>258</v>
      </c>
      <c r="E12" s="140" t="s">
        <v>965</v>
      </c>
      <c r="F12" s="134" t="s">
        <v>965</v>
      </c>
      <c r="G12" s="140" t="s">
        <v>965</v>
      </c>
      <c r="H12" s="134" t="s">
        <v>965</v>
      </c>
      <c r="I12" s="140" t="s">
        <v>965</v>
      </c>
      <c r="J12" s="134" t="s">
        <v>965</v>
      </c>
      <c r="K12" s="140" t="s">
        <v>965</v>
      </c>
      <c r="L12" s="134" t="s">
        <v>965</v>
      </c>
    </row>
    <row r="13" spans="3:12" ht="20.100000000000001" customHeight="1" x14ac:dyDescent="0.15">
      <c r="C13" s="132" t="s">
        <v>9</v>
      </c>
      <c r="D13" s="8" t="s">
        <v>259</v>
      </c>
      <c r="E13" s="140">
        <v>3</v>
      </c>
      <c r="F13" s="134">
        <v>1.7834264729362923E-2</v>
      </c>
      <c r="G13" s="140">
        <v>3</v>
      </c>
      <c r="H13" s="134">
        <v>1.6588855181223057E-2</v>
      </c>
      <c r="I13" s="140">
        <v>3</v>
      </c>
      <c r="J13" s="134">
        <v>1.6494012454095479E-2</v>
      </c>
      <c r="K13" s="140">
        <v>2</v>
      </c>
      <c r="L13" s="134">
        <v>9.7270211407142967E-5</v>
      </c>
    </row>
    <row r="14" spans="3:12" ht="20.100000000000001" customHeight="1" x14ac:dyDescent="0.15">
      <c r="C14" s="132" t="s">
        <v>10</v>
      </c>
      <c r="D14" s="8" t="s">
        <v>260</v>
      </c>
      <c r="E14" s="140">
        <v>1670</v>
      </c>
      <c r="F14" s="134">
        <v>2.2130757576941554E-2</v>
      </c>
      <c r="G14" s="140">
        <v>1657</v>
      </c>
      <c r="H14" s="134">
        <v>1.7864407775542712E-2</v>
      </c>
      <c r="I14" s="140">
        <v>1655</v>
      </c>
      <c r="J14" s="134">
        <v>1.6462050465928788E-2</v>
      </c>
      <c r="K14" s="140">
        <v>1096</v>
      </c>
      <c r="L14" s="134">
        <v>4.5503943143593564E-3</v>
      </c>
    </row>
    <row r="15" spans="3:12" ht="20.100000000000001" customHeight="1" x14ac:dyDescent="0.15">
      <c r="C15" s="132" t="s">
        <v>11</v>
      </c>
      <c r="D15" s="8" t="s">
        <v>261</v>
      </c>
      <c r="E15" s="140">
        <v>303</v>
      </c>
      <c r="F15" s="134">
        <v>8.0991078945063771E-2</v>
      </c>
      <c r="G15" s="140">
        <v>304</v>
      </c>
      <c r="H15" s="134">
        <v>5.7604715079104807E-2</v>
      </c>
      <c r="I15" s="140">
        <v>287</v>
      </c>
      <c r="J15" s="134">
        <v>3.6215536979731955E-2</v>
      </c>
      <c r="K15" s="140">
        <v>252</v>
      </c>
      <c r="L15" s="134">
        <v>2.3273738119399387E-3</v>
      </c>
    </row>
    <row r="16" spans="3:12" ht="20.100000000000001" customHeight="1" x14ac:dyDescent="0.15">
      <c r="C16" s="132" t="s">
        <v>12</v>
      </c>
      <c r="D16" s="8" t="s">
        <v>262</v>
      </c>
      <c r="E16" s="140">
        <v>242</v>
      </c>
      <c r="F16" s="134">
        <v>0.27561667636664605</v>
      </c>
      <c r="G16" s="140">
        <v>242</v>
      </c>
      <c r="H16" s="134">
        <v>0.26631790509759062</v>
      </c>
      <c r="I16" s="140">
        <v>233</v>
      </c>
      <c r="J16" s="134">
        <v>0.11185969622184577</v>
      </c>
      <c r="K16" s="140">
        <v>168</v>
      </c>
      <c r="L16" s="134">
        <v>0.87391088686942442</v>
      </c>
    </row>
    <row r="17" spans="3:12" ht="20.100000000000001" customHeight="1" x14ac:dyDescent="0.15">
      <c r="C17" s="132" t="s">
        <v>13</v>
      </c>
      <c r="D17" s="8" t="s">
        <v>263</v>
      </c>
      <c r="E17" s="140">
        <v>21</v>
      </c>
      <c r="F17" s="134">
        <v>0.10538685389473368</v>
      </c>
      <c r="G17" s="140">
        <v>21</v>
      </c>
      <c r="H17" s="134">
        <v>8.0553793898869089E-2</v>
      </c>
      <c r="I17" s="140">
        <v>20</v>
      </c>
      <c r="J17" s="134">
        <v>3.9032885374359609E-2</v>
      </c>
      <c r="K17" s="140">
        <v>18</v>
      </c>
      <c r="L17" s="134">
        <v>6.160867487952984E-2</v>
      </c>
    </row>
    <row r="18" spans="3:12" ht="20.100000000000001" customHeight="1" x14ac:dyDescent="0.15">
      <c r="C18" s="132" t="s">
        <v>14</v>
      </c>
      <c r="D18" s="8" t="s">
        <v>264</v>
      </c>
      <c r="E18" s="140">
        <v>18</v>
      </c>
      <c r="F18" s="134">
        <v>2.980529992303995E-2</v>
      </c>
      <c r="G18" s="140">
        <v>18</v>
      </c>
      <c r="H18" s="134">
        <v>2.7901644468164781E-2</v>
      </c>
      <c r="I18" s="140">
        <v>17</v>
      </c>
      <c r="J18" s="134">
        <v>1.6716095487593292E-2</v>
      </c>
      <c r="K18" s="140">
        <v>13</v>
      </c>
      <c r="L18" s="134">
        <v>1.3099378690398632E-2</v>
      </c>
    </row>
    <row r="19" spans="3:12" ht="20.100000000000001" customHeight="1" x14ac:dyDescent="0.15">
      <c r="C19" s="132" t="s">
        <v>15</v>
      </c>
      <c r="D19" s="8" t="s">
        <v>265</v>
      </c>
      <c r="E19" s="140">
        <v>236</v>
      </c>
      <c r="F19" s="134">
        <v>1.9304165933242665</v>
      </c>
      <c r="G19" s="140">
        <v>234</v>
      </c>
      <c r="H19" s="134">
        <v>1.8718810107982107</v>
      </c>
      <c r="I19" s="140">
        <v>224</v>
      </c>
      <c r="J19" s="134">
        <v>1.6729429727562928</v>
      </c>
      <c r="K19" s="140">
        <v>107</v>
      </c>
      <c r="L19" s="134">
        <v>0.39834486863511709</v>
      </c>
    </row>
    <row r="20" spans="3:12" ht="20.100000000000001" customHeight="1" x14ac:dyDescent="0.15">
      <c r="C20" s="132" t="s">
        <v>16</v>
      </c>
      <c r="D20" s="8" t="s">
        <v>266</v>
      </c>
      <c r="E20" s="140">
        <v>49</v>
      </c>
      <c r="F20" s="134">
        <v>2.4322588948665225E-2</v>
      </c>
      <c r="G20" s="140">
        <v>47</v>
      </c>
      <c r="H20" s="134">
        <v>2.2459611617381137E-2</v>
      </c>
      <c r="I20" s="140">
        <v>39</v>
      </c>
      <c r="J20" s="134">
        <v>4.8936179505528112E-3</v>
      </c>
      <c r="K20" s="140">
        <v>34</v>
      </c>
      <c r="L20" s="134">
        <v>2.1967724700531849E-2</v>
      </c>
    </row>
    <row r="21" spans="3:12" ht="20.100000000000001" customHeight="1" x14ac:dyDescent="0.15">
      <c r="C21" s="132" t="s">
        <v>17</v>
      </c>
      <c r="D21" s="8" t="s">
        <v>267</v>
      </c>
      <c r="E21" s="140">
        <v>859</v>
      </c>
      <c r="F21" s="134">
        <v>2.6003716876953915E-2</v>
      </c>
      <c r="G21" s="140">
        <v>852</v>
      </c>
      <c r="H21" s="134">
        <v>2.5534218602119896E-2</v>
      </c>
      <c r="I21" s="140">
        <v>786</v>
      </c>
      <c r="J21" s="134">
        <v>7.598830228698299E-3</v>
      </c>
      <c r="K21" s="140">
        <v>699</v>
      </c>
      <c r="L21" s="134">
        <v>1.8822146542136448E-2</v>
      </c>
    </row>
    <row r="22" spans="3:12" ht="20.100000000000001" customHeight="1" x14ac:dyDescent="0.15">
      <c r="C22" s="132" t="s">
        <v>18</v>
      </c>
      <c r="D22" s="8" t="s">
        <v>268</v>
      </c>
      <c r="E22" s="140">
        <v>34</v>
      </c>
      <c r="F22" s="134">
        <v>0.51672273988985018</v>
      </c>
      <c r="G22" s="140">
        <v>34</v>
      </c>
      <c r="H22" s="134">
        <v>0.50251093699884508</v>
      </c>
      <c r="I22" s="140">
        <v>33</v>
      </c>
      <c r="J22" s="134">
        <v>2.2759830365036666E-2</v>
      </c>
      <c r="K22" s="140">
        <v>26</v>
      </c>
      <c r="L22" s="134">
        <v>0.71876284949179203</v>
      </c>
    </row>
    <row r="23" spans="3:12" ht="20.100000000000001" customHeight="1" x14ac:dyDescent="0.15">
      <c r="C23" s="132" t="s">
        <v>19</v>
      </c>
      <c r="D23" s="8" t="s">
        <v>269</v>
      </c>
      <c r="E23" s="140">
        <v>87</v>
      </c>
      <c r="F23" s="134">
        <v>2.8811642465852742E-3</v>
      </c>
      <c r="G23" s="140">
        <v>85</v>
      </c>
      <c r="H23" s="134">
        <v>2.8542904111103166E-3</v>
      </c>
      <c r="I23" s="140">
        <v>80</v>
      </c>
      <c r="J23" s="134">
        <v>1.9629647193632523E-3</v>
      </c>
      <c r="K23" s="140">
        <v>73</v>
      </c>
      <c r="L23" s="134">
        <v>8.4192470151358103E-4</v>
      </c>
    </row>
    <row r="24" spans="3:12" ht="20.100000000000001" customHeight="1" x14ac:dyDescent="0.15">
      <c r="C24" s="132" t="s">
        <v>20</v>
      </c>
      <c r="D24" s="8" t="s">
        <v>270</v>
      </c>
      <c r="E24" s="140">
        <v>98</v>
      </c>
      <c r="F24" s="134">
        <v>6.2916139823981782E-2</v>
      </c>
      <c r="G24" s="140">
        <v>98</v>
      </c>
      <c r="H24" s="134">
        <v>5.56759226821439E-2</v>
      </c>
      <c r="I24" s="140">
        <v>93</v>
      </c>
      <c r="J24" s="134">
        <v>2.5612625487130149E-2</v>
      </c>
      <c r="K24" s="140">
        <v>73</v>
      </c>
      <c r="L24" s="134">
        <v>2.6729274149419505E-2</v>
      </c>
    </row>
    <row r="25" spans="3:12" ht="20.100000000000001" customHeight="1" x14ac:dyDescent="0.15">
      <c r="C25" s="132" t="s">
        <v>21</v>
      </c>
      <c r="D25" s="8" t="s">
        <v>271</v>
      </c>
      <c r="E25" s="140">
        <v>10</v>
      </c>
      <c r="F25" s="134">
        <v>8.6316762207475028E-2</v>
      </c>
      <c r="G25" s="140">
        <v>9</v>
      </c>
      <c r="H25" s="134">
        <v>8.9102979205006025E-2</v>
      </c>
      <c r="I25" s="140">
        <v>9</v>
      </c>
      <c r="J25" s="134">
        <v>8.3741168351090758E-2</v>
      </c>
      <c r="K25" s="140">
        <v>8</v>
      </c>
      <c r="L25" s="134">
        <v>3.6291655798071829E-3</v>
      </c>
    </row>
    <row r="26" spans="3:12" ht="20.100000000000001" customHeight="1" x14ac:dyDescent="0.15">
      <c r="C26" s="132" t="s">
        <v>22</v>
      </c>
      <c r="D26" s="8" t="s">
        <v>272</v>
      </c>
      <c r="E26" s="140">
        <v>243</v>
      </c>
      <c r="F26" s="134">
        <v>7.8197344524222709E-2</v>
      </c>
      <c r="G26" s="140">
        <v>237</v>
      </c>
      <c r="H26" s="134">
        <v>7.217006762752648E-2</v>
      </c>
      <c r="I26" s="140">
        <v>231</v>
      </c>
      <c r="J26" s="134">
        <v>3.6082026225449662E-2</v>
      </c>
      <c r="K26" s="140">
        <v>153</v>
      </c>
      <c r="L26" s="134">
        <v>3.72578062220408E-2</v>
      </c>
    </row>
    <row r="27" spans="3:12" ht="20.100000000000001" customHeight="1" x14ac:dyDescent="0.15">
      <c r="C27" s="132" t="s">
        <v>23</v>
      </c>
      <c r="D27" s="8" t="s">
        <v>273</v>
      </c>
      <c r="E27" s="140">
        <v>180</v>
      </c>
      <c r="F27" s="134">
        <v>7.566324358290473E-2</v>
      </c>
      <c r="G27" s="140">
        <v>178</v>
      </c>
      <c r="H27" s="134">
        <v>4.4439709769469996E-2</v>
      </c>
      <c r="I27" s="140">
        <v>174</v>
      </c>
      <c r="J27" s="134">
        <v>0.11550032873598022</v>
      </c>
      <c r="K27" s="140">
        <v>121</v>
      </c>
      <c r="L27" s="134">
        <v>1.6107254159157036</v>
      </c>
    </row>
    <row r="28" spans="3:12" ht="20.100000000000001" customHeight="1" x14ac:dyDescent="0.15">
      <c r="C28" s="132" t="s">
        <v>24</v>
      </c>
      <c r="D28" s="8" t="s">
        <v>274</v>
      </c>
      <c r="E28" s="140">
        <v>211</v>
      </c>
      <c r="F28" s="134">
        <v>0.32224885934587105</v>
      </c>
      <c r="G28" s="140">
        <v>202</v>
      </c>
      <c r="H28" s="134">
        <v>0.33521650809563258</v>
      </c>
      <c r="I28" s="140">
        <v>184</v>
      </c>
      <c r="J28" s="134">
        <v>0.11527230194586702</v>
      </c>
      <c r="K28" s="140">
        <v>144</v>
      </c>
      <c r="L28" s="134">
        <v>0.2853158491908836</v>
      </c>
    </row>
    <row r="29" spans="3:12" ht="20.100000000000001" customHeight="1" x14ac:dyDescent="0.15">
      <c r="C29" s="132" t="s">
        <v>25</v>
      </c>
      <c r="D29" s="8" t="s">
        <v>275</v>
      </c>
      <c r="E29" s="140">
        <v>1031</v>
      </c>
      <c r="F29" s="134">
        <v>1.6305873459106168E-2</v>
      </c>
      <c r="G29" s="140">
        <v>1001</v>
      </c>
      <c r="H29" s="134">
        <v>1.3738773567667732E-2</v>
      </c>
      <c r="I29" s="140">
        <v>937</v>
      </c>
      <c r="J29" s="134">
        <v>1.1004990007038924E-2</v>
      </c>
      <c r="K29" s="140">
        <v>679</v>
      </c>
      <c r="L29" s="134">
        <v>2.3324460320497194E-3</v>
      </c>
    </row>
    <row r="30" spans="3:12" ht="20.100000000000001" customHeight="1" x14ac:dyDescent="0.15">
      <c r="C30" s="132" t="s">
        <v>26</v>
      </c>
      <c r="D30" s="8" t="s">
        <v>276</v>
      </c>
      <c r="E30" s="140">
        <v>94</v>
      </c>
      <c r="F30" s="134">
        <v>4.6188316377887915E-2</v>
      </c>
      <c r="G30" s="140">
        <v>92</v>
      </c>
      <c r="H30" s="134">
        <v>3.5949479980260851E-2</v>
      </c>
      <c r="I30" s="140">
        <v>82</v>
      </c>
      <c r="J30" s="134">
        <v>9.1787694257858231E-3</v>
      </c>
      <c r="K30" s="140">
        <v>62</v>
      </c>
      <c r="L30" s="134">
        <v>1.3982500744226346E-2</v>
      </c>
    </row>
    <row r="31" spans="3:12" ht="20.100000000000001" customHeight="1" x14ac:dyDescent="0.15">
      <c r="C31" s="132" t="s">
        <v>27</v>
      </c>
      <c r="D31" s="8" t="s">
        <v>277</v>
      </c>
      <c r="E31" s="140">
        <v>100</v>
      </c>
      <c r="F31" s="134">
        <v>5.3672984879098162E-2</v>
      </c>
      <c r="G31" s="140">
        <v>100</v>
      </c>
      <c r="H31" s="134">
        <v>3.6669294056729834E-2</v>
      </c>
      <c r="I31" s="140">
        <v>92</v>
      </c>
      <c r="J31" s="134">
        <v>3.5558250595770301E-2</v>
      </c>
      <c r="K31" s="140">
        <v>68</v>
      </c>
      <c r="L31" s="134">
        <v>3.2569226413293892E-2</v>
      </c>
    </row>
    <row r="32" spans="3:12" ht="20.100000000000001" customHeight="1" x14ac:dyDescent="0.15">
      <c r="C32" s="132" t="s">
        <v>28</v>
      </c>
      <c r="D32" s="8" t="s">
        <v>278</v>
      </c>
      <c r="E32" s="140">
        <v>94</v>
      </c>
      <c r="F32" s="134">
        <v>3.1393859294567832E-2</v>
      </c>
      <c r="G32" s="140">
        <v>96</v>
      </c>
      <c r="H32" s="134">
        <v>2.5157811943577899E-2</v>
      </c>
      <c r="I32" s="140">
        <v>90</v>
      </c>
      <c r="J32" s="134">
        <v>1.6639973491709873E-2</v>
      </c>
      <c r="K32" s="140">
        <v>66</v>
      </c>
      <c r="L32" s="134">
        <v>1.7101182918142558E-2</v>
      </c>
    </row>
    <row r="33" spans="3:12" ht="20.100000000000001" customHeight="1" x14ac:dyDescent="0.15">
      <c r="C33" s="132" t="s">
        <v>29</v>
      </c>
      <c r="D33" s="8" t="s">
        <v>279</v>
      </c>
      <c r="E33" s="140">
        <v>274</v>
      </c>
      <c r="F33" s="134">
        <v>3.1210469205383739E-2</v>
      </c>
      <c r="G33" s="140">
        <v>270</v>
      </c>
      <c r="H33" s="134">
        <v>3.381594179166332E-2</v>
      </c>
      <c r="I33" s="140">
        <v>251</v>
      </c>
      <c r="J33" s="134">
        <v>1.3726000949664637E-2</v>
      </c>
      <c r="K33" s="140">
        <v>195</v>
      </c>
      <c r="L33" s="134">
        <v>1.4055001936267082E-2</v>
      </c>
    </row>
    <row r="34" spans="3:12" ht="20.100000000000001" customHeight="1" x14ac:dyDescent="0.15">
      <c r="C34" s="132" t="s">
        <v>30</v>
      </c>
      <c r="D34" s="8" t="s">
        <v>280</v>
      </c>
      <c r="E34" s="140">
        <v>206</v>
      </c>
      <c r="F34" s="134">
        <v>0.1586196845234136</v>
      </c>
      <c r="G34" s="140">
        <v>204</v>
      </c>
      <c r="H34" s="134">
        <v>0.15425967142985827</v>
      </c>
      <c r="I34" s="140">
        <v>187</v>
      </c>
      <c r="J34" s="134">
        <v>0.14201237017330115</v>
      </c>
      <c r="K34" s="140">
        <v>150</v>
      </c>
      <c r="L34" s="134">
        <v>3.7047451042416427E-2</v>
      </c>
    </row>
    <row r="35" spans="3:12" ht="20.100000000000001" customHeight="1" x14ac:dyDescent="0.15">
      <c r="C35" s="132" t="s">
        <v>31</v>
      </c>
      <c r="D35" s="8" t="s">
        <v>281</v>
      </c>
      <c r="E35" s="140">
        <v>13</v>
      </c>
      <c r="F35" s="134">
        <v>1.6558380195885042E-2</v>
      </c>
      <c r="G35" s="140">
        <v>13</v>
      </c>
      <c r="H35" s="134">
        <v>1.6631441640792676E-2</v>
      </c>
      <c r="I35" s="140">
        <v>12</v>
      </c>
      <c r="J35" s="134">
        <v>1.4049026112130587E-2</v>
      </c>
      <c r="K35" s="140">
        <v>10</v>
      </c>
      <c r="L35" s="134">
        <v>6.3677245579732314E-4</v>
      </c>
    </row>
    <row r="36" spans="3:12" ht="20.100000000000001" customHeight="1" x14ac:dyDescent="0.15">
      <c r="C36" s="132" t="s">
        <v>32</v>
      </c>
      <c r="D36" s="8" t="s">
        <v>282</v>
      </c>
      <c r="E36" s="140">
        <v>484</v>
      </c>
      <c r="F36" s="134">
        <v>6.3752185320275129E-2</v>
      </c>
      <c r="G36" s="140">
        <v>468</v>
      </c>
      <c r="H36" s="134">
        <v>6.3326672931206709E-2</v>
      </c>
      <c r="I36" s="140">
        <v>456</v>
      </c>
      <c r="J36" s="134">
        <v>4.4649216488256753E-2</v>
      </c>
      <c r="K36" s="140">
        <v>302</v>
      </c>
      <c r="L36" s="134">
        <v>2.4850174727232954E-2</v>
      </c>
    </row>
    <row r="37" spans="3:12" ht="20.100000000000001" customHeight="1" x14ac:dyDescent="0.15">
      <c r="C37" s="132" t="s">
        <v>33</v>
      </c>
      <c r="D37" s="8" t="s">
        <v>283</v>
      </c>
      <c r="E37" s="140">
        <v>153</v>
      </c>
      <c r="F37" s="134">
        <v>3.7577636616870351E-2</v>
      </c>
      <c r="G37" s="140">
        <v>153</v>
      </c>
      <c r="H37" s="134">
        <v>3.7526377568991583E-2</v>
      </c>
      <c r="I37" s="140">
        <v>144</v>
      </c>
      <c r="J37" s="134">
        <v>9.9118196358429222E-3</v>
      </c>
      <c r="K37" s="140">
        <v>111</v>
      </c>
      <c r="L37" s="134">
        <v>2.8020209747808771E-2</v>
      </c>
    </row>
    <row r="38" spans="3:12" ht="20.100000000000001" customHeight="1" x14ac:dyDescent="0.15">
      <c r="C38" s="132" t="s">
        <v>34</v>
      </c>
      <c r="D38" s="8" t="s">
        <v>284</v>
      </c>
      <c r="E38" s="140">
        <v>31</v>
      </c>
      <c r="F38" s="134">
        <v>47.246328517316833</v>
      </c>
      <c r="G38" s="140">
        <v>31</v>
      </c>
      <c r="H38" s="134">
        <v>48.907798020654504</v>
      </c>
      <c r="I38" s="140">
        <v>29</v>
      </c>
      <c r="J38" s="134">
        <v>2.8667903646441936E-2</v>
      </c>
      <c r="K38" s="140">
        <v>25</v>
      </c>
      <c r="L38" s="134">
        <v>50.138618327244359</v>
      </c>
    </row>
    <row r="39" spans="3:12" ht="20.100000000000001" customHeight="1" x14ac:dyDescent="0.15">
      <c r="C39" s="132" t="s">
        <v>35</v>
      </c>
      <c r="D39" s="8" t="s">
        <v>285</v>
      </c>
      <c r="E39" s="140">
        <v>3</v>
      </c>
      <c r="F39" s="134">
        <v>81.419226630012048</v>
      </c>
      <c r="G39" s="140">
        <v>3</v>
      </c>
      <c r="H39" s="134">
        <v>81.418313308764994</v>
      </c>
      <c r="I39" s="140">
        <v>2</v>
      </c>
      <c r="J39" s="134">
        <v>8.3238318089523392E-4</v>
      </c>
      <c r="K39" s="140">
        <v>3</v>
      </c>
      <c r="L39" s="134">
        <v>81.41754764111954</v>
      </c>
    </row>
    <row r="40" spans="3:12" ht="20.100000000000001" customHeight="1" x14ac:dyDescent="0.15">
      <c r="C40" s="132" t="s">
        <v>36</v>
      </c>
      <c r="D40" s="8" t="s">
        <v>286</v>
      </c>
      <c r="E40" s="140">
        <v>4</v>
      </c>
      <c r="F40" s="134">
        <v>19.120861823131509</v>
      </c>
      <c r="G40" s="140">
        <v>5</v>
      </c>
      <c r="H40" s="134">
        <v>21.340756606026687</v>
      </c>
      <c r="I40" s="140">
        <v>5</v>
      </c>
      <c r="J40" s="134">
        <v>0.85105162803864209</v>
      </c>
      <c r="K40" s="140">
        <v>2</v>
      </c>
      <c r="L40" s="134">
        <v>28.556212782962852</v>
      </c>
    </row>
    <row r="41" spans="3:12" ht="20.100000000000001" customHeight="1" x14ac:dyDescent="0.15">
      <c r="C41" s="132" t="s">
        <v>37</v>
      </c>
      <c r="D41" s="8" t="s">
        <v>287</v>
      </c>
      <c r="E41" s="140">
        <v>1070</v>
      </c>
      <c r="F41" s="134">
        <v>20.170713489749566</v>
      </c>
      <c r="G41" s="140">
        <v>1407</v>
      </c>
      <c r="H41" s="134">
        <v>19.853017904262337</v>
      </c>
      <c r="I41" s="140">
        <v>1385</v>
      </c>
      <c r="J41" s="134">
        <v>20.459920452194559</v>
      </c>
      <c r="K41" s="140">
        <v>417</v>
      </c>
      <c r="L41" s="134">
        <v>0.6009686544128221</v>
      </c>
    </row>
    <row r="42" spans="3:12" ht="20.100000000000001" customHeight="1" x14ac:dyDescent="0.15">
      <c r="C42" s="132" t="s">
        <v>38</v>
      </c>
      <c r="D42" s="8" t="s">
        <v>288</v>
      </c>
      <c r="E42" s="140">
        <v>0</v>
      </c>
      <c r="F42" s="134" t="s">
        <v>965</v>
      </c>
      <c r="G42" s="140">
        <v>0</v>
      </c>
      <c r="H42" s="134" t="s">
        <v>965</v>
      </c>
      <c r="I42" s="140">
        <v>0</v>
      </c>
      <c r="J42" s="134" t="s">
        <v>965</v>
      </c>
      <c r="K42" s="140">
        <v>0</v>
      </c>
      <c r="L42" s="134" t="s">
        <v>965</v>
      </c>
    </row>
    <row r="43" spans="3:12" ht="20.100000000000001" customHeight="1" x14ac:dyDescent="0.15">
      <c r="C43" s="132" t="s">
        <v>39</v>
      </c>
      <c r="D43" s="8" t="s">
        <v>289</v>
      </c>
      <c r="E43" s="140" t="s">
        <v>965</v>
      </c>
      <c r="F43" s="134" t="s">
        <v>965</v>
      </c>
      <c r="G43" s="140" t="s">
        <v>965</v>
      </c>
      <c r="H43" s="134" t="s">
        <v>965</v>
      </c>
      <c r="I43" s="140" t="s">
        <v>965</v>
      </c>
      <c r="J43" s="134" t="s">
        <v>965</v>
      </c>
      <c r="K43" s="140" t="s">
        <v>965</v>
      </c>
      <c r="L43" s="134" t="s">
        <v>965</v>
      </c>
    </row>
    <row r="44" spans="3:12" ht="20.100000000000001" customHeight="1" x14ac:dyDescent="0.15">
      <c r="C44" s="132" t="s">
        <v>40</v>
      </c>
      <c r="D44" s="8" t="s">
        <v>290</v>
      </c>
      <c r="E44" s="140" t="s">
        <v>965</v>
      </c>
      <c r="F44" s="134" t="s">
        <v>965</v>
      </c>
      <c r="G44" s="140" t="s">
        <v>965</v>
      </c>
      <c r="H44" s="134" t="s">
        <v>965</v>
      </c>
      <c r="I44" s="140" t="s">
        <v>965</v>
      </c>
      <c r="J44" s="134" t="s">
        <v>965</v>
      </c>
      <c r="K44" s="140" t="s">
        <v>965</v>
      </c>
      <c r="L44" s="134" t="s">
        <v>965</v>
      </c>
    </row>
    <row r="45" spans="3:12" ht="20.100000000000001" customHeight="1" x14ac:dyDescent="0.15">
      <c r="C45" s="132" t="s">
        <v>41</v>
      </c>
      <c r="D45" s="8" t="s">
        <v>291</v>
      </c>
      <c r="E45" s="140" t="s">
        <v>965</v>
      </c>
      <c r="F45" s="134" t="s">
        <v>965</v>
      </c>
      <c r="G45" s="140" t="s">
        <v>965</v>
      </c>
      <c r="H45" s="134" t="s">
        <v>965</v>
      </c>
      <c r="I45" s="140" t="s">
        <v>965</v>
      </c>
      <c r="J45" s="134" t="s">
        <v>965</v>
      </c>
      <c r="K45" s="140" t="s">
        <v>965</v>
      </c>
      <c r="L45" s="134" t="s">
        <v>965</v>
      </c>
    </row>
    <row r="46" spans="3:12" ht="20.100000000000001" customHeight="1" x14ac:dyDescent="0.15">
      <c r="C46" s="132" t="s">
        <v>42</v>
      </c>
      <c r="D46" s="8" t="s">
        <v>292</v>
      </c>
      <c r="E46" s="140" t="s">
        <v>965</v>
      </c>
      <c r="F46" s="134" t="s">
        <v>965</v>
      </c>
      <c r="G46" s="140" t="s">
        <v>965</v>
      </c>
      <c r="H46" s="134" t="s">
        <v>965</v>
      </c>
      <c r="I46" s="140" t="s">
        <v>965</v>
      </c>
      <c r="J46" s="134" t="s">
        <v>965</v>
      </c>
      <c r="K46" s="140" t="s">
        <v>965</v>
      </c>
      <c r="L46" s="134" t="s">
        <v>965</v>
      </c>
    </row>
    <row r="47" spans="3:12" ht="20.100000000000001" customHeight="1" x14ac:dyDescent="0.15">
      <c r="C47" s="132" t="s">
        <v>43</v>
      </c>
      <c r="D47" s="8" t="s">
        <v>293</v>
      </c>
      <c r="E47" s="140">
        <v>14</v>
      </c>
      <c r="F47" s="134">
        <v>0.35728441654073306</v>
      </c>
      <c r="G47" s="140">
        <v>14</v>
      </c>
      <c r="H47" s="134">
        <v>0.36178491893279935</v>
      </c>
      <c r="I47" s="140">
        <v>14</v>
      </c>
      <c r="J47" s="134">
        <v>0.1503239377516993</v>
      </c>
      <c r="K47" s="140">
        <v>10</v>
      </c>
      <c r="L47" s="134">
        <v>0.19258431724752287</v>
      </c>
    </row>
    <row r="48" spans="3:12" ht="20.100000000000001" customHeight="1" x14ac:dyDescent="0.15">
      <c r="C48" s="132" t="s">
        <v>44</v>
      </c>
      <c r="D48" s="8" t="s">
        <v>294</v>
      </c>
      <c r="E48" s="140">
        <v>1</v>
      </c>
      <c r="F48" s="134">
        <v>3.3368926855312335E-2</v>
      </c>
      <c r="G48" s="140">
        <v>0</v>
      </c>
      <c r="H48" s="134" t="s">
        <v>965</v>
      </c>
      <c r="I48" s="140">
        <v>0</v>
      </c>
      <c r="J48" s="134" t="s">
        <v>965</v>
      </c>
      <c r="K48" s="140">
        <v>0</v>
      </c>
      <c r="L48" s="134" t="s">
        <v>965</v>
      </c>
    </row>
    <row r="49" spans="3:12" ht="20.100000000000001" customHeight="1" x14ac:dyDescent="0.15">
      <c r="C49" s="132" t="s">
        <v>45</v>
      </c>
      <c r="D49" s="8" t="s">
        <v>295</v>
      </c>
      <c r="E49" s="140">
        <v>0</v>
      </c>
      <c r="F49" s="134" t="s">
        <v>965</v>
      </c>
      <c r="G49" s="140">
        <v>1</v>
      </c>
      <c r="H49" s="134">
        <v>3.4210256234819196E-3</v>
      </c>
      <c r="I49" s="140">
        <v>1</v>
      </c>
      <c r="J49" s="134">
        <v>3.4210256234819196E-3</v>
      </c>
      <c r="K49" s="140">
        <v>0</v>
      </c>
      <c r="L49" s="134" t="s">
        <v>965</v>
      </c>
    </row>
    <row r="50" spans="3:12" ht="20.100000000000001" customHeight="1" x14ac:dyDescent="0.15">
      <c r="C50" s="132" t="s">
        <v>46</v>
      </c>
      <c r="D50" s="8" t="s">
        <v>296</v>
      </c>
      <c r="E50" s="140">
        <v>3</v>
      </c>
      <c r="F50" s="134">
        <v>4.6435154263107874</v>
      </c>
      <c r="G50" s="140">
        <v>3</v>
      </c>
      <c r="H50" s="134">
        <v>0.21938500269735661</v>
      </c>
      <c r="I50" s="140">
        <v>3</v>
      </c>
      <c r="J50" s="134">
        <v>0.1957831325301205</v>
      </c>
      <c r="K50" s="140">
        <v>1</v>
      </c>
      <c r="L50" s="134">
        <v>2.3863830063555712E-2</v>
      </c>
    </row>
    <row r="51" spans="3:12" ht="20.100000000000001" customHeight="1" x14ac:dyDescent="0.15">
      <c r="C51" s="132" t="s">
        <v>47</v>
      </c>
      <c r="D51" s="8" t="s">
        <v>297</v>
      </c>
      <c r="E51" s="140">
        <v>3</v>
      </c>
      <c r="F51" s="134">
        <v>1.5575087055961945E-3</v>
      </c>
      <c r="G51" s="140">
        <v>3</v>
      </c>
      <c r="H51" s="134">
        <v>1.6005047205675826E-3</v>
      </c>
      <c r="I51" s="140">
        <v>3</v>
      </c>
      <c r="J51" s="134">
        <v>1.3811372972441747E-3</v>
      </c>
      <c r="K51" s="140">
        <v>1</v>
      </c>
      <c r="L51" s="134">
        <v>0</v>
      </c>
    </row>
    <row r="52" spans="3:12" ht="20.100000000000001" customHeight="1" x14ac:dyDescent="0.15">
      <c r="C52" s="132" t="s">
        <v>48</v>
      </c>
      <c r="D52" s="8" t="s">
        <v>298</v>
      </c>
      <c r="E52" s="140">
        <v>5</v>
      </c>
      <c r="F52" s="134">
        <v>0.15073257556683564</v>
      </c>
      <c r="G52" s="140">
        <v>5</v>
      </c>
      <c r="H52" s="134">
        <v>3.2445071724656112E-2</v>
      </c>
      <c r="I52" s="140">
        <v>5</v>
      </c>
      <c r="J52" s="134">
        <v>3.2032062243705771E-2</v>
      </c>
      <c r="K52" s="140">
        <v>4</v>
      </c>
      <c r="L52" s="134">
        <v>4.2357314904643091E-4</v>
      </c>
    </row>
    <row r="53" spans="3:12" ht="20.100000000000001" customHeight="1" x14ac:dyDescent="0.15">
      <c r="C53" s="132" t="s">
        <v>51</v>
      </c>
      <c r="D53" s="8" t="s">
        <v>299</v>
      </c>
      <c r="E53" s="140">
        <v>13</v>
      </c>
      <c r="F53" s="134">
        <v>0.21293764702320381</v>
      </c>
      <c r="G53" s="140">
        <v>13</v>
      </c>
      <c r="H53" s="134">
        <v>0.22123084173293542</v>
      </c>
      <c r="I53" s="140">
        <v>13</v>
      </c>
      <c r="J53" s="134">
        <v>2.9763354347147865E-2</v>
      </c>
      <c r="K53" s="140">
        <v>5</v>
      </c>
      <c r="L53" s="134">
        <v>0.29334181514520424</v>
      </c>
    </row>
    <row r="54" spans="3:12" ht="20.100000000000001" customHeight="1" x14ac:dyDescent="0.15">
      <c r="C54" s="132" t="s">
        <v>129</v>
      </c>
      <c r="D54" s="8" t="s">
        <v>300</v>
      </c>
      <c r="E54" s="140" t="s">
        <v>965</v>
      </c>
      <c r="F54" s="134" t="s">
        <v>965</v>
      </c>
      <c r="G54" s="140" t="s">
        <v>965</v>
      </c>
      <c r="H54" s="134" t="s">
        <v>965</v>
      </c>
      <c r="I54" s="140" t="s">
        <v>965</v>
      </c>
      <c r="J54" s="134" t="s">
        <v>965</v>
      </c>
      <c r="K54" s="140" t="s">
        <v>965</v>
      </c>
      <c r="L54" s="134" t="s">
        <v>965</v>
      </c>
    </row>
    <row r="55" spans="3:12" ht="20.100000000000001" customHeight="1" x14ac:dyDescent="0.15">
      <c r="C55" s="132" t="s">
        <v>137</v>
      </c>
      <c r="D55" s="8" t="s">
        <v>301</v>
      </c>
      <c r="E55" s="140">
        <v>2</v>
      </c>
      <c r="F55" s="134">
        <v>0.14631290505149688</v>
      </c>
      <c r="G55" s="140">
        <v>2</v>
      </c>
      <c r="H55" s="134">
        <v>0.14631290505149688</v>
      </c>
      <c r="I55" s="140">
        <v>2</v>
      </c>
      <c r="J55" s="134">
        <v>6.7311729288005551E-2</v>
      </c>
      <c r="K55" s="140">
        <v>2</v>
      </c>
      <c r="L55" s="134">
        <v>7.9001175763491319E-2</v>
      </c>
    </row>
    <row r="56" spans="3:12" ht="20.100000000000001" customHeight="1" x14ac:dyDescent="0.15">
      <c r="C56" s="132" t="s">
        <v>52</v>
      </c>
      <c r="D56" s="8" t="s">
        <v>302</v>
      </c>
      <c r="E56" s="140">
        <v>1</v>
      </c>
      <c r="F56" s="134">
        <v>3.8039888528305877E-3</v>
      </c>
      <c r="G56" s="140">
        <v>1</v>
      </c>
      <c r="H56" s="134">
        <v>3.8039888528305877E-3</v>
      </c>
      <c r="I56" s="140">
        <v>0</v>
      </c>
      <c r="J56" s="134" t="s">
        <v>965</v>
      </c>
      <c r="K56" s="140">
        <v>1</v>
      </c>
      <c r="L56" s="134">
        <v>3.8039888528305877E-3</v>
      </c>
    </row>
    <row r="57" spans="3:12" ht="20.100000000000001" customHeight="1" x14ac:dyDescent="0.15">
      <c r="C57" s="132" t="s">
        <v>79</v>
      </c>
      <c r="D57" s="8" t="s">
        <v>303</v>
      </c>
      <c r="E57" s="140">
        <v>15</v>
      </c>
      <c r="F57" s="134">
        <v>2.0623361672136471E-2</v>
      </c>
      <c r="G57" s="140">
        <v>16</v>
      </c>
      <c r="H57" s="134">
        <v>2.1515237041042013E-2</v>
      </c>
      <c r="I57" s="140">
        <v>14</v>
      </c>
      <c r="J57" s="134">
        <v>2.0617923057309296E-2</v>
      </c>
      <c r="K57" s="140">
        <v>8</v>
      </c>
      <c r="L57" s="134">
        <v>9.881246195102637E-6</v>
      </c>
    </row>
    <row r="58" spans="3:12" ht="20.100000000000001" customHeight="1" x14ac:dyDescent="0.15">
      <c r="C58" s="132" t="s">
        <v>53</v>
      </c>
      <c r="D58" s="8" t="s">
        <v>304</v>
      </c>
      <c r="E58" s="140">
        <v>3</v>
      </c>
      <c r="F58" s="134">
        <v>3.7291139240506331E-2</v>
      </c>
      <c r="G58" s="140">
        <v>3</v>
      </c>
      <c r="H58" s="134">
        <v>3.7227848101265823E-2</v>
      </c>
      <c r="I58" s="140">
        <v>3</v>
      </c>
      <c r="J58" s="134">
        <v>3.7227848101265823E-2</v>
      </c>
      <c r="K58" s="140">
        <v>0</v>
      </c>
      <c r="L58" s="134" t="s">
        <v>965</v>
      </c>
    </row>
    <row r="59" spans="3:12" ht="20.100000000000001" customHeight="1" x14ac:dyDescent="0.15">
      <c r="C59" s="132" t="s">
        <v>54</v>
      </c>
      <c r="D59" s="8" t="s">
        <v>305</v>
      </c>
      <c r="E59" s="140">
        <v>26</v>
      </c>
      <c r="F59" s="134">
        <v>1.9442204818564517E-4</v>
      </c>
      <c r="G59" s="140">
        <v>3</v>
      </c>
      <c r="H59" s="134">
        <v>1.9347943513325241E-4</v>
      </c>
      <c r="I59" s="140">
        <v>3</v>
      </c>
      <c r="J59" s="134">
        <v>1.7406214415213747E-4</v>
      </c>
      <c r="K59" s="140">
        <v>2</v>
      </c>
      <c r="L59" s="134">
        <v>1.9762697155313613E-5</v>
      </c>
    </row>
    <row r="60" spans="3:12" ht="20.100000000000001" customHeight="1" x14ac:dyDescent="0.15">
      <c r="C60" s="132" t="s">
        <v>55</v>
      </c>
      <c r="D60" s="8" t="s">
        <v>306</v>
      </c>
      <c r="E60" s="140">
        <v>2</v>
      </c>
      <c r="F60" s="134">
        <v>6.9268849431884091E-2</v>
      </c>
      <c r="G60" s="140">
        <v>2</v>
      </c>
      <c r="H60" s="134">
        <v>6.9268849431884091E-2</v>
      </c>
      <c r="I60" s="140">
        <v>2</v>
      </c>
      <c r="J60" s="134">
        <v>6.9268849431884091E-2</v>
      </c>
      <c r="K60" s="140">
        <v>1</v>
      </c>
      <c r="L60" s="134">
        <v>0</v>
      </c>
    </row>
    <row r="61" spans="3:12" ht="20.100000000000001" customHeight="1" x14ac:dyDescent="0.15">
      <c r="C61" s="132" t="s">
        <v>138</v>
      </c>
      <c r="D61" s="8" t="s">
        <v>307</v>
      </c>
      <c r="E61" s="140">
        <v>79</v>
      </c>
      <c r="F61" s="134">
        <v>5.6045548942582155E-4</v>
      </c>
      <c r="G61" s="140">
        <v>79</v>
      </c>
      <c r="H61" s="134">
        <v>5.5705286501950334E-4</v>
      </c>
      <c r="I61" s="140">
        <v>77</v>
      </c>
      <c r="J61" s="134">
        <v>5.3591625879187801E-4</v>
      </c>
      <c r="K61" s="140">
        <v>41</v>
      </c>
      <c r="L61" s="134">
        <v>2.1069988093197762E-3</v>
      </c>
    </row>
    <row r="62" spans="3:12" ht="20.100000000000001" customHeight="1" x14ac:dyDescent="0.15">
      <c r="C62" s="132" t="s">
        <v>72</v>
      </c>
      <c r="D62" s="8" t="s">
        <v>308</v>
      </c>
      <c r="E62" s="140" t="s">
        <v>965</v>
      </c>
      <c r="F62" s="134" t="s">
        <v>965</v>
      </c>
      <c r="G62" s="140" t="s">
        <v>965</v>
      </c>
      <c r="H62" s="134" t="s">
        <v>965</v>
      </c>
      <c r="I62" s="140" t="s">
        <v>965</v>
      </c>
      <c r="J62" s="134" t="s">
        <v>965</v>
      </c>
      <c r="K62" s="140" t="s">
        <v>965</v>
      </c>
      <c r="L62" s="134" t="s">
        <v>965</v>
      </c>
    </row>
    <row r="63" spans="3:12" ht="20.100000000000001" customHeight="1" x14ac:dyDescent="0.15">
      <c r="C63" s="132" t="s">
        <v>75</v>
      </c>
      <c r="D63" s="8" t="s">
        <v>309</v>
      </c>
      <c r="E63" s="140">
        <v>23</v>
      </c>
      <c r="F63" s="134">
        <v>1.6190232005708984</v>
      </c>
      <c r="G63" s="140">
        <v>26</v>
      </c>
      <c r="H63" s="134">
        <v>0.64512596464474348</v>
      </c>
      <c r="I63" s="140">
        <v>25</v>
      </c>
      <c r="J63" s="134">
        <v>0.61177868304446825</v>
      </c>
      <c r="K63" s="140">
        <v>10</v>
      </c>
      <c r="L63" s="134">
        <v>6.6355986772457902E-3</v>
      </c>
    </row>
    <row r="64" spans="3:12" ht="20.100000000000001" customHeight="1" x14ac:dyDescent="0.15">
      <c r="C64" s="132" t="s">
        <v>56</v>
      </c>
      <c r="D64" s="8" t="s">
        <v>310</v>
      </c>
      <c r="E64" s="140">
        <v>3</v>
      </c>
      <c r="F64" s="134">
        <v>3.0037546933667082E-3</v>
      </c>
      <c r="G64" s="140">
        <v>0</v>
      </c>
      <c r="H64" s="134" t="s">
        <v>965</v>
      </c>
      <c r="I64" s="140">
        <v>0</v>
      </c>
      <c r="J64" s="134" t="s">
        <v>965</v>
      </c>
      <c r="K64" s="140">
        <v>0</v>
      </c>
      <c r="L64" s="134" t="s">
        <v>965</v>
      </c>
    </row>
    <row r="65" spans="3:12" ht="20.100000000000001" customHeight="1" x14ac:dyDescent="0.15">
      <c r="C65" s="132" t="s">
        <v>57</v>
      </c>
      <c r="D65" s="8" t="s">
        <v>311</v>
      </c>
      <c r="E65" s="140">
        <v>6</v>
      </c>
      <c r="F65" s="134">
        <v>1.5761036648478319E-2</v>
      </c>
      <c r="G65" s="140">
        <v>6</v>
      </c>
      <c r="H65" s="134">
        <v>1.5987804956009159E-2</v>
      </c>
      <c r="I65" s="140">
        <v>6</v>
      </c>
      <c r="J65" s="134">
        <v>1.8985533161723741E-2</v>
      </c>
      <c r="K65" s="140">
        <v>4</v>
      </c>
      <c r="L65" s="134">
        <v>2.0396713148574568E-3</v>
      </c>
    </row>
    <row r="66" spans="3:12" ht="20.100000000000001" customHeight="1" x14ac:dyDescent="0.15">
      <c r="C66" s="132" t="s">
        <v>69</v>
      </c>
      <c r="D66" s="8" t="s">
        <v>312</v>
      </c>
      <c r="E66" s="140">
        <v>0</v>
      </c>
      <c r="F66" s="134" t="s">
        <v>965</v>
      </c>
      <c r="G66" s="140">
        <v>1</v>
      </c>
      <c r="H66" s="134">
        <v>6.7916666666666672E-3</v>
      </c>
      <c r="I66" s="140">
        <v>1</v>
      </c>
      <c r="J66" s="134">
        <v>6.7916666666666672E-3</v>
      </c>
      <c r="K66" s="140">
        <v>0</v>
      </c>
      <c r="L66" s="134" t="s">
        <v>965</v>
      </c>
    </row>
    <row r="67" spans="3:12" ht="20.100000000000001" customHeight="1" x14ac:dyDescent="0.15">
      <c r="C67" s="132" t="s">
        <v>73</v>
      </c>
      <c r="D67" s="8" t="s">
        <v>313</v>
      </c>
      <c r="E67" s="140" t="s">
        <v>965</v>
      </c>
      <c r="F67" s="134" t="s">
        <v>965</v>
      </c>
      <c r="G67" s="140" t="s">
        <v>965</v>
      </c>
      <c r="H67" s="134" t="s">
        <v>965</v>
      </c>
      <c r="I67" s="140" t="s">
        <v>965</v>
      </c>
      <c r="J67" s="134" t="s">
        <v>965</v>
      </c>
      <c r="K67" s="140" t="s">
        <v>965</v>
      </c>
      <c r="L67" s="134" t="s">
        <v>965</v>
      </c>
    </row>
    <row r="68" spans="3:12" ht="20.100000000000001" customHeight="1" x14ac:dyDescent="0.15">
      <c r="C68" s="132" t="s">
        <v>58</v>
      </c>
      <c r="D68" s="8" t="s">
        <v>314</v>
      </c>
      <c r="E68" s="140" t="s">
        <v>965</v>
      </c>
      <c r="F68" s="134" t="s">
        <v>965</v>
      </c>
      <c r="G68" s="140" t="s">
        <v>965</v>
      </c>
      <c r="H68" s="134" t="s">
        <v>965</v>
      </c>
      <c r="I68" s="140" t="s">
        <v>965</v>
      </c>
      <c r="J68" s="134" t="s">
        <v>965</v>
      </c>
      <c r="K68" s="140" t="s">
        <v>965</v>
      </c>
      <c r="L68" s="134" t="s">
        <v>965</v>
      </c>
    </row>
    <row r="69" spans="3:12" ht="20.100000000000001" customHeight="1" x14ac:dyDescent="0.15">
      <c r="C69" s="132" t="s">
        <v>70</v>
      </c>
      <c r="D69" s="8" t="s">
        <v>315</v>
      </c>
      <c r="E69" s="140" t="s">
        <v>965</v>
      </c>
      <c r="F69" s="134" t="s">
        <v>965</v>
      </c>
      <c r="G69" s="140" t="s">
        <v>965</v>
      </c>
      <c r="H69" s="134" t="s">
        <v>965</v>
      </c>
      <c r="I69" s="140" t="s">
        <v>965</v>
      </c>
      <c r="J69" s="134" t="s">
        <v>965</v>
      </c>
      <c r="K69" s="140" t="s">
        <v>965</v>
      </c>
      <c r="L69" s="134" t="s">
        <v>965</v>
      </c>
    </row>
    <row r="70" spans="3:12" ht="20.100000000000001" customHeight="1" x14ac:dyDescent="0.15">
      <c r="C70" s="132" t="s">
        <v>59</v>
      </c>
      <c r="D70" s="8" t="s">
        <v>316</v>
      </c>
      <c r="E70" s="140" t="s">
        <v>965</v>
      </c>
      <c r="F70" s="134" t="s">
        <v>965</v>
      </c>
      <c r="G70" s="140" t="s">
        <v>965</v>
      </c>
      <c r="H70" s="134" t="s">
        <v>965</v>
      </c>
      <c r="I70" s="140" t="s">
        <v>965</v>
      </c>
      <c r="J70" s="134" t="s">
        <v>965</v>
      </c>
      <c r="K70" s="140" t="s">
        <v>965</v>
      </c>
      <c r="L70" s="134" t="s">
        <v>965</v>
      </c>
    </row>
    <row r="71" spans="3:12" ht="20.100000000000001" customHeight="1" x14ac:dyDescent="0.15">
      <c r="C71" s="132" t="s">
        <v>60</v>
      </c>
      <c r="D71" s="8" t="s">
        <v>317</v>
      </c>
      <c r="E71" s="140" t="s">
        <v>965</v>
      </c>
      <c r="F71" s="134" t="s">
        <v>965</v>
      </c>
      <c r="G71" s="140" t="s">
        <v>965</v>
      </c>
      <c r="H71" s="134" t="s">
        <v>965</v>
      </c>
      <c r="I71" s="140" t="s">
        <v>965</v>
      </c>
      <c r="J71" s="134" t="s">
        <v>965</v>
      </c>
      <c r="K71" s="140" t="s">
        <v>965</v>
      </c>
      <c r="L71" s="134" t="s">
        <v>965</v>
      </c>
    </row>
    <row r="72" spans="3:12" ht="20.100000000000001" customHeight="1" x14ac:dyDescent="0.15">
      <c r="C72" s="132" t="s">
        <v>62</v>
      </c>
      <c r="D72" s="8" t="s">
        <v>318</v>
      </c>
      <c r="E72" s="140" t="s">
        <v>965</v>
      </c>
      <c r="F72" s="134" t="s">
        <v>965</v>
      </c>
      <c r="G72" s="140" t="s">
        <v>965</v>
      </c>
      <c r="H72" s="134" t="s">
        <v>965</v>
      </c>
      <c r="I72" s="140" t="s">
        <v>965</v>
      </c>
      <c r="J72" s="134" t="s">
        <v>965</v>
      </c>
      <c r="K72" s="140" t="s">
        <v>965</v>
      </c>
      <c r="L72" s="134" t="s">
        <v>965</v>
      </c>
    </row>
    <row r="73" spans="3:12" ht="20.100000000000001" customHeight="1" x14ac:dyDescent="0.15">
      <c r="C73" s="132" t="s">
        <v>80</v>
      </c>
      <c r="D73" s="8" t="s">
        <v>319</v>
      </c>
      <c r="E73" s="140">
        <v>1</v>
      </c>
      <c r="F73" s="134">
        <v>0.58381679389312979</v>
      </c>
      <c r="G73" s="140">
        <v>1</v>
      </c>
      <c r="H73" s="134">
        <v>0.59480916030534348</v>
      </c>
      <c r="I73" s="140">
        <v>1</v>
      </c>
      <c r="J73" s="134">
        <v>0.59480916030534348</v>
      </c>
      <c r="K73" s="140">
        <v>0</v>
      </c>
      <c r="L73" s="134" t="s">
        <v>965</v>
      </c>
    </row>
    <row r="74" spans="3:12" ht="20.100000000000001" customHeight="1" x14ac:dyDescent="0.15">
      <c r="C74" s="132" t="s">
        <v>63</v>
      </c>
      <c r="D74" s="8" t="s">
        <v>320</v>
      </c>
      <c r="E74" s="140">
        <v>15</v>
      </c>
      <c r="F74" s="134">
        <v>4.4743349194681939E-2</v>
      </c>
      <c r="G74" s="140">
        <v>19</v>
      </c>
      <c r="H74" s="134">
        <v>5.7004080231848692E-2</v>
      </c>
      <c r="I74" s="140">
        <v>19</v>
      </c>
      <c r="J74" s="134">
        <v>5.4364004982713043E-2</v>
      </c>
      <c r="K74" s="140">
        <v>12</v>
      </c>
      <c r="L74" s="134">
        <v>5.729326771050593E-3</v>
      </c>
    </row>
    <row r="75" spans="3:12" ht="20.100000000000001" customHeight="1" x14ac:dyDescent="0.15">
      <c r="C75" s="132" t="s">
        <v>76</v>
      </c>
      <c r="D75" s="8" t="s">
        <v>321</v>
      </c>
      <c r="E75" s="140">
        <v>3</v>
      </c>
      <c r="F75" s="134">
        <v>0.70175438596491224</v>
      </c>
      <c r="G75" s="140">
        <v>2</v>
      </c>
      <c r="H75" s="134">
        <v>0.78078078078078073</v>
      </c>
      <c r="I75" s="140">
        <v>3</v>
      </c>
      <c r="J75" s="134">
        <v>0.62378167641325533</v>
      </c>
      <c r="K75" s="140">
        <v>1</v>
      </c>
      <c r="L75" s="134">
        <v>0</v>
      </c>
    </row>
    <row r="76" spans="3:12" ht="20.100000000000001" customHeight="1" x14ac:dyDescent="0.15">
      <c r="C76" s="132" t="s">
        <v>64</v>
      </c>
      <c r="D76" s="8" t="s">
        <v>322</v>
      </c>
      <c r="E76" s="140">
        <v>175</v>
      </c>
      <c r="F76" s="134">
        <v>6.6772083041227934E-2</v>
      </c>
      <c r="G76" s="140">
        <v>173</v>
      </c>
      <c r="H76" s="134">
        <v>6.6534737526204243E-2</v>
      </c>
      <c r="I76" s="140">
        <v>160</v>
      </c>
      <c r="J76" s="134">
        <v>2.6699045936742299E-3</v>
      </c>
      <c r="K76" s="140">
        <v>112</v>
      </c>
      <c r="L76" s="134">
        <v>6.266146547304266E-2</v>
      </c>
    </row>
    <row r="77" spans="3:12" ht="20.100000000000001" customHeight="1" x14ac:dyDescent="0.15">
      <c r="C77" s="132" t="s">
        <v>65</v>
      </c>
      <c r="D77" s="8" t="s">
        <v>323</v>
      </c>
      <c r="E77" s="140">
        <v>10</v>
      </c>
      <c r="F77" s="134">
        <v>0.47497901804448178</v>
      </c>
      <c r="G77" s="140">
        <v>11</v>
      </c>
      <c r="H77" s="134">
        <v>0.48092968019324323</v>
      </c>
      <c r="I77" s="140">
        <v>11</v>
      </c>
      <c r="J77" s="134">
        <v>0.17124935237954256</v>
      </c>
      <c r="K77" s="140">
        <v>5</v>
      </c>
      <c r="L77" s="134">
        <v>0.39786160255614139</v>
      </c>
    </row>
    <row r="78" spans="3:12" ht="20.100000000000001" customHeight="1" x14ac:dyDescent="0.15">
      <c r="C78" s="132" t="s">
        <v>67</v>
      </c>
      <c r="D78" s="8" t="s">
        <v>324</v>
      </c>
      <c r="E78" s="140" t="s">
        <v>965</v>
      </c>
      <c r="F78" s="134" t="s">
        <v>965</v>
      </c>
      <c r="G78" s="140" t="s">
        <v>965</v>
      </c>
      <c r="H78" s="134" t="s">
        <v>965</v>
      </c>
      <c r="I78" s="140" t="s">
        <v>965</v>
      </c>
      <c r="J78" s="134" t="s">
        <v>965</v>
      </c>
      <c r="K78" s="140" t="s">
        <v>965</v>
      </c>
      <c r="L78" s="134" t="s">
        <v>965</v>
      </c>
    </row>
    <row r="79" spans="3:12" ht="20.100000000000001" customHeight="1" x14ac:dyDescent="0.15">
      <c r="C79" s="132" t="s">
        <v>68</v>
      </c>
      <c r="D79" s="8" t="s">
        <v>325</v>
      </c>
      <c r="E79" s="140">
        <v>111</v>
      </c>
      <c r="F79" s="134">
        <v>5.6249629571658535E-2</v>
      </c>
      <c r="G79" s="140">
        <v>110</v>
      </c>
      <c r="H79" s="134">
        <v>5.5511892210755365E-2</v>
      </c>
      <c r="I79" s="140">
        <v>101</v>
      </c>
      <c r="J79" s="134">
        <v>4.9577109709980631E-2</v>
      </c>
      <c r="K79" s="140">
        <v>70</v>
      </c>
      <c r="L79" s="134">
        <v>1.7833820476040339E-2</v>
      </c>
    </row>
    <row r="80" spans="3:12" ht="20.100000000000001" customHeight="1" x14ac:dyDescent="0.15">
      <c r="C80" s="132" t="s">
        <v>326</v>
      </c>
      <c r="D80" s="8" t="s">
        <v>327</v>
      </c>
      <c r="E80" s="140">
        <v>436</v>
      </c>
      <c r="F80" s="134">
        <v>7.8182351459671673E-2</v>
      </c>
      <c r="G80" s="140">
        <v>415</v>
      </c>
      <c r="H80" s="134">
        <v>0.27761279056237415</v>
      </c>
      <c r="I80" s="140">
        <v>411</v>
      </c>
      <c r="J80" s="134">
        <v>2.4433430095756707E-2</v>
      </c>
      <c r="K80" s="140">
        <v>259</v>
      </c>
      <c r="L80" s="134">
        <v>0.26129140500983927</v>
      </c>
    </row>
    <row r="81" spans="3:12" ht="20.100000000000001" customHeight="1" x14ac:dyDescent="0.15">
      <c r="C81" s="132" t="s">
        <v>328</v>
      </c>
      <c r="D81" s="8" t="s">
        <v>329</v>
      </c>
      <c r="E81" s="140">
        <v>26</v>
      </c>
      <c r="F81" s="134">
        <v>0.1665168789820011</v>
      </c>
      <c r="G81" s="140">
        <v>26</v>
      </c>
      <c r="H81" s="134">
        <v>0.18303766110502381</v>
      </c>
      <c r="I81" s="140">
        <v>29</v>
      </c>
      <c r="J81" s="134">
        <v>0.13087679531603116</v>
      </c>
      <c r="K81" s="140">
        <v>15</v>
      </c>
      <c r="L81" s="134">
        <v>5.0340490697598647E-2</v>
      </c>
    </row>
    <row r="82" spans="3:12" ht="20.100000000000001" customHeight="1" x14ac:dyDescent="0.15">
      <c r="C82" s="132" t="s">
        <v>330</v>
      </c>
      <c r="D82" s="8" t="s">
        <v>331</v>
      </c>
      <c r="E82" s="140">
        <v>59</v>
      </c>
      <c r="F82" s="134">
        <v>0.27217576838102159</v>
      </c>
      <c r="G82" s="140">
        <v>57</v>
      </c>
      <c r="H82" s="134">
        <v>0.25925125035749413</v>
      </c>
      <c r="I82" s="140">
        <v>55</v>
      </c>
      <c r="J82" s="134">
        <v>0.26335331634019127</v>
      </c>
      <c r="K82" s="140">
        <v>19</v>
      </c>
      <c r="L82" s="134">
        <v>2.958281958731743E-3</v>
      </c>
    </row>
    <row r="83" spans="3:12" ht="20.100000000000001" customHeight="1" x14ac:dyDescent="0.15">
      <c r="C83" s="132" t="s">
        <v>332</v>
      </c>
      <c r="D83" s="8" t="s">
        <v>333</v>
      </c>
      <c r="E83" s="140">
        <v>274</v>
      </c>
      <c r="F83" s="134">
        <v>7.31148091758302E-2</v>
      </c>
      <c r="G83" s="140">
        <v>273</v>
      </c>
      <c r="H83" s="134">
        <v>7.265808440315856E-2</v>
      </c>
      <c r="I83" s="140">
        <v>260</v>
      </c>
      <c r="J83" s="134">
        <v>5.3000520544300073E-2</v>
      </c>
      <c r="K83" s="140">
        <v>154</v>
      </c>
      <c r="L83" s="134">
        <v>8.3879242036509934E-3</v>
      </c>
    </row>
    <row r="84" spans="3:12" ht="20.100000000000001" customHeight="1" x14ac:dyDescent="0.15">
      <c r="C84" s="132" t="s">
        <v>334</v>
      </c>
      <c r="D84" s="8" t="s">
        <v>335</v>
      </c>
      <c r="E84" s="140">
        <v>14</v>
      </c>
      <c r="F84" s="134">
        <v>0.51376915118971378</v>
      </c>
      <c r="G84" s="140">
        <v>13</v>
      </c>
      <c r="H84" s="134">
        <v>0.45313508949119996</v>
      </c>
      <c r="I84" s="140">
        <v>13</v>
      </c>
      <c r="J84" s="134">
        <v>0.44290279318509201</v>
      </c>
      <c r="K84" s="140">
        <v>8</v>
      </c>
      <c r="L84" s="134">
        <v>1.8626703920074508E-4</v>
      </c>
    </row>
    <row r="85" spans="3:12" ht="20.100000000000001" customHeight="1" x14ac:dyDescent="0.15">
      <c r="C85" s="132" t="s">
        <v>336</v>
      </c>
      <c r="D85" s="8" t="s">
        <v>337</v>
      </c>
      <c r="E85" s="140">
        <v>224</v>
      </c>
      <c r="F85" s="134">
        <v>0.2766755407264328</v>
      </c>
      <c r="G85" s="140">
        <v>228</v>
      </c>
      <c r="H85" s="134">
        <v>0.27422618212334121</v>
      </c>
      <c r="I85" s="140">
        <v>228</v>
      </c>
      <c r="J85" s="134">
        <v>0.11345508888046099</v>
      </c>
      <c r="K85" s="140">
        <v>129</v>
      </c>
      <c r="L85" s="134">
        <v>1.6910637702737728E-2</v>
      </c>
    </row>
    <row r="86" spans="3:12" ht="20.100000000000001" customHeight="1" x14ac:dyDescent="0.15">
      <c r="C86" s="132" t="s">
        <v>77</v>
      </c>
      <c r="D86" s="8" t="s">
        <v>338</v>
      </c>
      <c r="E86" s="140">
        <v>108</v>
      </c>
      <c r="F86" s="134">
        <v>5.6408580083562962E-2</v>
      </c>
      <c r="G86" s="140">
        <v>105</v>
      </c>
      <c r="H86" s="134">
        <v>5.6534038068435488E-2</v>
      </c>
      <c r="I86" s="140">
        <v>100</v>
      </c>
      <c r="J86" s="134">
        <v>4.1966316705536799E-2</v>
      </c>
      <c r="K86" s="140">
        <v>52</v>
      </c>
      <c r="L86" s="134">
        <v>6.1914511180889567E-3</v>
      </c>
    </row>
    <row r="87" spans="3:12" ht="20.100000000000001" customHeight="1" x14ac:dyDescent="0.15">
      <c r="C87" s="132" t="s">
        <v>339</v>
      </c>
      <c r="D87" s="8" t="s">
        <v>340</v>
      </c>
      <c r="E87" s="140">
        <v>38</v>
      </c>
      <c r="F87" s="134">
        <v>0.57394951762935165</v>
      </c>
      <c r="G87" s="140">
        <v>37</v>
      </c>
      <c r="H87" s="134">
        <v>0.48890599542758345</v>
      </c>
      <c r="I87" s="140">
        <v>34</v>
      </c>
      <c r="J87" s="134">
        <v>0.15446627448594658</v>
      </c>
      <c r="K87" s="140">
        <v>20</v>
      </c>
      <c r="L87" s="134">
        <v>0.34665726405316755</v>
      </c>
    </row>
    <row r="88" spans="3:12" ht="20.100000000000001" customHeight="1" x14ac:dyDescent="0.15">
      <c r="C88" s="132" t="s">
        <v>341</v>
      </c>
      <c r="D88" s="8" t="s">
        <v>342</v>
      </c>
      <c r="E88" s="140">
        <v>336</v>
      </c>
      <c r="F88" s="134">
        <v>2.2935452189172798E-3</v>
      </c>
      <c r="G88" s="140">
        <v>329</v>
      </c>
      <c r="H88" s="134">
        <v>4.5323702930704325E-3</v>
      </c>
      <c r="I88" s="140">
        <v>317</v>
      </c>
      <c r="J88" s="134">
        <v>1.271512589718245E-3</v>
      </c>
      <c r="K88" s="140">
        <v>158</v>
      </c>
      <c r="L88" s="134">
        <v>5.1756134619004973E-5</v>
      </c>
    </row>
    <row r="89" spans="3:12" ht="20.100000000000001" customHeight="1" x14ac:dyDescent="0.15">
      <c r="C89" s="132" t="s">
        <v>343</v>
      </c>
      <c r="D89" s="8" t="s">
        <v>344</v>
      </c>
      <c r="E89" s="140">
        <v>20</v>
      </c>
      <c r="F89" s="134">
        <v>7.1883122965599594E-2</v>
      </c>
      <c r="G89" s="140">
        <v>20</v>
      </c>
      <c r="H89" s="134">
        <v>9.3983443786150839E-2</v>
      </c>
      <c r="I89" s="140">
        <v>17</v>
      </c>
      <c r="J89" s="134">
        <v>0.14524226448836644</v>
      </c>
      <c r="K89" s="140">
        <v>11</v>
      </c>
      <c r="L89" s="134">
        <v>0</v>
      </c>
    </row>
    <row r="90" spans="3:12" ht="20.100000000000001" customHeight="1" x14ac:dyDescent="0.15">
      <c r="C90" s="132" t="s">
        <v>345</v>
      </c>
      <c r="D90" s="8" t="s">
        <v>346</v>
      </c>
      <c r="E90" s="140">
        <v>60</v>
      </c>
      <c r="F90" s="134">
        <v>6.0625268655018869E-2</v>
      </c>
      <c r="G90" s="140">
        <v>62</v>
      </c>
      <c r="H90" s="134">
        <v>9.4159364897376233E-4</v>
      </c>
      <c r="I90" s="140">
        <v>63</v>
      </c>
      <c r="J90" s="134">
        <v>8.1561062482016949E-4</v>
      </c>
      <c r="K90" s="140">
        <v>32</v>
      </c>
      <c r="L90" s="134">
        <v>1.5942959094342563E-3</v>
      </c>
    </row>
    <row r="91" spans="3:12" ht="20.100000000000001" customHeight="1" x14ac:dyDescent="0.15">
      <c r="C91" s="132" t="s">
        <v>347</v>
      </c>
      <c r="D91" s="8" t="s">
        <v>348</v>
      </c>
      <c r="E91" s="140" t="s">
        <v>965</v>
      </c>
      <c r="F91" s="134" t="s">
        <v>965</v>
      </c>
      <c r="G91" s="140" t="s">
        <v>965</v>
      </c>
      <c r="H91" s="134" t="s">
        <v>965</v>
      </c>
      <c r="I91" s="140" t="s">
        <v>965</v>
      </c>
      <c r="J91" s="134" t="s">
        <v>965</v>
      </c>
      <c r="K91" s="140" t="s">
        <v>965</v>
      </c>
      <c r="L91" s="134" t="s">
        <v>965</v>
      </c>
    </row>
    <row r="92" spans="3:12" ht="20.100000000000001" customHeight="1" x14ac:dyDescent="0.15">
      <c r="C92" s="132" t="s">
        <v>349</v>
      </c>
      <c r="D92" s="8" t="s">
        <v>350</v>
      </c>
      <c r="E92" s="140">
        <v>21</v>
      </c>
      <c r="F92" s="134">
        <v>0.12516641670384701</v>
      </c>
      <c r="G92" s="140">
        <v>23</v>
      </c>
      <c r="H92" s="134">
        <v>7.1114607796643026E-2</v>
      </c>
      <c r="I92" s="140">
        <v>23</v>
      </c>
      <c r="J92" s="134">
        <v>4.6175119057477468E-2</v>
      </c>
      <c r="K92" s="140">
        <v>13</v>
      </c>
      <c r="L92" s="134">
        <v>6.218180359576643E-3</v>
      </c>
    </row>
    <row r="93" spans="3:12" ht="20.100000000000001" customHeight="1" x14ac:dyDescent="0.15">
      <c r="C93" s="132" t="s">
        <v>351</v>
      </c>
      <c r="D93" s="8" t="s">
        <v>352</v>
      </c>
      <c r="E93" s="140">
        <v>696</v>
      </c>
      <c r="F93" s="134">
        <v>3.1551985344291653</v>
      </c>
      <c r="G93" s="140">
        <v>981</v>
      </c>
      <c r="H93" s="134">
        <v>7.1115239901386111</v>
      </c>
      <c r="I93" s="140">
        <v>971</v>
      </c>
      <c r="J93" s="134">
        <v>6.2463805350849393</v>
      </c>
      <c r="K93" s="140">
        <v>252</v>
      </c>
      <c r="L93" s="134">
        <v>0.29626786691997059</v>
      </c>
    </row>
    <row r="94" spans="3:12" ht="20.100000000000001" customHeight="1" x14ac:dyDescent="0.15">
      <c r="C94" s="132" t="s">
        <v>353</v>
      </c>
      <c r="D94" s="8" t="s">
        <v>354</v>
      </c>
      <c r="E94" s="140">
        <v>7</v>
      </c>
      <c r="F94" s="134">
        <v>1.2763009423962345E-2</v>
      </c>
      <c r="G94" s="140">
        <v>6</v>
      </c>
      <c r="H94" s="134">
        <v>1.3210473582572501E-2</v>
      </c>
      <c r="I94" s="140">
        <v>6</v>
      </c>
      <c r="J94" s="134">
        <v>1.3210473582572501E-2</v>
      </c>
      <c r="K94" s="140">
        <v>1</v>
      </c>
      <c r="L94" s="134">
        <v>0</v>
      </c>
    </row>
    <row r="95" spans="3:12" ht="20.100000000000001" customHeight="1" x14ac:dyDescent="0.15">
      <c r="C95" s="132" t="s">
        <v>355</v>
      </c>
      <c r="D95" s="8" t="s">
        <v>356</v>
      </c>
      <c r="E95" s="140">
        <v>1</v>
      </c>
      <c r="F95" s="134">
        <v>5.881802880119693E-2</v>
      </c>
      <c r="G95" s="140">
        <v>1</v>
      </c>
      <c r="H95" s="134">
        <v>5.881802880119693E-2</v>
      </c>
      <c r="I95" s="140">
        <v>1</v>
      </c>
      <c r="J95" s="134">
        <v>5.881802880119693E-2</v>
      </c>
      <c r="K95" s="140">
        <v>0</v>
      </c>
      <c r="L95" s="134" t="s">
        <v>965</v>
      </c>
    </row>
    <row r="96" spans="3:12" ht="20.100000000000001" customHeight="1" x14ac:dyDescent="0.15">
      <c r="C96" s="132" t="s">
        <v>78</v>
      </c>
      <c r="D96" s="8" t="s">
        <v>357</v>
      </c>
      <c r="E96" s="140" t="s">
        <v>965</v>
      </c>
      <c r="F96" s="134" t="s">
        <v>965</v>
      </c>
      <c r="G96" s="140" t="s">
        <v>965</v>
      </c>
      <c r="H96" s="134" t="s">
        <v>965</v>
      </c>
      <c r="I96" s="140" t="s">
        <v>965</v>
      </c>
      <c r="J96" s="134" t="s">
        <v>965</v>
      </c>
      <c r="K96" s="140" t="s">
        <v>965</v>
      </c>
      <c r="L96" s="134" t="s">
        <v>965</v>
      </c>
    </row>
    <row r="97" spans="3:12" ht="20.100000000000001" customHeight="1" x14ac:dyDescent="0.15">
      <c r="C97" s="132" t="s">
        <v>74</v>
      </c>
      <c r="D97" s="8" t="s">
        <v>358</v>
      </c>
      <c r="E97" s="140">
        <v>21</v>
      </c>
      <c r="F97" s="134">
        <v>4.7920129404359948E-4</v>
      </c>
      <c r="G97" s="140">
        <v>21</v>
      </c>
      <c r="H97" s="134">
        <v>4.8751957710867891E-2</v>
      </c>
      <c r="I97" s="140">
        <v>20</v>
      </c>
      <c r="J97" s="134">
        <v>4.8548040675842834E-2</v>
      </c>
      <c r="K97" s="140">
        <v>11</v>
      </c>
      <c r="L97" s="134">
        <v>2.179355162355984E-4</v>
      </c>
    </row>
    <row r="98" spans="3:12" ht="20.100000000000001" customHeight="1" x14ac:dyDescent="0.15">
      <c r="C98" s="132" t="s">
        <v>359</v>
      </c>
      <c r="D98" s="8" t="s">
        <v>360</v>
      </c>
      <c r="E98" s="140">
        <v>6</v>
      </c>
      <c r="F98" s="134">
        <v>6.4007657659672493E-2</v>
      </c>
      <c r="G98" s="140">
        <v>6</v>
      </c>
      <c r="H98" s="134">
        <v>0.20790188176251415</v>
      </c>
      <c r="I98" s="140">
        <v>6</v>
      </c>
      <c r="J98" s="134">
        <v>0.20163977689014925</v>
      </c>
      <c r="K98" s="140">
        <v>4</v>
      </c>
      <c r="L98" s="134">
        <v>8.9373491822325492E-3</v>
      </c>
    </row>
    <row r="99" spans="3:12" ht="20.100000000000001" customHeight="1" x14ac:dyDescent="0.15">
      <c r="C99" s="132" t="s">
        <v>361</v>
      </c>
      <c r="D99" s="8" t="s">
        <v>362</v>
      </c>
      <c r="E99" s="140">
        <v>2</v>
      </c>
      <c r="F99" s="134">
        <v>0.17041650605587225</v>
      </c>
      <c r="G99" s="140">
        <v>2</v>
      </c>
      <c r="H99" s="134">
        <v>0.20693432878213061</v>
      </c>
      <c r="I99" s="140">
        <v>3</v>
      </c>
      <c r="J99" s="134">
        <v>0.31981392644279694</v>
      </c>
      <c r="K99" s="140">
        <v>2</v>
      </c>
      <c r="L99" s="134">
        <v>8.1150717169462983E-2</v>
      </c>
    </row>
    <row r="100" spans="3:12" ht="20.100000000000001" customHeight="1" x14ac:dyDescent="0.15">
      <c r="C100" s="132" t="s">
        <v>363</v>
      </c>
      <c r="D100" s="8" t="s">
        <v>364</v>
      </c>
      <c r="E100" s="140">
        <v>100</v>
      </c>
      <c r="F100" s="134">
        <v>1.1788362508794632</v>
      </c>
      <c r="G100" s="140">
        <v>97</v>
      </c>
      <c r="H100" s="134">
        <v>0.14614411301873131</v>
      </c>
      <c r="I100" s="140">
        <v>99</v>
      </c>
      <c r="J100" s="134">
        <v>0.76233271767263666</v>
      </c>
      <c r="K100" s="140">
        <v>50</v>
      </c>
      <c r="L100" s="134">
        <v>1.3820691059622954E-2</v>
      </c>
    </row>
    <row r="101" spans="3:12" ht="20.100000000000001" customHeight="1" x14ac:dyDescent="0.15">
      <c r="C101" s="132" t="s">
        <v>365</v>
      </c>
      <c r="D101" s="8" t="s">
        <v>366</v>
      </c>
      <c r="E101" s="140" t="s">
        <v>965</v>
      </c>
      <c r="F101" s="134" t="s">
        <v>965</v>
      </c>
      <c r="G101" s="140" t="s">
        <v>965</v>
      </c>
      <c r="H101" s="134" t="s">
        <v>965</v>
      </c>
      <c r="I101" s="140" t="s">
        <v>965</v>
      </c>
      <c r="J101" s="134" t="s">
        <v>965</v>
      </c>
      <c r="K101" s="140" t="s">
        <v>965</v>
      </c>
      <c r="L101" s="134" t="s">
        <v>965</v>
      </c>
    </row>
    <row r="102" spans="3:12" ht="20.100000000000001" customHeight="1" x14ac:dyDescent="0.15">
      <c r="C102" s="132" t="s">
        <v>367</v>
      </c>
      <c r="D102" s="8" t="s">
        <v>368</v>
      </c>
      <c r="E102" s="140">
        <v>10</v>
      </c>
      <c r="F102" s="134">
        <v>264.24775756942722</v>
      </c>
      <c r="G102" s="140">
        <v>10</v>
      </c>
      <c r="H102" s="134">
        <v>217.24092909088537</v>
      </c>
      <c r="I102" s="140">
        <v>10</v>
      </c>
      <c r="J102" s="134">
        <v>123.98454126463946</v>
      </c>
      <c r="K102" s="140">
        <v>5</v>
      </c>
      <c r="L102" s="134">
        <v>1580.5580159433127</v>
      </c>
    </row>
    <row r="103" spans="3:12" ht="20.100000000000001" customHeight="1" x14ac:dyDescent="0.15">
      <c r="C103" s="132" t="s">
        <v>369</v>
      </c>
      <c r="D103" s="8" t="s">
        <v>370</v>
      </c>
      <c r="E103" s="140">
        <v>228</v>
      </c>
      <c r="F103" s="134">
        <v>5.5642282413545612</v>
      </c>
      <c r="G103" s="140">
        <v>321</v>
      </c>
      <c r="H103" s="134">
        <v>12.678427967416029</v>
      </c>
      <c r="I103" s="140">
        <v>311</v>
      </c>
      <c r="J103" s="134">
        <v>9.3692997461771572</v>
      </c>
      <c r="K103" s="140">
        <v>110</v>
      </c>
      <c r="L103" s="134">
        <v>6.6985188164890337</v>
      </c>
    </row>
    <row r="104" spans="3:12" ht="20.100000000000001" customHeight="1" x14ac:dyDescent="0.15">
      <c r="C104" s="132" t="s">
        <v>371</v>
      </c>
      <c r="D104" s="8" t="s">
        <v>372</v>
      </c>
      <c r="E104" s="140">
        <v>92</v>
      </c>
      <c r="F104" s="134">
        <v>0.17563475792279254</v>
      </c>
      <c r="G104" s="140">
        <v>142</v>
      </c>
      <c r="H104" s="134">
        <v>0.65012436598721457</v>
      </c>
      <c r="I104" s="140">
        <v>139</v>
      </c>
      <c r="J104" s="134">
        <v>0.63819943753856545</v>
      </c>
      <c r="K104" s="140">
        <v>54</v>
      </c>
      <c r="L104" s="134">
        <v>2.8013256442709837E-3</v>
      </c>
    </row>
    <row r="105" spans="3:12" ht="20.100000000000001" customHeight="1" x14ac:dyDescent="0.15">
      <c r="C105" s="135" t="s">
        <v>460</v>
      </c>
      <c r="D105" s="8" t="s">
        <v>461</v>
      </c>
      <c r="E105" s="140">
        <v>1</v>
      </c>
      <c r="F105" s="134">
        <v>25.871559633027523</v>
      </c>
      <c r="G105" s="140">
        <v>2</v>
      </c>
      <c r="H105" s="134">
        <v>2.2352252779403159</v>
      </c>
      <c r="I105" s="140">
        <v>1</v>
      </c>
      <c r="J105" s="134">
        <v>25.871559633027523</v>
      </c>
      <c r="K105" s="140">
        <v>1</v>
      </c>
      <c r="L105" s="134">
        <v>0</v>
      </c>
    </row>
    <row r="106" spans="3:12" ht="20.100000000000001" customHeight="1" x14ac:dyDescent="0.15">
      <c r="C106" s="136"/>
      <c r="D106" s="136" t="s">
        <v>811</v>
      </c>
      <c r="E106" s="140">
        <v>11412</v>
      </c>
      <c r="F106" s="134">
        <v>9.9457351559986917E-2</v>
      </c>
      <c r="G106" s="140">
        <v>12043</v>
      </c>
      <c r="H106" s="134">
        <v>0.10029453661488841</v>
      </c>
      <c r="I106" s="140">
        <v>11633</v>
      </c>
      <c r="J106" s="134">
        <v>3.088661470572273E-2</v>
      </c>
      <c r="K106" s="140">
        <v>6906</v>
      </c>
      <c r="L106" s="134">
        <v>0.1039242964830179</v>
      </c>
    </row>
    <row r="107" spans="3:12" ht="18" customHeight="1" x14ac:dyDescent="0.15"/>
    <row r="108" spans="3:12" ht="18" customHeight="1" x14ac:dyDescent="0.15"/>
    <row r="109" spans="3:12" ht="18" customHeight="1" x14ac:dyDescent="0.15"/>
    <row r="110" spans="3:12" ht="18" customHeight="1" x14ac:dyDescent="0.15"/>
    <row r="111" spans="3:12" ht="18" customHeight="1" x14ac:dyDescent="0.15"/>
    <row r="112" spans="3:12" ht="18" customHeight="1" x14ac:dyDescent="0.15"/>
    <row r="113" ht="18" customHeight="1" x14ac:dyDescent="0.15"/>
  </sheetData>
  <mergeCells count="5">
    <mergeCell ref="C4:D5"/>
    <mergeCell ref="E4:F4"/>
    <mergeCell ref="G4:H4"/>
    <mergeCell ref="I4:J4"/>
    <mergeCell ref="K4:L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58" fitToHeight="0" orientation="portrait" r:id="rId1"/>
  <headerFooter scaleWithDoc="0">
    <oddFooter>&amp;C&amp;"ＭＳ ゴシック,標準"&amp;14&amp;P</oddFooter>
  </headerFooter>
  <rowBreaks count="1" manualBreakCount="1">
    <brk id="62" min="1" max="1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2D83F-CC06-49DD-A8B1-070E71ED2C3D}">
  <sheetPr>
    <tabColor rgb="FF00B0F0"/>
  </sheetPr>
  <dimension ref="A2:J38"/>
  <sheetViews>
    <sheetView showGridLines="0" view="pageBreakPreview" zoomScale="70" zoomScaleNormal="70" zoomScaleSheetLayoutView="70" workbookViewId="0">
      <selection activeCell="C6" sqref="C6"/>
    </sheetView>
  </sheetViews>
  <sheetFormatPr defaultRowHeight="14.25" x14ac:dyDescent="0.15"/>
  <cols>
    <col min="1" max="1" width="3.25" customWidth="1"/>
    <col min="2" max="2" width="1.125" customWidth="1"/>
    <col min="3" max="3" width="14.75" customWidth="1"/>
    <col min="4" max="4" width="14.25" bestFit="1" customWidth="1"/>
    <col min="5" max="5" width="10" customWidth="1"/>
    <col min="6" max="6" width="13" customWidth="1"/>
    <col min="7" max="7" width="17.625" customWidth="1"/>
    <col min="8" max="8" width="13.5" customWidth="1"/>
    <col min="9" max="9" width="17.625" customWidth="1"/>
    <col min="10" max="10" width="13.5" customWidth="1"/>
    <col min="11" max="11" width="0.875" customWidth="1"/>
    <col min="12" max="12" width="6.375" customWidth="1"/>
    <col min="14" max="14" width="13.5" customWidth="1"/>
    <col min="15" max="15" width="14.25" bestFit="1" customWidth="1"/>
    <col min="16" max="16" width="27.75" bestFit="1" customWidth="1"/>
  </cols>
  <sheetData>
    <row r="2" spans="1:10" ht="17.25" x14ac:dyDescent="0.15">
      <c r="C2" s="141" t="s">
        <v>970</v>
      </c>
    </row>
    <row r="3" spans="1:10" ht="21" customHeight="1" x14ac:dyDescent="0.15">
      <c r="C3" s="141" t="s">
        <v>971</v>
      </c>
      <c r="J3" t="s">
        <v>972</v>
      </c>
    </row>
    <row r="4" spans="1:10" ht="20.100000000000001" customHeight="1" x14ac:dyDescent="0.15">
      <c r="C4" s="86" t="s">
        <v>973</v>
      </c>
      <c r="D4" s="87"/>
      <c r="E4" s="88"/>
      <c r="F4" s="71" t="s">
        <v>805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1:10" ht="20.100000000000001" customHeight="1" x14ac:dyDescent="0.15">
      <c r="A5" t="s">
        <v>139</v>
      </c>
      <c r="C5" s="142"/>
      <c r="D5" s="143">
        <v>1000</v>
      </c>
      <c r="E5" s="144" t="s">
        <v>978</v>
      </c>
      <c r="F5" s="145">
        <v>2724</v>
      </c>
      <c r="G5" s="146">
        <v>1179.7815549192362</v>
      </c>
      <c r="H5" s="146">
        <v>21051.740931253982</v>
      </c>
      <c r="I5" s="146">
        <v>909834</v>
      </c>
      <c r="J5" s="146">
        <v>0</v>
      </c>
    </row>
    <row r="6" spans="1:10" ht="20.100000000000001" customHeight="1" x14ac:dyDescent="0.15">
      <c r="A6" t="s">
        <v>49</v>
      </c>
      <c r="C6" s="142">
        <v>1000</v>
      </c>
      <c r="D6" s="147" t="s">
        <v>979</v>
      </c>
      <c r="E6" s="144" t="s">
        <v>784</v>
      </c>
      <c r="F6" s="145">
        <v>4397</v>
      </c>
      <c r="G6" s="146">
        <v>2864.3198868751415</v>
      </c>
      <c r="H6" s="146">
        <v>63683.012523212361</v>
      </c>
      <c r="I6" s="146">
        <v>4120138</v>
      </c>
      <c r="J6" s="146">
        <v>0</v>
      </c>
    </row>
    <row r="7" spans="1:10" ht="20.100000000000001" customHeight="1" x14ac:dyDescent="0.15">
      <c r="A7" t="s">
        <v>50</v>
      </c>
      <c r="C7" s="142">
        <v>5000</v>
      </c>
      <c r="D7" s="147" t="s">
        <v>980</v>
      </c>
      <c r="E7" s="144" t="s">
        <v>784</v>
      </c>
      <c r="F7" s="145">
        <v>2704</v>
      </c>
      <c r="G7" s="146">
        <v>3184.6688886834299</v>
      </c>
      <c r="H7" s="146">
        <v>49855.856926095825</v>
      </c>
      <c r="I7" s="146">
        <v>2328346</v>
      </c>
      <c r="J7" s="146">
        <v>0</v>
      </c>
    </row>
    <row r="8" spans="1:10" ht="20.100000000000001" customHeight="1" x14ac:dyDescent="0.15">
      <c r="A8" t="s">
        <v>66</v>
      </c>
      <c r="C8" s="142">
        <v>10000</v>
      </c>
      <c r="D8" s="147" t="s">
        <v>981</v>
      </c>
      <c r="E8" s="144" t="s">
        <v>784</v>
      </c>
      <c r="F8" s="145">
        <v>3441</v>
      </c>
      <c r="G8" s="146">
        <v>8019.5268378378341</v>
      </c>
      <c r="H8" s="146">
        <v>185508.41356167416</v>
      </c>
      <c r="I8" s="146">
        <v>10548000</v>
      </c>
      <c r="J8" s="146">
        <v>0</v>
      </c>
    </row>
    <row r="9" spans="1:10" ht="20.100000000000001" customHeight="1" x14ac:dyDescent="0.15">
      <c r="A9" t="s">
        <v>61</v>
      </c>
      <c r="C9" s="142">
        <v>30000</v>
      </c>
      <c r="D9" s="147" t="s">
        <v>982</v>
      </c>
      <c r="E9" s="144" t="s">
        <v>784</v>
      </c>
      <c r="F9" s="145">
        <v>1012</v>
      </c>
      <c r="G9" s="146">
        <v>35429.706912430833</v>
      </c>
      <c r="H9" s="146">
        <v>287563.23984427768</v>
      </c>
      <c r="I9" s="146">
        <v>3947648</v>
      </c>
      <c r="J9" s="146">
        <v>0</v>
      </c>
    </row>
    <row r="10" spans="1:10" ht="20.100000000000001" customHeight="1" x14ac:dyDescent="0.15">
      <c r="A10" t="s">
        <v>825</v>
      </c>
      <c r="C10" s="142">
        <v>50000</v>
      </c>
      <c r="D10" s="147" t="s">
        <v>983</v>
      </c>
      <c r="E10" s="144" t="s">
        <v>784</v>
      </c>
      <c r="F10" s="145">
        <v>774</v>
      </c>
      <c r="G10" s="146">
        <v>96145.147428940574</v>
      </c>
      <c r="H10" s="146">
        <v>624687.2400143292</v>
      </c>
      <c r="I10" s="146">
        <v>7012093</v>
      </c>
      <c r="J10" s="146">
        <v>0</v>
      </c>
    </row>
    <row r="11" spans="1:10" ht="20.100000000000001" customHeight="1" x14ac:dyDescent="0.15">
      <c r="A11" t="s">
        <v>827</v>
      </c>
      <c r="C11" s="142">
        <v>100000</v>
      </c>
      <c r="D11" s="147" t="s">
        <v>984</v>
      </c>
      <c r="E11" s="144" t="s">
        <v>784</v>
      </c>
      <c r="F11" s="145">
        <v>522</v>
      </c>
      <c r="G11" s="146">
        <v>286791.01466377208</v>
      </c>
      <c r="H11" s="146">
        <v>1630096.4021384327</v>
      </c>
      <c r="I11" s="146">
        <v>20466896</v>
      </c>
      <c r="J11" s="146">
        <v>0</v>
      </c>
    </row>
    <row r="12" spans="1:10" ht="20.100000000000001" customHeight="1" x14ac:dyDescent="0.15">
      <c r="A12" t="s">
        <v>829</v>
      </c>
      <c r="C12" s="142">
        <v>300000</v>
      </c>
      <c r="D12" s="147" t="s">
        <v>985</v>
      </c>
      <c r="E12" s="144" t="s">
        <v>784</v>
      </c>
      <c r="F12" s="145">
        <v>88</v>
      </c>
      <c r="G12" s="146">
        <v>160762.87954545455</v>
      </c>
      <c r="H12" s="146">
        <v>870839.73300988832</v>
      </c>
      <c r="I12" s="146">
        <v>7806036</v>
      </c>
      <c r="J12" s="146">
        <v>1</v>
      </c>
    </row>
    <row r="13" spans="1:10" ht="20.100000000000001" customHeight="1" x14ac:dyDescent="0.15">
      <c r="A13" t="s">
        <v>831</v>
      </c>
      <c r="C13" s="142">
        <v>500000</v>
      </c>
      <c r="D13" s="147" t="s">
        <v>986</v>
      </c>
      <c r="E13" s="144" t="s">
        <v>784</v>
      </c>
      <c r="F13" s="145">
        <v>51</v>
      </c>
      <c r="G13" s="146">
        <v>62985.525490196072</v>
      </c>
      <c r="H13" s="146">
        <v>226272.67695134724</v>
      </c>
      <c r="I13" s="146">
        <v>1251550</v>
      </c>
      <c r="J13" s="146">
        <v>1</v>
      </c>
    </row>
    <row r="14" spans="1:10" ht="20.100000000000001" customHeight="1" x14ac:dyDescent="0.15">
      <c r="A14" t="s">
        <v>11</v>
      </c>
      <c r="C14" s="142">
        <v>1000000</v>
      </c>
      <c r="D14" s="147" t="s">
        <v>987</v>
      </c>
      <c r="E14" s="144" t="s">
        <v>784</v>
      </c>
      <c r="F14" s="145">
        <v>46</v>
      </c>
      <c r="G14" s="146">
        <v>549270.99108695646</v>
      </c>
      <c r="H14" s="146">
        <v>1228454.3923385506</v>
      </c>
      <c r="I14" s="146">
        <v>4764255</v>
      </c>
      <c r="J14" s="146">
        <v>0</v>
      </c>
    </row>
    <row r="15" spans="1:10" ht="20.100000000000001" customHeight="1" x14ac:dyDescent="0.15">
      <c r="A15" t="s">
        <v>12</v>
      </c>
      <c r="C15" s="142"/>
      <c r="D15" s="148">
        <v>3000000</v>
      </c>
      <c r="E15" s="144" t="s">
        <v>988</v>
      </c>
      <c r="F15" s="145">
        <v>23</v>
      </c>
      <c r="G15" s="146">
        <v>14778.09260869565</v>
      </c>
      <c r="H15" s="146">
        <v>49647.492110303217</v>
      </c>
      <c r="I15" s="146">
        <v>235000</v>
      </c>
      <c r="J15" s="146">
        <v>0.43</v>
      </c>
    </row>
    <row r="16" spans="1:10" ht="20.100000000000001" customHeight="1" x14ac:dyDescent="0.15">
      <c r="A16" t="s">
        <v>793</v>
      </c>
      <c r="C16" s="149" t="s">
        <v>989</v>
      </c>
      <c r="D16" s="150"/>
      <c r="E16" s="151"/>
      <c r="F16" s="145">
        <v>1346</v>
      </c>
      <c r="G16" s="146">
        <v>14478.07391307579</v>
      </c>
      <c r="H16" s="146">
        <v>283420.70339022425</v>
      </c>
      <c r="I16" s="146">
        <v>7658620</v>
      </c>
      <c r="J16" s="146">
        <v>0</v>
      </c>
    </row>
    <row r="17" spans="1:10" ht="20.100000000000001" customHeight="1" x14ac:dyDescent="0.15">
      <c r="C17" s="149" t="s">
        <v>990</v>
      </c>
      <c r="D17" s="150"/>
      <c r="E17" s="151"/>
      <c r="F17" s="145">
        <v>17128</v>
      </c>
      <c r="G17" s="146">
        <v>21861.515506133765</v>
      </c>
      <c r="H17" s="152">
        <v>359901.31808686897</v>
      </c>
      <c r="I17" s="146">
        <v>20466896</v>
      </c>
      <c r="J17" s="146">
        <v>0</v>
      </c>
    </row>
    <row r="18" spans="1:10" ht="18" customHeight="1" x14ac:dyDescent="0.15"/>
    <row r="19" spans="1:10" ht="21" customHeight="1" x14ac:dyDescent="0.15">
      <c r="C19" s="141" t="s">
        <v>991</v>
      </c>
      <c r="J19" t="s">
        <v>972</v>
      </c>
    </row>
    <row r="20" spans="1:10" ht="20.100000000000001" customHeight="1" x14ac:dyDescent="0.15">
      <c r="C20" s="86" t="s">
        <v>973</v>
      </c>
      <c r="D20" s="87"/>
      <c r="E20" s="88"/>
      <c r="F20" s="71" t="s">
        <v>805</v>
      </c>
      <c r="G20" s="7" t="s">
        <v>974</v>
      </c>
      <c r="H20" s="7" t="s">
        <v>975</v>
      </c>
      <c r="I20" s="7" t="s">
        <v>976</v>
      </c>
      <c r="J20" s="7" t="s">
        <v>977</v>
      </c>
    </row>
    <row r="21" spans="1:10" ht="20.100000000000001" customHeight="1" x14ac:dyDescent="0.15">
      <c r="A21" t="s">
        <v>139</v>
      </c>
      <c r="C21" s="142"/>
      <c r="D21" s="143">
        <v>1000</v>
      </c>
      <c r="E21" s="144" t="s">
        <v>978</v>
      </c>
      <c r="F21" s="145">
        <v>4341</v>
      </c>
      <c r="G21" s="146">
        <v>1492.5361184058954</v>
      </c>
      <c r="H21" s="146">
        <v>19912.502936635843</v>
      </c>
      <c r="I21" s="146">
        <v>909834</v>
      </c>
      <c r="J21" s="146">
        <v>0</v>
      </c>
    </row>
    <row r="22" spans="1:10" ht="20.100000000000001" customHeight="1" x14ac:dyDescent="0.15">
      <c r="A22" t="s">
        <v>49</v>
      </c>
      <c r="C22" s="142">
        <v>1000</v>
      </c>
      <c r="D22" s="147" t="s">
        <v>979</v>
      </c>
      <c r="E22" s="144" t="s">
        <v>784</v>
      </c>
      <c r="F22" s="145">
        <v>4602</v>
      </c>
      <c r="G22" s="146">
        <v>1733.6774600869167</v>
      </c>
      <c r="H22" s="146">
        <v>18346.643386842734</v>
      </c>
      <c r="I22" s="146">
        <v>868669</v>
      </c>
      <c r="J22" s="146">
        <v>0</v>
      </c>
    </row>
    <row r="23" spans="1:10" ht="20.100000000000001" customHeight="1" x14ac:dyDescent="0.15">
      <c r="A23" t="s">
        <v>50</v>
      </c>
      <c r="C23" s="142">
        <v>5000</v>
      </c>
      <c r="D23" s="147" t="s">
        <v>980</v>
      </c>
      <c r="E23" s="144" t="s">
        <v>784</v>
      </c>
      <c r="F23" s="145">
        <v>2752</v>
      </c>
      <c r="G23" s="146">
        <v>4282.5821315406974</v>
      </c>
      <c r="H23" s="146">
        <v>70102.501310531297</v>
      </c>
      <c r="I23" s="146">
        <v>2593200</v>
      </c>
      <c r="J23" s="146">
        <v>0</v>
      </c>
    </row>
    <row r="24" spans="1:10" ht="20.100000000000001" customHeight="1" x14ac:dyDescent="0.15">
      <c r="A24" t="s">
        <v>66</v>
      </c>
      <c r="C24" s="142">
        <v>10000</v>
      </c>
      <c r="D24" s="147" t="s">
        <v>981</v>
      </c>
      <c r="E24" s="144" t="s">
        <v>784</v>
      </c>
      <c r="F24" s="145">
        <v>3442</v>
      </c>
      <c r="G24" s="146">
        <v>10165.521522661236</v>
      </c>
      <c r="H24" s="146">
        <v>186492.00638141969</v>
      </c>
      <c r="I24" s="146">
        <v>10548000</v>
      </c>
      <c r="J24" s="146">
        <v>0</v>
      </c>
    </row>
    <row r="25" spans="1:10" ht="20.100000000000001" customHeight="1" x14ac:dyDescent="0.15">
      <c r="A25" t="s">
        <v>61</v>
      </c>
      <c r="C25" s="142">
        <v>30000</v>
      </c>
      <c r="D25" s="147" t="s">
        <v>982</v>
      </c>
      <c r="E25" s="144" t="s">
        <v>784</v>
      </c>
      <c r="F25" s="145">
        <v>1023</v>
      </c>
      <c r="G25" s="146">
        <v>40645.068392355824</v>
      </c>
      <c r="H25" s="146">
        <v>286820.07341309567</v>
      </c>
      <c r="I25" s="146">
        <v>3945977</v>
      </c>
      <c r="J25" s="146">
        <v>0</v>
      </c>
    </row>
    <row r="26" spans="1:10" ht="20.100000000000001" customHeight="1" x14ac:dyDescent="0.15">
      <c r="A26" t="s">
        <v>825</v>
      </c>
      <c r="C26" s="142">
        <v>50000</v>
      </c>
      <c r="D26" s="147" t="s">
        <v>983</v>
      </c>
      <c r="E26" s="144" t="s">
        <v>784</v>
      </c>
      <c r="F26" s="145">
        <v>778</v>
      </c>
      <c r="G26" s="146">
        <v>103913.83884061695</v>
      </c>
      <c r="H26" s="146">
        <v>629590.28414674057</v>
      </c>
      <c r="I26" s="146">
        <v>7011592</v>
      </c>
      <c r="J26" s="146">
        <v>0.73</v>
      </c>
    </row>
    <row r="27" spans="1:10" ht="20.100000000000001" customHeight="1" x14ac:dyDescent="0.15">
      <c r="A27" t="s">
        <v>827</v>
      </c>
      <c r="C27" s="142">
        <v>100000</v>
      </c>
      <c r="D27" s="147" t="s">
        <v>984</v>
      </c>
      <c r="E27" s="144" t="s">
        <v>784</v>
      </c>
      <c r="F27" s="145">
        <v>528</v>
      </c>
      <c r="G27" s="146">
        <v>286269.88913539582</v>
      </c>
      <c r="H27" s="146">
        <v>1622947.0862882091</v>
      </c>
      <c r="I27" s="146">
        <v>20466686</v>
      </c>
      <c r="J27" s="146">
        <v>0</v>
      </c>
    </row>
    <row r="28" spans="1:10" ht="20.100000000000001" customHeight="1" x14ac:dyDescent="0.15">
      <c r="A28" t="s">
        <v>829</v>
      </c>
      <c r="C28" s="142">
        <v>300000</v>
      </c>
      <c r="D28" s="147" t="s">
        <v>985</v>
      </c>
      <c r="E28" s="144" t="s">
        <v>784</v>
      </c>
      <c r="F28" s="145">
        <v>90</v>
      </c>
      <c r="G28" s="146">
        <v>188662.01888888888</v>
      </c>
      <c r="H28" s="146">
        <v>907823.82786285074</v>
      </c>
      <c r="I28" s="146">
        <v>7801965</v>
      </c>
      <c r="J28" s="146">
        <v>3</v>
      </c>
    </row>
    <row r="29" spans="1:10" ht="20.100000000000001" customHeight="1" x14ac:dyDescent="0.15">
      <c r="A29" t="s">
        <v>831</v>
      </c>
      <c r="C29" s="142">
        <v>500000</v>
      </c>
      <c r="D29" s="147" t="s">
        <v>986</v>
      </c>
      <c r="E29" s="144" t="s">
        <v>784</v>
      </c>
      <c r="F29" s="145">
        <v>52</v>
      </c>
      <c r="G29" s="146">
        <v>53690.711538461539</v>
      </c>
      <c r="H29" s="146">
        <v>213494.68037541694</v>
      </c>
      <c r="I29" s="146">
        <v>1251644</v>
      </c>
      <c r="J29" s="146">
        <v>3</v>
      </c>
    </row>
    <row r="30" spans="1:10" ht="20.100000000000001" customHeight="1" x14ac:dyDescent="0.15">
      <c r="A30" t="s">
        <v>11</v>
      </c>
      <c r="C30" s="142">
        <v>1000000</v>
      </c>
      <c r="D30" s="147" t="s">
        <v>987</v>
      </c>
      <c r="E30" s="144" t="s">
        <v>784</v>
      </c>
      <c r="F30" s="145">
        <v>45</v>
      </c>
      <c r="G30" s="146">
        <v>323047.87911111111</v>
      </c>
      <c r="H30" s="146">
        <v>750799.67786742607</v>
      </c>
      <c r="I30" s="146">
        <v>3228714</v>
      </c>
      <c r="J30" s="146">
        <v>18</v>
      </c>
    </row>
    <row r="31" spans="1:10" ht="20.100000000000001" customHeight="1" x14ac:dyDescent="0.15">
      <c r="A31" t="s">
        <v>12</v>
      </c>
      <c r="C31" s="142"/>
      <c r="D31" s="148">
        <v>3000000</v>
      </c>
      <c r="E31" s="144" t="s">
        <v>988</v>
      </c>
      <c r="F31" s="145">
        <v>28</v>
      </c>
      <c r="G31" s="146">
        <v>19120.860714285714</v>
      </c>
      <c r="H31" s="146">
        <v>53311.239744821927</v>
      </c>
      <c r="I31" s="146">
        <v>235000</v>
      </c>
      <c r="J31" s="146">
        <v>26.3</v>
      </c>
    </row>
    <row r="32" spans="1:10" ht="20.100000000000001" customHeight="1" x14ac:dyDescent="0.15">
      <c r="A32" t="s">
        <v>793</v>
      </c>
      <c r="C32" s="149" t="s">
        <v>992</v>
      </c>
      <c r="D32" s="150"/>
      <c r="E32" s="151"/>
      <c r="F32" s="145">
        <v>1901</v>
      </c>
      <c r="G32" s="146">
        <v>13485.81018136244</v>
      </c>
      <c r="H32" s="146">
        <v>238171.27257349622</v>
      </c>
      <c r="I32" s="146">
        <v>7658389</v>
      </c>
      <c r="J32" s="146">
        <v>0</v>
      </c>
    </row>
    <row r="33" spans="3:10" ht="20.100000000000001" customHeight="1" x14ac:dyDescent="0.15">
      <c r="C33" s="149" t="s">
        <v>990</v>
      </c>
      <c r="D33" s="150"/>
      <c r="E33" s="151"/>
      <c r="F33" s="145">
        <v>19582</v>
      </c>
      <c r="G33" s="146">
        <v>20189.427939627145</v>
      </c>
      <c r="H33" s="152">
        <v>333601.88491563144</v>
      </c>
      <c r="I33" s="146">
        <v>20466686</v>
      </c>
      <c r="J33" s="146">
        <v>0</v>
      </c>
    </row>
    <row r="34" spans="3:10" ht="18" customHeight="1" x14ac:dyDescent="0.15"/>
    <row r="35" spans="3:10" ht="18" customHeight="1" x14ac:dyDescent="0.15"/>
    <row r="36" spans="3:10" ht="18" customHeight="1" x14ac:dyDescent="0.15"/>
    <row r="37" spans="3:10" ht="18" customHeight="1" x14ac:dyDescent="0.15"/>
    <row r="38" spans="3:10" ht="18" customHeight="1" x14ac:dyDescent="0.15"/>
  </sheetData>
  <mergeCells count="6">
    <mergeCell ref="C4:E4"/>
    <mergeCell ref="C16:E16"/>
    <mergeCell ref="C17:E17"/>
    <mergeCell ref="C20:E20"/>
    <mergeCell ref="C32:E32"/>
    <mergeCell ref="C33:E3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fitToHeight="0" orientation="portrait" r:id="rId1"/>
  <headerFooter scaleWithDoc="0">
    <oddFooter>&amp;C&amp;"ＭＳ ゴシック,標準"&amp;14&amp;P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D3A04-A351-4C3C-8409-4F3548C7456B}">
  <sheetPr>
    <tabColor rgb="FF00B0F0"/>
  </sheetPr>
  <dimension ref="A2:J38"/>
  <sheetViews>
    <sheetView showGridLines="0" view="pageBreakPreview" zoomScale="70" zoomScaleNormal="70" zoomScaleSheetLayoutView="70" workbookViewId="0">
      <selection activeCell="C6" sqref="C6"/>
    </sheetView>
  </sheetViews>
  <sheetFormatPr defaultRowHeight="14.25" x14ac:dyDescent="0.15"/>
  <cols>
    <col min="1" max="1" width="3.25" customWidth="1"/>
    <col min="2" max="2" width="1.125" customWidth="1"/>
    <col min="3" max="3" width="14.75" customWidth="1"/>
    <col min="4" max="4" width="14.25" bestFit="1" customWidth="1"/>
    <col min="5" max="5" width="10" customWidth="1"/>
    <col min="6" max="6" width="13" bestFit="1" customWidth="1"/>
    <col min="7" max="9" width="17.625" customWidth="1"/>
    <col min="10" max="10" width="13.5" customWidth="1"/>
    <col min="11" max="11" width="0.875" customWidth="1"/>
    <col min="12" max="12" width="6.375" customWidth="1"/>
    <col min="14" max="14" width="13.5" customWidth="1"/>
    <col min="15" max="15" width="14.25" bestFit="1" customWidth="1"/>
    <col min="16" max="16" width="27.75" bestFit="1" customWidth="1"/>
  </cols>
  <sheetData>
    <row r="2" spans="1:10" ht="17.25" x14ac:dyDescent="0.15">
      <c r="C2" s="141" t="s">
        <v>993</v>
      </c>
    </row>
    <row r="3" spans="1:10" ht="21" customHeight="1" x14ac:dyDescent="0.15">
      <c r="C3" s="141" t="s">
        <v>971</v>
      </c>
      <c r="J3" t="s">
        <v>972</v>
      </c>
    </row>
    <row r="4" spans="1:10" ht="20.100000000000001" customHeight="1" x14ac:dyDescent="0.15">
      <c r="C4" s="86" t="s">
        <v>994</v>
      </c>
      <c r="D4" s="87"/>
      <c r="E4" s="88"/>
      <c r="F4" s="71" t="s">
        <v>995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1:10" ht="20.100000000000001" customHeight="1" x14ac:dyDescent="0.15">
      <c r="A5" t="s">
        <v>139</v>
      </c>
      <c r="C5" s="142"/>
      <c r="D5" s="143">
        <v>1000</v>
      </c>
      <c r="E5" s="144" t="s">
        <v>996</v>
      </c>
      <c r="F5" s="145">
        <v>13903</v>
      </c>
      <c r="G5" s="146">
        <v>21056.922994322034</v>
      </c>
      <c r="H5" s="146">
        <v>347792.10319614346</v>
      </c>
      <c r="I5" s="146">
        <v>16236587</v>
      </c>
      <c r="J5" s="146">
        <v>0</v>
      </c>
    </row>
    <row r="6" spans="1:10" ht="20.100000000000001" customHeight="1" x14ac:dyDescent="0.15">
      <c r="A6" t="s">
        <v>49</v>
      </c>
      <c r="C6" s="142">
        <v>1000</v>
      </c>
      <c r="D6" s="147" t="s">
        <v>979</v>
      </c>
      <c r="E6" s="144" t="s">
        <v>784</v>
      </c>
      <c r="F6" s="145">
        <v>1260</v>
      </c>
      <c r="G6" s="146">
        <v>49889.446288888896</v>
      </c>
      <c r="H6" s="146">
        <v>639907.99273753946</v>
      </c>
      <c r="I6" s="146">
        <v>20466896</v>
      </c>
      <c r="J6" s="146">
        <v>0</v>
      </c>
    </row>
    <row r="7" spans="1:10" ht="20.100000000000001" customHeight="1" x14ac:dyDescent="0.15">
      <c r="A7" t="s">
        <v>50</v>
      </c>
      <c r="C7" s="142">
        <v>5000</v>
      </c>
      <c r="D7" s="147" t="s">
        <v>980</v>
      </c>
      <c r="E7" s="144" t="s">
        <v>784</v>
      </c>
      <c r="F7" s="145">
        <v>150</v>
      </c>
      <c r="G7" s="146">
        <v>930.38570666666647</v>
      </c>
      <c r="H7" s="146">
        <v>2468.1885339988849</v>
      </c>
      <c r="I7" s="146">
        <v>22206</v>
      </c>
      <c r="J7" s="146">
        <v>0</v>
      </c>
    </row>
    <row r="8" spans="1:10" ht="20.100000000000001" customHeight="1" x14ac:dyDescent="0.15">
      <c r="A8" t="s">
        <v>66</v>
      </c>
      <c r="C8" s="142">
        <v>10000</v>
      </c>
      <c r="D8" s="147" t="s">
        <v>981</v>
      </c>
      <c r="E8" s="144" t="s">
        <v>784</v>
      </c>
      <c r="F8" s="145">
        <v>253</v>
      </c>
      <c r="G8" s="146">
        <v>1567.0570355731227</v>
      </c>
      <c r="H8" s="146">
        <v>4621.8241689168181</v>
      </c>
      <c r="I8" s="146">
        <v>57152</v>
      </c>
      <c r="J8" s="146">
        <v>0</v>
      </c>
    </row>
    <row r="9" spans="1:10" ht="20.100000000000001" customHeight="1" x14ac:dyDescent="0.15">
      <c r="A9" t="s">
        <v>61</v>
      </c>
      <c r="C9" s="142">
        <v>30000</v>
      </c>
      <c r="D9" s="147" t="s">
        <v>982</v>
      </c>
      <c r="E9" s="144" t="s">
        <v>784</v>
      </c>
      <c r="F9" s="145">
        <v>160</v>
      </c>
      <c r="G9" s="146">
        <v>29248.767312500004</v>
      </c>
      <c r="H9" s="146">
        <v>325519.12145903672</v>
      </c>
      <c r="I9" s="146">
        <v>4120138</v>
      </c>
      <c r="J9" s="146">
        <v>0</v>
      </c>
    </row>
    <row r="10" spans="1:10" ht="20.100000000000001" customHeight="1" x14ac:dyDescent="0.15">
      <c r="A10" t="s">
        <v>825</v>
      </c>
      <c r="C10" s="142">
        <v>50000</v>
      </c>
      <c r="D10" s="147" t="s">
        <v>983</v>
      </c>
      <c r="E10" s="144" t="s">
        <v>784</v>
      </c>
      <c r="F10" s="145">
        <v>225</v>
      </c>
      <c r="G10" s="146">
        <v>7123.1944888888893</v>
      </c>
      <c r="H10" s="146">
        <v>13314.544058714173</v>
      </c>
      <c r="I10" s="146">
        <v>86343</v>
      </c>
      <c r="J10" s="146">
        <v>1</v>
      </c>
    </row>
    <row r="11" spans="1:10" ht="20.100000000000001" customHeight="1" x14ac:dyDescent="0.15">
      <c r="A11" t="s">
        <v>827</v>
      </c>
      <c r="C11" s="142">
        <v>100000</v>
      </c>
      <c r="D11" s="147" t="s">
        <v>984</v>
      </c>
      <c r="E11" s="144" t="s">
        <v>784</v>
      </c>
      <c r="F11" s="145">
        <v>198</v>
      </c>
      <c r="G11" s="146">
        <v>19377.076060606065</v>
      </c>
      <c r="H11" s="146">
        <v>35101.86014035609</v>
      </c>
      <c r="I11" s="146">
        <v>245456</v>
      </c>
      <c r="J11" s="146">
        <v>0</v>
      </c>
    </row>
    <row r="12" spans="1:10" ht="20.100000000000001" customHeight="1" x14ac:dyDescent="0.15">
      <c r="A12" t="s">
        <v>829</v>
      </c>
      <c r="C12" s="142">
        <v>300000</v>
      </c>
      <c r="D12" s="147" t="s">
        <v>985</v>
      </c>
      <c r="E12" s="144" t="s">
        <v>784</v>
      </c>
      <c r="F12" s="145">
        <v>58</v>
      </c>
      <c r="G12" s="146">
        <v>43875.915517241381</v>
      </c>
      <c r="H12" s="146">
        <v>70400.666284074949</v>
      </c>
      <c r="I12" s="146">
        <v>278256</v>
      </c>
      <c r="J12" s="146">
        <v>5</v>
      </c>
    </row>
    <row r="13" spans="1:10" ht="20.100000000000001" customHeight="1" x14ac:dyDescent="0.15">
      <c r="A13" t="s">
        <v>831</v>
      </c>
      <c r="C13" s="142">
        <v>500000</v>
      </c>
      <c r="D13" s="147" t="s">
        <v>986</v>
      </c>
      <c r="E13" s="144" t="s">
        <v>784</v>
      </c>
      <c r="F13" s="145">
        <v>32</v>
      </c>
      <c r="G13" s="146">
        <v>22225.915625000001</v>
      </c>
      <c r="H13" s="146">
        <v>50978.494044039151</v>
      </c>
      <c r="I13" s="146">
        <v>191000</v>
      </c>
      <c r="J13" s="146">
        <v>1</v>
      </c>
    </row>
    <row r="14" spans="1:10" ht="20.100000000000001" customHeight="1" x14ac:dyDescent="0.15">
      <c r="A14" t="s">
        <v>11</v>
      </c>
      <c r="C14" s="142">
        <v>1000000</v>
      </c>
      <c r="D14" s="147" t="s">
        <v>987</v>
      </c>
      <c r="E14" s="144" t="s">
        <v>784</v>
      </c>
      <c r="F14" s="145">
        <v>11</v>
      </c>
      <c r="G14" s="146">
        <v>181908.13636363635</v>
      </c>
      <c r="H14" s="146">
        <v>207455.96162295397</v>
      </c>
      <c r="I14" s="146">
        <v>584400</v>
      </c>
      <c r="J14" s="146">
        <v>12</v>
      </c>
    </row>
    <row r="15" spans="1:10" ht="20.100000000000001" customHeight="1" x14ac:dyDescent="0.15">
      <c r="A15" t="s">
        <v>12</v>
      </c>
      <c r="C15" s="142"/>
      <c r="D15" s="148">
        <v>3000000</v>
      </c>
      <c r="E15" s="144" t="s">
        <v>997</v>
      </c>
      <c r="F15" s="145" t="e">
        <v>#N/A</v>
      </c>
      <c r="G15" s="146" t="e">
        <v>#N/A</v>
      </c>
      <c r="H15" s="146" t="s">
        <v>793</v>
      </c>
      <c r="I15" s="146" t="e">
        <v>#N/A</v>
      </c>
      <c r="J15" s="146" t="e">
        <v>#N/A</v>
      </c>
    </row>
    <row r="16" spans="1:10" ht="20.100000000000001" customHeight="1" x14ac:dyDescent="0.15">
      <c r="A16" t="s">
        <v>793</v>
      </c>
      <c r="C16" s="149" t="s">
        <v>998</v>
      </c>
      <c r="D16" s="150"/>
      <c r="E16" s="151"/>
      <c r="F16" s="145">
        <v>878</v>
      </c>
      <c r="G16" s="146">
        <v>3321.9898621867892</v>
      </c>
      <c r="H16" s="146">
        <v>42149.049023475935</v>
      </c>
      <c r="I16" s="146">
        <v>1038325</v>
      </c>
      <c r="J16" s="146">
        <v>0</v>
      </c>
    </row>
    <row r="17" spans="1:10" ht="20.100000000000001" customHeight="1" x14ac:dyDescent="0.15">
      <c r="C17" s="149" t="s">
        <v>990</v>
      </c>
      <c r="D17" s="150"/>
      <c r="E17" s="151"/>
      <c r="F17" s="145" t="e">
        <v>#N/A</v>
      </c>
      <c r="G17" s="146">
        <v>21861.515506133765</v>
      </c>
      <c r="H17" s="152">
        <v>359901.31808686897</v>
      </c>
      <c r="I17" s="146" t="e">
        <v>#N/A</v>
      </c>
      <c r="J17" s="146" t="e">
        <v>#N/A</v>
      </c>
    </row>
    <row r="18" spans="1:10" ht="18" customHeight="1" x14ac:dyDescent="0.15"/>
    <row r="19" spans="1:10" ht="21" customHeight="1" x14ac:dyDescent="0.15">
      <c r="C19" s="141" t="s">
        <v>991</v>
      </c>
      <c r="J19" t="s">
        <v>972</v>
      </c>
    </row>
    <row r="20" spans="1:10" ht="20.100000000000001" customHeight="1" x14ac:dyDescent="0.15">
      <c r="C20" s="86" t="s">
        <v>994</v>
      </c>
      <c r="D20" s="87"/>
      <c r="E20" s="88"/>
      <c r="F20" s="71" t="s">
        <v>995</v>
      </c>
      <c r="G20" s="7" t="s">
        <v>974</v>
      </c>
      <c r="H20" s="7" t="s">
        <v>975</v>
      </c>
      <c r="I20" s="7" t="s">
        <v>976</v>
      </c>
      <c r="J20" s="7" t="s">
        <v>977</v>
      </c>
    </row>
    <row r="21" spans="1:10" ht="20.100000000000001" customHeight="1" x14ac:dyDescent="0.15">
      <c r="A21" t="s">
        <v>139</v>
      </c>
      <c r="C21" s="142"/>
      <c r="D21" s="143">
        <v>1000</v>
      </c>
      <c r="E21" s="144" t="s">
        <v>999</v>
      </c>
      <c r="F21" s="145">
        <v>15306</v>
      </c>
      <c r="G21" s="146">
        <v>19494.17856247153</v>
      </c>
      <c r="H21" s="146">
        <v>333400.3572846168</v>
      </c>
      <c r="I21" s="146">
        <v>16225676</v>
      </c>
      <c r="J21" s="146">
        <v>0</v>
      </c>
    </row>
    <row r="22" spans="1:10" ht="20.100000000000001" customHeight="1" x14ac:dyDescent="0.15">
      <c r="A22" t="s">
        <v>49</v>
      </c>
      <c r="C22" s="142">
        <v>1000</v>
      </c>
      <c r="D22" s="147" t="s">
        <v>979</v>
      </c>
      <c r="E22" s="144" t="s">
        <v>784</v>
      </c>
      <c r="F22" s="145">
        <v>1780</v>
      </c>
      <c r="G22" s="146">
        <v>30671.495015730328</v>
      </c>
      <c r="H22" s="146">
        <v>513239.29669204645</v>
      </c>
      <c r="I22" s="146">
        <v>20466686</v>
      </c>
      <c r="J22" s="146">
        <v>0.15</v>
      </c>
    </row>
    <row r="23" spans="1:10" ht="20.100000000000001" customHeight="1" x14ac:dyDescent="0.15">
      <c r="A23" t="s">
        <v>50</v>
      </c>
      <c r="C23" s="142">
        <v>5000</v>
      </c>
      <c r="D23" s="147" t="s">
        <v>980</v>
      </c>
      <c r="E23" s="144" t="s">
        <v>784</v>
      </c>
      <c r="F23" s="145">
        <v>199</v>
      </c>
      <c r="G23" s="146">
        <v>2349.8442713567838</v>
      </c>
      <c r="H23" s="146">
        <v>1937.999651771124</v>
      </c>
      <c r="I23" s="146">
        <v>19700</v>
      </c>
      <c r="J23" s="146">
        <v>2.8</v>
      </c>
    </row>
    <row r="24" spans="1:10" ht="20.100000000000001" customHeight="1" x14ac:dyDescent="0.15">
      <c r="A24" t="s">
        <v>66</v>
      </c>
      <c r="C24" s="142">
        <v>10000</v>
      </c>
      <c r="D24" s="147" t="s">
        <v>981</v>
      </c>
      <c r="E24" s="144" t="s">
        <v>784</v>
      </c>
      <c r="F24" s="145">
        <v>292</v>
      </c>
      <c r="G24" s="146">
        <v>9169.9807054794528</v>
      </c>
      <c r="H24" s="146">
        <v>50925.145330667197</v>
      </c>
      <c r="I24" s="146">
        <v>868669</v>
      </c>
      <c r="J24" s="146">
        <v>9.5</v>
      </c>
    </row>
    <row r="25" spans="1:10" ht="20.100000000000001" customHeight="1" x14ac:dyDescent="0.15">
      <c r="A25" t="s">
        <v>61</v>
      </c>
      <c r="C25" s="142">
        <v>30000</v>
      </c>
      <c r="D25" s="147" t="s">
        <v>982</v>
      </c>
      <c r="E25" s="144" t="s">
        <v>784</v>
      </c>
      <c r="F25" s="145">
        <v>170</v>
      </c>
      <c r="G25" s="146">
        <v>10825.705294117646</v>
      </c>
      <c r="H25" s="146">
        <v>13928.928887628044</v>
      </c>
      <c r="I25" s="146">
        <v>126296</v>
      </c>
      <c r="J25" s="146">
        <v>29</v>
      </c>
    </row>
    <row r="26" spans="1:10" ht="20.100000000000001" customHeight="1" x14ac:dyDescent="0.15">
      <c r="A26" t="s">
        <v>825</v>
      </c>
      <c r="C26" s="142">
        <v>50000</v>
      </c>
      <c r="D26" s="147" t="s">
        <v>983</v>
      </c>
      <c r="E26" s="144" t="s">
        <v>784</v>
      </c>
      <c r="F26" s="145">
        <v>235</v>
      </c>
      <c r="G26" s="146">
        <v>20809.634468085103</v>
      </c>
      <c r="H26" s="146">
        <v>20886.18660882338</v>
      </c>
      <c r="I26" s="146">
        <v>159311</v>
      </c>
      <c r="J26" s="146">
        <v>1.3</v>
      </c>
    </row>
    <row r="27" spans="1:10" ht="20.100000000000001" customHeight="1" x14ac:dyDescent="0.15">
      <c r="A27" t="s">
        <v>827</v>
      </c>
      <c r="C27" s="142">
        <v>100000</v>
      </c>
      <c r="D27" s="147" t="s">
        <v>984</v>
      </c>
      <c r="E27" s="144" t="s">
        <v>784</v>
      </c>
      <c r="F27" s="145">
        <v>204</v>
      </c>
      <c r="G27" s="146">
        <v>52970.405882352941</v>
      </c>
      <c r="H27" s="146">
        <v>93195.372586452751</v>
      </c>
      <c r="I27" s="146">
        <v>1217178</v>
      </c>
      <c r="J27" s="146">
        <v>14.3</v>
      </c>
    </row>
    <row r="28" spans="1:10" ht="20.100000000000001" customHeight="1" x14ac:dyDescent="0.15">
      <c r="A28" t="s">
        <v>829</v>
      </c>
      <c r="C28" s="142">
        <v>300000</v>
      </c>
      <c r="D28" s="147" t="s">
        <v>985</v>
      </c>
      <c r="E28" s="144" t="s">
        <v>784</v>
      </c>
      <c r="F28" s="145">
        <v>61</v>
      </c>
      <c r="G28" s="146">
        <v>109020.4131147541</v>
      </c>
      <c r="H28" s="146">
        <v>74764.447856075436</v>
      </c>
      <c r="I28" s="146">
        <v>278256</v>
      </c>
      <c r="J28" s="146">
        <v>12.2</v>
      </c>
    </row>
    <row r="29" spans="1:10" ht="20.100000000000001" customHeight="1" x14ac:dyDescent="0.15">
      <c r="A29" t="s">
        <v>831</v>
      </c>
      <c r="C29" s="142">
        <v>500000</v>
      </c>
      <c r="D29" s="147" t="s">
        <v>986</v>
      </c>
      <c r="E29" s="144" t="s">
        <v>784</v>
      </c>
      <c r="F29" s="145">
        <v>38</v>
      </c>
      <c r="G29" s="146">
        <v>202784.22631578948</v>
      </c>
      <c r="H29" s="146">
        <v>135097.64485378057</v>
      </c>
      <c r="I29" s="146">
        <v>571450</v>
      </c>
      <c r="J29" s="146">
        <v>19.600000000000001</v>
      </c>
    </row>
    <row r="30" spans="1:10" ht="20.100000000000001" customHeight="1" x14ac:dyDescent="0.15">
      <c r="A30" t="s">
        <v>11</v>
      </c>
      <c r="C30" s="142">
        <v>1000000</v>
      </c>
      <c r="D30" s="147" t="s">
        <v>987</v>
      </c>
      <c r="E30" s="144" t="s">
        <v>784</v>
      </c>
      <c r="F30" s="145">
        <v>14</v>
      </c>
      <c r="G30" s="146">
        <v>247454.42857142858</v>
      </c>
      <c r="H30" s="146">
        <v>320848.58172969386</v>
      </c>
      <c r="I30" s="146">
        <v>986590</v>
      </c>
      <c r="J30" s="146">
        <v>220</v>
      </c>
    </row>
    <row r="31" spans="1:10" ht="20.100000000000001" customHeight="1" x14ac:dyDescent="0.15">
      <c r="A31" t="s">
        <v>12</v>
      </c>
      <c r="C31" s="142"/>
      <c r="D31" s="148">
        <v>3000000</v>
      </c>
      <c r="E31" s="144" t="s">
        <v>997</v>
      </c>
      <c r="F31" s="145" t="e">
        <v>#N/A</v>
      </c>
      <c r="G31" s="146" t="e">
        <v>#N/A</v>
      </c>
      <c r="H31" s="146" t="s">
        <v>793</v>
      </c>
      <c r="I31" s="146" t="e">
        <v>#N/A</v>
      </c>
      <c r="J31" s="146" t="e">
        <v>#N/A</v>
      </c>
    </row>
    <row r="32" spans="1:10" ht="20.100000000000001" customHeight="1" x14ac:dyDescent="0.15">
      <c r="A32" t="s">
        <v>793</v>
      </c>
      <c r="C32" s="149" t="s">
        <v>998</v>
      </c>
      <c r="D32" s="150"/>
      <c r="E32" s="151"/>
      <c r="F32" s="145">
        <v>1283</v>
      </c>
      <c r="G32" s="146">
        <v>2972.2474269446616</v>
      </c>
      <c r="H32" s="146">
        <v>26929.068859718238</v>
      </c>
      <c r="I32" s="146">
        <v>522483</v>
      </c>
      <c r="J32" s="146">
        <v>0</v>
      </c>
    </row>
    <row r="33" spans="3:10" ht="20.100000000000001" customHeight="1" x14ac:dyDescent="0.15">
      <c r="C33" s="149" t="s">
        <v>990</v>
      </c>
      <c r="D33" s="150"/>
      <c r="E33" s="151"/>
      <c r="F33" s="145" t="e">
        <v>#N/A</v>
      </c>
      <c r="G33" s="146">
        <v>20189.427939627145</v>
      </c>
      <c r="H33" s="152">
        <v>333601.88491563144</v>
      </c>
      <c r="I33" s="146" t="e">
        <v>#N/A</v>
      </c>
      <c r="J33" s="146" t="e">
        <v>#N/A</v>
      </c>
    </row>
    <row r="34" spans="3:10" ht="18" customHeight="1" x14ac:dyDescent="0.15"/>
    <row r="35" spans="3:10" ht="18" customHeight="1" x14ac:dyDescent="0.15"/>
    <row r="36" spans="3:10" ht="18" customHeight="1" x14ac:dyDescent="0.15"/>
    <row r="37" spans="3:10" ht="18" customHeight="1" x14ac:dyDescent="0.15"/>
    <row r="38" spans="3:10" ht="18" customHeight="1" x14ac:dyDescent="0.15"/>
  </sheetData>
  <mergeCells count="6">
    <mergeCell ref="C4:E4"/>
    <mergeCell ref="C16:E16"/>
    <mergeCell ref="C17:E17"/>
    <mergeCell ref="C20:E20"/>
    <mergeCell ref="C32:E32"/>
    <mergeCell ref="C33:E3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>
    <oddFooter>&amp;C&amp;"ＭＳ ゴシック,標準"&amp;14&amp;P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01316-2C23-4D5C-A750-9F85AE89B3BC}">
  <sheetPr>
    <tabColor rgb="FF00B0F0"/>
  </sheetPr>
  <dimension ref="A2:J38"/>
  <sheetViews>
    <sheetView showGridLines="0" view="pageBreakPreview" zoomScale="70" zoomScaleNormal="70" zoomScaleSheetLayoutView="70" workbookViewId="0">
      <selection activeCell="C6" sqref="C6"/>
    </sheetView>
  </sheetViews>
  <sheetFormatPr defaultRowHeight="14.25" x14ac:dyDescent="0.15"/>
  <cols>
    <col min="1" max="1" width="3.25" customWidth="1"/>
    <col min="2" max="2" width="1.125" customWidth="1"/>
    <col min="3" max="3" width="14.75" customWidth="1"/>
    <col min="4" max="4" width="14.25" bestFit="1" customWidth="1"/>
    <col min="5" max="5" width="10" customWidth="1"/>
    <col min="6" max="6" width="13" bestFit="1" customWidth="1"/>
    <col min="7" max="9" width="17.625" customWidth="1"/>
    <col min="10" max="10" width="13.5" customWidth="1"/>
    <col min="11" max="11" width="0.875" customWidth="1"/>
    <col min="12" max="12" width="6.375" customWidth="1"/>
    <col min="14" max="14" width="13.5" customWidth="1"/>
    <col min="15" max="15" width="14.25" bestFit="1" customWidth="1"/>
    <col min="16" max="16" width="27.75" bestFit="1" customWidth="1"/>
  </cols>
  <sheetData>
    <row r="2" spans="1:10" ht="17.25" x14ac:dyDescent="0.15">
      <c r="C2" s="141" t="s">
        <v>1000</v>
      </c>
    </row>
    <row r="3" spans="1:10" ht="21" customHeight="1" x14ac:dyDescent="0.15">
      <c r="C3" s="141" t="s">
        <v>971</v>
      </c>
      <c r="J3" t="s">
        <v>972</v>
      </c>
    </row>
    <row r="4" spans="1:10" ht="20.100000000000001" customHeight="1" x14ac:dyDescent="0.15">
      <c r="C4" s="86" t="s">
        <v>1001</v>
      </c>
      <c r="D4" s="87"/>
      <c r="E4" s="88"/>
      <c r="F4" s="71" t="s">
        <v>995</v>
      </c>
      <c r="G4" s="7" t="s">
        <v>974</v>
      </c>
      <c r="H4" s="7" t="s">
        <v>975</v>
      </c>
      <c r="I4" s="7" t="s">
        <v>976</v>
      </c>
      <c r="J4" s="7" t="s">
        <v>977</v>
      </c>
    </row>
    <row r="5" spans="1:10" ht="20.100000000000001" customHeight="1" x14ac:dyDescent="0.15">
      <c r="A5" t="s">
        <v>139</v>
      </c>
      <c r="C5" s="142"/>
      <c r="D5" s="143">
        <v>1000</v>
      </c>
      <c r="E5" s="144" t="s">
        <v>1002</v>
      </c>
      <c r="F5" s="145">
        <v>989</v>
      </c>
      <c r="G5" s="146">
        <v>3724.9097972699697</v>
      </c>
      <c r="H5" s="146">
        <v>94349.355652109458</v>
      </c>
      <c r="I5" s="146">
        <v>2957816</v>
      </c>
      <c r="J5" s="146">
        <v>0</v>
      </c>
    </row>
    <row r="6" spans="1:10" ht="20.100000000000001" customHeight="1" x14ac:dyDescent="0.15">
      <c r="A6" t="s">
        <v>49</v>
      </c>
      <c r="C6" s="142">
        <v>1000</v>
      </c>
      <c r="D6" s="147" t="s">
        <v>979</v>
      </c>
      <c r="E6" s="144" t="s">
        <v>784</v>
      </c>
      <c r="F6" s="145">
        <v>906</v>
      </c>
      <c r="G6" s="146">
        <v>907.69855971302411</v>
      </c>
      <c r="H6" s="146">
        <v>8532.8490215334004</v>
      </c>
      <c r="I6" s="146">
        <v>154578</v>
      </c>
      <c r="J6" s="146">
        <v>0</v>
      </c>
    </row>
    <row r="7" spans="1:10" ht="20.100000000000001" customHeight="1" x14ac:dyDescent="0.15">
      <c r="A7" t="s">
        <v>50</v>
      </c>
      <c r="C7" s="142">
        <v>5000</v>
      </c>
      <c r="D7" s="147" t="s">
        <v>980</v>
      </c>
      <c r="E7" s="144" t="s">
        <v>784</v>
      </c>
      <c r="F7" s="145">
        <v>492</v>
      </c>
      <c r="G7" s="146">
        <v>16410.203701219518</v>
      </c>
      <c r="H7" s="146">
        <v>217178.13031917429</v>
      </c>
      <c r="I7" s="146">
        <v>4120138</v>
      </c>
      <c r="J7" s="146">
        <v>0</v>
      </c>
    </row>
    <row r="8" spans="1:10" ht="20.100000000000001" customHeight="1" x14ac:dyDescent="0.15">
      <c r="A8" t="s">
        <v>66</v>
      </c>
      <c r="C8" s="142">
        <v>10000</v>
      </c>
      <c r="D8" s="147" t="s">
        <v>981</v>
      </c>
      <c r="E8" s="144" t="s">
        <v>784</v>
      </c>
      <c r="F8" s="145">
        <v>1311</v>
      </c>
      <c r="G8" s="146">
        <v>1037.8243440122048</v>
      </c>
      <c r="H8" s="146">
        <v>9042.8998384001625</v>
      </c>
      <c r="I8" s="146">
        <v>187200</v>
      </c>
      <c r="J8" s="146">
        <v>0</v>
      </c>
    </row>
    <row r="9" spans="1:10" ht="20.100000000000001" customHeight="1" x14ac:dyDescent="0.15">
      <c r="A9" t="s">
        <v>61</v>
      </c>
      <c r="C9" s="142">
        <v>30000</v>
      </c>
      <c r="D9" s="147" t="s">
        <v>982</v>
      </c>
      <c r="E9" s="144" t="s">
        <v>784</v>
      </c>
      <c r="F9" s="145">
        <v>846</v>
      </c>
      <c r="G9" s="146">
        <v>2516.0623883215121</v>
      </c>
      <c r="H9" s="146">
        <v>20610.702813408469</v>
      </c>
      <c r="I9" s="146">
        <v>322018</v>
      </c>
      <c r="J9" s="146">
        <v>0</v>
      </c>
    </row>
    <row r="10" spans="1:10" ht="20.100000000000001" customHeight="1" x14ac:dyDescent="0.15">
      <c r="A10" t="s">
        <v>825</v>
      </c>
      <c r="C10" s="142">
        <v>50000</v>
      </c>
      <c r="D10" s="147" t="s">
        <v>983</v>
      </c>
      <c r="E10" s="144" t="s">
        <v>784</v>
      </c>
      <c r="F10" s="145">
        <v>1162</v>
      </c>
      <c r="G10" s="146">
        <v>3018.1900553958694</v>
      </c>
      <c r="H10" s="146">
        <v>27422.306386690088</v>
      </c>
      <c r="I10" s="146">
        <v>791266</v>
      </c>
      <c r="J10" s="146">
        <v>0</v>
      </c>
    </row>
    <row r="11" spans="1:10" ht="20.100000000000001" customHeight="1" x14ac:dyDescent="0.15">
      <c r="A11" t="s">
        <v>827</v>
      </c>
      <c r="C11" s="142">
        <v>100000</v>
      </c>
      <c r="D11" s="147" t="s">
        <v>984</v>
      </c>
      <c r="E11" s="144" t="s">
        <v>784</v>
      </c>
      <c r="F11" s="145">
        <v>1997</v>
      </c>
      <c r="G11" s="146">
        <v>3188.0268457686502</v>
      </c>
      <c r="H11" s="146">
        <v>20050.818141640353</v>
      </c>
      <c r="I11" s="146">
        <v>513396</v>
      </c>
      <c r="J11" s="146">
        <v>0</v>
      </c>
    </row>
    <row r="12" spans="1:10" ht="20.100000000000001" customHeight="1" x14ac:dyDescent="0.15">
      <c r="A12" t="s">
        <v>829</v>
      </c>
      <c r="C12" s="142">
        <v>300000</v>
      </c>
      <c r="D12" s="147" t="s">
        <v>985</v>
      </c>
      <c r="E12" s="144" t="s">
        <v>784</v>
      </c>
      <c r="F12" s="145">
        <v>843</v>
      </c>
      <c r="G12" s="146">
        <v>4388.2145492289437</v>
      </c>
      <c r="H12" s="146">
        <v>42281.316543797351</v>
      </c>
      <c r="I12" s="146">
        <v>1038325</v>
      </c>
      <c r="J12" s="146">
        <v>1</v>
      </c>
    </row>
    <row r="13" spans="1:10" ht="20.100000000000001" customHeight="1" x14ac:dyDescent="0.15">
      <c r="A13" t="s">
        <v>831</v>
      </c>
      <c r="C13" s="142">
        <v>500000</v>
      </c>
      <c r="D13" s="147" t="s">
        <v>986</v>
      </c>
      <c r="E13" s="144" t="s">
        <v>784</v>
      </c>
      <c r="F13" s="145">
        <v>998</v>
      </c>
      <c r="G13" s="146">
        <v>5700.5782114228459</v>
      </c>
      <c r="H13" s="146">
        <v>36451.803930684408</v>
      </c>
      <c r="I13" s="146">
        <v>675885</v>
      </c>
      <c r="J13" s="146">
        <v>0.125</v>
      </c>
    </row>
    <row r="14" spans="1:10" ht="20.100000000000001" customHeight="1" x14ac:dyDescent="0.15">
      <c r="A14" t="s">
        <v>11</v>
      </c>
      <c r="C14" s="142">
        <v>1000000</v>
      </c>
      <c r="D14" s="147" t="s">
        <v>987</v>
      </c>
      <c r="E14" s="144" t="s">
        <v>784</v>
      </c>
      <c r="F14" s="145">
        <v>1030</v>
      </c>
      <c r="G14" s="146">
        <v>38741.136228524258</v>
      </c>
      <c r="H14" s="146">
        <v>607264.41468657996</v>
      </c>
      <c r="I14" s="146">
        <v>16236587</v>
      </c>
      <c r="J14" s="146">
        <v>0</v>
      </c>
    </row>
    <row r="15" spans="1:10" ht="20.100000000000001" customHeight="1" x14ac:dyDescent="0.15">
      <c r="A15" t="s">
        <v>12</v>
      </c>
      <c r="C15" s="142"/>
      <c r="D15" s="148">
        <v>3000000</v>
      </c>
      <c r="E15" s="144" t="s">
        <v>1003</v>
      </c>
      <c r="F15" s="145">
        <v>838</v>
      </c>
      <c r="G15" s="146">
        <v>167664.74263365151</v>
      </c>
      <c r="H15" s="146">
        <v>865769.42780095921</v>
      </c>
      <c r="I15" s="146">
        <v>12516901</v>
      </c>
      <c r="J15" s="146">
        <v>0.6</v>
      </c>
    </row>
    <row r="16" spans="1:10" ht="20.100000000000001" customHeight="1" x14ac:dyDescent="0.15">
      <c r="A16" t="s">
        <v>793</v>
      </c>
      <c r="C16" s="149" t="s">
        <v>1004</v>
      </c>
      <c r="D16" s="150"/>
      <c r="E16" s="151"/>
      <c r="F16" s="145">
        <v>5716</v>
      </c>
      <c r="G16" s="146">
        <v>27765.261926205203</v>
      </c>
      <c r="H16" s="146">
        <v>449175.5416729626</v>
      </c>
      <c r="I16" s="146">
        <v>20466896</v>
      </c>
      <c r="J16" s="146">
        <v>0</v>
      </c>
    </row>
    <row r="17" spans="1:10" ht="20.100000000000001" customHeight="1" x14ac:dyDescent="0.15">
      <c r="C17" s="149" t="s">
        <v>990</v>
      </c>
      <c r="D17" s="150"/>
      <c r="E17" s="151"/>
      <c r="F17" s="145">
        <v>17128</v>
      </c>
      <c r="G17" s="146">
        <v>21861.515506133765</v>
      </c>
      <c r="H17" s="152">
        <v>359901.31808686897</v>
      </c>
      <c r="I17" s="146">
        <v>20466896</v>
      </c>
      <c r="J17" s="146">
        <v>0</v>
      </c>
    </row>
    <row r="18" spans="1:10" ht="18" customHeight="1" x14ac:dyDescent="0.15"/>
    <row r="19" spans="1:10" ht="21" customHeight="1" x14ac:dyDescent="0.15">
      <c r="C19" s="141" t="s">
        <v>991</v>
      </c>
      <c r="J19" t="s">
        <v>972</v>
      </c>
    </row>
    <row r="20" spans="1:10" ht="20.100000000000001" customHeight="1" x14ac:dyDescent="0.15">
      <c r="C20" s="86" t="s">
        <v>1001</v>
      </c>
      <c r="D20" s="87"/>
      <c r="E20" s="88"/>
      <c r="F20" s="71" t="s">
        <v>995</v>
      </c>
      <c r="G20" s="7" t="s">
        <v>974</v>
      </c>
      <c r="H20" s="7" t="s">
        <v>975</v>
      </c>
      <c r="I20" s="7" t="s">
        <v>976</v>
      </c>
      <c r="J20" s="7" t="s">
        <v>977</v>
      </c>
    </row>
    <row r="21" spans="1:10" ht="20.100000000000001" customHeight="1" x14ac:dyDescent="0.15">
      <c r="A21" t="s">
        <v>139</v>
      </c>
      <c r="C21" s="142"/>
      <c r="D21" s="143">
        <v>1000</v>
      </c>
      <c r="E21" s="144" t="s">
        <v>1002</v>
      </c>
      <c r="F21" s="145">
        <v>1353</v>
      </c>
      <c r="G21" s="146">
        <v>3538.6955225424977</v>
      </c>
      <c r="H21" s="146">
        <v>81343.953400940562</v>
      </c>
      <c r="I21" s="146">
        <v>2955975</v>
      </c>
      <c r="J21" s="146">
        <v>0</v>
      </c>
    </row>
    <row r="22" spans="1:10" ht="20.100000000000001" customHeight="1" x14ac:dyDescent="0.15">
      <c r="A22" t="s">
        <v>49</v>
      </c>
      <c r="C22" s="142">
        <v>1000</v>
      </c>
      <c r="D22" s="147" t="s">
        <v>979</v>
      </c>
      <c r="E22" s="144" t="s">
        <v>784</v>
      </c>
      <c r="F22" s="145">
        <v>1179</v>
      </c>
      <c r="G22" s="146">
        <v>2441.1056938083129</v>
      </c>
      <c r="H22" s="146">
        <v>23551.684034110302</v>
      </c>
      <c r="I22" s="146">
        <v>596004.84</v>
      </c>
      <c r="J22" s="146">
        <v>0</v>
      </c>
    </row>
    <row r="23" spans="1:10" ht="20.100000000000001" customHeight="1" x14ac:dyDescent="0.15">
      <c r="A23" t="s">
        <v>50</v>
      </c>
      <c r="C23" s="142">
        <v>5000</v>
      </c>
      <c r="D23" s="147" t="s">
        <v>980</v>
      </c>
      <c r="E23" s="144" t="s">
        <v>784</v>
      </c>
      <c r="F23" s="145">
        <v>539</v>
      </c>
      <c r="G23" s="146">
        <v>8153.7377050092809</v>
      </c>
      <c r="H23" s="146">
        <v>108226.69792898517</v>
      </c>
      <c r="I23" s="146">
        <v>2328346</v>
      </c>
      <c r="J23" s="146">
        <v>0</v>
      </c>
    </row>
    <row r="24" spans="1:10" ht="20.100000000000001" customHeight="1" x14ac:dyDescent="0.15">
      <c r="A24" t="s">
        <v>66</v>
      </c>
      <c r="C24" s="142">
        <v>10000</v>
      </c>
      <c r="D24" s="147" t="s">
        <v>981</v>
      </c>
      <c r="E24" s="144" t="s">
        <v>784</v>
      </c>
      <c r="F24" s="145">
        <v>1322</v>
      </c>
      <c r="G24" s="146">
        <v>1249.9972473524965</v>
      </c>
      <c r="H24" s="146">
        <v>5912.2635403659815</v>
      </c>
      <c r="I24" s="146">
        <v>144000</v>
      </c>
      <c r="J24" s="146">
        <v>0</v>
      </c>
    </row>
    <row r="25" spans="1:10" ht="20.100000000000001" customHeight="1" x14ac:dyDescent="0.15">
      <c r="A25" t="s">
        <v>61</v>
      </c>
      <c r="C25" s="142">
        <v>30000</v>
      </c>
      <c r="D25" s="147" t="s">
        <v>982</v>
      </c>
      <c r="E25" s="144" t="s">
        <v>784</v>
      </c>
      <c r="F25" s="145">
        <v>844</v>
      </c>
      <c r="G25" s="146">
        <v>6607.8942920853087</v>
      </c>
      <c r="H25" s="146">
        <v>91080.556127508447</v>
      </c>
      <c r="I25" s="146">
        <v>2593200</v>
      </c>
      <c r="J25" s="146">
        <v>0</v>
      </c>
    </row>
    <row r="26" spans="1:10" ht="20.100000000000001" customHeight="1" x14ac:dyDescent="0.15">
      <c r="A26" t="s">
        <v>825</v>
      </c>
      <c r="C26" s="142">
        <v>50000</v>
      </c>
      <c r="D26" s="147" t="s">
        <v>983</v>
      </c>
      <c r="E26" s="144" t="s">
        <v>784</v>
      </c>
      <c r="F26" s="145">
        <v>1155</v>
      </c>
      <c r="G26" s="146">
        <v>4288.9334953246753</v>
      </c>
      <c r="H26" s="146">
        <v>18322.113895029339</v>
      </c>
      <c r="I26" s="146">
        <v>292847</v>
      </c>
      <c r="J26" s="146">
        <v>0</v>
      </c>
    </row>
    <row r="27" spans="1:10" ht="20.100000000000001" customHeight="1" x14ac:dyDescent="0.15">
      <c r="A27" t="s">
        <v>827</v>
      </c>
      <c r="C27" s="142">
        <v>100000</v>
      </c>
      <c r="D27" s="147" t="s">
        <v>984</v>
      </c>
      <c r="E27" s="144" t="s">
        <v>784</v>
      </c>
      <c r="F27" s="145">
        <v>1984</v>
      </c>
      <c r="G27" s="146">
        <v>4894.1948039314502</v>
      </c>
      <c r="H27" s="146">
        <v>36053.900766013699</v>
      </c>
      <c r="I27" s="146">
        <v>1217178</v>
      </c>
      <c r="J27" s="146">
        <v>0</v>
      </c>
    </row>
    <row r="28" spans="1:10" ht="20.100000000000001" customHeight="1" x14ac:dyDescent="0.15">
      <c r="A28" t="s">
        <v>829</v>
      </c>
      <c r="C28" s="142">
        <v>300000</v>
      </c>
      <c r="D28" s="147" t="s">
        <v>985</v>
      </c>
      <c r="E28" s="144" t="s">
        <v>784</v>
      </c>
      <c r="F28" s="145">
        <v>824</v>
      </c>
      <c r="G28" s="146">
        <v>6032.8574817961171</v>
      </c>
      <c r="H28" s="146">
        <v>36296.39617708377</v>
      </c>
      <c r="I28" s="146">
        <v>417207</v>
      </c>
      <c r="J28" s="146">
        <v>0</v>
      </c>
    </row>
    <row r="29" spans="1:10" ht="20.100000000000001" customHeight="1" x14ac:dyDescent="0.15">
      <c r="A29" t="s">
        <v>831</v>
      </c>
      <c r="C29" s="142">
        <v>500000</v>
      </c>
      <c r="D29" s="147" t="s">
        <v>986</v>
      </c>
      <c r="E29" s="144" t="s">
        <v>784</v>
      </c>
      <c r="F29" s="145">
        <v>982</v>
      </c>
      <c r="G29" s="146">
        <v>6150.0731364562098</v>
      </c>
      <c r="H29" s="146">
        <v>43338.620099177097</v>
      </c>
      <c r="I29" s="146">
        <v>675885</v>
      </c>
      <c r="J29" s="146">
        <v>0</v>
      </c>
    </row>
    <row r="30" spans="1:10" ht="20.100000000000001" customHeight="1" x14ac:dyDescent="0.15">
      <c r="A30" t="s">
        <v>11</v>
      </c>
      <c r="C30" s="142">
        <v>1000000</v>
      </c>
      <c r="D30" s="147" t="s">
        <v>987</v>
      </c>
      <c r="E30" s="144" t="s">
        <v>784</v>
      </c>
      <c r="F30" s="145">
        <v>1026</v>
      </c>
      <c r="G30" s="146">
        <v>37615.868567621823</v>
      </c>
      <c r="H30" s="146">
        <v>608025.64045148238</v>
      </c>
      <c r="I30" s="146">
        <v>16225676</v>
      </c>
      <c r="J30" s="146">
        <v>0.75</v>
      </c>
    </row>
    <row r="31" spans="1:10" ht="20.100000000000001" customHeight="1" x14ac:dyDescent="0.15">
      <c r="A31" t="s">
        <v>12</v>
      </c>
      <c r="C31" s="142"/>
      <c r="D31" s="148">
        <v>3000000</v>
      </c>
      <c r="E31" s="144" t="s">
        <v>1003</v>
      </c>
      <c r="F31" s="145">
        <v>835</v>
      </c>
      <c r="G31" s="146">
        <v>156920.01251137722</v>
      </c>
      <c r="H31" s="146">
        <v>865769.42780095921</v>
      </c>
      <c r="I31" s="146">
        <v>12519064</v>
      </c>
      <c r="J31" s="146">
        <v>0</v>
      </c>
    </row>
    <row r="32" spans="1:10" ht="20.100000000000001" customHeight="1" x14ac:dyDescent="0.15">
      <c r="A32" t="s">
        <v>793</v>
      </c>
      <c r="C32" s="149" t="s">
        <v>1005</v>
      </c>
      <c r="D32" s="150"/>
      <c r="E32" s="151"/>
      <c r="F32" s="145">
        <v>7539</v>
      </c>
      <c r="G32" s="146">
        <v>23968.978451778647</v>
      </c>
      <c r="H32" s="146">
        <v>392003.33881970588</v>
      </c>
      <c r="I32" s="146">
        <v>20466686</v>
      </c>
      <c r="J32" s="146">
        <v>0</v>
      </c>
    </row>
    <row r="33" spans="3:10" ht="20.100000000000001" customHeight="1" x14ac:dyDescent="0.15">
      <c r="C33" s="149" t="s">
        <v>990</v>
      </c>
      <c r="D33" s="150"/>
      <c r="E33" s="151"/>
      <c r="F33" s="145">
        <v>19582</v>
      </c>
      <c r="G33" s="146">
        <v>20189.427939627145</v>
      </c>
      <c r="H33" s="152">
        <v>333601.88491563144</v>
      </c>
      <c r="I33" s="146">
        <v>20466686</v>
      </c>
      <c r="J33" s="146">
        <v>0</v>
      </c>
    </row>
    <row r="34" spans="3:10" ht="18" customHeight="1" x14ac:dyDescent="0.15"/>
    <row r="35" spans="3:10" ht="18" customHeight="1" x14ac:dyDescent="0.15"/>
    <row r="36" spans="3:10" ht="18" customHeight="1" x14ac:dyDescent="0.15"/>
    <row r="37" spans="3:10" ht="18" customHeight="1" x14ac:dyDescent="0.15"/>
    <row r="38" spans="3:10" ht="18" customHeight="1" x14ac:dyDescent="0.15"/>
  </sheetData>
  <mergeCells count="6">
    <mergeCell ref="C4:E4"/>
    <mergeCell ref="C16:E16"/>
    <mergeCell ref="C17:E17"/>
    <mergeCell ref="C20:E20"/>
    <mergeCell ref="C32:E32"/>
    <mergeCell ref="C33:E3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>
    <oddFooter>&amp;C&amp;"ＭＳ ゴシック,標準"&amp;14&amp;P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4C049-2323-4615-8422-F49ADE46E990}">
  <sheetPr>
    <tabColor rgb="FF00B0F0"/>
  </sheetPr>
  <dimension ref="A1:G18"/>
  <sheetViews>
    <sheetView showGridLines="0" view="pageBreakPreview" zoomScale="70" zoomScaleNormal="70" zoomScaleSheetLayoutView="70" workbookViewId="0">
      <selection activeCell="C6" sqref="C6"/>
    </sheetView>
  </sheetViews>
  <sheetFormatPr defaultRowHeight="14.25" x14ac:dyDescent="0.15"/>
  <cols>
    <col min="1" max="1" width="3.25" customWidth="1"/>
    <col min="2" max="2" width="1.125" customWidth="1"/>
    <col min="3" max="3" width="60.875" customWidth="1"/>
    <col min="4" max="4" width="13.625" customWidth="1"/>
    <col min="5" max="7" width="10.75" customWidth="1"/>
    <col min="8" max="8" width="0.875" customWidth="1"/>
    <col min="9" max="9" width="6.375" customWidth="1"/>
    <col min="11" max="11" width="13.5" customWidth="1"/>
    <col min="12" max="12" width="14.25" bestFit="1" customWidth="1"/>
    <col min="13" max="13" width="10.625" customWidth="1"/>
  </cols>
  <sheetData>
    <row r="1" spans="1:7" x14ac:dyDescent="0.15">
      <c r="E1" t="s">
        <v>139</v>
      </c>
      <c r="F1" t="s">
        <v>49</v>
      </c>
      <c r="G1" t="s">
        <v>50</v>
      </c>
    </row>
    <row r="2" spans="1:7" ht="17.25" x14ac:dyDescent="0.2">
      <c r="C2" s="105" t="s">
        <v>1006</v>
      </c>
    </row>
    <row r="3" spans="1:7" ht="7.5" customHeight="1" x14ac:dyDescent="0.15"/>
    <row r="4" spans="1:7" x14ac:dyDescent="0.15">
      <c r="C4" s="153" t="s">
        <v>1007</v>
      </c>
      <c r="D4" s="74" t="s">
        <v>389</v>
      </c>
      <c r="E4" s="86" t="s">
        <v>390</v>
      </c>
      <c r="F4" s="87"/>
      <c r="G4" s="88"/>
    </row>
    <row r="5" spans="1:7" x14ac:dyDescent="0.15">
      <c r="C5" s="154"/>
      <c r="D5" s="75"/>
      <c r="E5" s="7" t="s">
        <v>391</v>
      </c>
      <c r="F5" s="7" t="s">
        <v>392</v>
      </c>
      <c r="G5" s="7" t="s">
        <v>393</v>
      </c>
    </row>
    <row r="6" spans="1:7" ht="20.100000000000001" customHeight="1" x14ac:dyDescent="0.15">
      <c r="A6" t="s">
        <v>1008</v>
      </c>
      <c r="C6" s="155" t="s">
        <v>1009</v>
      </c>
      <c r="D6" s="156">
        <v>2970</v>
      </c>
      <c r="E6" s="156">
        <v>2702</v>
      </c>
      <c r="F6" s="156">
        <v>157</v>
      </c>
      <c r="G6" s="156">
        <v>111</v>
      </c>
    </row>
    <row r="7" spans="1:7" ht="20.100000000000001" customHeight="1" x14ac:dyDescent="0.15">
      <c r="A7" t="s">
        <v>3</v>
      </c>
      <c r="C7" s="155" t="s">
        <v>1010</v>
      </c>
      <c r="D7" s="156">
        <v>1121</v>
      </c>
      <c r="E7" s="156">
        <v>1004</v>
      </c>
      <c r="F7" s="156">
        <v>52</v>
      </c>
      <c r="G7" s="156">
        <v>65</v>
      </c>
    </row>
    <row r="8" spans="1:7" ht="20.100000000000001" customHeight="1" x14ac:dyDescent="0.15">
      <c r="A8" t="s">
        <v>4</v>
      </c>
      <c r="C8" s="155" t="s">
        <v>1011</v>
      </c>
      <c r="D8" s="156">
        <v>1042</v>
      </c>
      <c r="E8" s="156">
        <v>601</v>
      </c>
      <c r="F8" s="156">
        <v>208</v>
      </c>
      <c r="G8" s="156">
        <v>233</v>
      </c>
    </row>
    <row r="9" spans="1:7" ht="20.100000000000001" customHeight="1" x14ac:dyDescent="0.15">
      <c r="A9" t="s">
        <v>5</v>
      </c>
      <c r="C9" s="155" t="s">
        <v>1012</v>
      </c>
      <c r="D9" s="156">
        <v>356</v>
      </c>
      <c r="E9" s="156">
        <v>241</v>
      </c>
      <c r="F9" s="156">
        <v>79</v>
      </c>
      <c r="G9" s="156">
        <v>36</v>
      </c>
    </row>
    <row r="10" spans="1:7" ht="20.100000000000001" customHeight="1" x14ac:dyDescent="0.15">
      <c r="A10" t="s">
        <v>6</v>
      </c>
      <c r="C10" s="155" t="s">
        <v>1013</v>
      </c>
      <c r="D10" s="156">
        <v>34</v>
      </c>
      <c r="E10" s="156">
        <v>28</v>
      </c>
      <c r="F10" s="156">
        <v>3</v>
      </c>
      <c r="G10" s="156">
        <v>3</v>
      </c>
    </row>
    <row r="11" spans="1:7" ht="20.100000000000001" customHeight="1" x14ac:dyDescent="0.15">
      <c r="A11" t="s">
        <v>7</v>
      </c>
      <c r="C11" s="155" t="s">
        <v>1014</v>
      </c>
      <c r="D11" s="156">
        <v>239</v>
      </c>
      <c r="E11" s="156">
        <v>132</v>
      </c>
      <c r="F11" s="156">
        <v>58</v>
      </c>
      <c r="G11" s="156">
        <v>49</v>
      </c>
    </row>
    <row r="12" spans="1:7" ht="20.100000000000001" customHeight="1" x14ac:dyDescent="0.15">
      <c r="A12" t="s">
        <v>8</v>
      </c>
      <c r="C12" s="155" t="s">
        <v>1015</v>
      </c>
      <c r="D12" s="156">
        <v>294</v>
      </c>
      <c r="E12" s="156">
        <v>191</v>
      </c>
      <c r="F12" s="156">
        <v>48</v>
      </c>
      <c r="G12" s="156">
        <v>55</v>
      </c>
    </row>
    <row r="13" spans="1:7" ht="20.100000000000001" customHeight="1" x14ac:dyDescent="0.15">
      <c r="A13" t="s">
        <v>9</v>
      </c>
      <c r="C13" s="155" t="s">
        <v>1016</v>
      </c>
      <c r="D13" s="156">
        <v>222</v>
      </c>
      <c r="E13" s="156">
        <v>191</v>
      </c>
      <c r="F13" s="156">
        <v>10</v>
      </c>
      <c r="G13" s="156">
        <v>21</v>
      </c>
    </row>
    <row r="14" spans="1:7" ht="20.100000000000001" customHeight="1" x14ac:dyDescent="0.15">
      <c r="A14" t="s">
        <v>10</v>
      </c>
      <c r="C14" s="155" t="s">
        <v>1017</v>
      </c>
      <c r="D14" s="156">
        <v>589</v>
      </c>
      <c r="E14" s="156">
        <v>252</v>
      </c>
      <c r="F14" s="156">
        <v>117</v>
      </c>
      <c r="G14" s="156">
        <v>220</v>
      </c>
    </row>
    <row r="15" spans="1:7" ht="20.100000000000001" customHeight="1" x14ac:dyDescent="0.15">
      <c r="A15" t="s">
        <v>11</v>
      </c>
      <c r="C15" s="155" t="s">
        <v>1018</v>
      </c>
      <c r="D15" s="156">
        <v>352</v>
      </c>
      <c r="E15" s="156">
        <v>236</v>
      </c>
      <c r="F15" s="156">
        <v>28</v>
      </c>
      <c r="G15" s="156">
        <v>88</v>
      </c>
    </row>
    <row r="16" spans="1:7" ht="20.100000000000001" customHeight="1" x14ac:dyDescent="0.15"/>
    <row r="17" ht="18" customHeight="1" x14ac:dyDescent="0.15"/>
    <row r="18" ht="18" customHeight="1" x14ac:dyDescent="0.15"/>
  </sheetData>
  <mergeCells count="3">
    <mergeCell ref="C4:C5"/>
    <mergeCell ref="D4:D5"/>
    <mergeCell ref="E4:G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5" fitToHeight="0" orientation="portrait" r:id="rId1"/>
  <headerFooter scaleWithDoc="0">
    <oddFooter>&amp;C&amp;"ＭＳ ゴシック,標準"&amp;14&amp;P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C000"/>
  </sheetPr>
  <dimension ref="B1:H111"/>
  <sheetViews>
    <sheetView showGridLines="0" view="pageBreakPreview" zoomScale="70" zoomScaleNormal="70" zoomScaleSheetLayoutView="70" workbookViewId="0">
      <selection activeCell="B6" sqref="B6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70.125" customWidth="1"/>
    <col min="5" max="8" width="12" customWidth="1"/>
    <col min="9" max="9" width="1.75" customWidth="1"/>
    <col min="10" max="10" width="6.375" customWidth="1"/>
  </cols>
  <sheetData>
    <row r="1" spans="2:8" x14ac:dyDescent="0.15">
      <c r="F1" s="2" t="s">
        <v>139</v>
      </c>
      <c r="G1" s="2" t="s">
        <v>49</v>
      </c>
      <c r="H1" s="2" t="s">
        <v>50</v>
      </c>
    </row>
    <row r="2" spans="2:8" ht="42" customHeight="1" x14ac:dyDescent="0.15">
      <c r="C2" s="15" t="s">
        <v>251</v>
      </c>
    </row>
    <row r="3" spans="2:8" ht="6.75" customHeight="1" x14ac:dyDescent="0.15"/>
    <row r="4" spans="2:8" ht="17.25" customHeight="1" x14ac:dyDescent="0.15">
      <c r="C4" s="73" t="s">
        <v>456</v>
      </c>
      <c r="D4" s="73"/>
      <c r="E4" s="73" t="s">
        <v>389</v>
      </c>
      <c r="F4" s="10" t="s">
        <v>390</v>
      </c>
      <c r="G4" s="10"/>
      <c r="H4" s="10"/>
    </row>
    <row r="5" spans="2:8" ht="17.25" customHeight="1" x14ac:dyDescent="0.15">
      <c r="C5" s="73"/>
      <c r="D5" s="73"/>
      <c r="E5" s="73"/>
      <c r="F5" s="7" t="s">
        <v>457</v>
      </c>
      <c r="G5" s="7" t="s">
        <v>458</v>
      </c>
      <c r="H5" s="7" t="s">
        <v>459</v>
      </c>
    </row>
    <row r="6" spans="2:8" ht="17.25" customHeight="1" x14ac:dyDescent="0.15">
      <c r="B6" s="1"/>
      <c r="C6" s="16" t="s">
        <v>2</v>
      </c>
      <c r="D6" s="8" t="s">
        <v>252</v>
      </c>
      <c r="E6" s="11">
        <v>389</v>
      </c>
      <c r="F6" s="11">
        <v>377</v>
      </c>
      <c r="G6" s="11">
        <v>4</v>
      </c>
      <c r="H6" s="11">
        <v>8</v>
      </c>
    </row>
    <row r="7" spans="2:8" ht="17.25" customHeight="1" x14ac:dyDescent="0.15">
      <c r="B7" s="1"/>
      <c r="C7" s="16" t="s">
        <v>3</v>
      </c>
      <c r="D7" s="8" t="s">
        <v>253</v>
      </c>
      <c r="E7" s="11">
        <v>3</v>
      </c>
      <c r="F7" s="11">
        <v>2</v>
      </c>
      <c r="G7" s="11">
        <v>0</v>
      </c>
      <c r="H7" s="11">
        <v>1</v>
      </c>
    </row>
    <row r="8" spans="2:8" ht="17.25" customHeight="1" x14ac:dyDescent="0.15">
      <c r="B8" s="1"/>
      <c r="C8" s="16" t="s">
        <v>4</v>
      </c>
      <c r="D8" s="8" t="s">
        <v>254</v>
      </c>
      <c r="E8" s="11">
        <v>4</v>
      </c>
      <c r="F8" s="11">
        <v>4</v>
      </c>
      <c r="G8" s="11">
        <v>0</v>
      </c>
      <c r="H8" s="11">
        <v>0</v>
      </c>
    </row>
    <row r="9" spans="2:8" ht="17.25" customHeight="1" x14ac:dyDescent="0.15">
      <c r="B9" s="1"/>
      <c r="C9" s="16" t="s">
        <v>5</v>
      </c>
      <c r="D9" s="8" t="s">
        <v>255</v>
      </c>
      <c r="E9" s="11">
        <v>12</v>
      </c>
      <c r="F9" s="11">
        <v>11</v>
      </c>
      <c r="G9" s="11">
        <v>1</v>
      </c>
      <c r="H9" s="11">
        <v>0</v>
      </c>
    </row>
    <row r="10" spans="2:8" ht="17.25" customHeight="1" x14ac:dyDescent="0.15">
      <c r="B10" s="1"/>
      <c r="C10" s="16" t="s">
        <v>6</v>
      </c>
      <c r="D10" s="8" t="s">
        <v>256</v>
      </c>
      <c r="E10" s="11">
        <v>186</v>
      </c>
      <c r="F10" s="11">
        <v>156</v>
      </c>
      <c r="G10" s="11">
        <v>27</v>
      </c>
      <c r="H10" s="11">
        <v>3</v>
      </c>
    </row>
    <row r="11" spans="2:8" ht="17.25" customHeight="1" x14ac:dyDescent="0.15">
      <c r="B11" s="1"/>
      <c r="C11" s="16" t="s">
        <v>7</v>
      </c>
      <c r="D11" s="8" t="s">
        <v>257</v>
      </c>
      <c r="E11" s="11">
        <v>203</v>
      </c>
      <c r="F11" s="11">
        <v>194</v>
      </c>
      <c r="G11" s="11">
        <v>3</v>
      </c>
      <c r="H11" s="11">
        <v>6</v>
      </c>
    </row>
    <row r="12" spans="2:8" ht="17.25" customHeight="1" x14ac:dyDescent="0.15">
      <c r="B12" s="1"/>
      <c r="C12" s="16" t="s">
        <v>8</v>
      </c>
      <c r="D12" s="8" t="s">
        <v>258</v>
      </c>
      <c r="E12" s="11">
        <v>6</v>
      </c>
      <c r="F12" s="11">
        <v>2</v>
      </c>
      <c r="G12" s="11">
        <v>0</v>
      </c>
      <c r="H12" s="11">
        <v>4</v>
      </c>
    </row>
    <row r="13" spans="2:8" ht="17.25" customHeight="1" x14ac:dyDescent="0.15">
      <c r="B13" s="1"/>
      <c r="C13" s="16" t="s">
        <v>9</v>
      </c>
      <c r="D13" s="8" t="s">
        <v>259</v>
      </c>
      <c r="E13" s="11">
        <v>12</v>
      </c>
      <c r="F13" s="11">
        <v>9</v>
      </c>
      <c r="G13" s="11">
        <v>0</v>
      </c>
      <c r="H13" s="11">
        <v>3</v>
      </c>
    </row>
    <row r="14" spans="2:8" ht="17.25" customHeight="1" x14ac:dyDescent="0.15">
      <c r="B14" s="1"/>
      <c r="C14" s="16" t="s">
        <v>10</v>
      </c>
      <c r="D14" s="8" t="s">
        <v>260</v>
      </c>
      <c r="E14" s="11">
        <v>2815</v>
      </c>
      <c r="F14" s="11">
        <v>2699</v>
      </c>
      <c r="G14" s="11">
        <v>91</v>
      </c>
      <c r="H14" s="11">
        <v>25</v>
      </c>
    </row>
    <row r="15" spans="2:8" ht="17.25" customHeight="1" x14ac:dyDescent="0.15">
      <c r="B15" s="1"/>
      <c r="C15" s="16" t="s">
        <v>11</v>
      </c>
      <c r="D15" s="8" t="s">
        <v>261</v>
      </c>
      <c r="E15" s="11">
        <v>498</v>
      </c>
      <c r="F15" s="11">
        <v>425</v>
      </c>
      <c r="G15" s="11">
        <v>60</v>
      </c>
      <c r="H15" s="11">
        <v>13</v>
      </c>
    </row>
    <row r="16" spans="2:8" ht="17.25" customHeight="1" x14ac:dyDescent="0.15">
      <c r="B16" s="1"/>
      <c r="C16" s="16" t="s">
        <v>12</v>
      </c>
      <c r="D16" s="8" t="s">
        <v>262</v>
      </c>
      <c r="E16" s="11">
        <v>396</v>
      </c>
      <c r="F16" s="11">
        <v>282</v>
      </c>
      <c r="G16" s="11">
        <v>65</v>
      </c>
      <c r="H16" s="11">
        <v>49</v>
      </c>
    </row>
    <row r="17" spans="2:8" ht="17.25" customHeight="1" x14ac:dyDescent="0.15">
      <c r="B17" s="1"/>
      <c r="C17" s="16" t="s">
        <v>13</v>
      </c>
      <c r="D17" s="8" t="s">
        <v>263</v>
      </c>
      <c r="E17" s="11">
        <v>57</v>
      </c>
      <c r="F17" s="11">
        <v>27</v>
      </c>
      <c r="G17" s="11">
        <v>1</v>
      </c>
      <c r="H17" s="11">
        <v>29</v>
      </c>
    </row>
    <row r="18" spans="2:8" ht="17.25" customHeight="1" x14ac:dyDescent="0.15">
      <c r="B18" s="1"/>
      <c r="C18" s="16" t="s">
        <v>14</v>
      </c>
      <c r="D18" s="8" t="s">
        <v>264</v>
      </c>
      <c r="E18" s="11">
        <v>25</v>
      </c>
      <c r="F18" s="11">
        <v>11</v>
      </c>
      <c r="G18" s="11">
        <v>7</v>
      </c>
      <c r="H18" s="11">
        <v>7</v>
      </c>
    </row>
    <row r="19" spans="2:8" ht="17.25" customHeight="1" x14ac:dyDescent="0.15">
      <c r="B19" s="1"/>
      <c r="C19" s="16" t="s">
        <v>15</v>
      </c>
      <c r="D19" s="8" t="s">
        <v>265</v>
      </c>
      <c r="E19" s="11">
        <v>329</v>
      </c>
      <c r="F19" s="11">
        <v>279</v>
      </c>
      <c r="G19" s="11">
        <v>42</v>
      </c>
      <c r="H19" s="11">
        <v>8</v>
      </c>
    </row>
    <row r="20" spans="2:8" ht="17.25" customHeight="1" x14ac:dyDescent="0.15">
      <c r="B20" s="1"/>
      <c r="C20" s="16" t="s">
        <v>16</v>
      </c>
      <c r="D20" s="8" t="s">
        <v>266</v>
      </c>
      <c r="E20" s="11">
        <v>129</v>
      </c>
      <c r="F20" s="11">
        <v>12</v>
      </c>
      <c r="G20" s="11">
        <v>14</v>
      </c>
      <c r="H20" s="11">
        <v>103</v>
      </c>
    </row>
    <row r="21" spans="2:8" ht="17.25" customHeight="1" x14ac:dyDescent="0.15">
      <c r="B21" s="1"/>
      <c r="C21" s="16" t="s">
        <v>17</v>
      </c>
      <c r="D21" s="8" t="s">
        <v>267</v>
      </c>
      <c r="E21" s="11">
        <v>1175</v>
      </c>
      <c r="F21" s="11">
        <v>401</v>
      </c>
      <c r="G21" s="11">
        <v>526</v>
      </c>
      <c r="H21" s="11">
        <v>248</v>
      </c>
    </row>
    <row r="22" spans="2:8" ht="17.25" customHeight="1" x14ac:dyDescent="0.15">
      <c r="B22" s="1"/>
      <c r="C22" s="16" t="s">
        <v>18</v>
      </c>
      <c r="D22" s="8" t="s">
        <v>268</v>
      </c>
      <c r="E22" s="11">
        <v>49</v>
      </c>
      <c r="F22" s="11">
        <v>21</v>
      </c>
      <c r="G22" s="11">
        <v>18</v>
      </c>
      <c r="H22" s="11">
        <v>10</v>
      </c>
    </row>
    <row r="23" spans="2:8" ht="17.25" customHeight="1" x14ac:dyDescent="0.15">
      <c r="B23" s="1"/>
      <c r="C23" s="16" t="s">
        <v>19</v>
      </c>
      <c r="D23" s="8" t="s">
        <v>269</v>
      </c>
      <c r="E23" s="11">
        <v>121</v>
      </c>
      <c r="F23" s="11">
        <v>67</v>
      </c>
      <c r="G23" s="11">
        <v>25</v>
      </c>
      <c r="H23" s="11">
        <v>29</v>
      </c>
    </row>
    <row r="24" spans="2:8" ht="17.25" customHeight="1" x14ac:dyDescent="0.15">
      <c r="B24" s="1"/>
      <c r="C24" s="16" t="s">
        <v>20</v>
      </c>
      <c r="D24" s="8" t="s">
        <v>270</v>
      </c>
      <c r="E24" s="11">
        <v>133</v>
      </c>
      <c r="F24" s="11">
        <v>54</v>
      </c>
      <c r="G24" s="11">
        <v>51</v>
      </c>
      <c r="H24" s="11">
        <v>28</v>
      </c>
    </row>
    <row r="25" spans="2:8" ht="17.25" customHeight="1" x14ac:dyDescent="0.15">
      <c r="B25" s="1"/>
      <c r="C25" s="16" t="s">
        <v>21</v>
      </c>
      <c r="D25" s="8" t="s">
        <v>271</v>
      </c>
      <c r="E25" s="11">
        <v>14</v>
      </c>
      <c r="F25" s="11">
        <v>6</v>
      </c>
      <c r="G25" s="11">
        <v>3</v>
      </c>
      <c r="H25" s="11">
        <v>5</v>
      </c>
    </row>
    <row r="26" spans="2:8" ht="17.25" customHeight="1" x14ac:dyDescent="0.15">
      <c r="B26" s="1"/>
      <c r="C26" s="16" t="s">
        <v>22</v>
      </c>
      <c r="D26" s="8" t="s">
        <v>272</v>
      </c>
      <c r="E26" s="11">
        <v>388</v>
      </c>
      <c r="F26" s="11">
        <v>164</v>
      </c>
      <c r="G26" s="11">
        <v>89</v>
      </c>
      <c r="H26" s="11">
        <v>135</v>
      </c>
    </row>
    <row r="27" spans="2:8" ht="17.25" customHeight="1" x14ac:dyDescent="0.15">
      <c r="B27" s="1"/>
      <c r="C27" s="16" t="s">
        <v>23</v>
      </c>
      <c r="D27" s="8" t="s">
        <v>273</v>
      </c>
      <c r="E27" s="11">
        <v>241</v>
      </c>
      <c r="F27" s="11">
        <v>84</v>
      </c>
      <c r="G27" s="11">
        <v>109</v>
      </c>
      <c r="H27" s="11">
        <v>48</v>
      </c>
    </row>
    <row r="28" spans="2:8" ht="17.25" customHeight="1" x14ac:dyDescent="0.15">
      <c r="B28" s="1"/>
      <c r="C28" s="16" t="s">
        <v>24</v>
      </c>
      <c r="D28" s="8" t="s">
        <v>274</v>
      </c>
      <c r="E28" s="11">
        <v>292</v>
      </c>
      <c r="F28" s="11">
        <v>47</v>
      </c>
      <c r="G28" s="11">
        <v>140</v>
      </c>
      <c r="H28" s="11">
        <v>105</v>
      </c>
    </row>
    <row r="29" spans="2:8" ht="17.25" customHeight="1" x14ac:dyDescent="0.15">
      <c r="B29" s="1"/>
      <c r="C29" s="16" t="s">
        <v>25</v>
      </c>
      <c r="D29" s="8" t="s">
        <v>275</v>
      </c>
      <c r="E29" s="11">
        <v>1925</v>
      </c>
      <c r="F29" s="11">
        <v>177</v>
      </c>
      <c r="G29" s="11">
        <v>488</v>
      </c>
      <c r="H29" s="11">
        <v>1260</v>
      </c>
    </row>
    <row r="30" spans="2:8" ht="17.25" customHeight="1" x14ac:dyDescent="0.15">
      <c r="B30" s="1"/>
      <c r="C30" s="16" t="s">
        <v>26</v>
      </c>
      <c r="D30" s="8" t="s">
        <v>276</v>
      </c>
      <c r="E30" s="11">
        <v>156</v>
      </c>
      <c r="F30" s="11">
        <v>31</v>
      </c>
      <c r="G30" s="11">
        <v>48</v>
      </c>
      <c r="H30" s="11">
        <v>77</v>
      </c>
    </row>
    <row r="31" spans="2:8" ht="17.25" customHeight="1" x14ac:dyDescent="0.15">
      <c r="B31" s="1"/>
      <c r="C31" s="16" t="s">
        <v>27</v>
      </c>
      <c r="D31" s="8" t="s">
        <v>277</v>
      </c>
      <c r="E31" s="11">
        <v>174</v>
      </c>
      <c r="F31" s="11">
        <v>36</v>
      </c>
      <c r="G31" s="11">
        <v>51</v>
      </c>
      <c r="H31" s="11">
        <v>87</v>
      </c>
    </row>
    <row r="32" spans="2:8" ht="17.25" customHeight="1" x14ac:dyDescent="0.15">
      <c r="B32" s="1"/>
      <c r="C32" s="16" t="s">
        <v>28</v>
      </c>
      <c r="D32" s="8" t="s">
        <v>278</v>
      </c>
      <c r="E32" s="11">
        <v>190</v>
      </c>
      <c r="F32" s="11">
        <v>21</v>
      </c>
      <c r="G32" s="11">
        <v>49</v>
      </c>
      <c r="H32" s="11">
        <v>120</v>
      </c>
    </row>
    <row r="33" spans="2:8" ht="17.25" customHeight="1" x14ac:dyDescent="0.15">
      <c r="B33" s="1"/>
      <c r="C33" s="16" t="s">
        <v>29</v>
      </c>
      <c r="D33" s="8" t="s">
        <v>279</v>
      </c>
      <c r="E33" s="11">
        <v>431</v>
      </c>
      <c r="F33" s="11">
        <v>65</v>
      </c>
      <c r="G33" s="11">
        <v>231</v>
      </c>
      <c r="H33" s="11">
        <v>135</v>
      </c>
    </row>
    <row r="34" spans="2:8" ht="17.25" customHeight="1" x14ac:dyDescent="0.15">
      <c r="B34" s="1"/>
      <c r="C34" s="16" t="s">
        <v>30</v>
      </c>
      <c r="D34" s="8" t="s">
        <v>280</v>
      </c>
      <c r="E34" s="11">
        <v>330</v>
      </c>
      <c r="F34" s="11">
        <v>49</v>
      </c>
      <c r="G34" s="11">
        <v>142</v>
      </c>
      <c r="H34" s="11">
        <v>139</v>
      </c>
    </row>
    <row r="35" spans="2:8" ht="17.25" customHeight="1" x14ac:dyDescent="0.15">
      <c r="B35" s="1"/>
      <c r="C35" s="16" t="s">
        <v>31</v>
      </c>
      <c r="D35" s="8" t="s">
        <v>281</v>
      </c>
      <c r="E35" s="11">
        <v>26</v>
      </c>
      <c r="F35" s="11">
        <v>8</v>
      </c>
      <c r="G35" s="11">
        <v>4</v>
      </c>
      <c r="H35" s="11">
        <v>14</v>
      </c>
    </row>
    <row r="36" spans="2:8" ht="17.25" customHeight="1" x14ac:dyDescent="0.15">
      <c r="B36" s="1"/>
      <c r="C36" s="16" t="s">
        <v>32</v>
      </c>
      <c r="D36" s="8" t="s">
        <v>282</v>
      </c>
      <c r="E36" s="11">
        <v>727</v>
      </c>
      <c r="F36" s="11">
        <v>229</v>
      </c>
      <c r="G36" s="11">
        <v>254</v>
      </c>
      <c r="H36" s="11">
        <v>244</v>
      </c>
    </row>
    <row r="37" spans="2:8" ht="17.25" customHeight="1" x14ac:dyDescent="0.15">
      <c r="B37" s="1"/>
      <c r="C37" s="16" t="s">
        <v>33</v>
      </c>
      <c r="D37" s="8" t="s">
        <v>283</v>
      </c>
      <c r="E37" s="11">
        <v>323</v>
      </c>
      <c r="F37" s="11">
        <v>70</v>
      </c>
      <c r="G37" s="11">
        <v>62</v>
      </c>
      <c r="H37" s="11">
        <v>191</v>
      </c>
    </row>
    <row r="38" spans="2:8" ht="17.25" customHeight="1" x14ac:dyDescent="0.15">
      <c r="B38" s="1"/>
      <c r="C38" s="16" t="s">
        <v>34</v>
      </c>
      <c r="D38" s="8" t="s">
        <v>284</v>
      </c>
      <c r="E38" s="11">
        <v>90</v>
      </c>
      <c r="F38" s="11">
        <v>62</v>
      </c>
      <c r="G38" s="11">
        <v>21</v>
      </c>
      <c r="H38" s="11">
        <v>7</v>
      </c>
    </row>
    <row r="39" spans="2:8" ht="17.25" customHeight="1" x14ac:dyDescent="0.15">
      <c r="B39" s="1"/>
      <c r="C39" s="16" t="s">
        <v>35</v>
      </c>
      <c r="D39" s="8" t="s">
        <v>285</v>
      </c>
      <c r="E39" s="11">
        <v>6</v>
      </c>
      <c r="F39" s="11">
        <v>5</v>
      </c>
      <c r="G39" s="11">
        <v>1</v>
      </c>
      <c r="H39" s="11">
        <v>0</v>
      </c>
    </row>
    <row r="40" spans="2:8" ht="17.25" customHeight="1" x14ac:dyDescent="0.15">
      <c r="B40" s="1"/>
      <c r="C40" s="16" t="s">
        <v>36</v>
      </c>
      <c r="D40" s="8" t="s">
        <v>286</v>
      </c>
      <c r="E40" s="11">
        <v>8</v>
      </c>
      <c r="F40" s="11">
        <v>6</v>
      </c>
      <c r="G40" s="11">
        <v>2</v>
      </c>
      <c r="H40" s="11">
        <v>0</v>
      </c>
    </row>
    <row r="41" spans="2:8" ht="17.25" customHeight="1" x14ac:dyDescent="0.15">
      <c r="B41" s="1"/>
      <c r="C41" s="16" t="s">
        <v>37</v>
      </c>
      <c r="D41" s="8" t="s">
        <v>287</v>
      </c>
      <c r="E41" s="11">
        <v>3256</v>
      </c>
      <c r="F41" s="11">
        <v>3057</v>
      </c>
      <c r="G41" s="11">
        <v>193</v>
      </c>
      <c r="H41" s="11">
        <v>6</v>
      </c>
    </row>
    <row r="42" spans="2:8" ht="17.25" customHeight="1" x14ac:dyDescent="0.15">
      <c r="B42" s="1"/>
      <c r="C42" s="16" t="s">
        <v>38</v>
      </c>
      <c r="D42" s="8" t="s">
        <v>288</v>
      </c>
      <c r="E42" s="11">
        <v>2</v>
      </c>
      <c r="F42" s="11">
        <v>1</v>
      </c>
      <c r="G42" s="11">
        <v>0</v>
      </c>
      <c r="H42" s="11">
        <v>1</v>
      </c>
    </row>
    <row r="43" spans="2:8" ht="17.25" customHeight="1" x14ac:dyDescent="0.15">
      <c r="B43" s="1"/>
      <c r="C43" s="16" t="s">
        <v>39</v>
      </c>
      <c r="D43" s="8" t="s">
        <v>289</v>
      </c>
      <c r="E43" s="11">
        <v>1</v>
      </c>
      <c r="F43" s="11">
        <v>1</v>
      </c>
      <c r="G43" s="11">
        <v>0</v>
      </c>
      <c r="H43" s="11">
        <v>0</v>
      </c>
    </row>
    <row r="44" spans="2:8" ht="17.25" customHeight="1" x14ac:dyDescent="0.15">
      <c r="B44" s="1"/>
      <c r="C44" s="16" t="s">
        <v>40</v>
      </c>
      <c r="D44" s="8" t="s">
        <v>290</v>
      </c>
      <c r="E44" s="11">
        <v>3</v>
      </c>
      <c r="F44" s="11">
        <v>3</v>
      </c>
      <c r="G44" s="11">
        <v>0</v>
      </c>
      <c r="H44" s="11">
        <v>0</v>
      </c>
    </row>
    <row r="45" spans="2:8" ht="17.25" customHeight="1" x14ac:dyDescent="0.15">
      <c r="B45" s="1"/>
      <c r="C45" s="16" t="s">
        <v>41</v>
      </c>
      <c r="D45" s="8" t="s">
        <v>291</v>
      </c>
      <c r="E45" s="11">
        <v>0</v>
      </c>
      <c r="F45" s="11">
        <v>0</v>
      </c>
      <c r="G45" s="11">
        <v>0</v>
      </c>
      <c r="H45" s="11">
        <v>0</v>
      </c>
    </row>
    <row r="46" spans="2:8" ht="17.25" customHeight="1" x14ac:dyDescent="0.15">
      <c r="B46" s="1"/>
      <c r="C46" s="16" t="s">
        <v>42</v>
      </c>
      <c r="D46" s="8" t="s">
        <v>292</v>
      </c>
      <c r="E46" s="11">
        <v>5</v>
      </c>
      <c r="F46" s="11">
        <v>1</v>
      </c>
      <c r="G46" s="11">
        <v>1</v>
      </c>
      <c r="H46" s="11">
        <v>3</v>
      </c>
    </row>
    <row r="47" spans="2:8" ht="17.25" customHeight="1" x14ac:dyDescent="0.15">
      <c r="B47" s="1"/>
      <c r="C47" s="16" t="s">
        <v>43</v>
      </c>
      <c r="D47" s="8" t="s">
        <v>293</v>
      </c>
      <c r="E47" s="11">
        <v>54</v>
      </c>
      <c r="F47" s="11">
        <v>54</v>
      </c>
      <c r="G47" s="11">
        <v>0</v>
      </c>
      <c r="H47" s="11">
        <v>0</v>
      </c>
    </row>
    <row r="48" spans="2:8" ht="17.25" customHeight="1" x14ac:dyDescent="0.15">
      <c r="B48" s="1"/>
      <c r="C48" s="16" t="s">
        <v>44</v>
      </c>
      <c r="D48" s="8" t="s">
        <v>294</v>
      </c>
      <c r="E48" s="11">
        <v>7</v>
      </c>
      <c r="F48" s="11">
        <v>7</v>
      </c>
      <c r="G48" s="11">
        <v>0</v>
      </c>
      <c r="H48" s="11">
        <v>0</v>
      </c>
    </row>
    <row r="49" spans="2:8" ht="17.25" customHeight="1" x14ac:dyDescent="0.15">
      <c r="B49" s="1"/>
      <c r="C49" s="16" t="s">
        <v>45</v>
      </c>
      <c r="D49" s="8" t="s">
        <v>295</v>
      </c>
      <c r="E49" s="11">
        <v>21</v>
      </c>
      <c r="F49" s="11">
        <v>20</v>
      </c>
      <c r="G49" s="11">
        <v>0</v>
      </c>
      <c r="H49" s="11">
        <v>1</v>
      </c>
    </row>
    <row r="50" spans="2:8" ht="17.25" customHeight="1" x14ac:dyDescent="0.15">
      <c r="B50" s="1"/>
      <c r="C50" s="16" t="s">
        <v>46</v>
      </c>
      <c r="D50" s="8" t="s">
        <v>296</v>
      </c>
      <c r="E50" s="11">
        <v>3</v>
      </c>
      <c r="F50" s="11">
        <v>3</v>
      </c>
      <c r="G50" s="11">
        <v>0</v>
      </c>
      <c r="H50" s="11">
        <v>0</v>
      </c>
    </row>
    <row r="51" spans="2:8" ht="17.25" customHeight="1" x14ac:dyDescent="0.15">
      <c r="B51" s="1"/>
      <c r="C51" s="16" t="s">
        <v>47</v>
      </c>
      <c r="D51" s="8" t="s">
        <v>297</v>
      </c>
      <c r="E51" s="11">
        <v>5</v>
      </c>
      <c r="F51" s="11">
        <v>3</v>
      </c>
      <c r="G51" s="11">
        <v>0</v>
      </c>
      <c r="H51" s="11">
        <v>2</v>
      </c>
    </row>
    <row r="52" spans="2:8" ht="17.25" customHeight="1" x14ac:dyDescent="0.15">
      <c r="B52" s="1"/>
      <c r="C52" s="16" t="s">
        <v>48</v>
      </c>
      <c r="D52" s="8" t="s">
        <v>298</v>
      </c>
      <c r="E52" s="11">
        <v>27</v>
      </c>
      <c r="F52" s="11">
        <v>25</v>
      </c>
      <c r="G52" s="11">
        <v>0</v>
      </c>
      <c r="H52" s="11">
        <v>2</v>
      </c>
    </row>
    <row r="53" spans="2:8" ht="17.25" customHeight="1" x14ac:dyDescent="0.15">
      <c r="B53" s="1"/>
      <c r="C53" s="16" t="s">
        <v>51</v>
      </c>
      <c r="D53" s="8" t="s">
        <v>299</v>
      </c>
      <c r="E53" s="11">
        <v>98</v>
      </c>
      <c r="F53" s="11">
        <v>96</v>
      </c>
      <c r="G53" s="11">
        <v>0</v>
      </c>
      <c r="H53" s="11">
        <v>2</v>
      </c>
    </row>
    <row r="54" spans="2:8" ht="17.25" customHeight="1" x14ac:dyDescent="0.15">
      <c r="B54" s="1"/>
      <c r="C54" s="16" t="s">
        <v>129</v>
      </c>
      <c r="D54" s="8" t="s">
        <v>300</v>
      </c>
      <c r="E54" s="11">
        <v>0</v>
      </c>
      <c r="F54" s="11">
        <v>0</v>
      </c>
      <c r="G54" s="11">
        <v>0</v>
      </c>
      <c r="H54" s="11">
        <v>0</v>
      </c>
    </row>
    <row r="55" spans="2:8" ht="17.25" customHeight="1" x14ac:dyDescent="0.15">
      <c r="B55" s="1"/>
      <c r="C55" s="16" t="s">
        <v>137</v>
      </c>
      <c r="D55" s="8" t="s">
        <v>301</v>
      </c>
      <c r="E55" s="11">
        <v>11</v>
      </c>
      <c r="F55" s="11">
        <v>11</v>
      </c>
      <c r="G55" s="11">
        <v>0</v>
      </c>
      <c r="H55" s="11">
        <v>0</v>
      </c>
    </row>
    <row r="56" spans="2:8" ht="17.25" customHeight="1" x14ac:dyDescent="0.15">
      <c r="B56" s="1"/>
      <c r="C56" s="16" t="s">
        <v>52</v>
      </c>
      <c r="D56" s="8" t="s">
        <v>302</v>
      </c>
      <c r="E56" s="11">
        <v>4</v>
      </c>
      <c r="F56" s="11">
        <v>3</v>
      </c>
      <c r="G56" s="11">
        <v>0</v>
      </c>
      <c r="H56" s="11">
        <v>1</v>
      </c>
    </row>
    <row r="57" spans="2:8" ht="17.25" customHeight="1" x14ac:dyDescent="0.15">
      <c r="B57" s="1"/>
      <c r="C57" s="16" t="s">
        <v>79</v>
      </c>
      <c r="D57" s="8" t="s">
        <v>303</v>
      </c>
      <c r="E57" s="11">
        <v>33</v>
      </c>
      <c r="F57" s="11">
        <v>31</v>
      </c>
      <c r="G57" s="11">
        <v>1</v>
      </c>
      <c r="H57" s="11">
        <v>1</v>
      </c>
    </row>
    <row r="58" spans="2:8" ht="17.25" customHeight="1" x14ac:dyDescent="0.15">
      <c r="B58" s="1"/>
      <c r="C58" s="16" t="s">
        <v>53</v>
      </c>
      <c r="D58" s="8" t="s">
        <v>304</v>
      </c>
      <c r="E58" s="11">
        <v>5</v>
      </c>
      <c r="F58" s="11">
        <v>2</v>
      </c>
      <c r="G58" s="11">
        <v>0</v>
      </c>
      <c r="H58" s="11">
        <v>3</v>
      </c>
    </row>
    <row r="59" spans="2:8" ht="17.25" customHeight="1" x14ac:dyDescent="0.15">
      <c r="B59" s="1"/>
      <c r="C59" s="16" t="s">
        <v>54</v>
      </c>
      <c r="D59" s="8" t="s">
        <v>305</v>
      </c>
      <c r="E59" s="11">
        <v>59</v>
      </c>
      <c r="F59" s="11">
        <v>2</v>
      </c>
      <c r="G59" s="11">
        <v>2</v>
      </c>
      <c r="H59" s="11">
        <v>55</v>
      </c>
    </row>
    <row r="60" spans="2:8" ht="17.25" customHeight="1" x14ac:dyDescent="0.15">
      <c r="B60" s="1"/>
      <c r="C60" s="16" t="s">
        <v>55</v>
      </c>
      <c r="D60" s="8" t="s">
        <v>306</v>
      </c>
      <c r="E60" s="11">
        <v>18</v>
      </c>
      <c r="F60" s="11">
        <v>15</v>
      </c>
      <c r="G60" s="11">
        <v>1</v>
      </c>
      <c r="H60" s="11">
        <v>2</v>
      </c>
    </row>
    <row r="61" spans="2:8" ht="17.25" customHeight="1" x14ac:dyDescent="0.15">
      <c r="B61" s="1"/>
      <c r="C61" s="16" t="s">
        <v>138</v>
      </c>
      <c r="D61" s="8" t="s">
        <v>307</v>
      </c>
      <c r="E61" s="11">
        <v>420</v>
      </c>
      <c r="F61" s="11">
        <v>415</v>
      </c>
      <c r="G61" s="11">
        <v>0</v>
      </c>
      <c r="H61" s="11">
        <v>5</v>
      </c>
    </row>
    <row r="62" spans="2:8" ht="17.25" customHeight="1" x14ac:dyDescent="0.15">
      <c r="B62" s="1"/>
      <c r="C62" s="16" t="s">
        <v>72</v>
      </c>
      <c r="D62" s="8" t="s">
        <v>308</v>
      </c>
      <c r="E62" s="11">
        <v>3</v>
      </c>
      <c r="F62" s="11">
        <v>3</v>
      </c>
      <c r="G62" s="11">
        <v>0</v>
      </c>
      <c r="H62" s="11">
        <v>0</v>
      </c>
    </row>
    <row r="63" spans="2:8" ht="17.25" customHeight="1" x14ac:dyDescent="0.15">
      <c r="B63" s="1"/>
      <c r="C63" s="16" t="s">
        <v>75</v>
      </c>
      <c r="D63" s="8" t="s">
        <v>309</v>
      </c>
      <c r="E63" s="11">
        <v>88</v>
      </c>
      <c r="F63" s="11">
        <v>87</v>
      </c>
      <c r="G63" s="11">
        <v>0</v>
      </c>
      <c r="H63" s="11">
        <v>1</v>
      </c>
    </row>
    <row r="64" spans="2:8" ht="17.25" customHeight="1" x14ac:dyDescent="0.15">
      <c r="B64" s="1"/>
      <c r="C64" s="16" t="s">
        <v>56</v>
      </c>
      <c r="D64" s="8" t="s">
        <v>310</v>
      </c>
      <c r="E64" s="11">
        <v>7</v>
      </c>
      <c r="F64" s="11">
        <v>3</v>
      </c>
      <c r="G64" s="11">
        <v>0</v>
      </c>
      <c r="H64" s="11">
        <v>4</v>
      </c>
    </row>
    <row r="65" spans="2:8" ht="17.25" customHeight="1" x14ac:dyDescent="0.15">
      <c r="B65" s="1"/>
      <c r="C65" s="16" t="s">
        <v>57</v>
      </c>
      <c r="D65" s="8" t="s">
        <v>311</v>
      </c>
      <c r="E65" s="11">
        <v>57</v>
      </c>
      <c r="F65" s="11">
        <v>40</v>
      </c>
      <c r="G65" s="11">
        <v>0</v>
      </c>
      <c r="H65" s="11">
        <v>17</v>
      </c>
    </row>
    <row r="66" spans="2:8" ht="17.25" customHeight="1" x14ac:dyDescent="0.15">
      <c r="B66" s="1"/>
      <c r="C66" s="16" t="s">
        <v>69</v>
      </c>
      <c r="D66" s="8" t="s">
        <v>312</v>
      </c>
      <c r="E66" s="11">
        <v>1</v>
      </c>
      <c r="F66" s="11">
        <v>1</v>
      </c>
      <c r="G66" s="11">
        <v>0</v>
      </c>
      <c r="H66" s="11">
        <v>0</v>
      </c>
    </row>
    <row r="67" spans="2:8" ht="17.25" customHeight="1" x14ac:dyDescent="0.15">
      <c r="B67" s="1"/>
      <c r="C67" s="16" t="s">
        <v>73</v>
      </c>
      <c r="D67" s="8" t="s">
        <v>313</v>
      </c>
      <c r="E67" s="11">
        <v>2</v>
      </c>
      <c r="F67" s="11">
        <v>2</v>
      </c>
      <c r="G67" s="11">
        <v>0</v>
      </c>
      <c r="H67" s="11">
        <v>0</v>
      </c>
    </row>
    <row r="68" spans="2:8" ht="17.25" customHeight="1" x14ac:dyDescent="0.15">
      <c r="B68" s="1"/>
      <c r="C68" s="16" t="s">
        <v>58</v>
      </c>
      <c r="D68" s="8" t="s">
        <v>314</v>
      </c>
      <c r="E68" s="11">
        <v>3</v>
      </c>
      <c r="F68" s="11">
        <v>3</v>
      </c>
      <c r="G68" s="11">
        <v>0</v>
      </c>
      <c r="H68" s="11">
        <v>0</v>
      </c>
    </row>
    <row r="69" spans="2:8" ht="17.25" customHeight="1" x14ac:dyDescent="0.15">
      <c r="B69" s="1"/>
      <c r="C69" s="16" t="s">
        <v>70</v>
      </c>
      <c r="D69" s="8" t="s">
        <v>315</v>
      </c>
      <c r="E69" s="11">
        <v>0</v>
      </c>
      <c r="F69" s="11">
        <v>0</v>
      </c>
      <c r="G69" s="11">
        <v>0</v>
      </c>
      <c r="H69" s="11">
        <v>0</v>
      </c>
    </row>
    <row r="70" spans="2:8" ht="17.25" customHeight="1" x14ac:dyDescent="0.15">
      <c r="B70" s="1"/>
      <c r="C70" s="16" t="s">
        <v>59</v>
      </c>
      <c r="D70" s="8" t="s">
        <v>316</v>
      </c>
      <c r="E70" s="11">
        <v>1</v>
      </c>
      <c r="F70" s="11">
        <v>0</v>
      </c>
      <c r="G70" s="11">
        <v>0</v>
      </c>
      <c r="H70" s="11">
        <v>1</v>
      </c>
    </row>
    <row r="71" spans="2:8" ht="17.25" customHeight="1" x14ac:dyDescent="0.15">
      <c r="B71" s="1"/>
      <c r="C71" s="16" t="s">
        <v>60</v>
      </c>
      <c r="D71" s="8" t="s">
        <v>317</v>
      </c>
      <c r="E71" s="11">
        <v>0</v>
      </c>
      <c r="F71" s="11">
        <v>0</v>
      </c>
      <c r="G71" s="11">
        <v>0</v>
      </c>
      <c r="H71" s="11">
        <v>0</v>
      </c>
    </row>
    <row r="72" spans="2:8" ht="17.25" customHeight="1" x14ac:dyDescent="0.15">
      <c r="B72" s="1"/>
      <c r="C72" s="16" t="s">
        <v>62</v>
      </c>
      <c r="D72" s="8" t="s">
        <v>318</v>
      </c>
      <c r="E72" s="11">
        <v>0</v>
      </c>
      <c r="F72" s="11">
        <v>0</v>
      </c>
      <c r="G72" s="11">
        <v>0</v>
      </c>
      <c r="H72" s="11">
        <v>0</v>
      </c>
    </row>
    <row r="73" spans="2:8" ht="17.25" customHeight="1" x14ac:dyDescent="0.15">
      <c r="B73" s="1"/>
      <c r="C73" s="16" t="s">
        <v>80</v>
      </c>
      <c r="D73" s="8" t="s">
        <v>319</v>
      </c>
      <c r="E73" s="11">
        <v>22</v>
      </c>
      <c r="F73" s="11">
        <v>22</v>
      </c>
      <c r="G73" s="11">
        <v>0</v>
      </c>
      <c r="H73" s="11">
        <v>0</v>
      </c>
    </row>
    <row r="74" spans="2:8" ht="17.25" customHeight="1" x14ac:dyDescent="0.15">
      <c r="B74" s="1"/>
      <c r="C74" s="16" t="s">
        <v>63</v>
      </c>
      <c r="D74" s="8" t="s">
        <v>320</v>
      </c>
      <c r="E74" s="11">
        <v>190</v>
      </c>
      <c r="F74" s="11">
        <v>189</v>
      </c>
      <c r="G74" s="11">
        <v>0</v>
      </c>
      <c r="H74" s="11">
        <v>1</v>
      </c>
    </row>
    <row r="75" spans="2:8" ht="17.25" customHeight="1" x14ac:dyDescent="0.15">
      <c r="B75" s="1"/>
      <c r="C75" s="16" t="s">
        <v>76</v>
      </c>
      <c r="D75" s="8" t="s">
        <v>321</v>
      </c>
      <c r="E75" s="11">
        <v>11</v>
      </c>
      <c r="F75" s="11">
        <v>10</v>
      </c>
      <c r="G75" s="11">
        <v>0</v>
      </c>
      <c r="H75" s="11">
        <v>1</v>
      </c>
    </row>
    <row r="76" spans="2:8" ht="17.25" customHeight="1" x14ac:dyDescent="0.15">
      <c r="B76" s="1"/>
      <c r="C76" s="16" t="s">
        <v>64</v>
      </c>
      <c r="D76" s="8" t="s">
        <v>322</v>
      </c>
      <c r="E76" s="11">
        <v>562</v>
      </c>
      <c r="F76" s="11">
        <v>80</v>
      </c>
      <c r="G76" s="11">
        <v>110</v>
      </c>
      <c r="H76" s="11">
        <v>372</v>
      </c>
    </row>
    <row r="77" spans="2:8" ht="17.25" customHeight="1" x14ac:dyDescent="0.15">
      <c r="B77" s="1"/>
      <c r="C77" s="16" t="s">
        <v>65</v>
      </c>
      <c r="D77" s="8" t="s">
        <v>323</v>
      </c>
      <c r="E77" s="11">
        <v>40</v>
      </c>
      <c r="F77" s="11">
        <v>27</v>
      </c>
      <c r="G77" s="11">
        <v>0</v>
      </c>
      <c r="H77" s="11">
        <v>13</v>
      </c>
    </row>
    <row r="78" spans="2:8" ht="17.25" customHeight="1" x14ac:dyDescent="0.15">
      <c r="B78" s="1"/>
      <c r="C78" s="16" t="s">
        <v>67</v>
      </c>
      <c r="D78" s="8" t="s">
        <v>324</v>
      </c>
      <c r="E78" s="11">
        <v>3</v>
      </c>
      <c r="F78" s="11">
        <v>3</v>
      </c>
      <c r="G78" s="11">
        <v>0</v>
      </c>
      <c r="H78" s="11">
        <v>0</v>
      </c>
    </row>
    <row r="79" spans="2:8" ht="17.25" customHeight="1" x14ac:dyDescent="0.15">
      <c r="B79" s="1"/>
      <c r="C79" s="16" t="s">
        <v>68</v>
      </c>
      <c r="D79" s="8" t="s">
        <v>325</v>
      </c>
      <c r="E79" s="11">
        <v>293</v>
      </c>
      <c r="F79" s="11">
        <v>10</v>
      </c>
      <c r="G79" s="11">
        <v>8</v>
      </c>
      <c r="H79" s="11">
        <v>275</v>
      </c>
    </row>
    <row r="80" spans="2:8" ht="17.25" customHeight="1" x14ac:dyDescent="0.15">
      <c r="B80" s="1"/>
      <c r="C80" s="16" t="s">
        <v>326</v>
      </c>
      <c r="D80" s="8" t="s">
        <v>327</v>
      </c>
      <c r="E80" s="11">
        <v>3050</v>
      </c>
      <c r="F80" s="11">
        <v>3035</v>
      </c>
      <c r="G80" s="11">
        <v>13</v>
      </c>
      <c r="H80" s="11">
        <v>2</v>
      </c>
    </row>
    <row r="81" spans="2:8" ht="17.25" customHeight="1" x14ac:dyDescent="0.15">
      <c r="B81" s="1"/>
      <c r="C81" s="16" t="s">
        <v>328</v>
      </c>
      <c r="D81" s="8" t="s">
        <v>329</v>
      </c>
      <c r="E81" s="11">
        <v>242</v>
      </c>
      <c r="F81" s="11">
        <v>240</v>
      </c>
      <c r="G81" s="11">
        <v>2</v>
      </c>
      <c r="H81" s="11">
        <v>0</v>
      </c>
    </row>
    <row r="82" spans="2:8" ht="17.25" customHeight="1" x14ac:dyDescent="0.15">
      <c r="B82" s="1"/>
      <c r="C82" s="16" t="s">
        <v>330</v>
      </c>
      <c r="D82" s="8" t="s">
        <v>331</v>
      </c>
      <c r="E82" s="11">
        <v>113</v>
      </c>
      <c r="F82" s="11">
        <v>113</v>
      </c>
      <c r="G82" s="11">
        <v>0</v>
      </c>
      <c r="H82" s="11">
        <v>0</v>
      </c>
    </row>
    <row r="83" spans="2:8" ht="17.25" customHeight="1" x14ac:dyDescent="0.15">
      <c r="B83" s="1"/>
      <c r="C83" s="16" t="s">
        <v>332</v>
      </c>
      <c r="D83" s="8" t="s">
        <v>333</v>
      </c>
      <c r="E83" s="11">
        <v>1022</v>
      </c>
      <c r="F83" s="11">
        <v>522</v>
      </c>
      <c r="G83" s="11">
        <v>38</v>
      </c>
      <c r="H83" s="11">
        <v>462</v>
      </c>
    </row>
    <row r="84" spans="2:8" ht="17.25" customHeight="1" x14ac:dyDescent="0.15">
      <c r="B84" s="1"/>
      <c r="C84" s="16" t="s">
        <v>334</v>
      </c>
      <c r="D84" s="8" t="s">
        <v>335</v>
      </c>
      <c r="E84" s="11">
        <v>129</v>
      </c>
      <c r="F84" s="11">
        <v>40</v>
      </c>
      <c r="G84" s="11">
        <v>2</v>
      </c>
      <c r="H84" s="11">
        <v>87</v>
      </c>
    </row>
    <row r="85" spans="2:8" ht="17.25" customHeight="1" x14ac:dyDescent="0.15">
      <c r="B85" s="1"/>
      <c r="C85" s="16" t="s">
        <v>336</v>
      </c>
      <c r="D85" s="8" t="s">
        <v>337</v>
      </c>
      <c r="E85" s="11">
        <v>1056</v>
      </c>
      <c r="F85" s="11">
        <v>1048</v>
      </c>
      <c r="G85" s="11">
        <v>6</v>
      </c>
      <c r="H85" s="11">
        <v>2</v>
      </c>
    </row>
    <row r="86" spans="2:8" ht="17.25" customHeight="1" x14ac:dyDescent="0.15">
      <c r="B86" s="1"/>
      <c r="C86" s="16" t="s">
        <v>77</v>
      </c>
      <c r="D86" s="8" t="s">
        <v>338</v>
      </c>
      <c r="E86" s="11">
        <v>560</v>
      </c>
      <c r="F86" s="11">
        <v>283</v>
      </c>
      <c r="G86" s="11">
        <v>101</v>
      </c>
      <c r="H86" s="11">
        <v>176</v>
      </c>
    </row>
    <row r="87" spans="2:8" ht="17.25" customHeight="1" x14ac:dyDescent="0.15">
      <c r="B87" s="1"/>
      <c r="C87" s="16" t="s">
        <v>339</v>
      </c>
      <c r="D87" s="8" t="s">
        <v>340</v>
      </c>
      <c r="E87" s="11">
        <v>139</v>
      </c>
      <c r="F87" s="11">
        <v>128</v>
      </c>
      <c r="G87" s="11">
        <v>4</v>
      </c>
      <c r="H87" s="11">
        <v>7</v>
      </c>
    </row>
    <row r="88" spans="2:8" ht="17.25" customHeight="1" x14ac:dyDescent="0.15">
      <c r="B88" s="1"/>
      <c r="C88" s="16" t="s">
        <v>341</v>
      </c>
      <c r="D88" s="8" t="s">
        <v>342</v>
      </c>
      <c r="E88" s="11">
        <v>1293</v>
      </c>
      <c r="F88" s="11">
        <v>1157</v>
      </c>
      <c r="G88" s="11">
        <v>79</v>
      </c>
      <c r="H88" s="11">
        <v>57</v>
      </c>
    </row>
    <row r="89" spans="2:8" ht="17.25" customHeight="1" x14ac:dyDescent="0.15">
      <c r="B89" s="1"/>
      <c r="C89" s="16" t="s">
        <v>343</v>
      </c>
      <c r="D89" s="8" t="s">
        <v>344</v>
      </c>
      <c r="E89" s="11">
        <v>74</v>
      </c>
      <c r="F89" s="11">
        <v>14</v>
      </c>
      <c r="G89" s="11">
        <v>0</v>
      </c>
      <c r="H89" s="11">
        <v>60</v>
      </c>
    </row>
    <row r="90" spans="2:8" ht="17.25" customHeight="1" x14ac:dyDescent="0.15">
      <c r="B90" s="1"/>
      <c r="C90" s="16" t="s">
        <v>345</v>
      </c>
      <c r="D90" s="8" t="s">
        <v>346</v>
      </c>
      <c r="E90" s="11">
        <v>277</v>
      </c>
      <c r="F90" s="11">
        <v>272</v>
      </c>
      <c r="G90" s="11">
        <v>3</v>
      </c>
      <c r="H90" s="11">
        <v>2</v>
      </c>
    </row>
    <row r="91" spans="2:8" ht="17.25" customHeight="1" x14ac:dyDescent="0.15">
      <c r="B91" s="1"/>
      <c r="C91" s="16" t="s">
        <v>347</v>
      </c>
      <c r="D91" s="8" t="s">
        <v>348</v>
      </c>
      <c r="E91" s="11">
        <v>0</v>
      </c>
      <c r="F91" s="11">
        <v>0</v>
      </c>
      <c r="G91" s="11">
        <v>0</v>
      </c>
      <c r="H91" s="11">
        <v>0</v>
      </c>
    </row>
    <row r="92" spans="2:8" ht="17.25" customHeight="1" x14ac:dyDescent="0.15">
      <c r="B92" s="1"/>
      <c r="C92" s="16" t="s">
        <v>349</v>
      </c>
      <c r="D92" s="8" t="s">
        <v>350</v>
      </c>
      <c r="E92" s="11">
        <v>86</v>
      </c>
      <c r="F92" s="11">
        <v>72</v>
      </c>
      <c r="G92" s="11">
        <v>6</v>
      </c>
      <c r="H92" s="11">
        <v>8</v>
      </c>
    </row>
    <row r="93" spans="2:8" ht="17.25" customHeight="1" x14ac:dyDescent="0.15">
      <c r="B93" s="1"/>
      <c r="C93" s="16" t="s">
        <v>351</v>
      </c>
      <c r="D93" s="8" t="s">
        <v>352</v>
      </c>
      <c r="E93" s="11">
        <v>2883</v>
      </c>
      <c r="F93" s="11">
        <v>2737</v>
      </c>
      <c r="G93" s="11">
        <v>65</v>
      </c>
      <c r="H93" s="11">
        <v>81</v>
      </c>
    </row>
    <row r="94" spans="2:8" ht="17.25" customHeight="1" x14ac:dyDescent="0.15">
      <c r="B94" s="1"/>
      <c r="C94" s="16" t="s">
        <v>353</v>
      </c>
      <c r="D94" s="8" t="s">
        <v>354</v>
      </c>
      <c r="E94" s="11">
        <v>10</v>
      </c>
      <c r="F94" s="11">
        <v>5</v>
      </c>
      <c r="G94" s="11">
        <v>1</v>
      </c>
      <c r="H94" s="11">
        <v>4</v>
      </c>
    </row>
    <row r="95" spans="2:8" ht="17.25" customHeight="1" x14ac:dyDescent="0.15">
      <c r="B95" s="1"/>
      <c r="C95" s="16" t="s">
        <v>355</v>
      </c>
      <c r="D95" s="8" t="s">
        <v>356</v>
      </c>
      <c r="E95" s="11">
        <v>6</v>
      </c>
      <c r="F95" s="11">
        <v>3</v>
      </c>
      <c r="G95" s="11">
        <v>0</v>
      </c>
      <c r="H95" s="11">
        <v>3</v>
      </c>
    </row>
    <row r="96" spans="2:8" ht="17.25" customHeight="1" x14ac:dyDescent="0.15">
      <c r="B96" s="1"/>
      <c r="C96" s="16" t="s">
        <v>78</v>
      </c>
      <c r="D96" s="8" t="s">
        <v>357</v>
      </c>
      <c r="E96" s="11">
        <v>1</v>
      </c>
      <c r="F96" s="11">
        <v>1</v>
      </c>
      <c r="G96" s="11">
        <v>0</v>
      </c>
      <c r="H96" s="11">
        <v>0</v>
      </c>
    </row>
    <row r="97" spans="2:8" ht="17.25" customHeight="1" x14ac:dyDescent="0.15">
      <c r="B97" s="1"/>
      <c r="C97" s="16" t="s">
        <v>74</v>
      </c>
      <c r="D97" s="8" t="s">
        <v>358</v>
      </c>
      <c r="E97" s="11">
        <v>78</v>
      </c>
      <c r="F97" s="11">
        <v>59</v>
      </c>
      <c r="G97" s="11">
        <v>4</v>
      </c>
      <c r="H97" s="11">
        <v>15</v>
      </c>
    </row>
    <row r="98" spans="2:8" ht="17.25" customHeight="1" x14ac:dyDescent="0.15">
      <c r="B98" s="1"/>
      <c r="C98" s="16" t="s">
        <v>359</v>
      </c>
      <c r="D98" s="8" t="s">
        <v>360</v>
      </c>
      <c r="E98" s="11">
        <v>11</v>
      </c>
      <c r="F98" s="11">
        <v>7</v>
      </c>
      <c r="G98" s="11">
        <v>1</v>
      </c>
      <c r="H98" s="11">
        <v>3</v>
      </c>
    </row>
    <row r="99" spans="2:8" ht="17.25" customHeight="1" x14ac:dyDescent="0.15">
      <c r="B99" s="1"/>
      <c r="C99" s="16" t="s">
        <v>361</v>
      </c>
      <c r="D99" s="8" t="s">
        <v>362</v>
      </c>
      <c r="E99" s="11">
        <v>32</v>
      </c>
      <c r="F99" s="11">
        <v>32</v>
      </c>
      <c r="G99" s="11">
        <v>0</v>
      </c>
      <c r="H99" s="11">
        <v>0</v>
      </c>
    </row>
    <row r="100" spans="2:8" ht="17.25" customHeight="1" x14ac:dyDescent="0.15">
      <c r="B100" s="1"/>
      <c r="C100" s="16" t="s">
        <v>363</v>
      </c>
      <c r="D100" s="8" t="s">
        <v>364</v>
      </c>
      <c r="E100" s="11">
        <v>280</v>
      </c>
      <c r="F100" s="11">
        <v>243</v>
      </c>
      <c r="G100" s="11">
        <v>1</v>
      </c>
      <c r="H100" s="11">
        <v>36</v>
      </c>
    </row>
    <row r="101" spans="2:8" ht="17.25" customHeight="1" x14ac:dyDescent="0.15">
      <c r="B101" s="1"/>
      <c r="C101" s="16" t="s">
        <v>365</v>
      </c>
      <c r="D101" s="8" t="s">
        <v>366</v>
      </c>
      <c r="E101" s="11">
        <v>1</v>
      </c>
      <c r="F101" s="11">
        <v>1</v>
      </c>
      <c r="G101" s="11">
        <v>0</v>
      </c>
      <c r="H101" s="11">
        <v>0</v>
      </c>
    </row>
    <row r="102" spans="2:8" ht="17.25" customHeight="1" x14ac:dyDescent="0.15">
      <c r="B102" s="1"/>
      <c r="C102" s="16" t="s">
        <v>367</v>
      </c>
      <c r="D102" s="8" t="s">
        <v>368</v>
      </c>
      <c r="E102" s="11">
        <v>88</v>
      </c>
      <c r="F102" s="11">
        <v>77</v>
      </c>
      <c r="G102" s="11">
        <v>5</v>
      </c>
      <c r="H102" s="11">
        <v>6</v>
      </c>
    </row>
    <row r="103" spans="2:8" ht="17.25" customHeight="1" x14ac:dyDescent="0.15">
      <c r="B103" s="1"/>
      <c r="C103" s="16" t="s">
        <v>369</v>
      </c>
      <c r="D103" s="8" t="s">
        <v>370</v>
      </c>
      <c r="E103" s="11">
        <v>1049</v>
      </c>
      <c r="F103" s="11">
        <v>909</v>
      </c>
      <c r="G103" s="11">
        <v>21</v>
      </c>
      <c r="H103" s="11">
        <v>119</v>
      </c>
    </row>
    <row r="104" spans="2:8" ht="17.25" customHeight="1" x14ac:dyDescent="0.15">
      <c r="B104" s="1"/>
      <c r="C104" s="16" t="s">
        <v>371</v>
      </c>
      <c r="D104" s="8" t="s">
        <v>372</v>
      </c>
      <c r="E104" s="11">
        <v>1653</v>
      </c>
      <c r="F104" s="11">
        <v>1623</v>
      </c>
      <c r="G104" s="11">
        <v>13</v>
      </c>
      <c r="H104" s="11">
        <v>17</v>
      </c>
    </row>
    <row r="105" spans="2:8" ht="17.25" customHeight="1" x14ac:dyDescent="0.15">
      <c r="B105" s="1"/>
      <c r="C105" s="16" t="s">
        <v>460</v>
      </c>
      <c r="D105" s="8" t="s">
        <v>461</v>
      </c>
      <c r="E105" s="11">
        <v>91</v>
      </c>
      <c r="F105" s="11">
        <v>61</v>
      </c>
      <c r="G105" s="11">
        <v>4</v>
      </c>
      <c r="H105" s="11">
        <v>26</v>
      </c>
    </row>
    <row r="106" spans="2:8" ht="17.25" customHeight="1" x14ac:dyDescent="0.15">
      <c r="B106" s="1"/>
      <c r="C106" s="17"/>
      <c r="D106" s="11" t="s">
        <v>373</v>
      </c>
      <c r="E106" s="9">
        <v>31402</v>
      </c>
      <c r="F106" s="9">
        <v>23005</v>
      </c>
      <c r="G106" s="9">
        <v>3314</v>
      </c>
      <c r="H106" s="9">
        <v>5083</v>
      </c>
    </row>
    <row r="110" spans="2:8" ht="46.5" customHeight="1" x14ac:dyDescent="0.15"/>
    <row r="111" spans="2:8" ht="7.5" customHeight="1" x14ac:dyDescent="0.15"/>
  </sheetData>
  <mergeCells count="2">
    <mergeCell ref="C4:D5"/>
    <mergeCell ref="E4:E5"/>
  </mergeCells>
  <phoneticPr fontId="9"/>
  <printOptions horizontalCentered="1"/>
  <pageMargins left="0.51181102362204722" right="0.51181102362204722" top="0.74803149606299202" bottom="0.55118110236220474" header="0.31496062992125984" footer="0.31496062992125984"/>
  <pageSetup paperSize="9" scale="63" fitToHeight="0" orientation="portrait" r:id="rId1"/>
  <headerFooter scaleWithDoc="0">
    <oddFooter>&amp;C&amp;"ＭＳ ゴシック,標準"&amp;14&amp;P</oddFooter>
  </headerFooter>
  <rowBreaks count="1" manualBreakCount="1">
    <brk id="62" min="1" max="8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14A6D-CB1A-4A6B-A383-7D20E47853EF}">
  <sheetPr>
    <tabColor rgb="FF00B050"/>
    <pageSetUpPr fitToPage="1"/>
  </sheetPr>
  <dimension ref="A1:J112"/>
  <sheetViews>
    <sheetView showGridLines="0" view="pageBreakPreview" zoomScale="70" zoomScaleNormal="70" zoomScaleSheetLayoutView="7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2.75" customWidth="1"/>
    <col min="5" max="7" width="13.375" customWidth="1"/>
    <col min="8" max="8" width="3.875" customWidth="1"/>
    <col min="9" max="9" width="13.375" customWidth="1"/>
  </cols>
  <sheetData>
    <row r="1" spans="2:10" x14ac:dyDescent="0.15">
      <c r="F1" s="2"/>
      <c r="G1" s="2"/>
      <c r="J1" s="157"/>
    </row>
    <row r="2" spans="2:10" ht="17.25" x14ac:dyDescent="0.2">
      <c r="C2" s="105" t="str">
        <f>"表3.4.1.1("&amp;VALUE(J1)&amp;")　産業分類別の生活環境項目濃度の平均値、標準偏差、最大値、最小値"</f>
        <v>表3.4.1.1(0)　産業分類別の生活環境項目濃度の平均値、標準偏差、最大値、最小値</v>
      </c>
    </row>
    <row r="3" spans="2:10" ht="21" customHeight="1" x14ac:dyDescent="0.15">
      <c r="G3" s="139" t="e">
        <f>VLOOKUP(J1,#REF!,2,0)</f>
        <v>#REF!</v>
      </c>
    </row>
    <row r="4" spans="2:10" ht="16.5" customHeight="1" x14ac:dyDescent="0.15">
      <c r="C4" s="86" t="s">
        <v>1019</v>
      </c>
      <c r="D4" s="88"/>
      <c r="E4" s="7" t="s">
        <v>1020</v>
      </c>
      <c r="F4" s="7" t="s">
        <v>1021</v>
      </c>
      <c r="G4" s="7" t="s">
        <v>1022</v>
      </c>
    </row>
    <row r="5" spans="2:10" ht="16.5" customHeight="1" x14ac:dyDescent="0.15">
      <c r="B5" s="1"/>
      <c r="C5" s="158" t="s">
        <v>2</v>
      </c>
      <c r="D5" s="8" t="s">
        <v>252</v>
      </c>
      <c r="E5" s="159">
        <v>202</v>
      </c>
      <c r="F5" s="160">
        <v>8.6</v>
      </c>
      <c r="G5" s="160">
        <v>3.1</v>
      </c>
    </row>
    <row r="6" spans="2:10" ht="16.5" customHeight="1" x14ac:dyDescent="0.15">
      <c r="B6" s="1"/>
      <c r="C6" s="158" t="s">
        <v>3</v>
      </c>
      <c r="D6" s="8" t="s">
        <v>253</v>
      </c>
      <c r="E6" s="159">
        <v>2</v>
      </c>
      <c r="F6" s="160">
        <v>6.3</v>
      </c>
      <c r="G6" s="160">
        <v>6</v>
      </c>
    </row>
    <row r="7" spans="2:10" ht="16.5" customHeight="1" x14ac:dyDescent="0.15">
      <c r="B7" s="1"/>
      <c r="C7" s="158" t="s">
        <v>4</v>
      </c>
      <c r="D7" s="8" t="s">
        <v>254</v>
      </c>
      <c r="E7" s="159">
        <v>2</v>
      </c>
      <c r="F7" s="160">
        <v>7.9</v>
      </c>
      <c r="G7" s="160">
        <v>7.9</v>
      </c>
    </row>
    <row r="8" spans="2:10" ht="16.5" customHeight="1" x14ac:dyDescent="0.15">
      <c r="B8" s="1"/>
      <c r="C8" s="158" t="s">
        <v>5</v>
      </c>
      <c r="D8" s="8" t="s">
        <v>255</v>
      </c>
      <c r="E8" s="159">
        <v>5</v>
      </c>
      <c r="F8" s="160">
        <v>7.5</v>
      </c>
      <c r="G8" s="160">
        <v>6.6</v>
      </c>
    </row>
    <row r="9" spans="2:10" ht="16.5" customHeight="1" x14ac:dyDescent="0.15">
      <c r="B9" s="1"/>
      <c r="C9" s="158" t="s">
        <v>6</v>
      </c>
      <c r="D9" s="8" t="s">
        <v>256</v>
      </c>
      <c r="E9" s="159">
        <v>97</v>
      </c>
      <c r="F9" s="160">
        <v>8.1999999999999993</v>
      </c>
      <c r="G9" s="160">
        <v>4.9400000000000004</v>
      </c>
    </row>
    <row r="10" spans="2:10" ht="16.5" customHeight="1" x14ac:dyDescent="0.15">
      <c r="B10" s="1"/>
      <c r="C10" s="158" t="s">
        <v>7</v>
      </c>
      <c r="D10" s="8" t="s">
        <v>257</v>
      </c>
      <c r="E10" s="159">
        <v>100</v>
      </c>
      <c r="F10" s="160">
        <v>7.8</v>
      </c>
      <c r="G10" s="160">
        <v>5.8</v>
      </c>
    </row>
    <row r="11" spans="2:10" ht="16.5" customHeight="1" x14ac:dyDescent="0.15">
      <c r="B11" s="1"/>
      <c r="C11" s="158" t="s">
        <v>8</v>
      </c>
      <c r="D11" s="8" t="s">
        <v>258</v>
      </c>
      <c r="E11" s="159">
        <v>1</v>
      </c>
      <c r="F11" s="160">
        <v>7.3</v>
      </c>
      <c r="G11" s="160">
        <v>7.3</v>
      </c>
    </row>
    <row r="12" spans="2:10" ht="16.5" customHeight="1" x14ac:dyDescent="0.15">
      <c r="B12" s="1"/>
      <c r="C12" s="158" t="s">
        <v>9</v>
      </c>
      <c r="D12" s="8" t="s">
        <v>259</v>
      </c>
      <c r="E12" s="159">
        <v>9</v>
      </c>
      <c r="F12" s="160">
        <v>7.6</v>
      </c>
      <c r="G12" s="160">
        <v>6.3</v>
      </c>
    </row>
    <row r="13" spans="2:10" ht="16.5" customHeight="1" x14ac:dyDescent="0.15">
      <c r="B13" s="1"/>
      <c r="C13" s="158" t="s">
        <v>10</v>
      </c>
      <c r="D13" s="8" t="s">
        <v>260</v>
      </c>
      <c r="E13" s="159">
        <v>1851</v>
      </c>
      <c r="F13" s="160">
        <v>9.3000000000000007</v>
      </c>
      <c r="G13" s="160">
        <v>1</v>
      </c>
    </row>
    <row r="14" spans="2:10" ht="16.5" customHeight="1" x14ac:dyDescent="0.15">
      <c r="B14" s="1"/>
      <c r="C14" s="158" t="s">
        <v>11</v>
      </c>
      <c r="D14" s="8" t="s">
        <v>261</v>
      </c>
      <c r="E14" s="159">
        <v>346</v>
      </c>
      <c r="F14" s="160">
        <v>8.3000000000000007</v>
      </c>
      <c r="G14" s="160">
        <v>5.0999999999999996</v>
      </c>
    </row>
    <row r="15" spans="2:10" ht="16.5" customHeight="1" x14ac:dyDescent="0.15">
      <c r="B15" s="1"/>
      <c r="C15" s="158" t="s">
        <v>12</v>
      </c>
      <c r="D15" s="8" t="s">
        <v>262</v>
      </c>
      <c r="E15" s="159">
        <v>257</v>
      </c>
      <c r="F15" s="160">
        <v>8.3000000000000007</v>
      </c>
      <c r="G15" s="160">
        <v>5.2</v>
      </c>
    </row>
    <row r="16" spans="2:10" ht="16.5" customHeight="1" x14ac:dyDescent="0.15">
      <c r="B16" s="1"/>
      <c r="C16" s="158" t="s">
        <v>13</v>
      </c>
      <c r="D16" s="8" t="s">
        <v>263</v>
      </c>
      <c r="E16" s="159">
        <v>24</v>
      </c>
      <c r="F16" s="160">
        <v>7.7</v>
      </c>
      <c r="G16" s="160">
        <v>5.9</v>
      </c>
    </row>
    <row r="17" spans="2:7" ht="16.5" customHeight="1" x14ac:dyDescent="0.15">
      <c r="B17" s="1"/>
      <c r="C17" s="158" t="s">
        <v>14</v>
      </c>
      <c r="D17" s="8" t="s">
        <v>264</v>
      </c>
      <c r="E17" s="159">
        <v>17</v>
      </c>
      <c r="F17" s="160">
        <v>8</v>
      </c>
      <c r="G17" s="160">
        <v>5.6</v>
      </c>
    </row>
    <row r="18" spans="2:7" ht="16.5" customHeight="1" x14ac:dyDescent="0.15">
      <c r="B18" s="1"/>
      <c r="C18" s="158" t="s">
        <v>15</v>
      </c>
      <c r="D18" s="8" t="s">
        <v>265</v>
      </c>
      <c r="E18" s="159">
        <v>254</v>
      </c>
      <c r="F18" s="160">
        <v>8.3000000000000007</v>
      </c>
      <c r="G18" s="160">
        <v>1</v>
      </c>
    </row>
    <row r="19" spans="2:7" ht="16.5" customHeight="1" x14ac:dyDescent="0.15">
      <c r="B19" s="1"/>
      <c r="C19" s="158" t="s">
        <v>16</v>
      </c>
      <c r="D19" s="8" t="s">
        <v>266</v>
      </c>
      <c r="E19" s="159">
        <v>43</v>
      </c>
      <c r="F19" s="160">
        <v>7.6</v>
      </c>
      <c r="G19" s="160">
        <v>1</v>
      </c>
    </row>
    <row r="20" spans="2:7" ht="16.5" customHeight="1" x14ac:dyDescent="0.15">
      <c r="B20" s="1"/>
      <c r="C20" s="158" t="s">
        <v>17</v>
      </c>
      <c r="D20" s="8" t="s">
        <v>267</v>
      </c>
      <c r="E20" s="159">
        <v>941</v>
      </c>
      <c r="F20" s="160">
        <v>8.3000000000000007</v>
      </c>
      <c r="G20" s="160">
        <v>1</v>
      </c>
    </row>
    <row r="21" spans="2:7" ht="16.5" customHeight="1" x14ac:dyDescent="0.15">
      <c r="B21" s="1"/>
      <c r="C21" s="158" t="s">
        <v>18</v>
      </c>
      <c r="D21" s="8" t="s">
        <v>268</v>
      </c>
      <c r="E21" s="159">
        <v>36</v>
      </c>
      <c r="F21" s="160">
        <v>8</v>
      </c>
      <c r="G21" s="160">
        <v>5.4</v>
      </c>
    </row>
    <row r="22" spans="2:7" ht="16.5" customHeight="1" x14ac:dyDescent="0.15">
      <c r="B22" s="1"/>
      <c r="C22" s="158" t="s">
        <v>19</v>
      </c>
      <c r="D22" s="8" t="s">
        <v>269</v>
      </c>
      <c r="E22" s="159">
        <v>89</v>
      </c>
      <c r="F22" s="160">
        <v>8.4</v>
      </c>
      <c r="G22" s="160">
        <v>4.7</v>
      </c>
    </row>
    <row r="23" spans="2:7" ht="16.5" customHeight="1" x14ac:dyDescent="0.15">
      <c r="B23" s="1"/>
      <c r="C23" s="158" t="s">
        <v>20</v>
      </c>
      <c r="D23" s="8" t="s">
        <v>270</v>
      </c>
      <c r="E23" s="159">
        <v>105</v>
      </c>
      <c r="F23" s="160">
        <v>8.1</v>
      </c>
      <c r="G23" s="160">
        <v>3.5</v>
      </c>
    </row>
    <row r="24" spans="2:7" ht="16.5" customHeight="1" x14ac:dyDescent="0.15">
      <c r="B24" s="1"/>
      <c r="C24" s="158" t="s">
        <v>21</v>
      </c>
      <c r="D24" s="8" t="s">
        <v>271</v>
      </c>
      <c r="E24" s="159">
        <v>8</v>
      </c>
      <c r="F24" s="160">
        <v>7.6</v>
      </c>
      <c r="G24" s="160">
        <v>6.7</v>
      </c>
    </row>
    <row r="25" spans="2:7" ht="16.5" customHeight="1" x14ac:dyDescent="0.15">
      <c r="B25" s="1"/>
      <c r="C25" s="158" t="s">
        <v>22</v>
      </c>
      <c r="D25" s="8" t="s">
        <v>272</v>
      </c>
      <c r="E25" s="159">
        <v>263</v>
      </c>
      <c r="F25" s="160">
        <v>8.3000000000000007</v>
      </c>
      <c r="G25" s="160">
        <v>5</v>
      </c>
    </row>
    <row r="26" spans="2:7" ht="16.5" customHeight="1" x14ac:dyDescent="0.15">
      <c r="B26" s="1"/>
      <c r="C26" s="158" t="s">
        <v>23</v>
      </c>
      <c r="D26" s="8" t="s">
        <v>273</v>
      </c>
      <c r="E26" s="159">
        <v>189</v>
      </c>
      <c r="F26" s="160">
        <v>8.2100000000000009</v>
      </c>
      <c r="G26" s="160">
        <v>5.3</v>
      </c>
    </row>
    <row r="27" spans="2:7" ht="16.5" customHeight="1" x14ac:dyDescent="0.15">
      <c r="B27" s="1"/>
      <c r="C27" s="158" t="s">
        <v>24</v>
      </c>
      <c r="D27" s="8" t="s">
        <v>274</v>
      </c>
      <c r="E27" s="159">
        <v>223</v>
      </c>
      <c r="F27" s="160">
        <v>8</v>
      </c>
      <c r="G27" s="160">
        <v>5.8</v>
      </c>
    </row>
    <row r="28" spans="2:7" ht="16.5" customHeight="1" x14ac:dyDescent="0.15">
      <c r="B28" s="1"/>
      <c r="C28" s="158" t="s">
        <v>25</v>
      </c>
      <c r="D28" s="8" t="s">
        <v>275</v>
      </c>
      <c r="E28" s="159">
        <v>996</v>
      </c>
      <c r="F28" s="160">
        <v>9.5</v>
      </c>
      <c r="G28" s="160">
        <v>2.9</v>
      </c>
    </row>
    <row r="29" spans="2:7" ht="16.5" customHeight="1" x14ac:dyDescent="0.15">
      <c r="B29" s="1"/>
      <c r="C29" s="158" t="s">
        <v>26</v>
      </c>
      <c r="D29" s="8" t="s">
        <v>276</v>
      </c>
      <c r="E29" s="159">
        <v>94</v>
      </c>
      <c r="F29" s="160">
        <v>8.6999999999999993</v>
      </c>
      <c r="G29" s="160">
        <v>3.9</v>
      </c>
    </row>
    <row r="30" spans="2:7" ht="16.5" customHeight="1" x14ac:dyDescent="0.15">
      <c r="B30" s="1"/>
      <c r="C30" s="158" t="s">
        <v>27</v>
      </c>
      <c r="D30" s="8" t="s">
        <v>277</v>
      </c>
      <c r="E30" s="159">
        <v>106</v>
      </c>
      <c r="F30" s="160">
        <v>9</v>
      </c>
      <c r="G30" s="160">
        <v>1</v>
      </c>
    </row>
    <row r="31" spans="2:7" ht="16.5" customHeight="1" x14ac:dyDescent="0.15">
      <c r="B31" s="1"/>
      <c r="C31" s="158" t="s">
        <v>28</v>
      </c>
      <c r="D31" s="8" t="s">
        <v>278</v>
      </c>
      <c r="E31" s="159">
        <v>100</v>
      </c>
      <c r="F31" s="160">
        <v>7.9</v>
      </c>
      <c r="G31" s="160">
        <v>5.8</v>
      </c>
    </row>
    <row r="32" spans="2:7" ht="16.5" customHeight="1" x14ac:dyDescent="0.15">
      <c r="B32" s="1"/>
      <c r="C32" s="158" t="s">
        <v>29</v>
      </c>
      <c r="D32" s="8" t="s">
        <v>279</v>
      </c>
      <c r="E32" s="159">
        <v>296</v>
      </c>
      <c r="F32" s="160">
        <v>8</v>
      </c>
      <c r="G32" s="160">
        <v>3.9</v>
      </c>
    </row>
    <row r="33" spans="2:7" ht="16.5" customHeight="1" x14ac:dyDescent="0.15">
      <c r="B33" s="1"/>
      <c r="C33" s="158" t="s">
        <v>30</v>
      </c>
      <c r="D33" s="8" t="s">
        <v>280</v>
      </c>
      <c r="E33" s="159">
        <v>219</v>
      </c>
      <c r="F33" s="160">
        <v>8</v>
      </c>
      <c r="G33" s="160">
        <v>5.8</v>
      </c>
    </row>
    <row r="34" spans="2:7" ht="16.5" customHeight="1" x14ac:dyDescent="0.15">
      <c r="B34" s="1"/>
      <c r="C34" s="158" t="s">
        <v>31</v>
      </c>
      <c r="D34" s="8" t="s">
        <v>281</v>
      </c>
      <c r="E34" s="159">
        <v>14</v>
      </c>
      <c r="F34" s="160">
        <v>7.6</v>
      </c>
      <c r="G34" s="160">
        <v>6.2</v>
      </c>
    </row>
    <row r="35" spans="2:7" ht="16.5" customHeight="1" x14ac:dyDescent="0.15">
      <c r="B35" s="1"/>
      <c r="C35" s="158" t="s">
        <v>32</v>
      </c>
      <c r="D35" s="8" t="s">
        <v>282</v>
      </c>
      <c r="E35" s="159">
        <v>516</v>
      </c>
      <c r="F35" s="160">
        <v>9.1</v>
      </c>
      <c r="G35" s="160">
        <v>1.6</v>
      </c>
    </row>
    <row r="36" spans="2:7" ht="16.5" customHeight="1" x14ac:dyDescent="0.15">
      <c r="B36" s="1"/>
      <c r="C36" s="158" t="s">
        <v>33</v>
      </c>
      <c r="D36" s="8" t="s">
        <v>283</v>
      </c>
      <c r="E36" s="159">
        <v>189</v>
      </c>
      <c r="F36" s="160">
        <v>8.1</v>
      </c>
      <c r="G36" s="160">
        <v>3.3</v>
      </c>
    </row>
    <row r="37" spans="2:7" ht="16.5" customHeight="1" x14ac:dyDescent="0.15">
      <c r="B37" s="1"/>
      <c r="C37" s="158" t="s">
        <v>34</v>
      </c>
      <c r="D37" s="8" t="s">
        <v>284</v>
      </c>
      <c r="E37" s="159">
        <v>75</v>
      </c>
      <c r="F37" s="160">
        <v>8.1</v>
      </c>
      <c r="G37" s="160">
        <v>6</v>
      </c>
    </row>
    <row r="38" spans="2:7" ht="16.5" customHeight="1" x14ac:dyDescent="0.15">
      <c r="B38" s="1"/>
      <c r="C38" s="158" t="s">
        <v>35</v>
      </c>
      <c r="D38" s="8" t="s">
        <v>285</v>
      </c>
      <c r="E38" s="159">
        <v>6</v>
      </c>
      <c r="F38" s="160">
        <v>7.9</v>
      </c>
      <c r="G38" s="160">
        <v>6.9</v>
      </c>
    </row>
    <row r="39" spans="2:7" ht="16.5" customHeight="1" x14ac:dyDescent="0.15">
      <c r="B39" s="1"/>
      <c r="C39" s="158" t="s">
        <v>36</v>
      </c>
      <c r="D39" s="8" t="s">
        <v>286</v>
      </c>
      <c r="E39" s="159">
        <v>6</v>
      </c>
      <c r="F39" s="160">
        <v>7.3</v>
      </c>
      <c r="G39" s="160">
        <v>6.2</v>
      </c>
    </row>
    <row r="40" spans="2:7" ht="16.5" customHeight="1" x14ac:dyDescent="0.15">
      <c r="B40" s="1"/>
      <c r="C40" s="158" t="s">
        <v>37</v>
      </c>
      <c r="D40" s="8" t="s">
        <v>287</v>
      </c>
      <c r="E40" s="159">
        <v>2907</v>
      </c>
      <c r="F40" s="160">
        <v>8.4</v>
      </c>
      <c r="G40" s="160">
        <v>1.1000000000000001</v>
      </c>
    </row>
    <row r="41" spans="2:7" ht="16.5" customHeight="1" x14ac:dyDescent="0.15">
      <c r="B41" s="1"/>
      <c r="C41" s="158" t="s">
        <v>38</v>
      </c>
      <c r="D41" s="8" t="s">
        <v>288</v>
      </c>
      <c r="E41" s="159">
        <v>1</v>
      </c>
      <c r="F41" s="160">
        <v>6.5</v>
      </c>
      <c r="G41" s="160">
        <v>6.5</v>
      </c>
    </row>
    <row r="42" spans="2:7" ht="16.5" customHeight="1" x14ac:dyDescent="0.15">
      <c r="B42" s="1"/>
      <c r="C42" s="158" t="s">
        <v>39</v>
      </c>
      <c r="D42" s="8" t="s">
        <v>289</v>
      </c>
      <c r="E42" s="159">
        <v>1</v>
      </c>
      <c r="F42" s="160">
        <v>7.1</v>
      </c>
      <c r="G42" s="160">
        <v>7.1</v>
      </c>
    </row>
    <row r="43" spans="2:7" ht="16.5" customHeight="1" x14ac:dyDescent="0.15">
      <c r="B43" s="1"/>
      <c r="C43" s="158" t="s">
        <v>40</v>
      </c>
      <c r="D43" s="8" t="s">
        <v>290</v>
      </c>
      <c r="E43" s="159">
        <v>2</v>
      </c>
      <c r="F43" s="160">
        <v>7.1</v>
      </c>
      <c r="G43" s="160">
        <v>6</v>
      </c>
    </row>
    <row r="44" spans="2:7" ht="16.5" customHeight="1" x14ac:dyDescent="0.15">
      <c r="B44" s="1"/>
      <c r="C44" s="158" t="s">
        <v>41</v>
      </c>
      <c r="D44" s="8" t="s">
        <v>291</v>
      </c>
      <c r="E44" s="159">
        <v>0</v>
      </c>
      <c r="F44" s="160" t="s">
        <v>965</v>
      </c>
      <c r="G44" s="160" t="s">
        <v>965</v>
      </c>
    </row>
    <row r="45" spans="2:7" ht="16.5" customHeight="1" x14ac:dyDescent="0.15">
      <c r="B45" s="1"/>
      <c r="C45" s="158" t="s">
        <v>42</v>
      </c>
      <c r="D45" s="8" t="s">
        <v>292</v>
      </c>
      <c r="E45" s="159">
        <v>1</v>
      </c>
      <c r="F45" s="160">
        <v>7.8</v>
      </c>
      <c r="G45" s="160">
        <v>7.8</v>
      </c>
    </row>
    <row r="46" spans="2:7" ht="16.5" customHeight="1" x14ac:dyDescent="0.15">
      <c r="B46" s="1"/>
      <c r="C46" s="158" t="s">
        <v>43</v>
      </c>
      <c r="D46" s="8" t="s">
        <v>293</v>
      </c>
      <c r="E46" s="159">
        <v>40</v>
      </c>
      <c r="F46" s="160">
        <v>8</v>
      </c>
      <c r="G46" s="160">
        <v>4.8</v>
      </c>
    </row>
    <row r="47" spans="2:7" ht="16.5" customHeight="1" x14ac:dyDescent="0.15">
      <c r="B47" s="1"/>
      <c r="C47" s="158" t="s">
        <v>44</v>
      </c>
      <c r="D47" s="8" t="s">
        <v>294</v>
      </c>
      <c r="E47" s="159">
        <v>5</v>
      </c>
      <c r="F47" s="160">
        <v>7.4</v>
      </c>
      <c r="G47" s="160">
        <v>6.5</v>
      </c>
    </row>
    <row r="48" spans="2:7" ht="16.5" customHeight="1" x14ac:dyDescent="0.15">
      <c r="B48" s="1"/>
      <c r="C48" s="158" t="s">
        <v>45</v>
      </c>
      <c r="D48" s="8" t="s">
        <v>295</v>
      </c>
      <c r="E48" s="159">
        <v>9</v>
      </c>
      <c r="F48" s="160">
        <v>6.8</v>
      </c>
      <c r="G48" s="160">
        <v>4.9000000000000004</v>
      </c>
    </row>
    <row r="49" spans="2:7" ht="16.5" customHeight="1" x14ac:dyDescent="0.15">
      <c r="B49" s="1"/>
      <c r="C49" s="158" t="s">
        <v>46</v>
      </c>
      <c r="D49" s="8" t="s">
        <v>296</v>
      </c>
      <c r="E49" s="159">
        <v>3</v>
      </c>
      <c r="F49" s="160">
        <v>7.1</v>
      </c>
      <c r="G49" s="160">
        <v>6.1</v>
      </c>
    </row>
    <row r="50" spans="2:7" ht="16.5" customHeight="1" x14ac:dyDescent="0.15">
      <c r="B50" s="1"/>
      <c r="C50" s="158" t="s">
        <v>47</v>
      </c>
      <c r="D50" s="8" t="s">
        <v>297</v>
      </c>
      <c r="E50" s="159">
        <v>4</v>
      </c>
      <c r="F50" s="160">
        <v>7.7</v>
      </c>
      <c r="G50" s="160">
        <v>6.4</v>
      </c>
    </row>
    <row r="51" spans="2:7" ht="16.5" customHeight="1" x14ac:dyDescent="0.15">
      <c r="B51" s="1"/>
      <c r="C51" s="158" t="s">
        <v>48</v>
      </c>
      <c r="D51" s="8" t="s">
        <v>298</v>
      </c>
      <c r="E51" s="159">
        <v>16</v>
      </c>
      <c r="F51" s="160">
        <v>7.4</v>
      </c>
      <c r="G51" s="160">
        <v>4.5999999999999996</v>
      </c>
    </row>
    <row r="52" spans="2:7" ht="16.5" customHeight="1" x14ac:dyDescent="0.15">
      <c r="B52" s="1"/>
      <c r="C52" s="158" t="s">
        <v>51</v>
      </c>
      <c r="D52" s="8" t="s">
        <v>299</v>
      </c>
      <c r="E52" s="159">
        <v>80</v>
      </c>
      <c r="F52" s="160">
        <v>7.9</v>
      </c>
      <c r="G52" s="160">
        <v>3</v>
      </c>
    </row>
    <row r="53" spans="2:7" ht="16.5" customHeight="1" x14ac:dyDescent="0.15">
      <c r="B53" s="1"/>
      <c r="C53" s="158" t="s">
        <v>129</v>
      </c>
      <c r="D53" s="8" t="s">
        <v>300</v>
      </c>
      <c r="E53" s="159">
        <v>0</v>
      </c>
      <c r="F53" s="160" t="s">
        <v>965</v>
      </c>
      <c r="G53" s="160" t="s">
        <v>965</v>
      </c>
    </row>
    <row r="54" spans="2:7" ht="16.5" customHeight="1" x14ac:dyDescent="0.15">
      <c r="B54" s="1"/>
      <c r="C54" s="158" t="s">
        <v>137</v>
      </c>
      <c r="D54" s="8" t="s">
        <v>301</v>
      </c>
      <c r="E54" s="159">
        <v>6</v>
      </c>
      <c r="F54" s="160">
        <v>7.9</v>
      </c>
      <c r="G54" s="160">
        <v>1</v>
      </c>
    </row>
    <row r="55" spans="2:7" ht="16.5" customHeight="1" x14ac:dyDescent="0.15">
      <c r="B55" s="1"/>
      <c r="C55" s="158" t="s">
        <v>52</v>
      </c>
      <c r="D55" s="8" t="s">
        <v>302</v>
      </c>
      <c r="E55" s="159">
        <v>2</v>
      </c>
      <c r="F55" s="160">
        <v>6.9</v>
      </c>
      <c r="G55" s="160">
        <v>6.5</v>
      </c>
    </row>
    <row r="56" spans="2:7" ht="16.5" customHeight="1" x14ac:dyDescent="0.15">
      <c r="B56" s="1"/>
      <c r="C56" s="158" t="s">
        <v>79</v>
      </c>
      <c r="D56" s="8" t="s">
        <v>303</v>
      </c>
      <c r="E56" s="159">
        <v>19</v>
      </c>
      <c r="F56" s="160">
        <v>7.9</v>
      </c>
      <c r="G56" s="160">
        <v>6</v>
      </c>
    </row>
    <row r="57" spans="2:7" ht="16.5" customHeight="1" x14ac:dyDescent="0.15">
      <c r="B57" s="1"/>
      <c r="C57" s="158" t="s">
        <v>53</v>
      </c>
      <c r="D57" s="8" t="s">
        <v>304</v>
      </c>
      <c r="E57" s="159">
        <v>2</v>
      </c>
      <c r="F57" s="160">
        <v>7.3</v>
      </c>
      <c r="G57" s="160">
        <v>7</v>
      </c>
    </row>
    <row r="58" spans="2:7" ht="16.5" customHeight="1" x14ac:dyDescent="0.15">
      <c r="B58" s="1"/>
      <c r="C58" s="158" t="s">
        <v>54</v>
      </c>
      <c r="D58" s="8" t="s">
        <v>305</v>
      </c>
      <c r="E58" s="159">
        <v>3</v>
      </c>
      <c r="F58" s="160">
        <v>7.3</v>
      </c>
      <c r="G58" s="160">
        <v>6</v>
      </c>
    </row>
    <row r="59" spans="2:7" ht="16.5" customHeight="1" x14ac:dyDescent="0.15">
      <c r="B59" s="1"/>
      <c r="C59" s="158" t="s">
        <v>55</v>
      </c>
      <c r="D59" s="8" t="s">
        <v>306</v>
      </c>
      <c r="E59" s="159">
        <v>8</v>
      </c>
      <c r="F59" s="160">
        <v>7.5</v>
      </c>
      <c r="G59" s="160">
        <v>3.8</v>
      </c>
    </row>
    <row r="60" spans="2:7" ht="16.5" customHeight="1" x14ac:dyDescent="0.15">
      <c r="B60" s="1"/>
      <c r="C60" s="158" t="s">
        <v>138</v>
      </c>
      <c r="D60" s="8" t="s">
        <v>307</v>
      </c>
      <c r="E60" s="159">
        <v>231</v>
      </c>
      <c r="F60" s="160">
        <v>7.6</v>
      </c>
      <c r="G60" s="160">
        <v>1</v>
      </c>
    </row>
    <row r="61" spans="2:7" ht="16.5" customHeight="1" x14ac:dyDescent="0.15">
      <c r="B61" s="1"/>
      <c r="C61" s="158" t="s">
        <v>72</v>
      </c>
      <c r="D61" s="8" t="s">
        <v>308</v>
      </c>
      <c r="E61" s="159">
        <v>2</v>
      </c>
      <c r="F61" s="160">
        <v>6.9</v>
      </c>
      <c r="G61" s="160">
        <v>6.1</v>
      </c>
    </row>
    <row r="62" spans="2:7" ht="16.5" customHeight="1" x14ac:dyDescent="0.15">
      <c r="B62" s="1"/>
      <c r="C62" s="158" t="s">
        <v>75</v>
      </c>
      <c r="D62" s="8" t="s">
        <v>309</v>
      </c>
      <c r="E62" s="159">
        <v>48</v>
      </c>
      <c r="F62" s="160">
        <v>7.5</v>
      </c>
      <c r="G62" s="160">
        <v>4</v>
      </c>
    </row>
    <row r="63" spans="2:7" ht="16.5" customHeight="1" x14ac:dyDescent="0.15">
      <c r="B63" s="1"/>
      <c r="C63" s="158" t="s">
        <v>56</v>
      </c>
      <c r="D63" s="8" t="s">
        <v>310</v>
      </c>
      <c r="E63" s="159">
        <v>0</v>
      </c>
      <c r="F63" s="160" t="s">
        <v>965</v>
      </c>
      <c r="G63" s="160" t="s">
        <v>965</v>
      </c>
    </row>
    <row r="64" spans="2:7" ht="16.5" customHeight="1" x14ac:dyDescent="0.15">
      <c r="B64" s="1"/>
      <c r="C64" s="158" t="s">
        <v>57</v>
      </c>
      <c r="D64" s="8" t="s">
        <v>311</v>
      </c>
      <c r="E64" s="159">
        <v>25</v>
      </c>
      <c r="F64" s="160">
        <v>7.8</v>
      </c>
      <c r="G64" s="160">
        <v>4.88</v>
      </c>
    </row>
    <row r="65" spans="2:7" ht="16.5" customHeight="1" x14ac:dyDescent="0.15">
      <c r="B65" s="1"/>
      <c r="C65" s="158" t="s">
        <v>69</v>
      </c>
      <c r="D65" s="8" t="s">
        <v>312</v>
      </c>
      <c r="E65" s="159">
        <v>1</v>
      </c>
      <c r="F65" s="160">
        <v>6.8</v>
      </c>
      <c r="G65" s="160">
        <v>6.8</v>
      </c>
    </row>
    <row r="66" spans="2:7" ht="16.5" customHeight="1" x14ac:dyDescent="0.15">
      <c r="B66" s="1"/>
      <c r="C66" s="158" t="s">
        <v>73</v>
      </c>
      <c r="D66" s="8" t="s">
        <v>313</v>
      </c>
      <c r="E66" s="159">
        <v>1</v>
      </c>
      <c r="F66" s="160">
        <v>6.1</v>
      </c>
      <c r="G66" s="160">
        <v>6.1</v>
      </c>
    </row>
    <row r="67" spans="2:7" ht="16.5" customHeight="1" x14ac:dyDescent="0.15">
      <c r="B67" s="1"/>
      <c r="C67" s="158" t="s">
        <v>58</v>
      </c>
      <c r="D67" s="8" t="s">
        <v>314</v>
      </c>
      <c r="E67" s="159">
        <v>1</v>
      </c>
      <c r="F67" s="160">
        <v>7.7</v>
      </c>
      <c r="G67" s="160">
        <v>7.7</v>
      </c>
    </row>
    <row r="68" spans="2:7" ht="16.5" customHeight="1" x14ac:dyDescent="0.15">
      <c r="B68" s="1"/>
      <c r="C68" s="158" t="s">
        <v>70</v>
      </c>
      <c r="D68" s="8" t="s">
        <v>315</v>
      </c>
      <c r="E68" s="159">
        <v>0</v>
      </c>
      <c r="F68" s="160" t="s">
        <v>965</v>
      </c>
      <c r="G68" s="160" t="s">
        <v>965</v>
      </c>
    </row>
    <row r="69" spans="2:7" ht="16.5" customHeight="1" x14ac:dyDescent="0.15">
      <c r="B69" s="1"/>
      <c r="C69" s="158" t="s">
        <v>59</v>
      </c>
      <c r="D69" s="8" t="s">
        <v>316</v>
      </c>
      <c r="E69" s="159">
        <v>0</v>
      </c>
      <c r="F69" s="160" t="s">
        <v>965</v>
      </c>
      <c r="G69" s="160" t="s">
        <v>965</v>
      </c>
    </row>
    <row r="70" spans="2:7" ht="16.5" customHeight="1" x14ac:dyDescent="0.15">
      <c r="B70" s="1"/>
      <c r="C70" s="158" t="s">
        <v>60</v>
      </c>
      <c r="D70" s="8" t="s">
        <v>317</v>
      </c>
      <c r="E70" s="159">
        <v>0</v>
      </c>
      <c r="F70" s="160" t="s">
        <v>965</v>
      </c>
      <c r="G70" s="160" t="s">
        <v>965</v>
      </c>
    </row>
    <row r="71" spans="2:7" ht="16.5" customHeight="1" x14ac:dyDescent="0.15">
      <c r="B71" s="1"/>
      <c r="C71" s="158" t="s">
        <v>62</v>
      </c>
      <c r="D71" s="8" t="s">
        <v>318</v>
      </c>
      <c r="E71" s="159">
        <v>0</v>
      </c>
      <c r="F71" s="160" t="s">
        <v>965</v>
      </c>
      <c r="G71" s="160" t="s">
        <v>965</v>
      </c>
    </row>
    <row r="72" spans="2:7" ht="16.5" customHeight="1" x14ac:dyDescent="0.15">
      <c r="B72" s="1"/>
      <c r="C72" s="158" t="s">
        <v>80</v>
      </c>
      <c r="D72" s="8" t="s">
        <v>319</v>
      </c>
      <c r="E72" s="159">
        <v>9</v>
      </c>
      <c r="F72" s="160">
        <v>7.5</v>
      </c>
      <c r="G72" s="160">
        <v>6.2</v>
      </c>
    </row>
    <row r="73" spans="2:7" ht="16.5" customHeight="1" x14ac:dyDescent="0.15">
      <c r="B73" s="1"/>
      <c r="C73" s="158" t="s">
        <v>63</v>
      </c>
      <c r="D73" s="8" t="s">
        <v>320</v>
      </c>
      <c r="E73" s="159">
        <v>99</v>
      </c>
      <c r="F73" s="160">
        <v>8.1</v>
      </c>
      <c r="G73" s="160">
        <v>2.81</v>
      </c>
    </row>
    <row r="74" spans="2:7" ht="16.5" customHeight="1" x14ac:dyDescent="0.15">
      <c r="B74" s="1"/>
      <c r="C74" s="158" t="s">
        <v>76</v>
      </c>
      <c r="D74" s="8" t="s">
        <v>321</v>
      </c>
      <c r="E74" s="159">
        <v>5</v>
      </c>
      <c r="F74" s="160">
        <v>7.8</v>
      </c>
      <c r="G74" s="160">
        <v>6.7</v>
      </c>
    </row>
    <row r="75" spans="2:7" ht="16.5" customHeight="1" x14ac:dyDescent="0.15">
      <c r="B75" s="1"/>
      <c r="C75" s="158" t="s">
        <v>64</v>
      </c>
      <c r="D75" s="8" t="s">
        <v>322</v>
      </c>
      <c r="E75" s="159">
        <v>307</v>
      </c>
      <c r="F75" s="160">
        <v>8.8000000000000007</v>
      </c>
      <c r="G75" s="160">
        <v>3.2</v>
      </c>
    </row>
    <row r="76" spans="2:7" ht="16.5" customHeight="1" x14ac:dyDescent="0.15">
      <c r="B76" s="1"/>
      <c r="C76" s="158" t="s">
        <v>65</v>
      </c>
      <c r="D76" s="8" t="s">
        <v>323</v>
      </c>
      <c r="E76" s="159">
        <v>19</v>
      </c>
      <c r="F76" s="160">
        <v>7.9</v>
      </c>
      <c r="G76" s="160">
        <v>5.8</v>
      </c>
    </row>
    <row r="77" spans="2:7" ht="16.5" customHeight="1" x14ac:dyDescent="0.15">
      <c r="B77" s="1"/>
      <c r="C77" s="158" t="s">
        <v>67</v>
      </c>
      <c r="D77" s="8" t="s">
        <v>324</v>
      </c>
      <c r="E77" s="159">
        <v>0</v>
      </c>
      <c r="F77" s="160" t="s">
        <v>965</v>
      </c>
      <c r="G77" s="160" t="s">
        <v>965</v>
      </c>
    </row>
    <row r="78" spans="2:7" ht="16.5" customHeight="1" x14ac:dyDescent="0.15">
      <c r="B78" s="1"/>
      <c r="C78" s="158" t="s">
        <v>68</v>
      </c>
      <c r="D78" s="8" t="s">
        <v>325</v>
      </c>
      <c r="E78" s="159">
        <v>129</v>
      </c>
      <c r="F78" s="160">
        <v>8</v>
      </c>
      <c r="G78" s="160">
        <v>4</v>
      </c>
    </row>
    <row r="79" spans="2:7" ht="16.5" customHeight="1" x14ac:dyDescent="0.15">
      <c r="B79" s="1"/>
      <c r="C79" s="158" t="s">
        <v>326</v>
      </c>
      <c r="D79" s="8" t="s">
        <v>327</v>
      </c>
      <c r="E79" s="159">
        <v>922</v>
      </c>
      <c r="F79" s="160">
        <v>8.6999999999999993</v>
      </c>
      <c r="G79" s="160">
        <v>1</v>
      </c>
    </row>
    <row r="80" spans="2:7" ht="16.5" customHeight="1" x14ac:dyDescent="0.15">
      <c r="B80" s="1"/>
      <c r="C80" s="158" t="s">
        <v>328</v>
      </c>
      <c r="D80" s="8" t="s">
        <v>329</v>
      </c>
      <c r="E80" s="159">
        <v>73</v>
      </c>
      <c r="F80" s="160">
        <v>7.9</v>
      </c>
      <c r="G80" s="160">
        <v>2</v>
      </c>
    </row>
    <row r="81" spans="2:7" ht="16.5" customHeight="1" x14ac:dyDescent="0.15">
      <c r="B81" s="1"/>
      <c r="C81" s="158" t="s">
        <v>330</v>
      </c>
      <c r="D81" s="8" t="s">
        <v>331</v>
      </c>
      <c r="E81" s="159">
        <v>85</v>
      </c>
      <c r="F81" s="160">
        <v>7.8</v>
      </c>
      <c r="G81" s="160">
        <v>1</v>
      </c>
    </row>
    <row r="82" spans="2:7" ht="16.5" customHeight="1" x14ac:dyDescent="0.15">
      <c r="B82" s="1"/>
      <c r="C82" s="158" t="s">
        <v>332</v>
      </c>
      <c r="D82" s="8" t="s">
        <v>333</v>
      </c>
      <c r="E82" s="159">
        <v>359</v>
      </c>
      <c r="F82" s="160">
        <v>10</v>
      </c>
      <c r="G82" s="160">
        <v>1</v>
      </c>
    </row>
    <row r="83" spans="2:7" ht="16.5" customHeight="1" x14ac:dyDescent="0.15">
      <c r="B83" s="1"/>
      <c r="C83" s="158" t="s">
        <v>334</v>
      </c>
      <c r="D83" s="8" t="s">
        <v>335</v>
      </c>
      <c r="E83" s="159">
        <v>18</v>
      </c>
      <c r="F83" s="160">
        <v>7.8</v>
      </c>
      <c r="G83" s="160">
        <v>5.8</v>
      </c>
    </row>
    <row r="84" spans="2:7" ht="16.5" customHeight="1" x14ac:dyDescent="0.15">
      <c r="B84" s="1"/>
      <c r="C84" s="158" t="s">
        <v>336</v>
      </c>
      <c r="D84" s="8" t="s">
        <v>337</v>
      </c>
      <c r="E84" s="159">
        <v>535</v>
      </c>
      <c r="F84" s="160">
        <v>8.3000000000000007</v>
      </c>
      <c r="G84" s="160">
        <v>1</v>
      </c>
    </row>
    <row r="85" spans="2:7" ht="16.5" customHeight="1" x14ac:dyDescent="0.15">
      <c r="B85" s="1"/>
      <c r="C85" s="158" t="s">
        <v>77</v>
      </c>
      <c r="D85" s="8" t="s">
        <v>338</v>
      </c>
      <c r="E85" s="159">
        <v>333</v>
      </c>
      <c r="F85" s="160">
        <v>8.1</v>
      </c>
      <c r="G85" s="160">
        <v>2.4</v>
      </c>
    </row>
    <row r="86" spans="2:7" ht="16.5" customHeight="1" x14ac:dyDescent="0.15">
      <c r="B86" s="1"/>
      <c r="C86" s="158" t="s">
        <v>339</v>
      </c>
      <c r="D86" s="8" t="s">
        <v>340</v>
      </c>
      <c r="E86" s="159">
        <v>93</v>
      </c>
      <c r="F86" s="160">
        <v>7.8</v>
      </c>
      <c r="G86" s="160">
        <v>3.4</v>
      </c>
    </row>
    <row r="87" spans="2:7" ht="16.5" customHeight="1" x14ac:dyDescent="0.15">
      <c r="B87" s="1"/>
      <c r="C87" s="158" t="s">
        <v>341</v>
      </c>
      <c r="D87" s="8" t="s">
        <v>342</v>
      </c>
      <c r="E87" s="159">
        <v>820</v>
      </c>
      <c r="F87" s="160">
        <v>8.4</v>
      </c>
      <c r="G87" s="160">
        <v>1</v>
      </c>
    </row>
    <row r="88" spans="2:7" ht="16.5" customHeight="1" x14ac:dyDescent="0.15">
      <c r="B88" s="1"/>
      <c r="C88" s="158" t="s">
        <v>343</v>
      </c>
      <c r="D88" s="8" t="s">
        <v>344</v>
      </c>
      <c r="E88" s="159">
        <v>33</v>
      </c>
      <c r="F88" s="160">
        <v>8.1</v>
      </c>
      <c r="G88" s="160">
        <v>2.5</v>
      </c>
    </row>
    <row r="89" spans="2:7" ht="16.5" customHeight="1" x14ac:dyDescent="0.15">
      <c r="B89" s="1"/>
      <c r="C89" s="158" t="s">
        <v>345</v>
      </c>
      <c r="D89" s="8" t="s">
        <v>346</v>
      </c>
      <c r="E89" s="159">
        <v>190</v>
      </c>
      <c r="F89" s="160">
        <v>8.4</v>
      </c>
      <c r="G89" s="160">
        <v>3.3</v>
      </c>
    </row>
    <row r="90" spans="2:7" ht="16.5" customHeight="1" x14ac:dyDescent="0.15">
      <c r="B90" s="1"/>
      <c r="C90" s="158" t="s">
        <v>347</v>
      </c>
      <c r="D90" s="8" t="s">
        <v>348</v>
      </c>
      <c r="E90" s="159">
        <v>0</v>
      </c>
      <c r="F90" s="160" t="s">
        <v>965</v>
      </c>
      <c r="G90" s="160" t="s">
        <v>965</v>
      </c>
    </row>
    <row r="91" spans="2:7" ht="16.5" customHeight="1" x14ac:dyDescent="0.15">
      <c r="B91" s="1"/>
      <c r="C91" s="158" t="s">
        <v>349</v>
      </c>
      <c r="D91" s="8" t="s">
        <v>350</v>
      </c>
      <c r="E91" s="159">
        <v>49</v>
      </c>
      <c r="F91" s="160">
        <v>7.9</v>
      </c>
      <c r="G91" s="160">
        <v>5.3</v>
      </c>
    </row>
    <row r="92" spans="2:7" ht="16.5" customHeight="1" x14ac:dyDescent="0.15">
      <c r="B92" s="1"/>
      <c r="C92" s="158" t="s">
        <v>351</v>
      </c>
      <c r="D92" s="8" t="s">
        <v>352</v>
      </c>
      <c r="E92" s="159">
        <v>2207</v>
      </c>
      <c r="F92" s="160">
        <v>8.1</v>
      </c>
      <c r="G92" s="160">
        <v>1</v>
      </c>
    </row>
    <row r="93" spans="2:7" ht="16.5" customHeight="1" x14ac:dyDescent="0.15">
      <c r="B93" s="1"/>
      <c r="C93" s="158" t="s">
        <v>353</v>
      </c>
      <c r="D93" s="8" t="s">
        <v>354</v>
      </c>
      <c r="E93" s="159">
        <v>10</v>
      </c>
      <c r="F93" s="160">
        <v>8.1999999999999993</v>
      </c>
      <c r="G93" s="160">
        <v>6.2</v>
      </c>
    </row>
    <row r="94" spans="2:7" ht="16.5" customHeight="1" x14ac:dyDescent="0.15">
      <c r="B94" s="1"/>
      <c r="C94" s="158" t="s">
        <v>355</v>
      </c>
      <c r="D94" s="8" t="s">
        <v>356</v>
      </c>
      <c r="E94" s="159">
        <v>3</v>
      </c>
      <c r="F94" s="160">
        <v>6.8</v>
      </c>
      <c r="G94" s="160">
        <v>6.3</v>
      </c>
    </row>
    <row r="95" spans="2:7" ht="16.5" customHeight="1" x14ac:dyDescent="0.15">
      <c r="B95" s="1"/>
      <c r="C95" s="158" t="s">
        <v>78</v>
      </c>
      <c r="D95" s="8" t="s">
        <v>357</v>
      </c>
      <c r="E95" s="159">
        <v>0</v>
      </c>
      <c r="F95" s="160" t="s">
        <v>965</v>
      </c>
      <c r="G95" s="160" t="s">
        <v>965</v>
      </c>
    </row>
    <row r="96" spans="2:7" ht="16.5" customHeight="1" x14ac:dyDescent="0.15">
      <c r="B96" s="1"/>
      <c r="C96" s="158" t="s">
        <v>74</v>
      </c>
      <c r="D96" s="8" t="s">
        <v>358</v>
      </c>
      <c r="E96" s="159">
        <v>56</v>
      </c>
      <c r="F96" s="160">
        <v>7.8</v>
      </c>
      <c r="G96" s="160">
        <v>4.4000000000000004</v>
      </c>
    </row>
    <row r="97" spans="1:7" ht="16.5" customHeight="1" x14ac:dyDescent="0.15">
      <c r="B97" s="1"/>
      <c r="C97" s="158" t="s">
        <v>359</v>
      </c>
      <c r="D97" s="8" t="s">
        <v>360</v>
      </c>
      <c r="E97" s="159">
        <v>8</v>
      </c>
      <c r="F97" s="160">
        <v>7.5</v>
      </c>
      <c r="G97" s="160">
        <v>3.9</v>
      </c>
    </row>
    <row r="98" spans="1:7" ht="16.5" customHeight="1" x14ac:dyDescent="0.15">
      <c r="B98" s="1"/>
      <c r="C98" s="158" t="s">
        <v>361</v>
      </c>
      <c r="D98" s="8" t="s">
        <v>362</v>
      </c>
      <c r="E98" s="159">
        <v>26</v>
      </c>
      <c r="F98" s="160">
        <v>7.5</v>
      </c>
      <c r="G98" s="160">
        <v>3.2</v>
      </c>
    </row>
    <row r="99" spans="1:7" ht="16.5" customHeight="1" x14ac:dyDescent="0.15">
      <c r="B99" s="1"/>
      <c r="C99" s="158" t="s">
        <v>363</v>
      </c>
      <c r="D99" s="8" t="s">
        <v>364</v>
      </c>
      <c r="E99" s="159">
        <v>192</v>
      </c>
      <c r="F99" s="160">
        <v>8</v>
      </c>
      <c r="G99" s="160">
        <v>3.1</v>
      </c>
    </row>
    <row r="100" spans="1:7" ht="16.5" customHeight="1" x14ac:dyDescent="0.15">
      <c r="B100" s="1"/>
      <c r="C100" s="158" t="s">
        <v>365</v>
      </c>
      <c r="D100" s="8" t="s">
        <v>366</v>
      </c>
      <c r="E100" s="159">
        <v>0</v>
      </c>
      <c r="F100" s="160" t="s">
        <v>965</v>
      </c>
      <c r="G100" s="160" t="s">
        <v>965</v>
      </c>
    </row>
    <row r="101" spans="1:7" ht="16.5" customHeight="1" x14ac:dyDescent="0.15">
      <c r="B101" s="1"/>
      <c r="C101" s="158" t="s">
        <v>367</v>
      </c>
      <c r="D101" s="8" t="s">
        <v>368</v>
      </c>
      <c r="E101" s="159">
        <v>68</v>
      </c>
      <c r="F101" s="160">
        <v>8.3000000000000007</v>
      </c>
      <c r="G101" s="160">
        <v>4</v>
      </c>
    </row>
    <row r="102" spans="1:7" ht="16.5" customHeight="1" x14ac:dyDescent="0.15">
      <c r="B102" s="1"/>
      <c r="C102" s="158" t="s">
        <v>369</v>
      </c>
      <c r="D102" s="8" t="s">
        <v>370</v>
      </c>
      <c r="E102" s="159">
        <v>814</v>
      </c>
      <c r="F102" s="160">
        <v>12.6</v>
      </c>
      <c r="G102" s="160">
        <v>2.9</v>
      </c>
    </row>
    <row r="103" spans="1:7" ht="16.5" customHeight="1" x14ac:dyDescent="0.15">
      <c r="B103" s="1"/>
      <c r="C103" s="158" t="s">
        <v>371</v>
      </c>
      <c r="D103" s="8" t="s">
        <v>372</v>
      </c>
      <c r="E103" s="159">
        <v>1093</v>
      </c>
      <c r="F103" s="160">
        <v>8</v>
      </c>
      <c r="G103" s="160">
        <v>1</v>
      </c>
    </row>
    <row r="104" spans="1:7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17</v>
      </c>
      <c r="F104" s="160">
        <v>7.2</v>
      </c>
      <c r="G104" s="160">
        <v>5.6</v>
      </c>
    </row>
    <row r="105" spans="1:7" ht="16.5" customHeight="1" x14ac:dyDescent="0.15">
      <c r="B105" s="1"/>
      <c r="C105" s="161"/>
      <c r="D105" s="162" t="s">
        <v>811</v>
      </c>
      <c r="E105" s="163">
        <v>19671</v>
      </c>
      <c r="F105" s="164">
        <v>12.6</v>
      </c>
      <c r="G105" s="160">
        <v>1</v>
      </c>
    </row>
    <row r="106" spans="1:7" ht="8.25" customHeight="1" x14ac:dyDescent="0.15"/>
    <row r="107" spans="1:7" ht="18" customHeight="1" x14ac:dyDescent="0.15">
      <c r="C107" t="s">
        <v>1024</v>
      </c>
    </row>
    <row r="108" spans="1:7" ht="18" customHeight="1" x14ac:dyDescent="0.15"/>
    <row r="109" spans="1:7" ht="18" customHeight="1" x14ac:dyDescent="0.15"/>
    <row r="110" spans="1:7" ht="18" customHeight="1" x14ac:dyDescent="0.15"/>
    <row r="111" spans="1:7" ht="18" customHeight="1" x14ac:dyDescent="0.15"/>
    <row r="112" spans="1:7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5" firstPageNumber="45" fitToHeight="0" orientation="portrait" useFirstPageNumber="1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3B5D8-0069-4095-9722-EA90F789086C}">
  <sheetPr>
    <tabColor rgb="FF00B050"/>
    <pageSetUpPr fitToPage="1"/>
  </sheetPr>
  <dimension ref="A1:J112"/>
  <sheetViews>
    <sheetView showGridLines="0" view="pageBreakPreview" zoomScale="70" zoomScaleNormal="70" zoomScaleSheetLayoutView="7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2.75" customWidth="1"/>
    <col min="5" max="7" width="13.375" customWidth="1"/>
    <col min="8" max="8" width="3.875" customWidth="1"/>
    <col min="9" max="9" width="13.375" customWidth="1"/>
  </cols>
  <sheetData>
    <row r="1" spans="2:10" x14ac:dyDescent="0.15">
      <c r="F1" s="2"/>
      <c r="G1" s="2"/>
      <c r="J1" s="157"/>
    </row>
    <row r="2" spans="2:10" ht="17.25" x14ac:dyDescent="0.2">
      <c r="C2" s="105" t="str">
        <f>"表3.4.1.1("&amp;VALUE(J1)&amp;")　産業分類別の生活環境項目濃度の平均値、標準偏差、最大値、最小値"</f>
        <v>表3.4.1.1(0)　産業分類別の生活環境項目濃度の平均値、標準偏差、最大値、最小値</v>
      </c>
    </row>
    <row r="3" spans="2:10" ht="21" customHeight="1" x14ac:dyDescent="0.15">
      <c r="G3" s="139" t="e">
        <f>VLOOKUP(J1,#REF!,2,0)</f>
        <v>#REF!</v>
      </c>
    </row>
    <row r="4" spans="2:10" ht="16.5" customHeight="1" x14ac:dyDescent="0.15">
      <c r="C4" s="86" t="s">
        <v>1019</v>
      </c>
      <c r="D4" s="88"/>
      <c r="E4" s="7" t="s">
        <v>1020</v>
      </c>
      <c r="F4" s="7" t="s">
        <v>1021</v>
      </c>
      <c r="G4" s="7" t="s">
        <v>1022</v>
      </c>
    </row>
    <row r="5" spans="2:10" ht="16.5" customHeight="1" x14ac:dyDescent="0.15">
      <c r="B5" s="1"/>
      <c r="C5" s="158" t="s">
        <v>2</v>
      </c>
      <c r="D5" s="8" t="s">
        <v>252</v>
      </c>
      <c r="E5" s="159">
        <v>204</v>
      </c>
      <c r="F5" s="160">
        <v>9.64</v>
      </c>
      <c r="G5" s="160">
        <v>5.2</v>
      </c>
    </row>
    <row r="6" spans="2:10" ht="16.5" customHeight="1" x14ac:dyDescent="0.15">
      <c r="B6" s="1"/>
      <c r="C6" s="158" t="s">
        <v>3</v>
      </c>
      <c r="D6" s="8" t="s">
        <v>253</v>
      </c>
      <c r="E6" s="159">
        <v>2</v>
      </c>
      <c r="F6" s="160">
        <v>7.3</v>
      </c>
      <c r="G6" s="160">
        <v>6.8</v>
      </c>
    </row>
    <row r="7" spans="2:10" ht="16.5" customHeight="1" x14ac:dyDescent="0.15">
      <c r="B7" s="1"/>
      <c r="C7" s="158" t="s">
        <v>4</v>
      </c>
      <c r="D7" s="8" t="s">
        <v>254</v>
      </c>
      <c r="E7" s="159">
        <v>2</v>
      </c>
      <c r="F7" s="160">
        <v>8.3000000000000007</v>
      </c>
      <c r="G7" s="160">
        <v>7.9</v>
      </c>
    </row>
    <row r="8" spans="2:10" ht="16.5" customHeight="1" x14ac:dyDescent="0.15">
      <c r="B8" s="1"/>
      <c r="C8" s="158" t="s">
        <v>5</v>
      </c>
      <c r="D8" s="8" t="s">
        <v>255</v>
      </c>
      <c r="E8" s="159">
        <v>5</v>
      </c>
      <c r="F8" s="160">
        <v>7.8</v>
      </c>
      <c r="G8" s="160">
        <v>6.6</v>
      </c>
    </row>
    <row r="9" spans="2:10" ht="16.5" customHeight="1" x14ac:dyDescent="0.15">
      <c r="B9" s="1"/>
      <c r="C9" s="158" t="s">
        <v>6</v>
      </c>
      <c r="D9" s="8" t="s">
        <v>256</v>
      </c>
      <c r="E9" s="159">
        <v>98</v>
      </c>
      <c r="F9" s="160">
        <v>9</v>
      </c>
      <c r="G9" s="160">
        <v>5.5</v>
      </c>
    </row>
    <row r="10" spans="2:10" ht="16.5" customHeight="1" x14ac:dyDescent="0.15">
      <c r="B10" s="1"/>
      <c r="C10" s="158" t="s">
        <v>7</v>
      </c>
      <c r="D10" s="8" t="s">
        <v>257</v>
      </c>
      <c r="E10" s="159">
        <v>100</v>
      </c>
      <c r="F10" s="160">
        <v>8.6</v>
      </c>
      <c r="G10" s="160">
        <v>6.6</v>
      </c>
    </row>
    <row r="11" spans="2:10" ht="16.5" customHeight="1" x14ac:dyDescent="0.15">
      <c r="B11" s="1"/>
      <c r="C11" s="158" t="s">
        <v>8</v>
      </c>
      <c r="D11" s="8" t="s">
        <v>258</v>
      </c>
      <c r="E11" s="159">
        <v>1</v>
      </c>
      <c r="F11" s="160">
        <v>7.3</v>
      </c>
      <c r="G11" s="160">
        <v>7.3</v>
      </c>
    </row>
    <row r="12" spans="2:10" ht="16.5" customHeight="1" x14ac:dyDescent="0.15">
      <c r="B12" s="1"/>
      <c r="C12" s="158" t="s">
        <v>9</v>
      </c>
      <c r="D12" s="8" t="s">
        <v>259</v>
      </c>
      <c r="E12" s="159">
        <v>9</v>
      </c>
      <c r="F12" s="160">
        <v>7.8</v>
      </c>
      <c r="G12" s="160">
        <v>7.1</v>
      </c>
    </row>
    <row r="13" spans="2:10" ht="16.5" customHeight="1" x14ac:dyDescent="0.15">
      <c r="B13" s="1"/>
      <c r="C13" s="158" t="s">
        <v>10</v>
      </c>
      <c r="D13" s="8" t="s">
        <v>260</v>
      </c>
      <c r="E13" s="159">
        <v>1870</v>
      </c>
      <c r="F13" s="160">
        <v>10.199999999999999</v>
      </c>
      <c r="G13" s="160">
        <v>5.3</v>
      </c>
    </row>
    <row r="14" spans="2:10" ht="16.5" customHeight="1" x14ac:dyDescent="0.15">
      <c r="B14" s="1"/>
      <c r="C14" s="158" t="s">
        <v>11</v>
      </c>
      <c r="D14" s="8" t="s">
        <v>261</v>
      </c>
      <c r="E14" s="159">
        <v>348</v>
      </c>
      <c r="F14" s="160">
        <v>9.1</v>
      </c>
      <c r="G14" s="160">
        <v>5.0999999999999996</v>
      </c>
    </row>
    <row r="15" spans="2:10" ht="16.5" customHeight="1" x14ac:dyDescent="0.15">
      <c r="B15" s="1"/>
      <c r="C15" s="158" t="s">
        <v>12</v>
      </c>
      <c r="D15" s="8" t="s">
        <v>262</v>
      </c>
      <c r="E15" s="159">
        <v>257</v>
      </c>
      <c r="F15" s="160">
        <v>9.6</v>
      </c>
      <c r="G15" s="160">
        <v>6.4</v>
      </c>
    </row>
    <row r="16" spans="2:10" ht="16.5" customHeight="1" x14ac:dyDescent="0.15">
      <c r="B16" s="1"/>
      <c r="C16" s="158" t="s">
        <v>13</v>
      </c>
      <c r="D16" s="8" t="s">
        <v>263</v>
      </c>
      <c r="E16" s="159">
        <v>24</v>
      </c>
      <c r="F16" s="160">
        <v>8.6</v>
      </c>
      <c r="G16" s="160">
        <v>6.8</v>
      </c>
    </row>
    <row r="17" spans="2:7" ht="16.5" customHeight="1" x14ac:dyDescent="0.15">
      <c r="B17" s="1"/>
      <c r="C17" s="158" t="s">
        <v>14</v>
      </c>
      <c r="D17" s="8" t="s">
        <v>264</v>
      </c>
      <c r="E17" s="159">
        <v>17</v>
      </c>
      <c r="F17" s="160">
        <v>8.6</v>
      </c>
      <c r="G17" s="160">
        <v>5.6</v>
      </c>
    </row>
    <row r="18" spans="2:7" ht="16.5" customHeight="1" x14ac:dyDescent="0.15">
      <c r="B18" s="1"/>
      <c r="C18" s="158" t="s">
        <v>15</v>
      </c>
      <c r="D18" s="8" t="s">
        <v>265</v>
      </c>
      <c r="E18" s="159">
        <v>256</v>
      </c>
      <c r="F18" s="160">
        <v>8.8000000000000007</v>
      </c>
      <c r="G18" s="160">
        <v>6</v>
      </c>
    </row>
    <row r="19" spans="2:7" ht="16.5" customHeight="1" x14ac:dyDescent="0.15">
      <c r="B19" s="1"/>
      <c r="C19" s="158" t="s">
        <v>16</v>
      </c>
      <c r="D19" s="8" t="s">
        <v>266</v>
      </c>
      <c r="E19" s="159">
        <v>43</v>
      </c>
      <c r="F19" s="160">
        <v>10.4</v>
      </c>
      <c r="G19" s="160">
        <v>6.3</v>
      </c>
    </row>
    <row r="20" spans="2:7" ht="16.5" customHeight="1" x14ac:dyDescent="0.15">
      <c r="B20" s="1"/>
      <c r="C20" s="158" t="s">
        <v>17</v>
      </c>
      <c r="D20" s="8" t="s">
        <v>267</v>
      </c>
      <c r="E20" s="159">
        <v>941</v>
      </c>
      <c r="F20" s="160">
        <v>11.2</v>
      </c>
      <c r="G20" s="160">
        <v>5.4</v>
      </c>
    </row>
    <row r="21" spans="2:7" ht="16.5" customHeight="1" x14ac:dyDescent="0.15">
      <c r="B21" s="1"/>
      <c r="C21" s="158" t="s">
        <v>18</v>
      </c>
      <c r="D21" s="8" t="s">
        <v>268</v>
      </c>
      <c r="E21" s="159">
        <v>36</v>
      </c>
      <c r="F21" s="160">
        <v>8.6</v>
      </c>
      <c r="G21" s="160">
        <v>7.2</v>
      </c>
    </row>
    <row r="22" spans="2:7" ht="16.5" customHeight="1" x14ac:dyDescent="0.15">
      <c r="B22" s="1"/>
      <c r="C22" s="158" t="s">
        <v>19</v>
      </c>
      <c r="D22" s="8" t="s">
        <v>269</v>
      </c>
      <c r="E22" s="159">
        <v>89</v>
      </c>
      <c r="F22" s="160">
        <v>8.6</v>
      </c>
      <c r="G22" s="160">
        <v>6.6</v>
      </c>
    </row>
    <row r="23" spans="2:7" ht="16.5" customHeight="1" x14ac:dyDescent="0.15">
      <c r="B23" s="1"/>
      <c r="C23" s="158" t="s">
        <v>20</v>
      </c>
      <c r="D23" s="8" t="s">
        <v>270</v>
      </c>
      <c r="E23" s="159">
        <v>105</v>
      </c>
      <c r="F23" s="160">
        <v>9.6</v>
      </c>
      <c r="G23" s="160">
        <v>6.6</v>
      </c>
    </row>
    <row r="24" spans="2:7" ht="16.5" customHeight="1" x14ac:dyDescent="0.15">
      <c r="B24" s="1"/>
      <c r="C24" s="158" t="s">
        <v>21</v>
      </c>
      <c r="D24" s="8" t="s">
        <v>271</v>
      </c>
      <c r="E24" s="159">
        <v>8</v>
      </c>
      <c r="F24" s="160">
        <v>8</v>
      </c>
      <c r="G24" s="160">
        <v>7.3</v>
      </c>
    </row>
    <row r="25" spans="2:7" ht="16.5" customHeight="1" x14ac:dyDescent="0.15">
      <c r="B25" s="1"/>
      <c r="C25" s="158" t="s">
        <v>22</v>
      </c>
      <c r="D25" s="8" t="s">
        <v>272</v>
      </c>
      <c r="E25" s="159">
        <v>263</v>
      </c>
      <c r="F25" s="160">
        <v>9</v>
      </c>
      <c r="G25" s="160">
        <v>6.3</v>
      </c>
    </row>
    <row r="26" spans="2:7" ht="16.5" customHeight="1" x14ac:dyDescent="0.15">
      <c r="B26" s="1"/>
      <c r="C26" s="158" t="s">
        <v>23</v>
      </c>
      <c r="D26" s="8" t="s">
        <v>273</v>
      </c>
      <c r="E26" s="159">
        <v>189</v>
      </c>
      <c r="F26" s="160">
        <v>8.8000000000000007</v>
      </c>
      <c r="G26" s="160">
        <v>6.7</v>
      </c>
    </row>
    <row r="27" spans="2:7" ht="16.5" customHeight="1" x14ac:dyDescent="0.15">
      <c r="B27" s="1"/>
      <c r="C27" s="158" t="s">
        <v>24</v>
      </c>
      <c r="D27" s="8" t="s">
        <v>274</v>
      </c>
      <c r="E27" s="159">
        <v>223</v>
      </c>
      <c r="F27" s="160">
        <v>8.81</v>
      </c>
      <c r="G27" s="160">
        <v>6.8</v>
      </c>
    </row>
    <row r="28" spans="2:7" ht="16.5" customHeight="1" x14ac:dyDescent="0.15">
      <c r="B28" s="1"/>
      <c r="C28" s="158" t="s">
        <v>25</v>
      </c>
      <c r="D28" s="8" t="s">
        <v>275</v>
      </c>
      <c r="E28" s="159">
        <v>999</v>
      </c>
      <c r="F28" s="160">
        <v>9.6999999999999993</v>
      </c>
      <c r="G28" s="160">
        <v>5.5</v>
      </c>
    </row>
    <row r="29" spans="2:7" ht="16.5" customHeight="1" x14ac:dyDescent="0.15">
      <c r="B29" s="1"/>
      <c r="C29" s="158" t="s">
        <v>26</v>
      </c>
      <c r="D29" s="8" t="s">
        <v>276</v>
      </c>
      <c r="E29" s="159">
        <v>94</v>
      </c>
      <c r="F29" s="160">
        <v>9.6999999999999993</v>
      </c>
      <c r="G29" s="160">
        <v>6.6</v>
      </c>
    </row>
    <row r="30" spans="2:7" ht="16.5" customHeight="1" x14ac:dyDescent="0.15">
      <c r="B30" s="1"/>
      <c r="C30" s="158" t="s">
        <v>27</v>
      </c>
      <c r="D30" s="8" t="s">
        <v>277</v>
      </c>
      <c r="E30" s="159">
        <v>107</v>
      </c>
      <c r="F30" s="160">
        <v>10.1</v>
      </c>
      <c r="G30" s="160">
        <v>4.8</v>
      </c>
    </row>
    <row r="31" spans="2:7" ht="16.5" customHeight="1" x14ac:dyDescent="0.15">
      <c r="B31" s="1"/>
      <c r="C31" s="158" t="s">
        <v>28</v>
      </c>
      <c r="D31" s="8" t="s">
        <v>278</v>
      </c>
      <c r="E31" s="159">
        <v>100</v>
      </c>
      <c r="F31" s="160">
        <v>9</v>
      </c>
      <c r="G31" s="160">
        <v>6.6</v>
      </c>
    </row>
    <row r="32" spans="2:7" ht="16.5" customHeight="1" x14ac:dyDescent="0.15">
      <c r="B32" s="1"/>
      <c r="C32" s="158" t="s">
        <v>29</v>
      </c>
      <c r="D32" s="8" t="s">
        <v>279</v>
      </c>
      <c r="E32" s="159">
        <v>300</v>
      </c>
      <c r="F32" s="160">
        <v>8.6999999999999993</v>
      </c>
      <c r="G32" s="160">
        <v>3.9</v>
      </c>
    </row>
    <row r="33" spans="2:7" ht="16.5" customHeight="1" x14ac:dyDescent="0.15">
      <c r="B33" s="1"/>
      <c r="C33" s="158" t="s">
        <v>30</v>
      </c>
      <c r="D33" s="8" t="s">
        <v>280</v>
      </c>
      <c r="E33" s="159">
        <v>221</v>
      </c>
      <c r="F33" s="160">
        <v>8.9</v>
      </c>
      <c r="G33" s="160">
        <v>6.3</v>
      </c>
    </row>
    <row r="34" spans="2:7" ht="16.5" customHeight="1" x14ac:dyDescent="0.15">
      <c r="B34" s="1"/>
      <c r="C34" s="158" t="s">
        <v>31</v>
      </c>
      <c r="D34" s="8" t="s">
        <v>281</v>
      </c>
      <c r="E34" s="159">
        <v>14</v>
      </c>
      <c r="F34" s="160">
        <v>8</v>
      </c>
      <c r="G34" s="160">
        <v>6.7</v>
      </c>
    </row>
    <row r="35" spans="2:7" ht="16.5" customHeight="1" x14ac:dyDescent="0.15">
      <c r="B35" s="1"/>
      <c r="C35" s="158" t="s">
        <v>32</v>
      </c>
      <c r="D35" s="8" t="s">
        <v>282</v>
      </c>
      <c r="E35" s="159">
        <v>516</v>
      </c>
      <c r="F35" s="160">
        <v>9.1</v>
      </c>
      <c r="G35" s="160">
        <v>6</v>
      </c>
    </row>
    <row r="36" spans="2:7" ht="16.5" customHeight="1" x14ac:dyDescent="0.15">
      <c r="B36" s="1"/>
      <c r="C36" s="158" t="s">
        <v>33</v>
      </c>
      <c r="D36" s="8" t="s">
        <v>283</v>
      </c>
      <c r="E36" s="159">
        <v>189</v>
      </c>
      <c r="F36" s="160">
        <v>9.6999999999999993</v>
      </c>
      <c r="G36" s="160">
        <v>6.6</v>
      </c>
    </row>
    <row r="37" spans="2:7" ht="16.5" customHeight="1" x14ac:dyDescent="0.15">
      <c r="B37" s="1"/>
      <c r="C37" s="158" t="s">
        <v>34</v>
      </c>
      <c r="D37" s="8" t="s">
        <v>284</v>
      </c>
      <c r="E37" s="159">
        <v>75</v>
      </c>
      <c r="F37" s="160">
        <v>9.6999999999999993</v>
      </c>
      <c r="G37" s="160">
        <v>6.9</v>
      </c>
    </row>
    <row r="38" spans="2:7" ht="16.5" customHeight="1" x14ac:dyDescent="0.15">
      <c r="B38" s="1"/>
      <c r="C38" s="158" t="s">
        <v>35</v>
      </c>
      <c r="D38" s="8" t="s">
        <v>285</v>
      </c>
      <c r="E38" s="159">
        <v>6</v>
      </c>
      <c r="F38" s="160">
        <v>8.1999999999999993</v>
      </c>
      <c r="G38" s="160">
        <v>7.5</v>
      </c>
    </row>
    <row r="39" spans="2:7" ht="16.5" customHeight="1" x14ac:dyDescent="0.15">
      <c r="B39" s="1"/>
      <c r="C39" s="158" t="s">
        <v>36</v>
      </c>
      <c r="D39" s="8" t="s">
        <v>286</v>
      </c>
      <c r="E39" s="159">
        <v>6</v>
      </c>
      <c r="F39" s="160">
        <v>8.1</v>
      </c>
      <c r="G39" s="160">
        <v>7</v>
      </c>
    </row>
    <row r="40" spans="2:7" ht="16.5" customHeight="1" x14ac:dyDescent="0.15">
      <c r="B40" s="1"/>
      <c r="C40" s="158" t="s">
        <v>37</v>
      </c>
      <c r="D40" s="8" t="s">
        <v>287</v>
      </c>
      <c r="E40" s="159">
        <v>2907</v>
      </c>
      <c r="F40" s="160">
        <v>9.1</v>
      </c>
      <c r="G40" s="160">
        <v>4.7</v>
      </c>
    </row>
    <row r="41" spans="2:7" ht="16.5" customHeight="1" x14ac:dyDescent="0.15">
      <c r="B41" s="1"/>
      <c r="C41" s="158" t="s">
        <v>38</v>
      </c>
      <c r="D41" s="8" t="s">
        <v>288</v>
      </c>
      <c r="E41" s="159">
        <v>1</v>
      </c>
      <c r="F41" s="160">
        <v>7.3</v>
      </c>
      <c r="G41" s="160">
        <v>7.3</v>
      </c>
    </row>
    <row r="42" spans="2:7" ht="16.5" customHeight="1" x14ac:dyDescent="0.15">
      <c r="B42" s="1"/>
      <c r="C42" s="158" t="s">
        <v>39</v>
      </c>
      <c r="D42" s="8" t="s">
        <v>289</v>
      </c>
      <c r="E42" s="159">
        <v>1</v>
      </c>
      <c r="F42" s="160">
        <v>7.1</v>
      </c>
      <c r="G42" s="160">
        <v>7.1</v>
      </c>
    </row>
    <row r="43" spans="2:7" ht="16.5" customHeight="1" x14ac:dyDescent="0.15">
      <c r="B43" s="1"/>
      <c r="C43" s="158" t="s">
        <v>40</v>
      </c>
      <c r="D43" s="8" t="s">
        <v>290</v>
      </c>
      <c r="E43" s="159">
        <v>2</v>
      </c>
      <c r="F43" s="160">
        <v>7.8</v>
      </c>
      <c r="G43" s="160">
        <v>7.4</v>
      </c>
    </row>
    <row r="44" spans="2:7" ht="16.5" customHeight="1" x14ac:dyDescent="0.15">
      <c r="B44" s="1"/>
      <c r="C44" s="158" t="s">
        <v>41</v>
      </c>
      <c r="D44" s="8" t="s">
        <v>291</v>
      </c>
      <c r="E44" s="159">
        <v>0</v>
      </c>
      <c r="F44" s="160" t="s">
        <v>965</v>
      </c>
      <c r="G44" s="160" t="s">
        <v>965</v>
      </c>
    </row>
    <row r="45" spans="2:7" ht="16.5" customHeight="1" x14ac:dyDescent="0.15">
      <c r="B45" s="1"/>
      <c r="C45" s="158" t="s">
        <v>42</v>
      </c>
      <c r="D45" s="8" t="s">
        <v>292</v>
      </c>
      <c r="E45" s="159">
        <v>1</v>
      </c>
      <c r="F45" s="160">
        <v>8.1</v>
      </c>
      <c r="G45" s="160">
        <v>8.1</v>
      </c>
    </row>
    <row r="46" spans="2:7" ht="16.5" customHeight="1" x14ac:dyDescent="0.15">
      <c r="B46" s="1"/>
      <c r="C46" s="158" t="s">
        <v>43</v>
      </c>
      <c r="D46" s="8" t="s">
        <v>293</v>
      </c>
      <c r="E46" s="159">
        <v>40</v>
      </c>
      <c r="F46" s="160">
        <v>8.6999999999999993</v>
      </c>
      <c r="G46" s="160">
        <v>4.8</v>
      </c>
    </row>
    <row r="47" spans="2:7" ht="16.5" customHeight="1" x14ac:dyDescent="0.15">
      <c r="B47" s="1"/>
      <c r="C47" s="158" t="s">
        <v>44</v>
      </c>
      <c r="D47" s="8" t="s">
        <v>294</v>
      </c>
      <c r="E47" s="159">
        <v>5</v>
      </c>
      <c r="F47" s="160">
        <v>8.1999999999999993</v>
      </c>
      <c r="G47" s="160">
        <v>6.9</v>
      </c>
    </row>
    <row r="48" spans="2:7" ht="16.5" customHeight="1" x14ac:dyDescent="0.15">
      <c r="B48" s="1"/>
      <c r="C48" s="158" t="s">
        <v>45</v>
      </c>
      <c r="D48" s="8" t="s">
        <v>295</v>
      </c>
      <c r="E48" s="159">
        <v>9</v>
      </c>
      <c r="F48" s="160">
        <v>8.4</v>
      </c>
      <c r="G48" s="160">
        <v>6.8</v>
      </c>
    </row>
    <row r="49" spans="2:7" ht="16.5" customHeight="1" x14ac:dyDescent="0.15">
      <c r="B49" s="1"/>
      <c r="C49" s="158" t="s">
        <v>46</v>
      </c>
      <c r="D49" s="8" t="s">
        <v>296</v>
      </c>
      <c r="E49" s="159">
        <v>3</v>
      </c>
      <c r="F49" s="160">
        <v>7.6</v>
      </c>
      <c r="G49" s="160">
        <v>6.9</v>
      </c>
    </row>
    <row r="50" spans="2:7" ht="16.5" customHeight="1" x14ac:dyDescent="0.15">
      <c r="B50" s="1"/>
      <c r="C50" s="158" t="s">
        <v>47</v>
      </c>
      <c r="D50" s="8" t="s">
        <v>297</v>
      </c>
      <c r="E50" s="159">
        <v>4</v>
      </c>
      <c r="F50" s="160">
        <v>7.7</v>
      </c>
      <c r="G50" s="160">
        <v>7.2</v>
      </c>
    </row>
    <row r="51" spans="2:7" ht="16.5" customHeight="1" x14ac:dyDescent="0.15">
      <c r="B51" s="1"/>
      <c r="C51" s="158" t="s">
        <v>48</v>
      </c>
      <c r="D51" s="8" t="s">
        <v>298</v>
      </c>
      <c r="E51" s="159">
        <v>16</v>
      </c>
      <c r="F51" s="160">
        <v>8.6999999999999993</v>
      </c>
      <c r="G51" s="160">
        <v>4.5999999999999996</v>
      </c>
    </row>
    <row r="52" spans="2:7" ht="16.5" customHeight="1" x14ac:dyDescent="0.15">
      <c r="B52" s="1"/>
      <c r="C52" s="158" t="s">
        <v>51</v>
      </c>
      <c r="D52" s="8" t="s">
        <v>299</v>
      </c>
      <c r="E52" s="159">
        <v>81</v>
      </c>
      <c r="F52" s="160">
        <v>8.6</v>
      </c>
      <c r="G52" s="160">
        <v>6.3</v>
      </c>
    </row>
    <row r="53" spans="2:7" ht="16.5" customHeight="1" x14ac:dyDescent="0.15">
      <c r="B53" s="1"/>
      <c r="C53" s="158" t="s">
        <v>129</v>
      </c>
      <c r="D53" s="8" t="s">
        <v>300</v>
      </c>
      <c r="E53" s="159">
        <v>0</v>
      </c>
      <c r="F53" s="160" t="s">
        <v>965</v>
      </c>
      <c r="G53" s="160" t="s">
        <v>965</v>
      </c>
    </row>
    <row r="54" spans="2:7" ht="16.5" customHeight="1" x14ac:dyDescent="0.15">
      <c r="B54" s="1"/>
      <c r="C54" s="158" t="s">
        <v>137</v>
      </c>
      <c r="D54" s="8" t="s">
        <v>301</v>
      </c>
      <c r="E54" s="159">
        <v>6</v>
      </c>
      <c r="F54" s="160">
        <v>8.1999999999999993</v>
      </c>
      <c r="G54" s="160">
        <v>6.6</v>
      </c>
    </row>
    <row r="55" spans="2:7" ht="16.5" customHeight="1" x14ac:dyDescent="0.15">
      <c r="B55" s="1"/>
      <c r="C55" s="158" t="s">
        <v>52</v>
      </c>
      <c r="D55" s="8" t="s">
        <v>302</v>
      </c>
      <c r="E55" s="159">
        <v>2</v>
      </c>
      <c r="F55" s="160">
        <v>7.4</v>
      </c>
      <c r="G55" s="160">
        <v>6.9</v>
      </c>
    </row>
    <row r="56" spans="2:7" ht="16.5" customHeight="1" x14ac:dyDescent="0.15">
      <c r="B56" s="1"/>
      <c r="C56" s="158" t="s">
        <v>79</v>
      </c>
      <c r="D56" s="8" t="s">
        <v>303</v>
      </c>
      <c r="E56" s="159">
        <v>19</v>
      </c>
      <c r="F56" s="160">
        <v>8.9</v>
      </c>
      <c r="G56" s="160">
        <v>7</v>
      </c>
    </row>
    <row r="57" spans="2:7" ht="16.5" customHeight="1" x14ac:dyDescent="0.15">
      <c r="B57" s="1"/>
      <c r="C57" s="158" t="s">
        <v>53</v>
      </c>
      <c r="D57" s="8" t="s">
        <v>304</v>
      </c>
      <c r="E57" s="159">
        <v>2</v>
      </c>
      <c r="F57" s="160">
        <v>8</v>
      </c>
      <c r="G57" s="160">
        <v>7.9</v>
      </c>
    </row>
    <row r="58" spans="2:7" ht="16.5" customHeight="1" x14ac:dyDescent="0.15">
      <c r="B58" s="1"/>
      <c r="C58" s="158" t="s">
        <v>54</v>
      </c>
      <c r="D58" s="8" t="s">
        <v>305</v>
      </c>
      <c r="E58" s="159">
        <v>3</v>
      </c>
      <c r="F58" s="160">
        <v>7.4</v>
      </c>
      <c r="G58" s="160">
        <v>7</v>
      </c>
    </row>
    <row r="59" spans="2:7" ht="16.5" customHeight="1" x14ac:dyDescent="0.15">
      <c r="B59" s="1"/>
      <c r="C59" s="158" t="s">
        <v>55</v>
      </c>
      <c r="D59" s="8" t="s">
        <v>306</v>
      </c>
      <c r="E59" s="159">
        <v>8</v>
      </c>
      <c r="F59" s="160">
        <v>8.5</v>
      </c>
      <c r="G59" s="160">
        <v>7.1</v>
      </c>
    </row>
    <row r="60" spans="2:7" ht="16.5" customHeight="1" x14ac:dyDescent="0.15">
      <c r="B60" s="1"/>
      <c r="C60" s="158" t="s">
        <v>138</v>
      </c>
      <c r="D60" s="8" t="s">
        <v>307</v>
      </c>
      <c r="E60" s="159">
        <v>233</v>
      </c>
      <c r="F60" s="160">
        <v>8.6</v>
      </c>
      <c r="G60" s="160">
        <v>6</v>
      </c>
    </row>
    <row r="61" spans="2:7" ht="16.5" customHeight="1" x14ac:dyDescent="0.15">
      <c r="B61" s="1"/>
      <c r="C61" s="158" t="s">
        <v>72</v>
      </c>
      <c r="D61" s="8" t="s">
        <v>308</v>
      </c>
      <c r="E61" s="159">
        <v>2</v>
      </c>
      <c r="F61" s="160">
        <v>7.9</v>
      </c>
      <c r="G61" s="160">
        <v>7.5</v>
      </c>
    </row>
    <row r="62" spans="2:7" ht="16.5" customHeight="1" x14ac:dyDescent="0.15">
      <c r="B62" s="1"/>
      <c r="C62" s="158" t="s">
        <v>75</v>
      </c>
      <c r="D62" s="8" t="s">
        <v>309</v>
      </c>
      <c r="E62" s="159">
        <v>48</v>
      </c>
      <c r="F62" s="160">
        <v>8.1999999999999993</v>
      </c>
      <c r="G62" s="160">
        <v>6.5</v>
      </c>
    </row>
    <row r="63" spans="2:7" ht="16.5" customHeight="1" x14ac:dyDescent="0.15">
      <c r="B63" s="1"/>
      <c r="C63" s="158" t="s">
        <v>56</v>
      </c>
      <c r="D63" s="8" t="s">
        <v>310</v>
      </c>
      <c r="E63" s="159">
        <v>0</v>
      </c>
      <c r="F63" s="160" t="s">
        <v>965</v>
      </c>
      <c r="G63" s="160" t="s">
        <v>965</v>
      </c>
    </row>
    <row r="64" spans="2:7" ht="16.5" customHeight="1" x14ac:dyDescent="0.15">
      <c r="B64" s="1"/>
      <c r="C64" s="158" t="s">
        <v>57</v>
      </c>
      <c r="D64" s="8" t="s">
        <v>311</v>
      </c>
      <c r="E64" s="159">
        <v>25</v>
      </c>
      <c r="F64" s="160">
        <v>9.3000000000000007</v>
      </c>
      <c r="G64" s="160">
        <v>5.8</v>
      </c>
    </row>
    <row r="65" spans="2:7" ht="16.5" customHeight="1" x14ac:dyDescent="0.15">
      <c r="B65" s="1"/>
      <c r="C65" s="158" t="s">
        <v>69</v>
      </c>
      <c r="D65" s="8" t="s">
        <v>312</v>
      </c>
      <c r="E65" s="159">
        <v>1</v>
      </c>
      <c r="F65" s="160">
        <v>7.1</v>
      </c>
      <c r="G65" s="160">
        <v>7.1</v>
      </c>
    </row>
    <row r="66" spans="2:7" ht="16.5" customHeight="1" x14ac:dyDescent="0.15">
      <c r="B66" s="1"/>
      <c r="C66" s="158" t="s">
        <v>73</v>
      </c>
      <c r="D66" s="8" t="s">
        <v>313</v>
      </c>
      <c r="E66" s="159">
        <v>1</v>
      </c>
      <c r="F66" s="160">
        <v>6.1</v>
      </c>
      <c r="G66" s="160">
        <v>6.1</v>
      </c>
    </row>
    <row r="67" spans="2:7" ht="16.5" customHeight="1" x14ac:dyDescent="0.15">
      <c r="B67" s="1"/>
      <c r="C67" s="158" t="s">
        <v>58</v>
      </c>
      <c r="D67" s="8" t="s">
        <v>314</v>
      </c>
      <c r="E67" s="159">
        <v>1</v>
      </c>
      <c r="F67" s="160">
        <v>7.8</v>
      </c>
      <c r="G67" s="160">
        <v>7.8</v>
      </c>
    </row>
    <row r="68" spans="2:7" ht="16.5" customHeight="1" x14ac:dyDescent="0.15">
      <c r="B68" s="1"/>
      <c r="C68" s="158" t="s">
        <v>70</v>
      </c>
      <c r="D68" s="8" t="s">
        <v>315</v>
      </c>
      <c r="E68" s="159">
        <v>0</v>
      </c>
      <c r="F68" s="160" t="s">
        <v>965</v>
      </c>
      <c r="G68" s="160" t="s">
        <v>965</v>
      </c>
    </row>
    <row r="69" spans="2:7" ht="16.5" customHeight="1" x14ac:dyDescent="0.15">
      <c r="B69" s="1"/>
      <c r="C69" s="158" t="s">
        <v>59</v>
      </c>
      <c r="D69" s="8" t="s">
        <v>316</v>
      </c>
      <c r="E69" s="159">
        <v>0</v>
      </c>
      <c r="F69" s="160" t="s">
        <v>965</v>
      </c>
      <c r="G69" s="160" t="s">
        <v>965</v>
      </c>
    </row>
    <row r="70" spans="2:7" ht="16.5" customHeight="1" x14ac:dyDescent="0.15">
      <c r="B70" s="1"/>
      <c r="C70" s="158" t="s">
        <v>60</v>
      </c>
      <c r="D70" s="8" t="s">
        <v>317</v>
      </c>
      <c r="E70" s="159">
        <v>0</v>
      </c>
      <c r="F70" s="160" t="s">
        <v>965</v>
      </c>
      <c r="G70" s="160" t="s">
        <v>965</v>
      </c>
    </row>
    <row r="71" spans="2:7" ht="16.5" customHeight="1" x14ac:dyDescent="0.15">
      <c r="B71" s="1"/>
      <c r="C71" s="158" t="s">
        <v>62</v>
      </c>
      <c r="D71" s="8" t="s">
        <v>318</v>
      </c>
      <c r="E71" s="159">
        <v>0</v>
      </c>
      <c r="F71" s="160" t="s">
        <v>965</v>
      </c>
      <c r="G71" s="160" t="s">
        <v>965</v>
      </c>
    </row>
    <row r="72" spans="2:7" ht="16.5" customHeight="1" x14ac:dyDescent="0.15">
      <c r="B72" s="1"/>
      <c r="C72" s="158" t="s">
        <v>80</v>
      </c>
      <c r="D72" s="8" t="s">
        <v>319</v>
      </c>
      <c r="E72" s="159">
        <v>9</v>
      </c>
      <c r="F72" s="160">
        <v>8.6</v>
      </c>
      <c r="G72" s="160">
        <v>7.2</v>
      </c>
    </row>
    <row r="73" spans="2:7" ht="16.5" customHeight="1" x14ac:dyDescent="0.15">
      <c r="B73" s="1"/>
      <c r="C73" s="158" t="s">
        <v>63</v>
      </c>
      <c r="D73" s="8" t="s">
        <v>320</v>
      </c>
      <c r="E73" s="159">
        <v>102</v>
      </c>
      <c r="F73" s="160">
        <v>9.1</v>
      </c>
      <c r="G73" s="160">
        <v>6.1</v>
      </c>
    </row>
    <row r="74" spans="2:7" ht="16.5" customHeight="1" x14ac:dyDescent="0.15">
      <c r="B74" s="1"/>
      <c r="C74" s="158" t="s">
        <v>76</v>
      </c>
      <c r="D74" s="8" t="s">
        <v>321</v>
      </c>
      <c r="E74" s="159">
        <v>6</v>
      </c>
      <c r="F74" s="160">
        <v>8.1</v>
      </c>
      <c r="G74" s="160">
        <v>6.6</v>
      </c>
    </row>
    <row r="75" spans="2:7" ht="16.5" customHeight="1" x14ac:dyDescent="0.15">
      <c r="B75" s="1"/>
      <c r="C75" s="158" t="s">
        <v>64</v>
      </c>
      <c r="D75" s="8" t="s">
        <v>322</v>
      </c>
      <c r="E75" s="159">
        <v>308</v>
      </c>
      <c r="F75" s="160">
        <v>10</v>
      </c>
      <c r="G75" s="160">
        <v>3.3</v>
      </c>
    </row>
    <row r="76" spans="2:7" ht="16.5" customHeight="1" x14ac:dyDescent="0.15">
      <c r="B76" s="1"/>
      <c r="C76" s="158" t="s">
        <v>65</v>
      </c>
      <c r="D76" s="8" t="s">
        <v>323</v>
      </c>
      <c r="E76" s="159">
        <v>20</v>
      </c>
      <c r="F76" s="160">
        <v>8.6</v>
      </c>
      <c r="G76" s="160">
        <v>6.8</v>
      </c>
    </row>
    <row r="77" spans="2:7" ht="16.5" customHeight="1" x14ac:dyDescent="0.15">
      <c r="B77" s="1"/>
      <c r="C77" s="158" t="s">
        <v>67</v>
      </c>
      <c r="D77" s="8" t="s">
        <v>324</v>
      </c>
      <c r="E77" s="159">
        <v>0</v>
      </c>
      <c r="F77" s="160" t="s">
        <v>965</v>
      </c>
      <c r="G77" s="160" t="s">
        <v>965</v>
      </c>
    </row>
    <row r="78" spans="2:7" ht="16.5" customHeight="1" x14ac:dyDescent="0.15">
      <c r="B78" s="1"/>
      <c r="C78" s="158" t="s">
        <v>68</v>
      </c>
      <c r="D78" s="8" t="s">
        <v>325</v>
      </c>
      <c r="E78" s="159">
        <v>129</v>
      </c>
      <c r="F78" s="160">
        <v>9</v>
      </c>
      <c r="G78" s="160">
        <v>5.8</v>
      </c>
    </row>
    <row r="79" spans="2:7" ht="16.5" customHeight="1" x14ac:dyDescent="0.15">
      <c r="B79" s="1"/>
      <c r="C79" s="158" t="s">
        <v>326</v>
      </c>
      <c r="D79" s="8" t="s">
        <v>327</v>
      </c>
      <c r="E79" s="159">
        <v>938</v>
      </c>
      <c r="F79" s="160">
        <v>10</v>
      </c>
      <c r="G79" s="160">
        <v>4</v>
      </c>
    </row>
    <row r="80" spans="2:7" ht="16.5" customHeight="1" x14ac:dyDescent="0.15">
      <c r="B80" s="1"/>
      <c r="C80" s="158" t="s">
        <v>328</v>
      </c>
      <c r="D80" s="8" t="s">
        <v>329</v>
      </c>
      <c r="E80" s="159">
        <v>74</v>
      </c>
      <c r="F80" s="160">
        <v>8.6</v>
      </c>
      <c r="G80" s="160">
        <v>3.8</v>
      </c>
    </row>
    <row r="81" spans="2:7" ht="16.5" customHeight="1" x14ac:dyDescent="0.15">
      <c r="B81" s="1"/>
      <c r="C81" s="158" t="s">
        <v>330</v>
      </c>
      <c r="D81" s="8" t="s">
        <v>331</v>
      </c>
      <c r="E81" s="159">
        <v>86</v>
      </c>
      <c r="F81" s="160">
        <v>8.3000000000000007</v>
      </c>
      <c r="G81" s="160">
        <v>6.8</v>
      </c>
    </row>
    <row r="82" spans="2:7" ht="16.5" customHeight="1" x14ac:dyDescent="0.15">
      <c r="B82" s="1"/>
      <c r="C82" s="158" t="s">
        <v>332</v>
      </c>
      <c r="D82" s="8" t="s">
        <v>333</v>
      </c>
      <c r="E82" s="159">
        <v>363</v>
      </c>
      <c r="F82" s="160">
        <v>12.1</v>
      </c>
      <c r="G82" s="160">
        <v>5.3</v>
      </c>
    </row>
    <row r="83" spans="2:7" ht="16.5" customHeight="1" x14ac:dyDescent="0.15">
      <c r="B83" s="1"/>
      <c r="C83" s="158" t="s">
        <v>334</v>
      </c>
      <c r="D83" s="8" t="s">
        <v>335</v>
      </c>
      <c r="E83" s="159">
        <v>18</v>
      </c>
      <c r="F83" s="160">
        <v>8.3000000000000007</v>
      </c>
      <c r="G83" s="160">
        <v>7</v>
      </c>
    </row>
    <row r="84" spans="2:7" ht="16.5" customHeight="1" x14ac:dyDescent="0.15">
      <c r="B84" s="1"/>
      <c r="C84" s="158" t="s">
        <v>336</v>
      </c>
      <c r="D84" s="8" t="s">
        <v>337</v>
      </c>
      <c r="E84" s="159">
        <v>541</v>
      </c>
      <c r="F84" s="160">
        <v>12.7</v>
      </c>
      <c r="G84" s="160">
        <v>4.7</v>
      </c>
    </row>
    <row r="85" spans="2:7" ht="16.5" customHeight="1" x14ac:dyDescent="0.15">
      <c r="B85" s="1"/>
      <c r="C85" s="158" t="s">
        <v>77</v>
      </c>
      <c r="D85" s="8" t="s">
        <v>338</v>
      </c>
      <c r="E85" s="159">
        <v>334</v>
      </c>
      <c r="F85" s="160">
        <v>9.9</v>
      </c>
      <c r="G85" s="160">
        <v>4.5999999999999996</v>
      </c>
    </row>
    <row r="86" spans="2:7" ht="16.5" customHeight="1" x14ac:dyDescent="0.15">
      <c r="B86" s="1"/>
      <c r="C86" s="158" t="s">
        <v>339</v>
      </c>
      <c r="D86" s="8" t="s">
        <v>340</v>
      </c>
      <c r="E86" s="159">
        <v>94</v>
      </c>
      <c r="F86" s="160">
        <v>8.6</v>
      </c>
      <c r="G86" s="160">
        <v>6</v>
      </c>
    </row>
    <row r="87" spans="2:7" ht="16.5" customHeight="1" x14ac:dyDescent="0.15">
      <c r="B87" s="1"/>
      <c r="C87" s="158" t="s">
        <v>341</v>
      </c>
      <c r="D87" s="8" t="s">
        <v>342</v>
      </c>
      <c r="E87" s="159">
        <v>828</v>
      </c>
      <c r="F87" s="160">
        <v>9.4</v>
      </c>
      <c r="G87" s="160">
        <v>5.6</v>
      </c>
    </row>
    <row r="88" spans="2:7" ht="16.5" customHeight="1" x14ac:dyDescent="0.15">
      <c r="B88" s="1"/>
      <c r="C88" s="158" t="s">
        <v>343</v>
      </c>
      <c r="D88" s="8" t="s">
        <v>344</v>
      </c>
      <c r="E88" s="159">
        <v>33</v>
      </c>
      <c r="F88" s="160">
        <v>9.1999999999999993</v>
      </c>
      <c r="G88" s="160">
        <v>4.3</v>
      </c>
    </row>
    <row r="89" spans="2:7" ht="16.5" customHeight="1" x14ac:dyDescent="0.15">
      <c r="B89" s="1"/>
      <c r="C89" s="158" t="s">
        <v>345</v>
      </c>
      <c r="D89" s="8" t="s">
        <v>346</v>
      </c>
      <c r="E89" s="159">
        <v>192</v>
      </c>
      <c r="F89" s="160">
        <v>8.9</v>
      </c>
      <c r="G89" s="160">
        <v>4.2</v>
      </c>
    </row>
    <row r="90" spans="2:7" ht="16.5" customHeight="1" x14ac:dyDescent="0.15">
      <c r="B90" s="1"/>
      <c r="C90" s="158" t="s">
        <v>347</v>
      </c>
      <c r="D90" s="8" t="s">
        <v>348</v>
      </c>
      <c r="E90" s="159">
        <v>0</v>
      </c>
      <c r="F90" s="160" t="s">
        <v>965</v>
      </c>
      <c r="G90" s="160" t="s">
        <v>965</v>
      </c>
    </row>
    <row r="91" spans="2:7" ht="16.5" customHeight="1" x14ac:dyDescent="0.15">
      <c r="B91" s="1"/>
      <c r="C91" s="158" t="s">
        <v>349</v>
      </c>
      <c r="D91" s="8" t="s">
        <v>350</v>
      </c>
      <c r="E91" s="159">
        <v>49</v>
      </c>
      <c r="F91" s="160">
        <v>8.6</v>
      </c>
      <c r="G91" s="160">
        <v>6.9</v>
      </c>
    </row>
    <row r="92" spans="2:7" ht="16.5" customHeight="1" x14ac:dyDescent="0.15">
      <c r="B92" s="1"/>
      <c r="C92" s="158" t="s">
        <v>351</v>
      </c>
      <c r="D92" s="8" t="s">
        <v>352</v>
      </c>
      <c r="E92" s="159">
        <v>2207</v>
      </c>
      <c r="F92" s="160">
        <v>9</v>
      </c>
      <c r="G92" s="160">
        <v>6</v>
      </c>
    </row>
    <row r="93" spans="2:7" ht="16.5" customHeight="1" x14ac:dyDescent="0.15">
      <c r="B93" s="1"/>
      <c r="C93" s="158" t="s">
        <v>353</v>
      </c>
      <c r="D93" s="8" t="s">
        <v>354</v>
      </c>
      <c r="E93" s="159">
        <v>10</v>
      </c>
      <c r="F93" s="160">
        <v>8.1999999999999993</v>
      </c>
      <c r="G93" s="160">
        <v>6.8</v>
      </c>
    </row>
    <row r="94" spans="2:7" ht="16.5" customHeight="1" x14ac:dyDescent="0.15">
      <c r="B94" s="1"/>
      <c r="C94" s="158" t="s">
        <v>355</v>
      </c>
      <c r="D94" s="8" t="s">
        <v>356</v>
      </c>
      <c r="E94" s="159">
        <v>3</v>
      </c>
      <c r="F94" s="160">
        <v>8.5</v>
      </c>
      <c r="G94" s="160">
        <v>7.1</v>
      </c>
    </row>
    <row r="95" spans="2:7" ht="16.5" customHeight="1" x14ac:dyDescent="0.15">
      <c r="B95" s="1"/>
      <c r="C95" s="158" t="s">
        <v>78</v>
      </c>
      <c r="D95" s="8" t="s">
        <v>357</v>
      </c>
      <c r="E95" s="159">
        <v>0</v>
      </c>
      <c r="F95" s="160" t="s">
        <v>965</v>
      </c>
      <c r="G95" s="160" t="s">
        <v>965</v>
      </c>
    </row>
    <row r="96" spans="2:7" ht="16.5" customHeight="1" x14ac:dyDescent="0.15">
      <c r="B96" s="1"/>
      <c r="C96" s="158" t="s">
        <v>74</v>
      </c>
      <c r="D96" s="8" t="s">
        <v>358</v>
      </c>
      <c r="E96" s="159">
        <v>56</v>
      </c>
      <c r="F96" s="160">
        <v>9.4</v>
      </c>
      <c r="G96" s="160">
        <v>6.3</v>
      </c>
    </row>
    <row r="97" spans="1:7" ht="16.5" customHeight="1" x14ac:dyDescent="0.15">
      <c r="B97" s="1"/>
      <c r="C97" s="158" t="s">
        <v>359</v>
      </c>
      <c r="D97" s="8" t="s">
        <v>360</v>
      </c>
      <c r="E97" s="159">
        <v>8</v>
      </c>
      <c r="F97" s="160">
        <v>7.9</v>
      </c>
      <c r="G97" s="160">
        <v>5</v>
      </c>
    </row>
    <row r="98" spans="1:7" ht="16.5" customHeight="1" x14ac:dyDescent="0.15">
      <c r="B98" s="1"/>
      <c r="C98" s="158" t="s">
        <v>361</v>
      </c>
      <c r="D98" s="8" t="s">
        <v>362</v>
      </c>
      <c r="E98" s="159">
        <v>27</v>
      </c>
      <c r="F98" s="160">
        <v>9.9700000000000006</v>
      </c>
      <c r="G98" s="160">
        <v>6.3</v>
      </c>
    </row>
    <row r="99" spans="1:7" ht="16.5" customHeight="1" x14ac:dyDescent="0.15">
      <c r="B99" s="1"/>
      <c r="C99" s="158" t="s">
        <v>363</v>
      </c>
      <c r="D99" s="8" t="s">
        <v>364</v>
      </c>
      <c r="E99" s="159">
        <v>192</v>
      </c>
      <c r="F99" s="160">
        <v>9.1999999999999993</v>
      </c>
      <c r="G99" s="160">
        <v>4.9000000000000004</v>
      </c>
    </row>
    <row r="100" spans="1:7" ht="16.5" customHeight="1" x14ac:dyDescent="0.15">
      <c r="B100" s="1"/>
      <c r="C100" s="158" t="s">
        <v>365</v>
      </c>
      <c r="D100" s="8" t="s">
        <v>366</v>
      </c>
      <c r="E100" s="159">
        <v>0</v>
      </c>
      <c r="F100" s="160" t="s">
        <v>965</v>
      </c>
      <c r="G100" s="160" t="s">
        <v>965</v>
      </c>
    </row>
    <row r="101" spans="1:7" ht="16.5" customHeight="1" x14ac:dyDescent="0.15">
      <c r="B101" s="1"/>
      <c r="C101" s="158" t="s">
        <v>367</v>
      </c>
      <c r="D101" s="8" t="s">
        <v>368</v>
      </c>
      <c r="E101" s="159">
        <v>68</v>
      </c>
      <c r="F101" s="160">
        <v>8.4</v>
      </c>
      <c r="G101" s="160">
        <v>6.6</v>
      </c>
    </row>
    <row r="102" spans="1:7" ht="16.5" customHeight="1" x14ac:dyDescent="0.15">
      <c r="B102" s="1"/>
      <c r="C102" s="158" t="s">
        <v>369</v>
      </c>
      <c r="D102" s="8" t="s">
        <v>370</v>
      </c>
      <c r="E102" s="159">
        <v>815</v>
      </c>
      <c r="F102" s="160">
        <v>14</v>
      </c>
      <c r="G102" s="160">
        <v>4</v>
      </c>
    </row>
    <row r="103" spans="1:7" ht="16.5" customHeight="1" x14ac:dyDescent="0.15">
      <c r="B103" s="1"/>
      <c r="C103" s="158" t="s">
        <v>371</v>
      </c>
      <c r="D103" s="8" t="s">
        <v>372</v>
      </c>
      <c r="E103" s="159">
        <v>1100</v>
      </c>
      <c r="F103" s="160">
        <v>9.9</v>
      </c>
      <c r="G103" s="160">
        <v>5.3</v>
      </c>
    </row>
    <row r="104" spans="1:7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17</v>
      </c>
      <c r="F104" s="160">
        <v>7.8</v>
      </c>
      <c r="G104" s="160">
        <v>6.7</v>
      </c>
    </row>
    <row r="105" spans="1:7" ht="16.5" customHeight="1" x14ac:dyDescent="0.15">
      <c r="B105" s="1"/>
      <c r="C105" s="161"/>
      <c r="D105" s="162" t="s">
        <v>811</v>
      </c>
      <c r="E105" s="163">
        <v>19765</v>
      </c>
      <c r="F105" s="164">
        <v>14</v>
      </c>
      <c r="G105" s="160">
        <v>3.3</v>
      </c>
    </row>
    <row r="106" spans="1:7" ht="8.25" customHeight="1" x14ac:dyDescent="0.15"/>
    <row r="107" spans="1:7" ht="18" customHeight="1" x14ac:dyDescent="0.15">
      <c r="C107" t="s">
        <v>1024</v>
      </c>
    </row>
    <row r="108" spans="1:7" ht="18" customHeight="1" x14ac:dyDescent="0.15"/>
    <row r="109" spans="1:7" ht="18" customHeight="1" x14ac:dyDescent="0.15"/>
    <row r="110" spans="1:7" ht="18" customHeight="1" x14ac:dyDescent="0.15"/>
    <row r="111" spans="1:7" ht="18" customHeight="1" x14ac:dyDescent="0.15"/>
    <row r="112" spans="1:7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5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BAEBF-AF95-4A05-8C2B-C130D0B422FE}">
  <sheetPr>
    <tabColor rgb="FF00B050"/>
    <pageSetUpPr fitToPage="1"/>
  </sheetPr>
  <dimension ref="A1:L112"/>
  <sheetViews>
    <sheetView showGridLines="0" view="pageBreakPreview" zoomScale="70" zoomScaleNormal="70" zoomScaleSheetLayoutView="7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49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tr">
        <f>"表3.4.1.1("&amp;VALUE(L1)&amp;")　産業分類別の生活環境項目濃度の平均値、標準偏差、最大値、最小値"</f>
        <v>表3.4.1.1(0)　産業分類別の生活環境項目濃度の平均値、標準偏差、最大値、最小値</v>
      </c>
    </row>
    <row r="3" spans="2:12" ht="21" customHeight="1" x14ac:dyDescent="0.15">
      <c r="H3" s="139" t="e">
        <f>VLOOKUP(L1,#REF!,2,0)</f>
        <v>#REF!</v>
      </c>
      <c r="I3" s="139" t="e">
        <f>VLOOKUP(L1,#REF!,3,0)</f>
        <v>#REF!</v>
      </c>
    </row>
    <row r="4" spans="2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6.5" customHeight="1" x14ac:dyDescent="0.15">
      <c r="B5" s="1"/>
      <c r="C5" s="158" t="s">
        <v>2</v>
      </c>
      <c r="D5" s="8" t="s">
        <v>252</v>
      </c>
      <c r="E5" s="159">
        <v>208</v>
      </c>
      <c r="F5" s="160">
        <v>24.015673076923079</v>
      </c>
      <c r="G5" s="160">
        <v>41.329391929061067</v>
      </c>
      <c r="H5" s="160">
        <v>320</v>
      </c>
      <c r="I5" s="160">
        <v>0</v>
      </c>
    </row>
    <row r="6" spans="2:12" ht="16.5" customHeight="1" x14ac:dyDescent="0.15">
      <c r="B6" s="1"/>
      <c r="C6" s="158" t="s">
        <v>3</v>
      </c>
      <c r="D6" s="8" t="s">
        <v>253</v>
      </c>
      <c r="E6" s="159">
        <v>2</v>
      </c>
      <c r="F6" s="160">
        <v>1.25</v>
      </c>
      <c r="G6" s="160">
        <v>0.91923881554251163</v>
      </c>
      <c r="H6" s="160">
        <v>1.9</v>
      </c>
      <c r="I6" s="160">
        <v>0.6</v>
      </c>
    </row>
    <row r="7" spans="2:12" ht="16.5" customHeight="1" x14ac:dyDescent="0.15">
      <c r="B7" s="1"/>
      <c r="C7" s="158" t="s">
        <v>4</v>
      </c>
      <c r="D7" s="8" t="s">
        <v>254</v>
      </c>
      <c r="E7" s="159">
        <v>1</v>
      </c>
      <c r="F7" s="160">
        <v>0</v>
      </c>
      <c r="G7" s="160" t="s">
        <v>965</v>
      </c>
      <c r="H7" s="160">
        <v>0</v>
      </c>
      <c r="I7" s="160">
        <v>0</v>
      </c>
    </row>
    <row r="8" spans="2:12" ht="16.5" customHeight="1" x14ac:dyDescent="0.15">
      <c r="B8" s="1"/>
      <c r="C8" s="158" t="s">
        <v>5</v>
      </c>
      <c r="D8" s="8" t="s">
        <v>255</v>
      </c>
      <c r="E8" s="159">
        <v>2</v>
      </c>
      <c r="F8" s="160">
        <v>1.85</v>
      </c>
      <c r="G8" s="160">
        <v>0.77781745930520196</v>
      </c>
      <c r="H8" s="160">
        <v>2.4</v>
      </c>
      <c r="I8" s="160">
        <v>1.3</v>
      </c>
    </row>
    <row r="9" spans="2:12" ht="16.5" customHeight="1" x14ac:dyDescent="0.15">
      <c r="B9" s="1"/>
      <c r="C9" s="158" t="s">
        <v>6</v>
      </c>
      <c r="D9" s="8" t="s">
        <v>256</v>
      </c>
      <c r="E9" s="159">
        <v>40</v>
      </c>
      <c r="F9" s="160">
        <v>1.179142857142857</v>
      </c>
      <c r="G9" s="160">
        <v>0.78753289913938918</v>
      </c>
      <c r="H9" s="160">
        <v>2.8</v>
      </c>
      <c r="I9" s="160">
        <v>0</v>
      </c>
    </row>
    <row r="10" spans="2:12" ht="16.5" customHeight="1" x14ac:dyDescent="0.15">
      <c r="B10" s="1"/>
      <c r="C10" s="158" t="s">
        <v>7</v>
      </c>
      <c r="D10" s="8" t="s">
        <v>257</v>
      </c>
      <c r="E10" s="159">
        <v>61</v>
      </c>
      <c r="F10" s="160">
        <v>3.0549152542372888</v>
      </c>
      <c r="G10" s="160">
        <v>7.7454488022235832</v>
      </c>
      <c r="H10" s="160">
        <v>50</v>
      </c>
      <c r="I10" s="160">
        <v>0.1</v>
      </c>
    </row>
    <row r="11" spans="2:12" ht="16.5" customHeight="1" x14ac:dyDescent="0.15">
      <c r="B11" s="1"/>
      <c r="C11" s="158" t="s">
        <v>8</v>
      </c>
      <c r="D11" s="8" t="s">
        <v>258</v>
      </c>
      <c r="E11" s="159">
        <v>0</v>
      </c>
      <c r="F11" s="160" t="s">
        <v>965</v>
      </c>
      <c r="G11" s="160" t="s">
        <v>965</v>
      </c>
      <c r="H11" s="160" t="s">
        <v>965</v>
      </c>
      <c r="I11" s="160" t="s">
        <v>965</v>
      </c>
    </row>
    <row r="12" spans="2:12" ht="16.5" customHeight="1" x14ac:dyDescent="0.15">
      <c r="B12" s="1"/>
      <c r="C12" s="158" t="s">
        <v>9</v>
      </c>
      <c r="D12" s="8" t="s">
        <v>259</v>
      </c>
      <c r="E12" s="159">
        <v>6</v>
      </c>
      <c r="F12" s="160">
        <v>2.4133333333333336</v>
      </c>
      <c r="G12" s="160">
        <v>2.0698470152807591</v>
      </c>
      <c r="H12" s="160">
        <v>5.5</v>
      </c>
      <c r="I12" s="160">
        <v>0.5</v>
      </c>
    </row>
    <row r="13" spans="2:12" ht="16.5" customHeight="1" x14ac:dyDescent="0.15">
      <c r="B13" s="1"/>
      <c r="C13" s="158" t="s">
        <v>10</v>
      </c>
      <c r="D13" s="8" t="s">
        <v>260</v>
      </c>
      <c r="E13" s="159">
        <v>1786</v>
      </c>
      <c r="F13" s="160">
        <v>8.3866956761931473</v>
      </c>
      <c r="G13" s="160">
        <v>25.040001809207912</v>
      </c>
      <c r="H13" s="160">
        <v>600</v>
      </c>
      <c r="I13" s="160">
        <v>0</v>
      </c>
    </row>
    <row r="14" spans="2:12" ht="16.5" customHeight="1" x14ac:dyDescent="0.15">
      <c r="B14" s="1"/>
      <c r="C14" s="158" t="s">
        <v>11</v>
      </c>
      <c r="D14" s="8" t="s">
        <v>261</v>
      </c>
      <c r="E14" s="159">
        <v>332</v>
      </c>
      <c r="F14" s="160">
        <v>6.5510725075528722</v>
      </c>
      <c r="G14" s="160">
        <v>14.044501182578681</v>
      </c>
      <c r="H14" s="160">
        <v>160</v>
      </c>
      <c r="I14" s="160">
        <v>0</v>
      </c>
    </row>
    <row r="15" spans="2:12" ht="16.5" customHeight="1" x14ac:dyDescent="0.15">
      <c r="B15" s="1"/>
      <c r="C15" s="158" t="s">
        <v>12</v>
      </c>
      <c r="D15" s="8" t="s">
        <v>262</v>
      </c>
      <c r="E15" s="159">
        <v>249</v>
      </c>
      <c r="F15" s="160">
        <v>12.475381526104421</v>
      </c>
      <c r="G15" s="160">
        <v>16.878585710888768</v>
      </c>
      <c r="H15" s="160">
        <v>86</v>
      </c>
      <c r="I15" s="160">
        <v>0.1</v>
      </c>
    </row>
    <row r="16" spans="2:12" ht="16.5" customHeight="1" x14ac:dyDescent="0.15">
      <c r="B16" s="1"/>
      <c r="C16" s="158" t="s">
        <v>13</v>
      </c>
      <c r="D16" s="8" t="s">
        <v>263</v>
      </c>
      <c r="E16" s="159">
        <v>21</v>
      </c>
      <c r="F16" s="160">
        <v>7.0704761904761915</v>
      </c>
      <c r="G16" s="160">
        <v>5.9636150749276862</v>
      </c>
      <c r="H16" s="160">
        <v>21</v>
      </c>
      <c r="I16" s="160">
        <v>0.6</v>
      </c>
    </row>
    <row r="17" spans="2:9" ht="16.5" customHeight="1" x14ac:dyDescent="0.15">
      <c r="B17" s="1"/>
      <c r="C17" s="158" t="s">
        <v>14</v>
      </c>
      <c r="D17" s="8" t="s">
        <v>264</v>
      </c>
      <c r="E17" s="159">
        <v>17</v>
      </c>
      <c r="F17" s="160">
        <v>5.5570588235294114</v>
      </c>
      <c r="G17" s="160">
        <v>12.200141272084663</v>
      </c>
      <c r="H17" s="160">
        <v>52.2</v>
      </c>
      <c r="I17" s="160">
        <v>0.5</v>
      </c>
    </row>
    <row r="18" spans="2:9" ht="16.5" customHeight="1" x14ac:dyDescent="0.15">
      <c r="B18" s="1"/>
      <c r="C18" s="158" t="s">
        <v>15</v>
      </c>
      <c r="D18" s="8" t="s">
        <v>265</v>
      </c>
      <c r="E18" s="159">
        <v>180</v>
      </c>
      <c r="F18" s="160">
        <v>16.888038888888893</v>
      </c>
      <c r="G18" s="160">
        <v>20.346848881904545</v>
      </c>
      <c r="H18" s="160">
        <v>102.5</v>
      </c>
      <c r="I18" s="160">
        <v>0.5</v>
      </c>
    </row>
    <row r="19" spans="2:9" ht="16.5" customHeight="1" x14ac:dyDescent="0.15">
      <c r="B19" s="1"/>
      <c r="C19" s="158" t="s">
        <v>16</v>
      </c>
      <c r="D19" s="8" t="s">
        <v>266</v>
      </c>
      <c r="E19" s="159">
        <v>38</v>
      </c>
      <c r="F19" s="160">
        <v>10.197777777777778</v>
      </c>
      <c r="G19" s="160">
        <v>19.293216885158827</v>
      </c>
      <c r="H19" s="160">
        <v>113</v>
      </c>
      <c r="I19" s="160">
        <v>0.4</v>
      </c>
    </row>
    <row r="20" spans="2:9" ht="16.5" customHeight="1" x14ac:dyDescent="0.15">
      <c r="B20" s="1"/>
      <c r="C20" s="158" t="s">
        <v>17</v>
      </c>
      <c r="D20" s="8" t="s">
        <v>267</v>
      </c>
      <c r="E20" s="159">
        <v>702</v>
      </c>
      <c r="F20" s="160">
        <v>6.2621720694645466</v>
      </c>
      <c r="G20" s="160">
        <v>21.979015076617745</v>
      </c>
      <c r="H20" s="160">
        <v>488</v>
      </c>
      <c r="I20" s="160">
        <v>0</v>
      </c>
    </row>
    <row r="21" spans="2:9" ht="16.5" customHeight="1" x14ac:dyDescent="0.15">
      <c r="B21" s="1"/>
      <c r="C21" s="158" t="s">
        <v>18</v>
      </c>
      <c r="D21" s="8" t="s">
        <v>268</v>
      </c>
      <c r="E21" s="159">
        <v>13</v>
      </c>
      <c r="F21" s="160">
        <v>5.4846153846153847</v>
      </c>
      <c r="G21" s="160">
        <v>8.2032357593255192</v>
      </c>
      <c r="H21" s="160">
        <v>30</v>
      </c>
      <c r="I21" s="160">
        <v>0</v>
      </c>
    </row>
    <row r="22" spans="2:9" ht="16.5" customHeight="1" x14ac:dyDescent="0.15">
      <c r="B22" s="1"/>
      <c r="C22" s="158" t="s">
        <v>19</v>
      </c>
      <c r="D22" s="8" t="s">
        <v>269</v>
      </c>
      <c r="E22" s="159">
        <v>86</v>
      </c>
      <c r="F22" s="160">
        <v>3.0925581395348827</v>
      </c>
      <c r="G22" s="160">
        <v>3.235417305949706</v>
      </c>
      <c r="H22" s="160">
        <v>18.100000000000001</v>
      </c>
      <c r="I22" s="160">
        <v>0.1</v>
      </c>
    </row>
    <row r="23" spans="2:9" ht="16.5" customHeight="1" x14ac:dyDescent="0.15">
      <c r="B23" s="1"/>
      <c r="C23" s="158" t="s">
        <v>20</v>
      </c>
      <c r="D23" s="8" t="s">
        <v>270</v>
      </c>
      <c r="E23" s="159">
        <v>99</v>
      </c>
      <c r="F23" s="160">
        <v>5.6136868686868659</v>
      </c>
      <c r="G23" s="160">
        <v>7.5442117150135894</v>
      </c>
      <c r="H23" s="160">
        <v>40</v>
      </c>
      <c r="I23" s="160">
        <v>0.4</v>
      </c>
    </row>
    <row r="24" spans="2:9" ht="16.5" customHeight="1" x14ac:dyDescent="0.15">
      <c r="B24" s="1"/>
      <c r="C24" s="158" t="s">
        <v>21</v>
      </c>
      <c r="D24" s="8" t="s">
        <v>271</v>
      </c>
      <c r="E24" s="159">
        <v>8</v>
      </c>
      <c r="F24" s="160">
        <v>4.5875000000000004</v>
      </c>
      <c r="G24" s="160">
        <v>4.6054121887808712</v>
      </c>
      <c r="H24" s="160">
        <v>13.7</v>
      </c>
      <c r="I24" s="160">
        <v>0.5</v>
      </c>
    </row>
    <row r="25" spans="2:9" ht="16.5" customHeight="1" x14ac:dyDescent="0.15">
      <c r="B25" s="1"/>
      <c r="C25" s="158" t="s">
        <v>22</v>
      </c>
      <c r="D25" s="8" t="s">
        <v>272</v>
      </c>
      <c r="E25" s="159">
        <v>210</v>
      </c>
      <c r="F25" s="160">
        <v>5.0965000000000016</v>
      </c>
      <c r="G25" s="160">
        <v>10.359416434511951</v>
      </c>
      <c r="H25" s="160">
        <v>95.2</v>
      </c>
      <c r="I25" s="160">
        <v>0.03</v>
      </c>
    </row>
    <row r="26" spans="2:9" ht="16.5" customHeight="1" x14ac:dyDescent="0.15">
      <c r="B26" s="1"/>
      <c r="C26" s="158" t="s">
        <v>23</v>
      </c>
      <c r="D26" s="8" t="s">
        <v>273</v>
      </c>
      <c r="E26" s="159">
        <v>134</v>
      </c>
      <c r="F26" s="160">
        <v>4.6675572519083977</v>
      </c>
      <c r="G26" s="160">
        <v>11.43600717649861</v>
      </c>
      <c r="H26" s="160">
        <v>85.9</v>
      </c>
      <c r="I26" s="160">
        <v>0.28999999999999998</v>
      </c>
    </row>
    <row r="27" spans="2:9" ht="16.5" customHeight="1" x14ac:dyDescent="0.15">
      <c r="B27" s="1"/>
      <c r="C27" s="158" t="s">
        <v>24</v>
      </c>
      <c r="D27" s="8" t="s">
        <v>274</v>
      </c>
      <c r="E27" s="159">
        <v>178</v>
      </c>
      <c r="F27" s="160">
        <v>3.4074855491329474</v>
      </c>
      <c r="G27" s="160">
        <v>3.7977622383036707</v>
      </c>
      <c r="H27" s="160">
        <v>26</v>
      </c>
      <c r="I27" s="160">
        <v>0.08</v>
      </c>
    </row>
    <row r="28" spans="2:9" ht="16.5" customHeight="1" x14ac:dyDescent="0.15">
      <c r="B28" s="1"/>
      <c r="C28" s="158" t="s">
        <v>25</v>
      </c>
      <c r="D28" s="8" t="s">
        <v>275</v>
      </c>
      <c r="E28" s="159">
        <v>801</v>
      </c>
      <c r="F28" s="160">
        <v>8.2125734177215222</v>
      </c>
      <c r="G28" s="160">
        <v>20.42781384877874</v>
      </c>
      <c r="H28" s="160">
        <v>360</v>
      </c>
      <c r="I28" s="160">
        <v>0</v>
      </c>
    </row>
    <row r="29" spans="2:9" ht="16.5" customHeight="1" x14ac:dyDescent="0.15">
      <c r="B29" s="1"/>
      <c r="C29" s="158" t="s">
        <v>26</v>
      </c>
      <c r="D29" s="8" t="s">
        <v>276</v>
      </c>
      <c r="E29" s="159">
        <v>86</v>
      </c>
      <c r="F29" s="160">
        <v>6.2758023255813944</v>
      </c>
      <c r="G29" s="160">
        <v>9.4387553252469107</v>
      </c>
      <c r="H29" s="160">
        <v>60</v>
      </c>
      <c r="I29" s="160">
        <v>0.5</v>
      </c>
    </row>
    <row r="30" spans="2:9" ht="16.5" customHeight="1" x14ac:dyDescent="0.15">
      <c r="B30" s="1"/>
      <c r="C30" s="158" t="s">
        <v>27</v>
      </c>
      <c r="D30" s="8" t="s">
        <v>277</v>
      </c>
      <c r="E30" s="159">
        <v>93</v>
      </c>
      <c r="F30" s="160">
        <v>6.6708695652173899</v>
      </c>
      <c r="G30" s="160">
        <v>10.546865755167508</v>
      </c>
      <c r="H30" s="160">
        <v>48</v>
      </c>
      <c r="I30" s="160">
        <v>0</v>
      </c>
    </row>
    <row r="31" spans="2:9" ht="16.5" customHeight="1" x14ac:dyDescent="0.15">
      <c r="B31" s="1"/>
      <c r="C31" s="158" t="s">
        <v>28</v>
      </c>
      <c r="D31" s="8" t="s">
        <v>278</v>
      </c>
      <c r="E31" s="159">
        <v>84</v>
      </c>
      <c r="F31" s="160">
        <v>11.704404761904758</v>
      </c>
      <c r="G31" s="160">
        <v>26.377698153599127</v>
      </c>
      <c r="H31" s="160">
        <v>195</v>
      </c>
      <c r="I31" s="160">
        <v>0.5</v>
      </c>
    </row>
    <row r="32" spans="2:9" ht="16.5" customHeight="1" x14ac:dyDescent="0.15">
      <c r="B32" s="1"/>
      <c r="C32" s="158" t="s">
        <v>29</v>
      </c>
      <c r="D32" s="8" t="s">
        <v>279</v>
      </c>
      <c r="E32" s="159">
        <v>291</v>
      </c>
      <c r="F32" s="160">
        <v>5.9605834561403457</v>
      </c>
      <c r="G32" s="160">
        <v>10.176527703744279</v>
      </c>
      <c r="H32" s="160">
        <v>100</v>
      </c>
      <c r="I32" s="160">
        <v>0.08</v>
      </c>
    </row>
    <row r="33" spans="2:9" ht="16.5" customHeight="1" x14ac:dyDescent="0.15">
      <c r="B33" s="1"/>
      <c r="C33" s="158" t="s">
        <v>30</v>
      </c>
      <c r="D33" s="8" t="s">
        <v>280</v>
      </c>
      <c r="E33" s="159">
        <v>209</v>
      </c>
      <c r="F33" s="160">
        <v>4.7599362745098039</v>
      </c>
      <c r="G33" s="160">
        <v>8.940251588400594</v>
      </c>
      <c r="H33" s="160">
        <v>84</v>
      </c>
      <c r="I33" s="160">
        <v>0</v>
      </c>
    </row>
    <row r="34" spans="2:9" ht="16.5" customHeight="1" x14ac:dyDescent="0.15">
      <c r="B34" s="1"/>
      <c r="C34" s="158" t="s">
        <v>31</v>
      </c>
      <c r="D34" s="8" t="s">
        <v>281</v>
      </c>
      <c r="E34" s="159">
        <v>12</v>
      </c>
      <c r="F34" s="160">
        <v>4.7766666666666664</v>
      </c>
      <c r="G34" s="160">
        <v>3.8343408425659935</v>
      </c>
      <c r="H34" s="160">
        <v>12</v>
      </c>
      <c r="I34" s="160">
        <v>1</v>
      </c>
    </row>
    <row r="35" spans="2:9" ht="16.5" customHeight="1" x14ac:dyDescent="0.15">
      <c r="B35" s="1"/>
      <c r="C35" s="158" t="s">
        <v>32</v>
      </c>
      <c r="D35" s="8" t="s">
        <v>282</v>
      </c>
      <c r="E35" s="159">
        <v>502</v>
      </c>
      <c r="F35" s="160">
        <v>6.762845841784995</v>
      </c>
      <c r="G35" s="160">
        <v>29.399966014107193</v>
      </c>
      <c r="H35" s="160">
        <v>600</v>
      </c>
      <c r="I35" s="160">
        <v>0</v>
      </c>
    </row>
    <row r="36" spans="2:9" ht="16.5" customHeight="1" x14ac:dyDescent="0.15">
      <c r="B36" s="1"/>
      <c r="C36" s="158" t="s">
        <v>33</v>
      </c>
      <c r="D36" s="8" t="s">
        <v>283</v>
      </c>
      <c r="E36" s="159">
        <v>168</v>
      </c>
      <c r="F36" s="160">
        <v>15.548083832335319</v>
      </c>
      <c r="G36" s="160">
        <v>35.665752209136599</v>
      </c>
      <c r="H36" s="160">
        <v>300</v>
      </c>
      <c r="I36" s="160">
        <v>0.1</v>
      </c>
    </row>
    <row r="37" spans="2:9" ht="16.5" customHeight="1" x14ac:dyDescent="0.15">
      <c r="B37" s="1"/>
      <c r="C37" s="158" t="s">
        <v>34</v>
      </c>
      <c r="D37" s="8" t="s">
        <v>284</v>
      </c>
      <c r="E37" s="159">
        <v>32</v>
      </c>
      <c r="F37" s="160">
        <v>2.5116000000000001</v>
      </c>
      <c r="G37" s="160">
        <v>3.7496829643762326</v>
      </c>
      <c r="H37" s="160">
        <v>14.6</v>
      </c>
      <c r="I37" s="160">
        <v>0.1</v>
      </c>
    </row>
    <row r="38" spans="2:9" ht="16.5" customHeight="1" x14ac:dyDescent="0.15">
      <c r="B38" s="1"/>
      <c r="C38" s="158" t="s">
        <v>35</v>
      </c>
      <c r="D38" s="8" t="s">
        <v>285</v>
      </c>
      <c r="E38" s="159">
        <v>4</v>
      </c>
      <c r="F38" s="160">
        <v>2.4699999999999998</v>
      </c>
      <c r="G38" s="160">
        <v>0.67931337883679843</v>
      </c>
      <c r="H38" s="160">
        <v>2.92</v>
      </c>
      <c r="I38" s="160">
        <v>1.46</v>
      </c>
    </row>
    <row r="39" spans="2:9" ht="16.5" customHeight="1" x14ac:dyDescent="0.15">
      <c r="B39" s="1"/>
      <c r="C39" s="158" t="s">
        <v>36</v>
      </c>
      <c r="D39" s="8" t="s">
        <v>286</v>
      </c>
      <c r="E39" s="159">
        <v>2</v>
      </c>
      <c r="F39" s="160">
        <v>1.6</v>
      </c>
      <c r="G39" s="160">
        <v>0.42426406871192712</v>
      </c>
      <c r="H39" s="160">
        <v>1.9</v>
      </c>
      <c r="I39" s="160">
        <v>1.3</v>
      </c>
    </row>
    <row r="40" spans="2:9" ht="16.5" customHeight="1" x14ac:dyDescent="0.15">
      <c r="B40" s="1"/>
      <c r="C40" s="158" t="s">
        <v>37</v>
      </c>
      <c r="D40" s="8" t="s">
        <v>287</v>
      </c>
      <c r="E40" s="159">
        <v>2906</v>
      </c>
      <c r="F40" s="160">
        <v>3.9652461403508656</v>
      </c>
      <c r="G40" s="160">
        <v>33.883069311898829</v>
      </c>
      <c r="H40" s="160">
        <v>1804</v>
      </c>
      <c r="I40" s="160">
        <v>0</v>
      </c>
    </row>
    <row r="41" spans="2:9" ht="16.5" customHeight="1" x14ac:dyDescent="0.15">
      <c r="B41" s="1"/>
      <c r="C41" s="158" t="s">
        <v>38</v>
      </c>
      <c r="D41" s="8" t="s">
        <v>288</v>
      </c>
      <c r="E41" s="159">
        <v>1</v>
      </c>
      <c r="F41" s="160">
        <v>1.5</v>
      </c>
      <c r="G41" s="160" t="s">
        <v>965</v>
      </c>
      <c r="H41" s="160">
        <v>1.5</v>
      </c>
      <c r="I41" s="160">
        <v>1.5</v>
      </c>
    </row>
    <row r="42" spans="2:9" ht="16.5" customHeight="1" x14ac:dyDescent="0.15">
      <c r="B42" s="1"/>
      <c r="C42" s="158" t="s">
        <v>39</v>
      </c>
      <c r="D42" s="8" t="s">
        <v>289</v>
      </c>
      <c r="E42" s="159">
        <v>1</v>
      </c>
      <c r="F42" s="160">
        <v>7.6</v>
      </c>
      <c r="G42" s="160" t="s">
        <v>965</v>
      </c>
      <c r="H42" s="160">
        <v>7.6</v>
      </c>
      <c r="I42" s="160">
        <v>7.6</v>
      </c>
    </row>
    <row r="43" spans="2:9" ht="16.5" customHeight="1" x14ac:dyDescent="0.15">
      <c r="B43" s="1"/>
      <c r="C43" s="158" t="s">
        <v>40</v>
      </c>
      <c r="D43" s="8" t="s">
        <v>290</v>
      </c>
      <c r="E43" s="159">
        <v>2</v>
      </c>
      <c r="F43" s="160">
        <v>3.875</v>
      </c>
      <c r="G43" s="160">
        <v>3.9244426355853395</v>
      </c>
      <c r="H43" s="160">
        <v>6.65</v>
      </c>
      <c r="I43" s="160">
        <v>1.1000000000000001</v>
      </c>
    </row>
    <row r="44" spans="2:9" ht="16.5" customHeight="1" x14ac:dyDescent="0.15">
      <c r="B44" s="1"/>
      <c r="C44" s="158" t="s">
        <v>41</v>
      </c>
      <c r="D44" s="8" t="s">
        <v>291</v>
      </c>
      <c r="E44" s="159">
        <v>0</v>
      </c>
      <c r="F44" s="160" t="s">
        <v>965</v>
      </c>
      <c r="G44" s="160" t="s">
        <v>965</v>
      </c>
      <c r="H44" s="160" t="s">
        <v>965</v>
      </c>
      <c r="I44" s="160" t="s">
        <v>965</v>
      </c>
    </row>
    <row r="45" spans="2:9" ht="16.5" customHeight="1" x14ac:dyDescent="0.15">
      <c r="B45" s="1"/>
      <c r="C45" s="158" t="s">
        <v>42</v>
      </c>
      <c r="D45" s="8" t="s">
        <v>292</v>
      </c>
      <c r="E45" s="159">
        <v>1</v>
      </c>
      <c r="F45" s="160">
        <v>1</v>
      </c>
      <c r="G45" s="160" t="s">
        <v>965</v>
      </c>
      <c r="H45" s="160">
        <v>1</v>
      </c>
      <c r="I45" s="160">
        <v>1</v>
      </c>
    </row>
    <row r="46" spans="2:9" ht="16.5" customHeight="1" x14ac:dyDescent="0.15">
      <c r="B46" s="1"/>
      <c r="C46" s="158" t="s">
        <v>43</v>
      </c>
      <c r="D46" s="8" t="s">
        <v>293</v>
      </c>
      <c r="E46" s="159">
        <v>38</v>
      </c>
      <c r="F46" s="160">
        <v>4.604605263157894</v>
      </c>
      <c r="G46" s="160">
        <v>4.1661516336501903</v>
      </c>
      <c r="H46" s="160">
        <v>17</v>
      </c>
      <c r="I46" s="160">
        <v>0.4</v>
      </c>
    </row>
    <row r="47" spans="2:9" ht="16.5" customHeight="1" x14ac:dyDescent="0.15">
      <c r="B47" s="1"/>
      <c r="C47" s="158" t="s">
        <v>44</v>
      </c>
      <c r="D47" s="8" t="s">
        <v>294</v>
      </c>
      <c r="E47" s="159">
        <v>5</v>
      </c>
      <c r="F47" s="160">
        <v>3.0159999999999996</v>
      </c>
      <c r="G47" s="160">
        <v>1.5232465329026692</v>
      </c>
      <c r="H47" s="160">
        <v>5.2</v>
      </c>
      <c r="I47" s="160">
        <v>1.6</v>
      </c>
    </row>
    <row r="48" spans="2:9" ht="16.5" customHeight="1" x14ac:dyDescent="0.15">
      <c r="B48" s="1"/>
      <c r="C48" s="158" t="s">
        <v>45</v>
      </c>
      <c r="D48" s="8" t="s">
        <v>295</v>
      </c>
      <c r="E48" s="159">
        <v>8</v>
      </c>
      <c r="F48" s="160">
        <v>8.9500000000000011</v>
      </c>
      <c r="G48" s="160">
        <v>7.6427369816989374</v>
      </c>
      <c r="H48" s="160">
        <v>20</v>
      </c>
      <c r="I48" s="160">
        <v>0.6</v>
      </c>
    </row>
    <row r="49" spans="2:9" ht="16.5" customHeight="1" x14ac:dyDescent="0.15">
      <c r="B49" s="1"/>
      <c r="C49" s="158" t="s">
        <v>46</v>
      </c>
      <c r="D49" s="8" t="s">
        <v>296</v>
      </c>
      <c r="E49" s="159">
        <v>3</v>
      </c>
      <c r="F49" s="160">
        <v>1.8</v>
      </c>
      <c r="G49" s="160">
        <v>0.81853527718724461</v>
      </c>
      <c r="H49" s="160">
        <v>2.5</v>
      </c>
      <c r="I49" s="160">
        <v>0.9</v>
      </c>
    </row>
    <row r="50" spans="2:9" ht="16.5" customHeight="1" x14ac:dyDescent="0.15">
      <c r="B50" s="1"/>
      <c r="C50" s="158" t="s">
        <v>47</v>
      </c>
      <c r="D50" s="8" t="s">
        <v>297</v>
      </c>
      <c r="E50" s="159">
        <v>4</v>
      </c>
      <c r="F50" s="160">
        <v>8</v>
      </c>
      <c r="G50" s="160">
        <v>14.270482355781343</v>
      </c>
      <c r="H50" s="160">
        <v>29.4</v>
      </c>
      <c r="I50" s="160">
        <v>0.5</v>
      </c>
    </row>
    <row r="51" spans="2:9" ht="16.5" customHeight="1" x14ac:dyDescent="0.15">
      <c r="B51" s="1"/>
      <c r="C51" s="158" t="s">
        <v>48</v>
      </c>
      <c r="D51" s="8" t="s">
        <v>298</v>
      </c>
      <c r="E51" s="159">
        <v>14</v>
      </c>
      <c r="F51" s="160">
        <v>5.3928571428571432</v>
      </c>
      <c r="G51" s="160">
        <v>9.3604293364480533</v>
      </c>
      <c r="H51" s="160">
        <v>36</v>
      </c>
      <c r="I51" s="160">
        <v>0.6</v>
      </c>
    </row>
    <row r="52" spans="2:9" ht="16.5" customHeight="1" x14ac:dyDescent="0.15">
      <c r="B52" s="1"/>
      <c r="C52" s="158" t="s">
        <v>51</v>
      </c>
      <c r="D52" s="8" t="s">
        <v>299</v>
      </c>
      <c r="E52" s="159">
        <v>80</v>
      </c>
      <c r="F52" s="160">
        <v>5.0951249999999995</v>
      </c>
      <c r="G52" s="160">
        <v>11.651740783046815</v>
      </c>
      <c r="H52" s="160">
        <v>97</v>
      </c>
      <c r="I52" s="160">
        <v>0</v>
      </c>
    </row>
    <row r="53" spans="2:9" ht="16.5" customHeight="1" x14ac:dyDescent="0.15">
      <c r="B53" s="1"/>
      <c r="C53" s="158" t="s">
        <v>129</v>
      </c>
      <c r="D53" s="8" t="s">
        <v>300</v>
      </c>
      <c r="E53" s="159">
        <v>0</v>
      </c>
      <c r="F53" s="160" t="s">
        <v>965</v>
      </c>
      <c r="G53" s="160" t="s">
        <v>965</v>
      </c>
      <c r="H53" s="160" t="s">
        <v>965</v>
      </c>
      <c r="I53" s="160" t="s">
        <v>965</v>
      </c>
    </row>
    <row r="54" spans="2:9" ht="16.5" customHeight="1" x14ac:dyDescent="0.15">
      <c r="B54" s="1"/>
      <c r="C54" s="158" t="s">
        <v>137</v>
      </c>
      <c r="D54" s="8" t="s">
        <v>301</v>
      </c>
      <c r="E54" s="159">
        <v>6</v>
      </c>
      <c r="F54" s="160">
        <v>2.7166666666666668</v>
      </c>
      <c r="G54" s="160">
        <v>1.6436747447918847</v>
      </c>
      <c r="H54" s="160">
        <v>5</v>
      </c>
      <c r="I54" s="160">
        <v>1</v>
      </c>
    </row>
    <row r="55" spans="2:9" ht="16.5" customHeight="1" x14ac:dyDescent="0.15">
      <c r="B55" s="1"/>
      <c r="C55" s="158" t="s">
        <v>52</v>
      </c>
      <c r="D55" s="8" t="s">
        <v>302</v>
      </c>
      <c r="E55" s="159">
        <v>3</v>
      </c>
      <c r="F55" s="160">
        <v>5.7</v>
      </c>
      <c r="G55" s="160">
        <v>3.5538711287833729</v>
      </c>
      <c r="H55" s="160">
        <v>9.8000000000000007</v>
      </c>
      <c r="I55" s="160">
        <v>3.5</v>
      </c>
    </row>
    <row r="56" spans="2:9" ht="16.5" customHeight="1" x14ac:dyDescent="0.15">
      <c r="B56" s="1"/>
      <c r="C56" s="158" t="s">
        <v>79</v>
      </c>
      <c r="D56" s="8" t="s">
        <v>303</v>
      </c>
      <c r="E56" s="159">
        <v>18</v>
      </c>
      <c r="F56" s="160">
        <v>3.41</v>
      </c>
      <c r="G56" s="160">
        <v>2.786338520880256</v>
      </c>
      <c r="H56" s="160">
        <v>8.8000000000000007</v>
      </c>
      <c r="I56" s="160">
        <v>0.4</v>
      </c>
    </row>
    <row r="57" spans="2:9" ht="16.5" customHeight="1" x14ac:dyDescent="0.15">
      <c r="B57" s="1"/>
      <c r="C57" s="158" t="s">
        <v>53</v>
      </c>
      <c r="D57" s="8" t="s">
        <v>304</v>
      </c>
      <c r="E57" s="159">
        <v>3</v>
      </c>
      <c r="F57" s="160">
        <v>12.475</v>
      </c>
      <c r="G57" s="160">
        <v>15.595331833596873</v>
      </c>
      <c r="H57" s="160">
        <v>30</v>
      </c>
      <c r="I57" s="160">
        <v>0.125</v>
      </c>
    </row>
    <row r="58" spans="2:9" ht="16.5" customHeight="1" x14ac:dyDescent="0.15">
      <c r="B58" s="1"/>
      <c r="C58" s="158" t="s">
        <v>54</v>
      </c>
      <c r="D58" s="8" t="s">
        <v>305</v>
      </c>
      <c r="E58" s="159">
        <v>3</v>
      </c>
      <c r="F58" s="160">
        <v>2.1333333333333333</v>
      </c>
      <c r="G58" s="160">
        <v>1.0263202878893762</v>
      </c>
      <c r="H58" s="160">
        <v>3</v>
      </c>
      <c r="I58" s="160">
        <v>1</v>
      </c>
    </row>
    <row r="59" spans="2:9" ht="16.5" customHeight="1" x14ac:dyDescent="0.15">
      <c r="B59" s="1"/>
      <c r="C59" s="158" t="s">
        <v>55</v>
      </c>
      <c r="D59" s="8" t="s">
        <v>306</v>
      </c>
      <c r="E59" s="159">
        <v>8</v>
      </c>
      <c r="F59" s="160">
        <v>14.497142857142858</v>
      </c>
      <c r="G59" s="160">
        <v>17.467285339824763</v>
      </c>
      <c r="H59" s="160">
        <v>50</v>
      </c>
      <c r="I59" s="160">
        <v>1.5</v>
      </c>
    </row>
    <row r="60" spans="2:9" ht="16.5" customHeight="1" x14ac:dyDescent="0.15">
      <c r="B60" s="1"/>
      <c r="C60" s="158" t="s">
        <v>138</v>
      </c>
      <c r="D60" s="8" t="s">
        <v>307</v>
      </c>
      <c r="E60" s="159">
        <v>229</v>
      </c>
      <c r="F60" s="160">
        <v>6.6982751091703072</v>
      </c>
      <c r="G60" s="160">
        <v>10.094386759539976</v>
      </c>
      <c r="H60" s="160">
        <v>94.1</v>
      </c>
      <c r="I60" s="160">
        <v>0.25</v>
      </c>
    </row>
    <row r="61" spans="2:9" ht="16.5" customHeight="1" x14ac:dyDescent="0.15">
      <c r="B61" s="1"/>
      <c r="C61" s="158" t="s">
        <v>72</v>
      </c>
      <c r="D61" s="8" t="s">
        <v>308</v>
      </c>
      <c r="E61" s="159">
        <v>2</v>
      </c>
      <c r="F61" s="160">
        <v>9.7999999999999989</v>
      </c>
      <c r="G61" s="160">
        <v>11.172287142747452</v>
      </c>
      <c r="H61" s="160">
        <v>17.7</v>
      </c>
      <c r="I61" s="160">
        <v>1.9</v>
      </c>
    </row>
    <row r="62" spans="2:9" ht="16.5" customHeight="1" x14ac:dyDescent="0.15">
      <c r="B62" s="1"/>
      <c r="C62" s="158" t="s">
        <v>75</v>
      </c>
      <c r="D62" s="8" t="s">
        <v>309</v>
      </c>
      <c r="E62" s="159">
        <v>49</v>
      </c>
      <c r="F62" s="160">
        <v>10.002708333333336</v>
      </c>
      <c r="G62" s="160">
        <v>28.734604591319918</v>
      </c>
      <c r="H62" s="160">
        <v>201.8</v>
      </c>
      <c r="I62" s="160">
        <v>0.5</v>
      </c>
    </row>
    <row r="63" spans="2:9" ht="16.5" customHeight="1" x14ac:dyDescent="0.15">
      <c r="B63" s="1"/>
      <c r="C63" s="158" t="s">
        <v>56</v>
      </c>
      <c r="D63" s="8" t="s">
        <v>310</v>
      </c>
      <c r="E63" s="159">
        <v>0</v>
      </c>
      <c r="F63" s="160" t="s">
        <v>965</v>
      </c>
      <c r="G63" s="160" t="s">
        <v>965</v>
      </c>
      <c r="H63" s="160" t="s">
        <v>965</v>
      </c>
      <c r="I63" s="160" t="s">
        <v>965</v>
      </c>
    </row>
    <row r="64" spans="2:9" ht="16.5" customHeight="1" x14ac:dyDescent="0.15">
      <c r="B64" s="1"/>
      <c r="C64" s="158" t="s">
        <v>57</v>
      </c>
      <c r="D64" s="8" t="s">
        <v>311</v>
      </c>
      <c r="E64" s="159">
        <v>23</v>
      </c>
      <c r="F64" s="160">
        <v>6.2347826086956513</v>
      </c>
      <c r="G64" s="160">
        <v>4.500389750359223</v>
      </c>
      <c r="H64" s="160">
        <v>18.899999999999999</v>
      </c>
      <c r="I64" s="160">
        <v>1</v>
      </c>
    </row>
    <row r="65" spans="2:9" ht="16.5" customHeight="1" x14ac:dyDescent="0.15">
      <c r="B65" s="1"/>
      <c r="C65" s="158" t="s">
        <v>69</v>
      </c>
      <c r="D65" s="8" t="s">
        <v>312</v>
      </c>
      <c r="E65" s="159">
        <v>1</v>
      </c>
      <c r="F65" s="160">
        <v>3.1</v>
      </c>
      <c r="G65" s="160" t="s">
        <v>965</v>
      </c>
      <c r="H65" s="160">
        <v>3.1</v>
      </c>
      <c r="I65" s="160">
        <v>3.1</v>
      </c>
    </row>
    <row r="66" spans="2:9" ht="16.5" customHeight="1" x14ac:dyDescent="0.15">
      <c r="B66" s="1"/>
      <c r="C66" s="158" t="s">
        <v>73</v>
      </c>
      <c r="D66" s="8" t="s">
        <v>313</v>
      </c>
      <c r="E66" s="159">
        <v>1</v>
      </c>
      <c r="F66" s="160">
        <v>4.2</v>
      </c>
      <c r="G66" s="160" t="s">
        <v>965</v>
      </c>
      <c r="H66" s="160">
        <v>4.2</v>
      </c>
      <c r="I66" s="160">
        <v>4.2</v>
      </c>
    </row>
    <row r="67" spans="2:9" ht="16.5" customHeight="1" x14ac:dyDescent="0.15">
      <c r="B67" s="1"/>
      <c r="C67" s="158" t="s">
        <v>58</v>
      </c>
      <c r="D67" s="8" t="s">
        <v>314</v>
      </c>
      <c r="E67" s="159">
        <v>1</v>
      </c>
      <c r="F67" s="160">
        <v>1.1000000000000001</v>
      </c>
      <c r="G67" s="160" t="s">
        <v>965</v>
      </c>
      <c r="H67" s="160">
        <v>1.1000000000000001</v>
      </c>
      <c r="I67" s="160">
        <v>1.1000000000000001</v>
      </c>
    </row>
    <row r="68" spans="2:9" ht="16.5" customHeight="1" x14ac:dyDescent="0.15">
      <c r="B68" s="1"/>
      <c r="C68" s="158" t="s">
        <v>70</v>
      </c>
      <c r="D68" s="8" t="s">
        <v>315</v>
      </c>
      <c r="E68" s="159">
        <v>0</v>
      </c>
      <c r="F68" s="160" t="s">
        <v>965</v>
      </c>
      <c r="G68" s="160" t="s">
        <v>965</v>
      </c>
      <c r="H68" s="160" t="s">
        <v>965</v>
      </c>
      <c r="I68" s="160" t="s">
        <v>965</v>
      </c>
    </row>
    <row r="69" spans="2:9" ht="16.5" customHeight="1" x14ac:dyDescent="0.15">
      <c r="B69" s="1"/>
      <c r="C69" s="158" t="s">
        <v>59</v>
      </c>
      <c r="D69" s="8" t="s">
        <v>316</v>
      </c>
      <c r="E69" s="159">
        <v>0</v>
      </c>
      <c r="F69" s="160" t="s">
        <v>965</v>
      </c>
      <c r="G69" s="160" t="s">
        <v>965</v>
      </c>
      <c r="H69" s="160" t="s">
        <v>965</v>
      </c>
      <c r="I69" s="160" t="s">
        <v>965</v>
      </c>
    </row>
    <row r="70" spans="2:9" ht="16.5" customHeight="1" x14ac:dyDescent="0.15">
      <c r="B70" s="1"/>
      <c r="C70" s="158" t="s">
        <v>60</v>
      </c>
      <c r="D70" s="8" t="s">
        <v>317</v>
      </c>
      <c r="E70" s="159">
        <v>0</v>
      </c>
      <c r="F70" s="160" t="s">
        <v>965</v>
      </c>
      <c r="G70" s="160" t="s">
        <v>965</v>
      </c>
      <c r="H70" s="160" t="s">
        <v>965</v>
      </c>
      <c r="I70" s="160" t="s">
        <v>965</v>
      </c>
    </row>
    <row r="71" spans="2:9" ht="16.5" customHeight="1" x14ac:dyDescent="0.15">
      <c r="B71" s="1"/>
      <c r="C71" s="158" t="s">
        <v>62</v>
      </c>
      <c r="D71" s="8" t="s">
        <v>318</v>
      </c>
      <c r="E71" s="159">
        <v>0</v>
      </c>
      <c r="F71" s="160" t="s">
        <v>965</v>
      </c>
      <c r="G71" s="160" t="s">
        <v>965</v>
      </c>
      <c r="H71" s="160" t="s">
        <v>965</v>
      </c>
      <c r="I71" s="160" t="s">
        <v>965</v>
      </c>
    </row>
    <row r="72" spans="2:9" ht="16.5" customHeight="1" x14ac:dyDescent="0.15">
      <c r="B72" s="1"/>
      <c r="C72" s="158" t="s">
        <v>80</v>
      </c>
      <c r="D72" s="8" t="s">
        <v>319</v>
      </c>
      <c r="E72" s="159">
        <v>9</v>
      </c>
      <c r="F72" s="160">
        <v>3.0105555555555559</v>
      </c>
      <c r="G72" s="160">
        <v>2.6617316314342765</v>
      </c>
      <c r="H72" s="160">
        <v>8.5</v>
      </c>
      <c r="I72" s="160">
        <v>0.5</v>
      </c>
    </row>
    <row r="73" spans="2:9" ht="16.5" customHeight="1" x14ac:dyDescent="0.15">
      <c r="B73" s="1"/>
      <c r="C73" s="158" t="s">
        <v>63</v>
      </c>
      <c r="D73" s="8" t="s">
        <v>320</v>
      </c>
      <c r="E73" s="159">
        <v>99</v>
      </c>
      <c r="F73" s="160">
        <v>5.41673469387755</v>
      </c>
      <c r="G73" s="160">
        <v>9.1103934953561261</v>
      </c>
      <c r="H73" s="160">
        <v>60</v>
      </c>
      <c r="I73" s="160">
        <v>0.4</v>
      </c>
    </row>
    <row r="74" spans="2:9" ht="16.5" customHeight="1" x14ac:dyDescent="0.15">
      <c r="B74" s="1"/>
      <c r="C74" s="158" t="s">
        <v>76</v>
      </c>
      <c r="D74" s="8" t="s">
        <v>321</v>
      </c>
      <c r="E74" s="159">
        <v>5</v>
      </c>
      <c r="F74" s="160">
        <v>5.58</v>
      </c>
      <c r="G74" s="160">
        <v>5.1775476820595294</v>
      </c>
      <c r="H74" s="160">
        <v>13</v>
      </c>
      <c r="I74" s="160">
        <v>0.5</v>
      </c>
    </row>
    <row r="75" spans="2:9" ht="16.5" customHeight="1" x14ac:dyDescent="0.15">
      <c r="B75" s="1"/>
      <c r="C75" s="158" t="s">
        <v>64</v>
      </c>
      <c r="D75" s="8" t="s">
        <v>322</v>
      </c>
      <c r="E75" s="159">
        <v>256</v>
      </c>
      <c r="F75" s="160">
        <v>7.6043574297188758</v>
      </c>
      <c r="G75" s="160">
        <v>18.80927437218191</v>
      </c>
      <c r="H75" s="160">
        <v>210</v>
      </c>
      <c r="I75" s="160">
        <v>0</v>
      </c>
    </row>
    <row r="76" spans="2:9" ht="16.5" customHeight="1" x14ac:dyDescent="0.15">
      <c r="B76" s="1"/>
      <c r="C76" s="158" t="s">
        <v>65</v>
      </c>
      <c r="D76" s="8" t="s">
        <v>323</v>
      </c>
      <c r="E76" s="159">
        <v>21</v>
      </c>
      <c r="F76" s="160">
        <v>13.37142857142857</v>
      </c>
      <c r="G76" s="160">
        <v>28.673666365798823</v>
      </c>
      <c r="H76" s="160">
        <v>100</v>
      </c>
      <c r="I76" s="160">
        <v>0.9</v>
      </c>
    </row>
    <row r="77" spans="2:9" ht="16.5" customHeight="1" x14ac:dyDescent="0.15">
      <c r="B77" s="1"/>
      <c r="C77" s="158" t="s">
        <v>67</v>
      </c>
      <c r="D77" s="8" t="s">
        <v>324</v>
      </c>
      <c r="E77" s="159">
        <v>0</v>
      </c>
      <c r="F77" s="160" t="s">
        <v>965</v>
      </c>
      <c r="G77" s="160" t="s">
        <v>965</v>
      </c>
      <c r="H77" s="160" t="s">
        <v>965</v>
      </c>
      <c r="I77" s="160" t="s">
        <v>965</v>
      </c>
    </row>
    <row r="78" spans="2:9" ht="16.5" customHeight="1" x14ac:dyDescent="0.15">
      <c r="B78" s="1"/>
      <c r="C78" s="158" t="s">
        <v>68</v>
      </c>
      <c r="D78" s="8" t="s">
        <v>325</v>
      </c>
      <c r="E78" s="159">
        <v>116</v>
      </c>
      <c r="F78" s="160">
        <v>9.279369369369368</v>
      </c>
      <c r="G78" s="160">
        <v>11.421490451956968</v>
      </c>
      <c r="H78" s="160">
        <v>53</v>
      </c>
      <c r="I78" s="160">
        <v>0.3</v>
      </c>
    </row>
    <row r="79" spans="2:9" ht="16.5" customHeight="1" x14ac:dyDescent="0.15">
      <c r="B79" s="1"/>
      <c r="C79" s="158" t="s">
        <v>326</v>
      </c>
      <c r="D79" s="8" t="s">
        <v>327</v>
      </c>
      <c r="E79" s="159">
        <v>885</v>
      </c>
      <c r="F79" s="160">
        <v>6.3543281963470433</v>
      </c>
      <c r="G79" s="160">
        <v>20.024024261325799</v>
      </c>
      <c r="H79" s="160">
        <v>380</v>
      </c>
      <c r="I79" s="160">
        <v>0</v>
      </c>
    </row>
    <row r="80" spans="2:9" ht="16.5" customHeight="1" x14ac:dyDescent="0.15">
      <c r="B80" s="1"/>
      <c r="C80" s="158" t="s">
        <v>328</v>
      </c>
      <c r="D80" s="8" t="s">
        <v>329</v>
      </c>
      <c r="E80" s="159">
        <v>73</v>
      </c>
      <c r="F80" s="160">
        <v>5.4953424657534242</v>
      </c>
      <c r="G80" s="160">
        <v>6.8176939083762429</v>
      </c>
      <c r="H80" s="160">
        <v>34.299999999999997</v>
      </c>
      <c r="I80" s="160">
        <v>0.5</v>
      </c>
    </row>
    <row r="81" spans="2:9" ht="16.5" customHeight="1" x14ac:dyDescent="0.15">
      <c r="B81" s="1"/>
      <c r="C81" s="158" t="s">
        <v>330</v>
      </c>
      <c r="D81" s="8" t="s">
        <v>331</v>
      </c>
      <c r="E81" s="159">
        <v>85</v>
      </c>
      <c r="F81" s="160">
        <v>4.9717857142857138</v>
      </c>
      <c r="G81" s="160">
        <v>5.3327837868587764</v>
      </c>
      <c r="H81" s="160">
        <v>28.5</v>
      </c>
      <c r="I81" s="160">
        <v>0.5</v>
      </c>
    </row>
    <row r="82" spans="2:9" ht="16.5" customHeight="1" x14ac:dyDescent="0.15">
      <c r="B82" s="1"/>
      <c r="C82" s="158" t="s">
        <v>332</v>
      </c>
      <c r="D82" s="8" t="s">
        <v>333</v>
      </c>
      <c r="E82" s="159">
        <v>354</v>
      </c>
      <c r="F82" s="160">
        <v>8.5439183381088828</v>
      </c>
      <c r="G82" s="160">
        <v>48.446374991843832</v>
      </c>
      <c r="H82" s="160">
        <v>888</v>
      </c>
      <c r="I82" s="160">
        <v>0</v>
      </c>
    </row>
    <row r="83" spans="2:9" ht="16.5" customHeight="1" x14ac:dyDescent="0.15">
      <c r="B83" s="1"/>
      <c r="C83" s="158" t="s">
        <v>334</v>
      </c>
      <c r="D83" s="8" t="s">
        <v>335</v>
      </c>
      <c r="E83" s="159">
        <v>17</v>
      </c>
      <c r="F83" s="160">
        <v>4.5982352941176483</v>
      </c>
      <c r="G83" s="160">
        <v>4.669199925166672</v>
      </c>
      <c r="H83" s="160">
        <v>16.3</v>
      </c>
      <c r="I83" s="160">
        <v>0.7</v>
      </c>
    </row>
    <row r="84" spans="2:9" ht="16.5" customHeight="1" x14ac:dyDescent="0.15">
      <c r="B84" s="1"/>
      <c r="C84" s="158" t="s">
        <v>336</v>
      </c>
      <c r="D84" s="8" t="s">
        <v>337</v>
      </c>
      <c r="E84" s="159">
        <v>518</v>
      </c>
      <c r="F84" s="160">
        <v>4.3790416042884983</v>
      </c>
      <c r="G84" s="160">
        <v>5.941740211137458</v>
      </c>
      <c r="H84" s="160">
        <v>66</v>
      </c>
      <c r="I84" s="160">
        <v>0</v>
      </c>
    </row>
    <row r="85" spans="2:9" ht="16.5" customHeight="1" x14ac:dyDescent="0.15">
      <c r="B85" s="1"/>
      <c r="C85" s="158" t="s">
        <v>77</v>
      </c>
      <c r="D85" s="8" t="s">
        <v>338</v>
      </c>
      <c r="E85" s="159">
        <v>325</v>
      </c>
      <c r="F85" s="160">
        <v>11.137242236024843</v>
      </c>
      <c r="G85" s="160">
        <v>27.197400969326303</v>
      </c>
      <c r="H85" s="160">
        <v>219</v>
      </c>
      <c r="I85" s="160">
        <v>0</v>
      </c>
    </row>
    <row r="86" spans="2:9" ht="16.5" customHeight="1" x14ac:dyDescent="0.15">
      <c r="B86" s="1"/>
      <c r="C86" s="158" t="s">
        <v>339</v>
      </c>
      <c r="D86" s="8" t="s">
        <v>340</v>
      </c>
      <c r="E86" s="159">
        <v>89</v>
      </c>
      <c r="F86" s="160">
        <v>4.0599999999999996</v>
      </c>
      <c r="G86" s="160">
        <v>3.890378346402946</v>
      </c>
      <c r="H86" s="160">
        <v>20.399999999999999</v>
      </c>
      <c r="I86" s="160">
        <v>0.5</v>
      </c>
    </row>
    <row r="87" spans="2:9" ht="16.5" customHeight="1" x14ac:dyDescent="0.15">
      <c r="B87" s="1"/>
      <c r="C87" s="158" t="s">
        <v>341</v>
      </c>
      <c r="D87" s="8" t="s">
        <v>342</v>
      </c>
      <c r="E87" s="159">
        <v>816</v>
      </c>
      <c r="F87" s="160">
        <v>4.5177017326732685</v>
      </c>
      <c r="G87" s="160">
        <v>11.24580864944018</v>
      </c>
      <c r="H87" s="160">
        <v>232</v>
      </c>
      <c r="I87" s="160">
        <v>0</v>
      </c>
    </row>
    <row r="88" spans="2:9" ht="16.5" customHeight="1" x14ac:dyDescent="0.15">
      <c r="B88" s="1"/>
      <c r="C88" s="158" t="s">
        <v>343</v>
      </c>
      <c r="D88" s="8" t="s">
        <v>344</v>
      </c>
      <c r="E88" s="159">
        <v>29</v>
      </c>
      <c r="F88" s="160">
        <v>17.407500000000002</v>
      </c>
      <c r="G88" s="160">
        <v>47.629336479931339</v>
      </c>
      <c r="H88" s="160">
        <v>240</v>
      </c>
      <c r="I88" s="160">
        <v>0.5</v>
      </c>
    </row>
    <row r="89" spans="2:9" ht="16.5" customHeight="1" x14ac:dyDescent="0.15">
      <c r="B89" s="1"/>
      <c r="C89" s="158" t="s">
        <v>345</v>
      </c>
      <c r="D89" s="8" t="s">
        <v>346</v>
      </c>
      <c r="E89" s="159">
        <v>180</v>
      </c>
      <c r="F89" s="160">
        <v>5.9920224719101096</v>
      </c>
      <c r="G89" s="160">
        <v>7.858434840754537</v>
      </c>
      <c r="H89" s="160">
        <v>58</v>
      </c>
      <c r="I89" s="160">
        <v>0.5</v>
      </c>
    </row>
    <row r="90" spans="2:9" ht="16.5" customHeight="1" x14ac:dyDescent="0.15">
      <c r="B90" s="1"/>
      <c r="C90" s="158" t="s">
        <v>347</v>
      </c>
      <c r="D90" s="8" t="s">
        <v>348</v>
      </c>
      <c r="E90" s="159">
        <v>0</v>
      </c>
      <c r="F90" s="160" t="s">
        <v>965</v>
      </c>
      <c r="G90" s="160" t="s">
        <v>965</v>
      </c>
      <c r="H90" s="160" t="s">
        <v>965</v>
      </c>
      <c r="I90" s="160" t="s">
        <v>965</v>
      </c>
    </row>
    <row r="91" spans="2:9" ht="16.5" customHeight="1" x14ac:dyDescent="0.15">
      <c r="B91" s="1"/>
      <c r="C91" s="158" t="s">
        <v>349</v>
      </c>
      <c r="D91" s="8" t="s">
        <v>350</v>
      </c>
      <c r="E91" s="159">
        <v>47</v>
      </c>
      <c r="F91" s="160">
        <v>6.2251063829787228</v>
      </c>
      <c r="G91" s="160">
        <v>7.3811551683236836</v>
      </c>
      <c r="H91" s="160">
        <v>40</v>
      </c>
      <c r="I91" s="160">
        <v>0.5</v>
      </c>
    </row>
    <row r="92" spans="2:9" ht="16.5" customHeight="1" x14ac:dyDescent="0.15">
      <c r="B92" s="1"/>
      <c r="C92" s="158" t="s">
        <v>351</v>
      </c>
      <c r="D92" s="8" t="s">
        <v>352</v>
      </c>
      <c r="E92" s="159">
        <v>2206</v>
      </c>
      <c r="F92" s="160">
        <v>3.7566207294552223</v>
      </c>
      <c r="G92" s="160">
        <v>3.8685324541799426</v>
      </c>
      <c r="H92" s="160">
        <v>38</v>
      </c>
      <c r="I92" s="160">
        <v>0</v>
      </c>
    </row>
    <row r="93" spans="2:9" ht="16.5" customHeight="1" x14ac:dyDescent="0.15">
      <c r="B93" s="1"/>
      <c r="C93" s="158" t="s">
        <v>353</v>
      </c>
      <c r="D93" s="8" t="s">
        <v>354</v>
      </c>
      <c r="E93" s="159">
        <v>10</v>
      </c>
      <c r="F93" s="160">
        <v>11.179999999999998</v>
      </c>
      <c r="G93" s="160">
        <v>12.959835389901116</v>
      </c>
      <c r="H93" s="160">
        <v>39</v>
      </c>
      <c r="I93" s="160">
        <v>0.8</v>
      </c>
    </row>
    <row r="94" spans="2:9" ht="16.5" customHeight="1" x14ac:dyDescent="0.15">
      <c r="B94" s="1"/>
      <c r="C94" s="158" t="s">
        <v>355</v>
      </c>
      <c r="D94" s="8" t="s">
        <v>356</v>
      </c>
      <c r="E94" s="159">
        <v>2</v>
      </c>
      <c r="F94" s="160">
        <v>1.1000000000000001</v>
      </c>
      <c r="G94" s="160">
        <v>0.28284271247461834</v>
      </c>
      <c r="H94" s="160">
        <v>1.3</v>
      </c>
      <c r="I94" s="160">
        <v>0.9</v>
      </c>
    </row>
    <row r="95" spans="2:9" ht="16.5" customHeight="1" x14ac:dyDescent="0.15">
      <c r="B95" s="1"/>
      <c r="C95" s="158" t="s">
        <v>78</v>
      </c>
      <c r="D95" s="8" t="s">
        <v>357</v>
      </c>
      <c r="E95" s="159">
        <v>0</v>
      </c>
      <c r="F95" s="160" t="s">
        <v>965</v>
      </c>
      <c r="G95" s="160" t="s">
        <v>965</v>
      </c>
      <c r="H95" s="160" t="s">
        <v>965</v>
      </c>
      <c r="I95" s="160" t="s">
        <v>965</v>
      </c>
    </row>
    <row r="96" spans="2:9" ht="16.5" customHeight="1" x14ac:dyDescent="0.15">
      <c r="B96" s="1"/>
      <c r="C96" s="158" t="s">
        <v>74</v>
      </c>
      <c r="D96" s="8" t="s">
        <v>358</v>
      </c>
      <c r="E96" s="159">
        <v>49</v>
      </c>
      <c r="F96" s="160">
        <v>8.6354166666666679</v>
      </c>
      <c r="G96" s="160">
        <v>32.988051799474654</v>
      </c>
      <c r="H96" s="160">
        <v>230</v>
      </c>
      <c r="I96" s="160">
        <v>0.5</v>
      </c>
    </row>
    <row r="97" spans="1:9" ht="16.5" customHeight="1" x14ac:dyDescent="0.15">
      <c r="B97" s="1"/>
      <c r="C97" s="158" t="s">
        <v>359</v>
      </c>
      <c r="D97" s="8" t="s">
        <v>360</v>
      </c>
      <c r="E97" s="159">
        <v>7</v>
      </c>
      <c r="F97" s="160">
        <v>3.0685714285714281</v>
      </c>
      <c r="G97" s="160">
        <v>2.0882802220282337</v>
      </c>
      <c r="H97" s="160">
        <v>6.5</v>
      </c>
      <c r="I97" s="160">
        <v>0.8</v>
      </c>
    </row>
    <row r="98" spans="1:9" ht="16.5" customHeight="1" x14ac:dyDescent="0.15">
      <c r="B98" s="1"/>
      <c r="C98" s="158" t="s">
        <v>361</v>
      </c>
      <c r="D98" s="8" t="s">
        <v>362</v>
      </c>
      <c r="E98" s="159">
        <v>27</v>
      </c>
      <c r="F98" s="160">
        <v>6.6850000000000005</v>
      </c>
      <c r="G98" s="160">
        <v>7.449767549290482</v>
      </c>
      <c r="H98" s="160">
        <v>29.3</v>
      </c>
      <c r="I98" s="160">
        <v>0.7</v>
      </c>
    </row>
    <row r="99" spans="1:9" ht="16.5" customHeight="1" x14ac:dyDescent="0.15">
      <c r="B99" s="1"/>
      <c r="C99" s="158" t="s">
        <v>363</v>
      </c>
      <c r="D99" s="8" t="s">
        <v>364</v>
      </c>
      <c r="E99" s="159">
        <v>185</v>
      </c>
      <c r="F99" s="160">
        <v>5.4221038251366123</v>
      </c>
      <c r="G99" s="160">
        <v>7.0031959403740087</v>
      </c>
      <c r="H99" s="160">
        <v>39</v>
      </c>
      <c r="I99" s="160">
        <v>0.5</v>
      </c>
    </row>
    <row r="100" spans="1:9" ht="16.5" customHeight="1" x14ac:dyDescent="0.15">
      <c r="B100" s="1"/>
      <c r="C100" s="158" t="s">
        <v>365</v>
      </c>
      <c r="D100" s="8" t="s">
        <v>366</v>
      </c>
      <c r="E100" s="159">
        <v>0</v>
      </c>
      <c r="F100" s="160" t="s">
        <v>965</v>
      </c>
      <c r="G100" s="160" t="s">
        <v>965</v>
      </c>
      <c r="H100" s="160" t="s">
        <v>965</v>
      </c>
      <c r="I100" s="160" t="s">
        <v>965</v>
      </c>
    </row>
    <row r="101" spans="1:9" ht="16.5" customHeight="1" x14ac:dyDescent="0.15">
      <c r="B101" s="1"/>
      <c r="C101" s="158" t="s">
        <v>367</v>
      </c>
      <c r="D101" s="8" t="s">
        <v>368</v>
      </c>
      <c r="E101" s="159">
        <v>65</v>
      </c>
      <c r="F101" s="160">
        <v>4.9300178461538477</v>
      </c>
      <c r="G101" s="160">
        <v>8.8138072912307042</v>
      </c>
      <c r="H101" s="160">
        <v>66.2</v>
      </c>
      <c r="I101" s="160">
        <v>0.1</v>
      </c>
    </row>
    <row r="102" spans="1:9" ht="16.5" customHeight="1" x14ac:dyDescent="0.15">
      <c r="B102" s="1"/>
      <c r="C102" s="158" t="s">
        <v>369</v>
      </c>
      <c r="D102" s="8" t="s">
        <v>370</v>
      </c>
      <c r="E102" s="159">
        <v>807</v>
      </c>
      <c r="F102" s="160">
        <v>5.3015093632958799</v>
      </c>
      <c r="G102" s="160">
        <v>12.160145246366293</v>
      </c>
      <c r="H102" s="160">
        <v>245</v>
      </c>
      <c r="I102" s="160">
        <v>0</v>
      </c>
    </row>
    <row r="103" spans="1:9" ht="16.5" customHeight="1" x14ac:dyDescent="0.15">
      <c r="B103" s="1"/>
      <c r="C103" s="158" t="s">
        <v>371</v>
      </c>
      <c r="D103" s="8" t="s">
        <v>372</v>
      </c>
      <c r="E103" s="159">
        <v>1094</v>
      </c>
      <c r="F103" s="160">
        <v>5.2098498768382298</v>
      </c>
      <c r="G103" s="160">
        <v>6.5081471447341972</v>
      </c>
      <c r="H103" s="160">
        <v>65</v>
      </c>
      <c r="I103" s="160">
        <v>0.18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17</v>
      </c>
      <c r="F104" s="160">
        <v>4.3523529411764708</v>
      </c>
      <c r="G104" s="160">
        <v>5.1899404252502794</v>
      </c>
      <c r="H104" s="160">
        <v>19</v>
      </c>
      <c r="I104" s="160">
        <v>1</v>
      </c>
    </row>
    <row r="105" spans="1:9" ht="16.5" customHeight="1" x14ac:dyDescent="0.15">
      <c r="B105" s="1"/>
      <c r="C105" s="161"/>
      <c r="D105" s="162" t="s">
        <v>811</v>
      </c>
      <c r="E105" s="163">
        <v>18460</v>
      </c>
      <c r="F105" s="164">
        <v>6.2214547673197851</v>
      </c>
      <c r="G105" s="164">
        <v>21.852088654135677</v>
      </c>
      <c r="H105" s="164">
        <v>1804</v>
      </c>
      <c r="I105" s="164">
        <v>0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0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8D8F8-417F-4A0B-A74C-AF6DCBAEC744}">
  <sheetPr>
    <tabColor rgb="FF00B050"/>
    <pageSetUpPr fitToPage="1"/>
  </sheetPr>
  <dimension ref="A1:L112"/>
  <sheetViews>
    <sheetView showGridLines="0" view="pageBreakPreview" zoomScale="70" zoomScaleNormal="70" zoomScaleSheetLayoutView="7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49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tr">
        <f>"表3.4.1.1("&amp;VALUE(L1)&amp;")　産業分類別の生活環境項目濃度の平均値、標準偏差、最大値、最小値"</f>
        <v>表3.4.1.1(0)　産業分類別の生活環境項目濃度の平均値、標準偏差、最大値、最小値</v>
      </c>
    </row>
    <row r="3" spans="2:12" ht="21" customHeight="1" x14ac:dyDescent="0.15">
      <c r="H3" s="139" t="e">
        <f>VLOOKUP(L1,#REF!,2,0)</f>
        <v>#REF!</v>
      </c>
      <c r="I3" s="139" t="e">
        <f>VLOOKUP(L1,#REF!,3,0)</f>
        <v>#REF!</v>
      </c>
    </row>
    <row r="4" spans="2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6.5" customHeight="1" x14ac:dyDescent="0.15">
      <c r="B5" s="1"/>
      <c r="C5" s="158" t="s">
        <v>2</v>
      </c>
      <c r="D5" s="8" t="s">
        <v>252</v>
      </c>
      <c r="E5" s="159">
        <v>64</v>
      </c>
      <c r="F5" s="160">
        <v>63.581854838709688</v>
      </c>
      <c r="G5" s="160">
        <v>56.183716897816502</v>
      </c>
      <c r="H5" s="160">
        <v>220</v>
      </c>
      <c r="I5" s="160">
        <v>0</v>
      </c>
    </row>
    <row r="6" spans="2:12" ht="16.5" customHeight="1" x14ac:dyDescent="0.15">
      <c r="B6" s="1"/>
      <c r="C6" s="158" t="s">
        <v>3</v>
      </c>
      <c r="D6" s="8" t="s">
        <v>253</v>
      </c>
      <c r="E6" s="159">
        <v>0</v>
      </c>
      <c r="F6" s="160" t="s">
        <v>965</v>
      </c>
      <c r="G6" s="160" t="s">
        <v>965</v>
      </c>
      <c r="H6" s="160" t="s">
        <v>965</v>
      </c>
      <c r="I6" s="160" t="s">
        <v>965</v>
      </c>
    </row>
    <row r="7" spans="2:12" ht="16.5" customHeight="1" x14ac:dyDescent="0.15">
      <c r="B7" s="1"/>
      <c r="C7" s="158" t="s">
        <v>4</v>
      </c>
      <c r="D7" s="8" t="s">
        <v>254</v>
      </c>
      <c r="E7" s="159">
        <v>1</v>
      </c>
      <c r="F7" s="160">
        <v>4.7</v>
      </c>
      <c r="G7" s="160" t="s">
        <v>965</v>
      </c>
      <c r="H7" s="160">
        <v>4.7</v>
      </c>
      <c r="I7" s="160">
        <v>4.7</v>
      </c>
    </row>
    <row r="8" spans="2:12" ht="16.5" customHeight="1" x14ac:dyDescent="0.15">
      <c r="B8" s="1"/>
      <c r="C8" s="158" t="s">
        <v>5</v>
      </c>
      <c r="D8" s="8" t="s">
        <v>255</v>
      </c>
      <c r="E8" s="159">
        <v>3</v>
      </c>
      <c r="F8" s="160">
        <v>1.5999999999999999</v>
      </c>
      <c r="G8" s="160">
        <v>0.95393920141694633</v>
      </c>
      <c r="H8" s="160">
        <v>2.6</v>
      </c>
      <c r="I8" s="160">
        <v>0.7</v>
      </c>
    </row>
    <row r="9" spans="2:12" ht="16.5" customHeight="1" x14ac:dyDescent="0.15">
      <c r="B9" s="1"/>
      <c r="C9" s="158" t="s">
        <v>6</v>
      </c>
      <c r="D9" s="8" t="s">
        <v>256</v>
      </c>
      <c r="E9" s="159">
        <v>41</v>
      </c>
      <c r="F9" s="160">
        <v>4.6022499999999988</v>
      </c>
      <c r="G9" s="160">
        <v>9.5797678060560916</v>
      </c>
      <c r="H9" s="160">
        <v>55</v>
      </c>
      <c r="I9" s="160">
        <v>0</v>
      </c>
    </row>
    <row r="10" spans="2:12" ht="16.5" customHeight="1" x14ac:dyDescent="0.15">
      <c r="B10" s="1"/>
      <c r="C10" s="158" t="s">
        <v>7</v>
      </c>
      <c r="D10" s="8" t="s">
        <v>257</v>
      </c>
      <c r="E10" s="159">
        <v>55</v>
      </c>
      <c r="F10" s="160">
        <v>2.9807547169811324</v>
      </c>
      <c r="G10" s="160">
        <v>3.8607456678414027</v>
      </c>
      <c r="H10" s="160">
        <v>19</v>
      </c>
      <c r="I10" s="160">
        <v>0.4</v>
      </c>
    </row>
    <row r="11" spans="2:12" ht="16.5" customHeight="1" x14ac:dyDescent="0.15">
      <c r="B11" s="1"/>
      <c r="C11" s="158" t="s">
        <v>8</v>
      </c>
      <c r="D11" s="8" t="s">
        <v>258</v>
      </c>
      <c r="E11" s="159">
        <v>0</v>
      </c>
      <c r="F11" s="160" t="s">
        <v>965</v>
      </c>
      <c r="G11" s="160" t="s">
        <v>965</v>
      </c>
      <c r="H11" s="160" t="s">
        <v>965</v>
      </c>
      <c r="I11" s="160" t="s">
        <v>965</v>
      </c>
    </row>
    <row r="12" spans="2:12" ht="16.5" customHeight="1" x14ac:dyDescent="0.15">
      <c r="B12" s="1"/>
      <c r="C12" s="158" t="s">
        <v>9</v>
      </c>
      <c r="D12" s="8" t="s">
        <v>259</v>
      </c>
      <c r="E12" s="159">
        <v>5</v>
      </c>
      <c r="F12" s="160">
        <v>5.1259999999999994</v>
      </c>
      <c r="G12" s="160">
        <v>4.5349068347651853</v>
      </c>
      <c r="H12" s="160">
        <v>11.03</v>
      </c>
      <c r="I12" s="160">
        <v>0.5</v>
      </c>
    </row>
    <row r="13" spans="2:12" ht="16.5" customHeight="1" x14ac:dyDescent="0.15">
      <c r="B13" s="1"/>
      <c r="C13" s="158" t="s">
        <v>10</v>
      </c>
      <c r="D13" s="8" t="s">
        <v>260</v>
      </c>
      <c r="E13" s="159">
        <v>1361</v>
      </c>
      <c r="F13" s="160">
        <v>13.667690581878706</v>
      </c>
      <c r="G13" s="160">
        <v>16.854247506373721</v>
      </c>
      <c r="H13" s="160">
        <v>302</v>
      </c>
      <c r="I13" s="160">
        <v>0</v>
      </c>
    </row>
    <row r="14" spans="2:12" ht="16.5" customHeight="1" x14ac:dyDescent="0.15">
      <c r="B14" s="1"/>
      <c r="C14" s="158" t="s">
        <v>11</v>
      </c>
      <c r="D14" s="8" t="s">
        <v>261</v>
      </c>
      <c r="E14" s="159">
        <v>266</v>
      </c>
      <c r="F14" s="160">
        <v>12.398716981132077</v>
      </c>
      <c r="G14" s="160">
        <v>24.899989763124154</v>
      </c>
      <c r="H14" s="160">
        <v>360</v>
      </c>
      <c r="I14" s="160">
        <v>0.1</v>
      </c>
    </row>
    <row r="15" spans="2:12" ht="16.5" customHeight="1" x14ac:dyDescent="0.15">
      <c r="B15" s="1"/>
      <c r="C15" s="158" t="s">
        <v>12</v>
      </c>
      <c r="D15" s="8" t="s">
        <v>262</v>
      </c>
      <c r="E15" s="159">
        <v>210</v>
      </c>
      <c r="F15" s="160">
        <v>22.277751196172254</v>
      </c>
      <c r="G15" s="160">
        <v>22.944050766846846</v>
      </c>
      <c r="H15" s="160">
        <v>110</v>
      </c>
      <c r="I15" s="160">
        <v>0.4</v>
      </c>
    </row>
    <row r="16" spans="2:12" ht="16.5" customHeight="1" x14ac:dyDescent="0.15">
      <c r="B16" s="1"/>
      <c r="C16" s="158" t="s">
        <v>13</v>
      </c>
      <c r="D16" s="8" t="s">
        <v>263</v>
      </c>
      <c r="E16" s="159">
        <v>19</v>
      </c>
      <c r="F16" s="160">
        <v>11.598947368421054</v>
      </c>
      <c r="G16" s="160">
        <v>10.700104825414272</v>
      </c>
      <c r="H16" s="160">
        <v>41</v>
      </c>
      <c r="I16" s="160">
        <v>0.9</v>
      </c>
    </row>
    <row r="17" spans="2:9" ht="16.5" customHeight="1" x14ac:dyDescent="0.15">
      <c r="B17" s="1"/>
      <c r="C17" s="158" t="s">
        <v>14</v>
      </c>
      <c r="D17" s="8" t="s">
        <v>264</v>
      </c>
      <c r="E17" s="159">
        <v>12</v>
      </c>
      <c r="F17" s="160">
        <v>5.0118181818181817</v>
      </c>
      <c r="G17" s="160">
        <v>2.812133774135996</v>
      </c>
      <c r="H17" s="160">
        <v>10.199999999999999</v>
      </c>
      <c r="I17" s="160">
        <v>1.7</v>
      </c>
    </row>
    <row r="18" spans="2:9" ht="16.5" customHeight="1" x14ac:dyDescent="0.15">
      <c r="B18" s="1"/>
      <c r="C18" s="158" t="s">
        <v>15</v>
      </c>
      <c r="D18" s="8" t="s">
        <v>265</v>
      </c>
      <c r="E18" s="159">
        <v>207</v>
      </c>
      <c r="F18" s="160">
        <v>27.837300970873791</v>
      </c>
      <c r="G18" s="160">
        <v>21.643713169928699</v>
      </c>
      <c r="H18" s="160">
        <v>110</v>
      </c>
      <c r="I18" s="160">
        <v>0.4</v>
      </c>
    </row>
    <row r="19" spans="2:9" ht="16.5" customHeight="1" x14ac:dyDescent="0.15">
      <c r="B19" s="1"/>
      <c r="C19" s="158" t="s">
        <v>16</v>
      </c>
      <c r="D19" s="8" t="s">
        <v>266</v>
      </c>
      <c r="E19" s="159">
        <v>31</v>
      </c>
      <c r="F19" s="160">
        <v>7.97</v>
      </c>
      <c r="G19" s="160">
        <v>7.0342212764112881</v>
      </c>
      <c r="H19" s="160">
        <v>30</v>
      </c>
      <c r="I19" s="160">
        <v>1.1000000000000001</v>
      </c>
    </row>
    <row r="20" spans="2:9" ht="16.5" customHeight="1" x14ac:dyDescent="0.15">
      <c r="B20" s="1"/>
      <c r="C20" s="158" t="s">
        <v>17</v>
      </c>
      <c r="D20" s="8" t="s">
        <v>267</v>
      </c>
      <c r="E20" s="159">
        <v>820</v>
      </c>
      <c r="F20" s="160">
        <v>9.416863468634693</v>
      </c>
      <c r="G20" s="160">
        <v>21.645993107573272</v>
      </c>
      <c r="H20" s="160">
        <v>380</v>
      </c>
      <c r="I20" s="160">
        <v>0</v>
      </c>
    </row>
    <row r="21" spans="2:9" ht="16.5" customHeight="1" x14ac:dyDescent="0.15">
      <c r="B21" s="1"/>
      <c r="C21" s="158" t="s">
        <v>18</v>
      </c>
      <c r="D21" s="8" t="s">
        <v>268</v>
      </c>
      <c r="E21" s="159">
        <v>37</v>
      </c>
      <c r="F21" s="160">
        <v>6.7843243243243236</v>
      </c>
      <c r="G21" s="160">
        <v>8.0030815386396092</v>
      </c>
      <c r="H21" s="160">
        <v>44.1</v>
      </c>
      <c r="I21" s="160">
        <v>1.5</v>
      </c>
    </row>
    <row r="22" spans="2:9" ht="16.5" customHeight="1" x14ac:dyDescent="0.15">
      <c r="B22" s="1"/>
      <c r="C22" s="158" t="s">
        <v>19</v>
      </c>
      <c r="D22" s="8" t="s">
        <v>269</v>
      </c>
      <c r="E22" s="159">
        <v>77</v>
      </c>
      <c r="F22" s="160">
        <v>4.4799740259740259</v>
      </c>
      <c r="G22" s="160">
        <v>3.6576636991607892</v>
      </c>
      <c r="H22" s="160">
        <v>24</v>
      </c>
      <c r="I22" s="160">
        <v>0.5</v>
      </c>
    </row>
    <row r="23" spans="2:9" ht="16.5" customHeight="1" x14ac:dyDescent="0.15">
      <c r="B23" s="1"/>
      <c r="C23" s="158" t="s">
        <v>20</v>
      </c>
      <c r="D23" s="8" t="s">
        <v>270</v>
      </c>
      <c r="E23" s="159">
        <v>83</v>
      </c>
      <c r="F23" s="160">
        <v>7.2031707317073179</v>
      </c>
      <c r="G23" s="160">
        <v>8.9445079194502419</v>
      </c>
      <c r="H23" s="160">
        <v>47</v>
      </c>
      <c r="I23" s="160">
        <v>0</v>
      </c>
    </row>
    <row r="24" spans="2:9" ht="16.5" customHeight="1" x14ac:dyDescent="0.15">
      <c r="B24" s="1"/>
      <c r="C24" s="158" t="s">
        <v>21</v>
      </c>
      <c r="D24" s="8" t="s">
        <v>271</v>
      </c>
      <c r="E24" s="159">
        <v>2</v>
      </c>
      <c r="F24" s="160">
        <v>12.850000000000001</v>
      </c>
      <c r="G24" s="160">
        <v>3.4648232278140823</v>
      </c>
      <c r="H24" s="160">
        <v>15.3</v>
      </c>
      <c r="I24" s="160">
        <v>10.4</v>
      </c>
    </row>
    <row r="25" spans="2:9" ht="16.5" customHeight="1" x14ac:dyDescent="0.15">
      <c r="B25" s="1"/>
      <c r="C25" s="158" t="s">
        <v>22</v>
      </c>
      <c r="D25" s="8" t="s">
        <v>272</v>
      </c>
      <c r="E25" s="159">
        <v>171</v>
      </c>
      <c r="F25" s="160">
        <v>5.1867823529411776</v>
      </c>
      <c r="G25" s="160">
        <v>6.3245111834627927</v>
      </c>
      <c r="H25" s="160">
        <v>53.7</v>
      </c>
      <c r="I25" s="160">
        <v>0.01</v>
      </c>
    </row>
    <row r="26" spans="2:9" ht="16.5" customHeight="1" x14ac:dyDescent="0.15">
      <c r="B26" s="1"/>
      <c r="C26" s="158" t="s">
        <v>23</v>
      </c>
      <c r="D26" s="8" t="s">
        <v>273</v>
      </c>
      <c r="E26" s="159">
        <v>160</v>
      </c>
      <c r="F26" s="160">
        <v>5.0371202531645576</v>
      </c>
      <c r="G26" s="160">
        <v>7.4498429063568903</v>
      </c>
      <c r="H26" s="160">
        <v>69.099999999999994</v>
      </c>
      <c r="I26" s="160">
        <v>0.7</v>
      </c>
    </row>
    <row r="27" spans="2:9" ht="16.5" customHeight="1" x14ac:dyDescent="0.15">
      <c r="B27" s="1"/>
      <c r="C27" s="158" t="s">
        <v>24</v>
      </c>
      <c r="D27" s="8" t="s">
        <v>274</v>
      </c>
      <c r="E27" s="159">
        <v>175</v>
      </c>
      <c r="F27" s="160">
        <v>4.4545780346820836</v>
      </c>
      <c r="G27" s="160">
        <v>6.8068555721575548</v>
      </c>
      <c r="H27" s="160">
        <v>81.28</v>
      </c>
      <c r="I27" s="160">
        <v>0</v>
      </c>
    </row>
    <row r="28" spans="2:9" ht="16.5" customHeight="1" x14ac:dyDescent="0.15">
      <c r="B28" s="1"/>
      <c r="C28" s="158" t="s">
        <v>25</v>
      </c>
      <c r="D28" s="8" t="s">
        <v>275</v>
      </c>
      <c r="E28" s="159">
        <v>596</v>
      </c>
      <c r="F28" s="160">
        <v>10.300579037800693</v>
      </c>
      <c r="G28" s="160">
        <v>16.977082878601141</v>
      </c>
      <c r="H28" s="160">
        <v>300</v>
      </c>
      <c r="I28" s="160">
        <v>0</v>
      </c>
    </row>
    <row r="29" spans="2:9" ht="16.5" customHeight="1" x14ac:dyDescent="0.15">
      <c r="B29" s="1"/>
      <c r="C29" s="158" t="s">
        <v>26</v>
      </c>
      <c r="D29" s="8" t="s">
        <v>276</v>
      </c>
      <c r="E29" s="159">
        <v>72</v>
      </c>
      <c r="F29" s="160">
        <v>10.374484722222224</v>
      </c>
      <c r="G29" s="160">
        <v>18.217339212066882</v>
      </c>
      <c r="H29" s="160">
        <v>110</v>
      </c>
      <c r="I29" s="160">
        <v>0.3</v>
      </c>
    </row>
    <row r="30" spans="2:9" ht="16.5" customHeight="1" x14ac:dyDescent="0.15">
      <c r="B30" s="1"/>
      <c r="C30" s="158" t="s">
        <v>27</v>
      </c>
      <c r="D30" s="8" t="s">
        <v>277</v>
      </c>
      <c r="E30" s="159">
        <v>75</v>
      </c>
      <c r="F30" s="160">
        <v>7.4476388888888874</v>
      </c>
      <c r="G30" s="160">
        <v>12.804335697586758</v>
      </c>
      <c r="H30" s="160">
        <v>107</v>
      </c>
      <c r="I30" s="160">
        <v>0.9</v>
      </c>
    </row>
    <row r="31" spans="2:9" ht="16.5" customHeight="1" x14ac:dyDescent="0.15">
      <c r="B31" s="1"/>
      <c r="C31" s="158" t="s">
        <v>28</v>
      </c>
      <c r="D31" s="8" t="s">
        <v>278</v>
      </c>
      <c r="E31" s="159">
        <v>53</v>
      </c>
      <c r="F31" s="160">
        <v>9.2847058823529416</v>
      </c>
      <c r="G31" s="160">
        <v>17.209702769419486</v>
      </c>
      <c r="H31" s="160">
        <v>120</v>
      </c>
      <c r="I31" s="160">
        <v>0</v>
      </c>
    </row>
    <row r="32" spans="2:9" ht="16.5" customHeight="1" x14ac:dyDescent="0.15">
      <c r="B32" s="1"/>
      <c r="C32" s="158" t="s">
        <v>29</v>
      </c>
      <c r="D32" s="8" t="s">
        <v>279</v>
      </c>
      <c r="E32" s="159">
        <v>215</v>
      </c>
      <c r="F32" s="160">
        <v>6.3544088669950769</v>
      </c>
      <c r="G32" s="160">
        <v>8.2474688823701232</v>
      </c>
      <c r="H32" s="160">
        <v>60</v>
      </c>
      <c r="I32" s="160">
        <v>0</v>
      </c>
    </row>
    <row r="33" spans="2:9" ht="16.5" customHeight="1" x14ac:dyDescent="0.15">
      <c r="B33" s="1"/>
      <c r="C33" s="158" t="s">
        <v>30</v>
      </c>
      <c r="D33" s="8" t="s">
        <v>280</v>
      </c>
      <c r="E33" s="159">
        <v>159</v>
      </c>
      <c r="F33" s="160">
        <v>5.934363057324842</v>
      </c>
      <c r="G33" s="160">
        <v>8.7451624489411302</v>
      </c>
      <c r="H33" s="160">
        <v>94</v>
      </c>
      <c r="I33" s="160">
        <v>0</v>
      </c>
    </row>
    <row r="34" spans="2:9" ht="16.5" customHeight="1" x14ac:dyDescent="0.15">
      <c r="B34" s="1"/>
      <c r="C34" s="158" t="s">
        <v>31</v>
      </c>
      <c r="D34" s="8" t="s">
        <v>281</v>
      </c>
      <c r="E34" s="159">
        <v>6</v>
      </c>
      <c r="F34" s="160">
        <v>7.2800000000000011</v>
      </c>
      <c r="G34" s="160">
        <v>6.7217557230235609</v>
      </c>
      <c r="H34" s="160">
        <v>18.3</v>
      </c>
      <c r="I34" s="160">
        <v>1.6</v>
      </c>
    </row>
    <row r="35" spans="2:9" ht="16.5" customHeight="1" x14ac:dyDescent="0.15">
      <c r="B35" s="1"/>
      <c r="C35" s="158" t="s">
        <v>32</v>
      </c>
      <c r="D35" s="8" t="s">
        <v>282</v>
      </c>
      <c r="E35" s="159">
        <v>416</v>
      </c>
      <c r="F35" s="160">
        <v>8.1848853658536598</v>
      </c>
      <c r="G35" s="160">
        <v>13.99185899150544</v>
      </c>
      <c r="H35" s="160">
        <v>172</v>
      </c>
      <c r="I35" s="160">
        <v>0.2</v>
      </c>
    </row>
    <row r="36" spans="2:9" ht="16.5" customHeight="1" x14ac:dyDescent="0.15">
      <c r="B36" s="1"/>
      <c r="C36" s="158" t="s">
        <v>33</v>
      </c>
      <c r="D36" s="8" t="s">
        <v>283</v>
      </c>
      <c r="E36" s="159">
        <v>123</v>
      </c>
      <c r="F36" s="160">
        <v>20.251538461538463</v>
      </c>
      <c r="G36" s="160">
        <v>53.364308161389729</v>
      </c>
      <c r="H36" s="160">
        <v>400.5</v>
      </c>
      <c r="I36" s="160">
        <v>0.32</v>
      </c>
    </row>
    <row r="37" spans="2:9" ht="16.5" customHeight="1" x14ac:dyDescent="0.15">
      <c r="B37" s="1"/>
      <c r="C37" s="158" t="s">
        <v>34</v>
      </c>
      <c r="D37" s="8" t="s">
        <v>284</v>
      </c>
      <c r="E37" s="159">
        <v>74</v>
      </c>
      <c r="F37" s="160">
        <v>3.2782561643835617</v>
      </c>
      <c r="G37" s="160">
        <v>2.9227621384662403</v>
      </c>
      <c r="H37" s="160">
        <v>18.100000000000001</v>
      </c>
      <c r="I37" s="160">
        <v>2.7000000000000001E-3</v>
      </c>
    </row>
    <row r="38" spans="2:9" ht="16.5" customHeight="1" x14ac:dyDescent="0.15">
      <c r="B38" s="1"/>
      <c r="C38" s="158" t="s">
        <v>35</v>
      </c>
      <c r="D38" s="8" t="s">
        <v>285</v>
      </c>
      <c r="E38" s="159">
        <v>6</v>
      </c>
      <c r="F38" s="160">
        <v>3.0766666666666667</v>
      </c>
      <c r="G38" s="160">
        <v>1.3030221282336936</v>
      </c>
      <c r="H38" s="160">
        <v>4.8499999999999996</v>
      </c>
      <c r="I38" s="160">
        <v>0.9</v>
      </c>
    </row>
    <row r="39" spans="2:9" ht="16.5" customHeight="1" x14ac:dyDescent="0.15">
      <c r="B39" s="1"/>
      <c r="C39" s="158" t="s">
        <v>36</v>
      </c>
      <c r="D39" s="8" t="s">
        <v>286</v>
      </c>
      <c r="E39" s="159">
        <v>6</v>
      </c>
      <c r="F39" s="160">
        <v>5.9499999999999993</v>
      </c>
      <c r="G39" s="160">
        <v>4.0996341300169705</v>
      </c>
      <c r="H39" s="160">
        <v>13.2</v>
      </c>
      <c r="I39" s="160">
        <v>1.4</v>
      </c>
    </row>
    <row r="40" spans="2:9" ht="16.5" customHeight="1" x14ac:dyDescent="0.15">
      <c r="B40" s="1"/>
      <c r="C40" s="158" t="s">
        <v>37</v>
      </c>
      <c r="D40" s="8" t="s">
        <v>287</v>
      </c>
      <c r="E40" s="159">
        <v>2389</v>
      </c>
      <c r="F40" s="160">
        <v>8.4420279303209291</v>
      </c>
      <c r="G40" s="160">
        <v>6.700046816278844</v>
      </c>
      <c r="H40" s="160">
        <v>250</v>
      </c>
      <c r="I40" s="160">
        <v>0</v>
      </c>
    </row>
    <row r="41" spans="2:9" ht="16.5" customHeight="1" x14ac:dyDescent="0.15">
      <c r="B41" s="1"/>
      <c r="C41" s="158" t="s">
        <v>38</v>
      </c>
      <c r="D41" s="8" t="s">
        <v>288</v>
      </c>
      <c r="E41" s="159">
        <v>0</v>
      </c>
      <c r="F41" s="160" t="s">
        <v>965</v>
      </c>
      <c r="G41" s="160" t="s">
        <v>965</v>
      </c>
      <c r="H41" s="160" t="s">
        <v>965</v>
      </c>
      <c r="I41" s="160" t="s">
        <v>965</v>
      </c>
    </row>
    <row r="42" spans="2:9" ht="16.5" customHeight="1" x14ac:dyDescent="0.15">
      <c r="B42" s="1"/>
      <c r="C42" s="158" t="s">
        <v>39</v>
      </c>
      <c r="D42" s="8" t="s">
        <v>289</v>
      </c>
      <c r="E42" s="159">
        <v>0</v>
      </c>
      <c r="F42" s="160" t="s">
        <v>965</v>
      </c>
      <c r="G42" s="160" t="s">
        <v>965</v>
      </c>
      <c r="H42" s="160" t="s">
        <v>965</v>
      </c>
      <c r="I42" s="160" t="s">
        <v>965</v>
      </c>
    </row>
    <row r="43" spans="2:9" ht="16.5" customHeight="1" x14ac:dyDescent="0.15">
      <c r="B43" s="1"/>
      <c r="C43" s="158" t="s">
        <v>40</v>
      </c>
      <c r="D43" s="8" t="s">
        <v>290</v>
      </c>
      <c r="E43" s="159">
        <v>2</v>
      </c>
      <c r="F43" s="160">
        <v>5.77</v>
      </c>
      <c r="G43" s="160">
        <v>2.5031580054003779</v>
      </c>
      <c r="H43" s="160">
        <v>7.54</v>
      </c>
      <c r="I43" s="160">
        <v>4</v>
      </c>
    </row>
    <row r="44" spans="2:9" ht="16.5" customHeight="1" x14ac:dyDescent="0.15">
      <c r="B44" s="1"/>
      <c r="C44" s="158" t="s">
        <v>41</v>
      </c>
      <c r="D44" s="8" t="s">
        <v>291</v>
      </c>
      <c r="E44" s="159">
        <v>0</v>
      </c>
      <c r="F44" s="160" t="s">
        <v>965</v>
      </c>
      <c r="G44" s="160" t="s">
        <v>965</v>
      </c>
      <c r="H44" s="160" t="s">
        <v>965</v>
      </c>
      <c r="I44" s="160" t="s">
        <v>965</v>
      </c>
    </row>
    <row r="45" spans="2:9" ht="16.5" customHeight="1" x14ac:dyDescent="0.15">
      <c r="B45" s="1"/>
      <c r="C45" s="158" t="s">
        <v>42</v>
      </c>
      <c r="D45" s="8" t="s">
        <v>292</v>
      </c>
      <c r="E45" s="159">
        <v>1</v>
      </c>
      <c r="F45" s="160">
        <v>1</v>
      </c>
      <c r="G45" s="160" t="s">
        <v>965</v>
      </c>
      <c r="H45" s="160">
        <v>1</v>
      </c>
      <c r="I45" s="160">
        <v>1</v>
      </c>
    </row>
    <row r="46" spans="2:9" ht="16.5" customHeight="1" x14ac:dyDescent="0.15">
      <c r="B46" s="1"/>
      <c r="C46" s="158" t="s">
        <v>43</v>
      </c>
      <c r="D46" s="8" t="s">
        <v>293</v>
      </c>
      <c r="E46" s="159">
        <v>32</v>
      </c>
      <c r="F46" s="160">
        <v>7.0611562499999998</v>
      </c>
      <c r="G46" s="160">
        <v>6.1718463442781069</v>
      </c>
      <c r="H46" s="160">
        <v>32</v>
      </c>
      <c r="I46" s="160">
        <v>0.12</v>
      </c>
    </row>
    <row r="47" spans="2:9" ht="16.5" customHeight="1" x14ac:dyDescent="0.15">
      <c r="B47" s="1"/>
      <c r="C47" s="158" t="s">
        <v>44</v>
      </c>
      <c r="D47" s="8" t="s">
        <v>294</v>
      </c>
      <c r="E47" s="159">
        <v>3</v>
      </c>
      <c r="F47" s="160">
        <v>9.2666666666666675</v>
      </c>
      <c r="G47" s="160">
        <v>7.8780285181848217</v>
      </c>
      <c r="H47" s="160">
        <v>17.5</v>
      </c>
      <c r="I47" s="160">
        <v>1.8</v>
      </c>
    </row>
    <row r="48" spans="2:9" ht="16.5" customHeight="1" x14ac:dyDescent="0.15">
      <c r="B48" s="1"/>
      <c r="C48" s="158" t="s">
        <v>45</v>
      </c>
      <c r="D48" s="8" t="s">
        <v>295</v>
      </c>
      <c r="E48" s="159">
        <v>8</v>
      </c>
      <c r="F48" s="160">
        <v>12.737500000000001</v>
      </c>
      <c r="G48" s="160">
        <v>7.615011021472184</v>
      </c>
      <c r="H48" s="160">
        <v>28</v>
      </c>
      <c r="I48" s="160">
        <v>5.2</v>
      </c>
    </row>
    <row r="49" spans="2:9" ht="16.5" customHeight="1" x14ac:dyDescent="0.15">
      <c r="B49" s="1"/>
      <c r="C49" s="158" t="s">
        <v>46</v>
      </c>
      <c r="D49" s="8" t="s">
        <v>296</v>
      </c>
      <c r="E49" s="159">
        <v>3</v>
      </c>
      <c r="F49" s="160">
        <v>5.8666666666666671</v>
      </c>
      <c r="G49" s="160">
        <v>3.1021497922139956</v>
      </c>
      <c r="H49" s="160">
        <v>8.9</v>
      </c>
      <c r="I49" s="160">
        <v>2.7</v>
      </c>
    </row>
    <row r="50" spans="2:9" ht="16.5" customHeight="1" x14ac:dyDescent="0.15">
      <c r="B50" s="1"/>
      <c r="C50" s="158" t="s">
        <v>47</v>
      </c>
      <c r="D50" s="8" t="s">
        <v>297</v>
      </c>
      <c r="E50" s="159">
        <v>3</v>
      </c>
      <c r="F50" s="160">
        <v>12.133333333333333</v>
      </c>
      <c r="G50" s="160">
        <v>14.475611673892519</v>
      </c>
      <c r="H50" s="160">
        <v>28.8</v>
      </c>
      <c r="I50" s="160">
        <v>2.7</v>
      </c>
    </row>
    <row r="51" spans="2:9" ht="16.5" customHeight="1" x14ac:dyDescent="0.15">
      <c r="B51" s="1"/>
      <c r="C51" s="158" t="s">
        <v>48</v>
      </c>
      <c r="D51" s="8" t="s">
        <v>298</v>
      </c>
      <c r="E51" s="159">
        <v>17</v>
      </c>
      <c r="F51" s="160">
        <v>14.315882352941177</v>
      </c>
      <c r="G51" s="160">
        <v>17.20632044439758</v>
      </c>
      <c r="H51" s="160">
        <v>76</v>
      </c>
      <c r="I51" s="160">
        <v>2.5</v>
      </c>
    </row>
    <row r="52" spans="2:9" ht="16.5" customHeight="1" x14ac:dyDescent="0.15">
      <c r="B52" s="1"/>
      <c r="C52" s="158" t="s">
        <v>51</v>
      </c>
      <c r="D52" s="8" t="s">
        <v>299</v>
      </c>
      <c r="E52" s="159">
        <v>62</v>
      </c>
      <c r="F52" s="160">
        <v>10.578225806451616</v>
      </c>
      <c r="G52" s="160">
        <v>6.5733452132409589</v>
      </c>
      <c r="H52" s="160">
        <v>35.200000000000003</v>
      </c>
      <c r="I52" s="160">
        <v>1.6</v>
      </c>
    </row>
    <row r="53" spans="2:9" ht="16.5" customHeight="1" x14ac:dyDescent="0.15">
      <c r="B53" s="1"/>
      <c r="C53" s="158" t="s">
        <v>129</v>
      </c>
      <c r="D53" s="8" t="s">
        <v>300</v>
      </c>
      <c r="E53" s="159">
        <v>0</v>
      </c>
      <c r="F53" s="160" t="s">
        <v>965</v>
      </c>
      <c r="G53" s="160" t="s">
        <v>965</v>
      </c>
      <c r="H53" s="160" t="s">
        <v>965</v>
      </c>
      <c r="I53" s="160" t="s">
        <v>965</v>
      </c>
    </row>
    <row r="54" spans="2:9" ht="16.5" customHeight="1" x14ac:dyDescent="0.15">
      <c r="B54" s="1"/>
      <c r="C54" s="158" t="s">
        <v>137</v>
      </c>
      <c r="D54" s="8" t="s">
        <v>301</v>
      </c>
      <c r="E54" s="159">
        <v>6</v>
      </c>
      <c r="F54" s="160">
        <v>7.083333333333333</v>
      </c>
      <c r="G54" s="160">
        <v>2.6962319385888653</v>
      </c>
      <c r="H54" s="160">
        <v>11.1</v>
      </c>
      <c r="I54" s="160">
        <v>2.9</v>
      </c>
    </row>
    <row r="55" spans="2:9" ht="16.5" customHeight="1" x14ac:dyDescent="0.15">
      <c r="B55" s="1"/>
      <c r="C55" s="158" t="s">
        <v>52</v>
      </c>
      <c r="D55" s="8" t="s">
        <v>302</v>
      </c>
      <c r="E55" s="159">
        <v>2</v>
      </c>
      <c r="F55" s="160">
        <v>14.8</v>
      </c>
      <c r="G55" s="160">
        <v>11.879393923933998</v>
      </c>
      <c r="H55" s="160">
        <v>23.2</v>
      </c>
      <c r="I55" s="160">
        <v>6.4</v>
      </c>
    </row>
    <row r="56" spans="2:9" ht="16.5" customHeight="1" x14ac:dyDescent="0.15">
      <c r="B56" s="1"/>
      <c r="C56" s="158" t="s">
        <v>79</v>
      </c>
      <c r="D56" s="8" t="s">
        <v>303</v>
      </c>
      <c r="E56" s="159">
        <v>16</v>
      </c>
      <c r="F56" s="160">
        <v>7.2299999999999995</v>
      </c>
      <c r="G56" s="160">
        <v>5.819095004093561</v>
      </c>
      <c r="H56" s="160">
        <v>25.3</v>
      </c>
      <c r="I56" s="160">
        <v>0.4</v>
      </c>
    </row>
    <row r="57" spans="2:9" ht="16.5" customHeight="1" x14ac:dyDescent="0.15">
      <c r="B57" s="1"/>
      <c r="C57" s="158" t="s">
        <v>53</v>
      </c>
      <c r="D57" s="8" t="s">
        <v>304</v>
      </c>
      <c r="E57" s="159">
        <v>1</v>
      </c>
      <c r="F57" s="160">
        <v>10.199999999999999</v>
      </c>
      <c r="G57" s="160" t="s">
        <v>965</v>
      </c>
      <c r="H57" s="160">
        <v>10.199999999999999</v>
      </c>
      <c r="I57" s="160">
        <v>10.199999999999999</v>
      </c>
    </row>
    <row r="58" spans="2:9" ht="16.5" customHeight="1" x14ac:dyDescent="0.15">
      <c r="B58" s="1"/>
      <c r="C58" s="158" t="s">
        <v>54</v>
      </c>
      <c r="D58" s="8" t="s">
        <v>305</v>
      </c>
      <c r="E58" s="159">
        <v>3</v>
      </c>
      <c r="F58" s="160">
        <v>10.166666666666666</v>
      </c>
      <c r="G58" s="160">
        <v>11.98262631201246</v>
      </c>
      <c r="H58" s="160">
        <v>24</v>
      </c>
      <c r="I58" s="160">
        <v>3</v>
      </c>
    </row>
    <row r="59" spans="2:9" ht="16.5" customHeight="1" x14ac:dyDescent="0.15">
      <c r="B59" s="1"/>
      <c r="C59" s="158" t="s">
        <v>55</v>
      </c>
      <c r="D59" s="8" t="s">
        <v>306</v>
      </c>
      <c r="E59" s="159">
        <v>8</v>
      </c>
      <c r="F59" s="160">
        <v>15.061249999999999</v>
      </c>
      <c r="G59" s="160">
        <v>15.084344237368377</v>
      </c>
      <c r="H59" s="160">
        <v>40</v>
      </c>
      <c r="I59" s="160">
        <v>2.2000000000000002</v>
      </c>
    </row>
    <row r="60" spans="2:9" ht="16.5" customHeight="1" x14ac:dyDescent="0.15">
      <c r="B60" s="1"/>
      <c r="C60" s="158" t="s">
        <v>138</v>
      </c>
      <c r="D60" s="8" t="s">
        <v>307</v>
      </c>
      <c r="E60" s="159">
        <v>185</v>
      </c>
      <c r="F60" s="160">
        <v>12.216918918918925</v>
      </c>
      <c r="G60" s="160">
        <v>9.0777255889561932</v>
      </c>
      <c r="H60" s="160">
        <v>47.75</v>
      </c>
      <c r="I60" s="160">
        <v>0.3</v>
      </c>
    </row>
    <row r="61" spans="2:9" ht="16.5" customHeight="1" x14ac:dyDescent="0.15">
      <c r="B61" s="1"/>
      <c r="C61" s="158" t="s">
        <v>72</v>
      </c>
      <c r="D61" s="8" t="s">
        <v>308</v>
      </c>
      <c r="E61" s="159">
        <v>2</v>
      </c>
      <c r="F61" s="160">
        <v>11.05</v>
      </c>
      <c r="G61" s="160">
        <v>5.8689862838483391</v>
      </c>
      <c r="H61" s="160">
        <v>15.2</v>
      </c>
      <c r="I61" s="160">
        <v>6.9</v>
      </c>
    </row>
    <row r="62" spans="2:9" ht="16.5" customHeight="1" x14ac:dyDescent="0.15">
      <c r="B62" s="1"/>
      <c r="C62" s="158" t="s">
        <v>75</v>
      </c>
      <c r="D62" s="8" t="s">
        <v>309</v>
      </c>
      <c r="E62" s="159">
        <v>32</v>
      </c>
      <c r="F62" s="160">
        <v>10.398125000000002</v>
      </c>
      <c r="G62" s="160">
        <v>5.7354362195941277</v>
      </c>
      <c r="H62" s="160">
        <v>32</v>
      </c>
      <c r="I62" s="160">
        <v>3.9</v>
      </c>
    </row>
    <row r="63" spans="2:9" ht="16.5" customHeight="1" x14ac:dyDescent="0.15">
      <c r="B63" s="1"/>
      <c r="C63" s="158" t="s">
        <v>56</v>
      </c>
      <c r="D63" s="8" t="s">
        <v>310</v>
      </c>
      <c r="E63" s="159">
        <v>0</v>
      </c>
      <c r="F63" s="160" t="s">
        <v>965</v>
      </c>
      <c r="G63" s="160" t="s">
        <v>965</v>
      </c>
      <c r="H63" s="160" t="s">
        <v>965</v>
      </c>
      <c r="I63" s="160" t="s">
        <v>965</v>
      </c>
    </row>
    <row r="64" spans="2:9" ht="16.5" customHeight="1" x14ac:dyDescent="0.15">
      <c r="B64" s="1"/>
      <c r="C64" s="158" t="s">
        <v>57</v>
      </c>
      <c r="D64" s="8" t="s">
        <v>311</v>
      </c>
      <c r="E64" s="159">
        <v>18</v>
      </c>
      <c r="F64" s="160">
        <v>15.088888888888887</v>
      </c>
      <c r="G64" s="160">
        <v>7.5866670112684753</v>
      </c>
      <c r="H64" s="160">
        <v>37</v>
      </c>
      <c r="I64" s="160">
        <v>6.9</v>
      </c>
    </row>
    <row r="65" spans="2:9" ht="16.5" customHeight="1" x14ac:dyDescent="0.15">
      <c r="B65" s="1"/>
      <c r="C65" s="158" t="s">
        <v>69</v>
      </c>
      <c r="D65" s="8" t="s">
        <v>312</v>
      </c>
      <c r="E65" s="159">
        <v>1</v>
      </c>
      <c r="F65" s="160">
        <v>14.8</v>
      </c>
      <c r="G65" s="160" t="s">
        <v>965</v>
      </c>
      <c r="H65" s="160">
        <v>14.8</v>
      </c>
      <c r="I65" s="160">
        <v>14.8</v>
      </c>
    </row>
    <row r="66" spans="2:9" ht="16.5" customHeight="1" x14ac:dyDescent="0.15">
      <c r="B66" s="1"/>
      <c r="C66" s="158" t="s">
        <v>73</v>
      </c>
      <c r="D66" s="8" t="s">
        <v>313</v>
      </c>
      <c r="E66" s="159">
        <v>0</v>
      </c>
      <c r="F66" s="160" t="s">
        <v>965</v>
      </c>
      <c r="G66" s="160" t="s">
        <v>965</v>
      </c>
      <c r="H66" s="160" t="s">
        <v>965</v>
      </c>
      <c r="I66" s="160" t="s">
        <v>965</v>
      </c>
    </row>
    <row r="67" spans="2:9" ht="16.5" customHeight="1" x14ac:dyDescent="0.15">
      <c r="B67" s="1"/>
      <c r="C67" s="158" t="s">
        <v>58</v>
      </c>
      <c r="D67" s="8" t="s">
        <v>314</v>
      </c>
      <c r="E67" s="159">
        <v>1</v>
      </c>
      <c r="F67" s="160">
        <v>6.2</v>
      </c>
      <c r="G67" s="160" t="s">
        <v>965</v>
      </c>
      <c r="H67" s="160">
        <v>6.2</v>
      </c>
      <c r="I67" s="160">
        <v>6.2</v>
      </c>
    </row>
    <row r="68" spans="2:9" ht="16.5" customHeight="1" x14ac:dyDescent="0.15">
      <c r="B68" s="1"/>
      <c r="C68" s="158" t="s">
        <v>70</v>
      </c>
      <c r="D68" s="8" t="s">
        <v>315</v>
      </c>
      <c r="E68" s="159">
        <v>0</v>
      </c>
      <c r="F68" s="160" t="s">
        <v>965</v>
      </c>
      <c r="G68" s="160" t="s">
        <v>965</v>
      </c>
      <c r="H68" s="160" t="s">
        <v>965</v>
      </c>
      <c r="I68" s="160" t="s">
        <v>965</v>
      </c>
    </row>
    <row r="69" spans="2:9" ht="16.5" customHeight="1" x14ac:dyDescent="0.15">
      <c r="B69" s="1"/>
      <c r="C69" s="158" t="s">
        <v>59</v>
      </c>
      <c r="D69" s="8" t="s">
        <v>316</v>
      </c>
      <c r="E69" s="159">
        <v>0</v>
      </c>
      <c r="F69" s="160" t="s">
        <v>965</v>
      </c>
      <c r="G69" s="160" t="s">
        <v>965</v>
      </c>
      <c r="H69" s="160" t="s">
        <v>965</v>
      </c>
      <c r="I69" s="160" t="s">
        <v>965</v>
      </c>
    </row>
    <row r="70" spans="2:9" ht="16.5" customHeight="1" x14ac:dyDescent="0.15">
      <c r="B70" s="1"/>
      <c r="C70" s="158" t="s">
        <v>60</v>
      </c>
      <c r="D70" s="8" t="s">
        <v>317</v>
      </c>
      <c r="E70" s="159">
        <v>0</v>
      </c>
      <c r="F70" s="160" t="s">
        <v>965</v>
      </c>
      <c r="G70" s="160" t="s">
        <v>965</v>
      </c>
      <c r="H70" s="160" t="s">
        <v>965</v>
      </c>
      <c r="I70" s="160" t="s">
        <v>965</v>
      </c>
    </row>
    <row r="71" spans="2:9" ht="16.5" customHeight="1" x14ac:dyDescent="0.15">
      <c r="B71" s="1"/>
      <c r="C71" s="158" t="s">
        <v>62</v>
      </c>
      <c r="D71" s="8" t="s">
        <v>318</v>
      </c>
      <c r="E71" s="159">
        <v>0</v>
      </c>
      <c r="F71" s="160" t="s">
        <v>965</v>
      </c>
      <c r="G71" s="160" t="s">
        <v>965</v>
      </c>
      <c r="H71" s="160" t="s">
        <v>965</v>
      </c>
      <c r="I71" s="160" t="s">
        <v>965</v>
      </c>
    </row>
    <row r="72" spans="2:9" ht="16.5" customHeight="1" x14ac:dyDescent="0.15">
      <c r="B72" s="1"/>
      <c r="C72" s="158" t="s">
        <v>80</v>
      </c>
      <c r="D72" s="8" t="s">
        <v>319</v>
      </c>
      <c r="E72" s="159">
        <v>7</v>
      </c>
      <c r="F72" s="160">
        <v>7.1142857142857139</v>
      </c>
      <c r="G72" s="160">
        <v>4.5754520984009801</v>
      </c>
      <c r="H72" s="160">
        <v>15.8</v>
      </c>
      <c r="I72" s="160">
        <v>1.9</v>
      </c>
    </row>
    <row r="73" spans="2:9" ht="16.5" customHeight="1" x14ac:dyDescent="0.15">
      <c r="B73" s="1"/>
      <c r="C73" s="158" t="s">
        <v>63</v>
      </c>
      <c r="D73" s="8" t="s">
        <v>320</v>
      </c>
      <c r="E73" s="159">
        <v>64</v>
      </c>
      <c r="F73" s="160">
        <v>11.098114754098365</v>
      </c>
      <c r="G73" s="160">
        <v>8.4844508840159261</v>
      </c>
      <c r="H73" s="160">
        <v>42</v>
      </c>
      <c r="I73" s="160">
        <v>2.9</v>
      </c>
    </row>
    <row r="74" spans="2:9" ht="16.5" customHeight="1" x14ac:dyDescent="0.15">
      <c r="B74" s="1"/>
      <c r="C74" s="158" t="s">
        <v>76</v>
      </c>
      <c r="D74" s="8" t="s">
        <v>321</v>
      </c>
      <c r="E74" s="159">
        <v>5</v>
      </c>
      <c r="F74" s="160">
        <v>12.44</v>
      </c>
      <c r="G74" s="160">
        <v>11.28020389886637</v>
      </c>
      <c r="H74" s="160">
        <v>31</v>
      </c>
      <c r="I74" s="160">
        <v>3.3</v>
      </c>
    </row>
    <row r="75" spans="2:9" ht="16.5" customHeight="1" x14ac:dyDescent="0.15">
      <c r="B75" s="1"/>
      <c r="C75" s="158" t="s">
        <v>64</v>
      </c>
      <c r="D75" s="8" t="s">
        <v>322</v>
      </c>
      <c r="E75" s="159">
        <v>219</v>
      </c>
      <c r="F75" s="160">
        <v>6.954921658986172</v>
      </c>
      <c r="G75" s="160">
        <v>11.322237308694335</v>
      </c>
      <c r="H75" s="160">
        <v>130</v>
      </c>
      <c r="I75" s="160">
        <v>0</v>
      </c>
    </row>
    <row r="76" spans="2:9" ht="16.5" customHeight="1" x14ac:dyDescent="0.15">
      <c r="B76" s="1"/>
      <c r="C76" s="158" t="s">
        <v>65</v>
      </c>
      <c r="D76" s="8" t="s">
        <v>323</v>
      </c>
      <c r="E76" s="159">
        <v>15</v>
      </c>
      <c r="F76" s="160">
        <v>8.7533333333333339</v>
      </c>
      <c r="G76" s="160">
        <v>5.8450060083882907</v>
      </c>
      <c r="H76" s="160">
        <v>24</v>
      </c>
      <c r="I76" s="160">
        <v>2.4</v>
      </c>
    </row>
    <row r="77" spans="2:9" ht="16.5" customHeight="1" x14ac:dyDescent="0.15">
      <c r="B77" s="1"/>
      <c r="C77" s="158" t="s">
        <v>67</v>
      </c>
      <c r="D77" s="8" t="s">
        <v>324</v>
      </c>
      <c r="E77" s="159">
        <v>0</v>
      </c>
      <c r="F77" s="160" t="s">
        <v>965</v>
      </c>
      <c r="G77" s="160" t="s">
        <v>965</v>
      </c>
      <c r="H77" s="160" t="s">
        <v>965</v>
      </c>
      <c r="I77" s="160" t="s">
        <v>965</v>
      </c>
    </row>
    <row r="78" spans="2:9" ht="16.5" customHeight="1" x14ac:dyDescent="0.15">
      <c r="B78" s="1"/>
      <c r="C78" s="158" t="s">
        <v>68</v>
      </c>
      <c r="D78" s="8" t="s">
        <v>325</v>
      </c>
      <c r="E78" s="159">
        <v>99</v>
      </c>
      <c r="F78" s="160">
        <v>10.276030927835048</v>
      </c>
      <c r="G78" s="160">
        <v>10.586650102107384</v>
      </c>
      <c r="H78" s="160">
        <v>48</v>
      </c>
      <c r="I78" s="160">
        <v>0.55000000000000004</v>
      </c>
    </row>
    <row r="79" spans="2:9" ht="16.5" customHeight="1" x14ac:dyDescent="0.15">
      <c r="B79" s="1"/>
      <c r="C79" s="158" t="s">
        <v>326</v>
      </c>
      <c r="D79" s="8" t="s">
        <v>327</v>
      </c>
      <c r="E79" s="159">
        <v>533</v>
      </c>
      <c r="F79" s="160">
        <v>8.6057836812144206</v>
      </c>
      <c r="G79" s="160">
        <v>13.732024618402695</v>
      </c>
      <c r="H79" s="160">
        <v>220</v>
      </c>
      <c r="I79" s="160">
        <v>0</v>
      </c>
    </row>
    <row r="80" spans="2:9" ht="16.5" customHeight="1" x14ac:dyDescent="0.15">
      <c r="B80" s="1"/>
      <c r="C80" s="158" t="s">
        <v>328</v>
      </c>
      <c r="D80" s="8" t="s">
        <v>329</v>
      </c>
      <c r="E80" s="159">
        <v>45</v>
      </c>
      <c r="F80" s="160">
        <v>11.767777777777777</v>
      </c>
      <c r="G80" s="160">
        <v>11.079484088926153</v>
      </c>
      <c r="H80" s="160">
        <v>71</v>
      </c>
      <c r="I80" s="160">
        <v>0</v>
      </c>
    </row>
    <row r="81" spans="2:9" ht="16.5" customHeight="1" x14ac:dyDescent="0.15">
      <c r="B81" s="1"/>
      <c r="C81" s="158" t="s">
        <v>330</v>
      </c>
      <c r="D81" s="8" t="s">
        <v>331</v>
      </c>
      <c r="E81" s="159">
        <v>48</v>
      </c>
      <c r="F81" s="160">
        <v>9.9572340425531909</v>
      </c>
      <c r="G81" s="160">
        <v>6.588959046283299</v>
      </c>
      <c r="H81" s="160">
        <v>25.8</v>
      </c>
      <c r="I81" s="160">
        <v>1.5</v>
      </c>
    </row>
    <row r="82" spans="2:9" ht="16.5" customHeight="1" x14ac:dyDescent="0.15">
      <c r="B82" s="1"/>
      <c r="C82" s="158" t="s">
        <v>332</v>
      </c>
      <c r="D82" s="8" t="s">
        <v>333</v>
      </c>
      <c r="E82" s="159">
        <v>264</v>
      </c>
      <c r="F82" s="160">
        <v>11.289648659003838</v>
      </c>
      <c r="G82" s="160">
        <v>15.300927072148273</v>
      </c>
      <c r="H82" s="160">
        <v>160</v>
      </c>
      <c r="I82" s="160">
        <v>0</v>
      </c>
    </row>
    <row r="83" spans="2:9" ht="16.5" customHeight="1" x14ac:dyDescent="0.15">
      <c r="B83" s="1"/>
      <c r="C83" s="158" t="s">
        <v>334</v>
      </c>
      <c r="D83" s="8" t="s">
        <v>335</v>
      </c>
      <c r="E83" s="159">
        <v>12</v>
      </c>
      <c r="F83" s="160">
        <v>19.719166666666666</v>
      </c>
      <c r="G83" s="160">
        <v>41.496098931286916</v>
      </c>
      <c r="H83" s="160">
        <v>150</v>
      </c>
      <c r="I83" s="160">
        <v>1.7</v>
      </c>
    </row>
    <row r="84" spans="2:9" ht="16.5" customHeight="1" x14ac:dyDescent="0.15">
      <c r="B84" s="1"/>
      <c r="C84" s="158" t="s">
        <v>336</v>
      </c>
      <c r="D84" s="8" t="s">
        <v>337</v>
      </c>
      <c r="E84" s="159">
        <v>411</v>
      </c>
      <c r="F84" s="160">
        <v>8.3948264198529507</v>
      </c>
      <c r="G84" s="160">
        <v>6.1047456891964709</v>
      </c>
      <c r="H84" s="160">
        <v>42</v>
      </c>
      <c r="I84" s="160">
        <v>0</v>
      </c>
    </row>
    <row r="85" spans="2:9" ht="16.5" customHeight="1" x14ac:dyDescent="0.15">
      <c r="B85" s="1"/>
      <c r="C85" s="158" t="s">
        <v>77</v>
      </c>
      <c r="D85" s="8" t="s">
        <v>338</v>
      </c>
      <c r="E85" s="159">
        <v>259</v>
      </c>
      <c r="F85" s="160">
        <v>12.803922480620157</v>
      </c>
      <c r="G85" s="160">
        <v>14.846241384501527</v>
      </c>
      <c r="H85" s="160">
        <v>112</v>
      </c>
      <c r="I85" s="160">
        <v>0</v>
      </c>
    </row>
    <row r="86" spans="2:9" ht="16.5" customHeight="1" x14ac:dyDescent="0.15">
      <c r="B86" s="1"/>
      <c r="C86" s="158" t="s">
        <v>339</v>
      </c>
      <c r="D86" s="8" t="s">
        <v>340</v>
      </c>
      <c r="E86" s="159">
        <v>73</v>
      </c>
      <c r="F86" s="160">
        <v>7.5519178082191774</v>
      </c>
      <c r="G86" s="160">
        <v>5.0747157576487414</v>
      </c>
      <c r="H86" s="160">
        <v>25.6</v>
      </c>
      <c r="I86" s="160">
        <v>0</v>
      </c>
    </row>
    <row r="87" spans="2:9" ht="16.5" customHeight="1" x14ac:dyDescent="0.15">
      <c r="B87" s="1"/>
      <c r="C87" s="158" t="s">
        <v>341</v>
      </c>
      <c r="D87" s="8" t="s">
        <v>342</v>
      </c>
      <c r="E87" s="159">
        <v>636</v>
      </c>
      <c r="F87" s="160">
        <v>8.3421701421800893</v>
      </c>
      <c r="G87" s="160">
        <v>7.3044555010863652</v>
      </c>
      <c r="H87" s="160">
        <v>130.08000000000001</v>
      </c>
      <c r="I87" s="160">
        <v>0</v>
      </c>
    </row>
    <row r="88" spans="2:9" ht="16.5" customHeight="1" x14ac:dyDescent="0.15">
      <c r="B88" s="1"/>
      <c r="C88" s="158" t="s">
        <v>343</v>
      </c>
      <c r="D88" s="8" t="s">
        <v>344</v>
      </c>
      <c r="E88" s="159">
        <v>18</v>
      </c>
      <c r="F88" s="160">
        <v>10.938333333333333</v>
      </c>
      <c r="G88" s="160">
        <v>16.336636650755981</v>
      </c>
      <c r="H88" s="160">
        <v>73.3</v>
      </c>
      <c r="I88" s="160">
        <v>1.1000000000000001</v>
      </c>
    </row>
    <row r="89" spans="2:9" ht="16.5" customHeight="1" x14ac:dyDescent="0.15">
      <c r="B89" s="1"/>
      <c r="C89" s="158" t="s">
        <v>345</v>
      </c>
      <c r="D89" s="8" t="s">
        <v>346</v>
      </c>
      <c r="E89" s="159">
        <v>163</v>
      </c>
      <c r="F89" s="160">
        <v>10.337165644171776</v>
      </c>
      <c r="G89" s="160">
        <v>7.3761418929870839</v>
      </c>
      <c r="H89" s="160">
        <v>36</v>
      </c>
      <c r="I89" s="160">
        <v>1.4</v>
      </c>
    </row>
    <row r="90" spans="2:9" ht="16.5" customHeight="1" x14ac:dyDescent="0.15">
      <c r="B90" s="1"/>
      <c r="C90" s="158" t="s">
        <v>347</v>
      </c>
      <c r="D90" s="8" t="s">
        <v>348</v>
      </c>
      <c r="E90" s="159">
        <v>0</v>
      </c>
      <c r="F90" s="160" t="s">
        <v>965</v>
      </c>
      <c r="G90" s="160" t="s">
        <v>965</v>
      </c>
      <c r="H90" s="160" t="s">
        <v>965</v>
      </c>
      <c r="I90" s="160" t="s">
        <v>965</v>
      </c>
    </row>
    <row r="91" spans="2:9" ht="16.5" customHeight="1" x14ac:dyDescent="0.15">
      <c r="B91" s="1"/>
      <c r="C91" s="158" t="s">
        <v>349</v>
      </c>
      <c r="D91" s="8" t="s">
        <v>350</v>
      </c>
      <c r="E91" s="159">
        <v>30</v>
      </c>
      <c r="F91" s="160">
        <v>12.10266666666667</v>
      </c>
      <c r="G91" s="160">
        <v>13.858286686494024</v>
      </c>
      <c r="H91" s="160">
        <v>70</v>
      </c>
      <c r="I91" s="160">
        <v>1</v>
      </c>
    </row>
    <row r="92" spans="2:9" ht="16.5" customHeight="1" x14ac:dyDescent="0.15">
      <c r="B92" s="1"/>
      <c r="C92" s="158" t="s">
        <v>351</v>
      </c>
      <c r="D92" s="8" t="s">
        <v>352</v>
      </c>
      <c r="E92" s="159">
        <v>1605</v>
      </c>
      <c r="F92" s="160">
        <v>8.4698488050314502</v>
      </c>
      <c r="G92" s="160">
        <v>6.4204226867500047</v>
      </c>
      <c r="H92" s="160">
        <v>127</v>
      </c>
      <c r="I92" s="160">
        <v>0.1</v>
      </c>
    </row>
    <row r="93" spans="2:9" ht="16.5" customHeight="1" x14ac:dyDescent="0.15">
      <c r="B93" s="1"/>
      <c r="C93" s="158" t="s">
        <v>353</v>
      </c>
      <c r="D93" s="8" t="s">
        <v>354</v>
      </c>
      <c r="E93" s="159">
        <v>4</v>
      </c>
      <c r="F93" s="160">
        <v>12.674999999999999</v>
      </c>
      <c r="G93" s="160">
        <v>12.247278609280242</v>
      </c>
      <c r="H93" s="160">
        <v>29</v>
      </c>
      <c r="I93" s="160">
        <v>1.6</v>
      </c>
    </row>
    <row r="94" spans="2:9" ht="16.5" customHeight="1" x14ac:dyDescent="0.15">
      <c r="B94" s="1"/>
      <c r="C94" s="158" t="s">
        <v>355</v>
      </c>
      <c r="D94" s="8" t="s">
        <v>356</v>
      </c>
      <c r="E94" s="159">
        <v>2</v>
      </c>
      <c r="F94" s="160">
        <v>5.4</v>
      </c>
      <c r="G94" s="160">
        <v>3.3941125496954276</v>
      </c>
      <c r="H94" s="160">
        <v>7.8</v>
      </c>
      <c r="I94" s="160">
        <v>3</v>
      </c>
    </row>
    <row r="95" spans="2:9" ht="16.5" customHeight="1" x14ac:dyDescent="0.15">
      <c r="B95" s="1"/>
      <c r="C95" s="158" t="s">
        <v>78</v>
      </c>
      <c r="D95" s="8" t="s">
        <v>357</v>
      </c>
      <c r="E95" s="159">
        <v>0</v>
      </c>
      <c r="F95" s="160" t="s">
        <v>965</v>
      </c>
      <c r="G95" s="160" t="s">
        <v>965</v>
      </c>
      <c r="H95" s="160" t="s">
        <v>965</v>
      </c>
      <c r="I95" s="160" t="s">
        <v>965</v>
      </c>
    </row>
    <row r="96" spans="2:9" ht="16.5" customHeight="1" x14ac:dyDescent="0.15">
      <c r="B96" s="1"/>
      <c r="C96" s="158" t="s">
        <v>74</v>
      </c>
      <c r="D96" s="8" t="s">
        <v>358</v>
      </c>
      <c r="E96" s="159">
        <v>42</v>
      </c>
      <c r="F96" s="160">
        <v>7.4324390243902432</v>
      </c>
      <c r="G96" s="160">
        <v>5.8347226928483096</v>
      </c>
      <c r="H96" s="160">
        <v>30</v>
      </c>
      <c r="I96" s="160">
        <v>0.5</v>
      </c>
    </row>
    <row r="97" spans="1:9" ht="16.5" customHeight="1" x14ac:dyDescent="0.15">
      <c r="B97" s="1"/>
      <c r="C97" s="158" t="s">
        <v>359</v>
      </c>
      <c r="D97" s="8" t="s">
        <v>360</v>
      </c>
      <c r="E97" s="159">
        <v>4</v>
      </c>
      <c r="F97" s="160">
        <v>16.785</v>
      </c>
      <c r="G97" s="160">
        <v>13.245528805349123</v>
      </c>
      <c r="H97" s="160">
        <v>32.200000000000003</v>
      </c>
      <c r="I97" s="160">
        <v>0.23</v>
      </c>
    </row>
    <row r="98" spans="1:9" ht="16.5" customHeight="1" x14ac:dyDescent="0.15">
      <c r="B98" s="1"/>
      <c r="C98" s="158" t="s">
        <v>361</v>
      </c>
      <c r="D98" s="8" t="s">
        <v>362</v>
      </c>
      <c r="E98" s="159">
        <v>20</v>
      </c>
      <c r="F98" s="160">
        <v>9.3360000000000003</v>
      </c>
      <c r="G98" s="160">
        <v>6.0639794125466375</v>
      </c>
      <c r="H98" s="160">
        <v>24.6</v>
      </c>
      <c r="I98" s="160">
        <v>2</v>
      </c>
    </row>
    <row r="99" spans="1:9" ht="16.5" customHeight="1" x14ac:dyDescent="0.15">
      <c r="B99" s="1"/>
      <c r="C99" s="158" t="s">
        <v>363</v>
      </c>
      <c r="D99" s="8" t="s">
        <v>364</v>
      </c>
      <c r="E99" s="159">
        <v>145</v>
      </c>
      <c r="F99" s="160">
        <v>10.501862068965513</v>
      </c>
      <c r="G99" s="160">
        <v>8.5457700701548305</v>
      </c>
      <c r="H99" s="160">
        <v>55</v>
      </c>
      <c r="I99" s="160">
        <v>0</v>
      </c>
    </row>
    <row r="100" spans="1:9" ht="16.5" customHeight="1" x14ac:dyDescent="0.15">
      <c r="B100" s="1"/>
      <c r="C100" s="158" t="s">
        <v>365</v>
      </c>
      <c r="D100" s="8" t="s">
        <v>366</v>
      </c>
      <c r="E100" s="159">
        <v>0</v>
      </c>
      <c r="F100" s="160" t="s">
        <v>965</v>
      </c>
      <c r="G100" s="160" t="s">
        <v>965</v>
      </c>
      <c r="H100" s="160" t="s">
        <v>965</v>
      </c>
      <c r="I100" s="160" t="s">
        <v>965</v>
      </c>
    </row>
    <row r="101" spans="1:9" ht="16.5" customHeight="1" x14ac:dyDescent="0.15">
      <c r="B101" s="1"/>
      <c r="C101" s="158" t="s">
        <v>367</v>
      </c>
      <c r="D101" s="8" t="s">
        <v>368</v>
      </c>
      <c r="E101" s="159">
        <v>47</v>
      </c>
      <c r="F101" s="160">
        <v>8.0325717391304359</v>
      </c>
      <c r="G101" s="160">
        <v>7.2842887407736212</v>
      </c>
      <c r="H101" s="160">
        <v>32.5</v>
      </c>
      <c r="I101" s="160">
        <v>2.4</v>
      </c>
    </row>
    <row r="102" spans="1:9" ht="16.5" customHeight="1" x14ac:dyDescent="0.15">
      <c r="B102" s="1"/>
      <c r="C102" s="158" t="s">
        <v>369</v>
      </c>
      <c r="D102" s="8" t="s">
        <v>370</v>
      </c>
      <c r="E102" s="159">
        <v>636</v>
      </c>
      <c r="F102" s="160">
        <v>9.2927954784437432</v>
      </c>
      <c r="G102" s="160">
        <v>6.9902702437352167</v>
      </c>
      <c r="H102" s="160">
        <v>111.3</v>
      </c>
      <c r="I102" s="160">
        <v>0</v>
      </c>
    </row>
    <row r="103" spans="1:9" ht="16.5" customHeight="1" x14ac:dyDescent="0.15">
      <c r="B103" s="1"/>
      <c r="C103" s="158" t="s">
        <v>371</v>
      </c>
      <c r="D103" s="8" t="s">
        <v>372</v>
      </c>
      <c r="E103" s="159">
        <v>951</v>
      </c>
      <c r="F103" s="160">
        <v>10.446983806519448</v>
      </c>
      <c r="G103" s="160">
        <v>6.8617705854447335</v>
      </c>
      <c r="H103" s="160">
        <v>55</v>
      </c>
      <c r="I103" s="160">
        <v>0.5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16</v>
      </c>
      <c r="F104" s="160">
        <v>8.8650000000000002</v>
      </c>
      <c r="G104" s="160">
        <v>3.9768245288588386</v>
      </c>
      <c r="H104" s="160">
        <v>21.6</v>
      </c>
      <c r="I104" s="160">
        <v>5.0999999999999996</v>
      </c>
    </row>
    <row r="105" spans="1:9" ht="16.5" customHeight="1" x14ac:dyDescent="0.15">
      <c r="B105" s="1"/>
      <c r="C105" s="161"/>
      <c r="D105" s="162" t="s">
        <v>811</v>
      </c>
      <c r="E105" s="163">
        <v>14769</v>
      </c>
      <c r="F105" s="164">
        <v>10.105661447261317</v>
      </c>
      <c r="G105" s="164">
        <v>14.403741955771199</v>
      </c>
      <c r="H105" s="164">
        <v>400.5</v>
      </c>
      <c r="I105" s="164">
        <v>0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0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A3C94-7076-4DB3-A0F7-C4787B03F8B3}">
  <sheetPr>
    <tabColor rgb="FF00B050"/>
    <pageSetUpPr fitToPage="1"/>
  </sheetPr>
  <dimension ref="A1:L112"/>
  <sheetViews>
    <sheetView showGridLines="0" view="pageBreakPreview" zoomScale="70" zoomScaleNormal="70" zoomScaleSheetLayoutView="7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49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tr">
        <f>"表3.4.1.1("&amp;VALUE(L1)&amp;")　産業分類別の生活環境項目濃度の平均値、標準偏差、最大値、最小値"</f>
        <v>表3.4.1.1(0)　産業分類別の生活環境項目濃度の平均値、標準偏差、最大値、最小値</v>
      </c>
    </row>
    <row r="3" spans="2:12" ht="21" customHeight="1" x14ac:dyDescent="0.15">
      <c r="H3" s="139" t="e">
        <f>VLOOKUP(L1,#REF!,2,0)</f>
        <v>#REF!</v>
      </c>
      <c r="I3" s="139" t="e">
        <f>VLOOKUP(L1,#REF!,3,0)</f>
        <v>#REF!</v>
      </c>
    </row>
    <row r="4" spans="2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6.5" customHeight="1" x14ac:dyDescent="0.15">
      <c r="B5" s="1"/>
      <c r="C5" s="158" t="s">
        <v>2</v>
      </c>
      <c r="D5" s="8" t="s">
        <v>252</v>
      </c>
      <c r="E5" s="159">
        <v>209</v>
      </c>
      <c r="F5" s="160">
        <v>26.994830917874399</v>
      </c>
      <c r="G5" s="160">
        <v>42.034455756244775</v>
      </c>
      <c r="H5" s="160">
        <v>370</v>
      </c>
      <c r="I5" s="160">
        <v>0</v>
      </c>
    </row>
    <row r="6" spans="2:12" ht="16.5" customHeight="1" x14ac:dyDescent="0.15">
      <c r="B6" s="1"/>
      <c r="C6" s="158" t="s">
        <v>3</v>
      </c>
      <c r="D6" s="8" t="s">
        <v>253</v>
      </c>
      <c r="E6" s="159">
        <v>1</v>
      </c>
      <c r="F6" s="160">
        <v>0.3</v>
      </c>
      <c r="G6" s="160" t="s">
        <v>965</v>
      </c>
      <c r="H6" s="160">
        <v>0.3</v>
      </c>
      <c r="I6" s="160">
        <v>0.3</v>
      </c>
    </row>
    <row r="7" spans="2:12" ht="16.5" customHeight="1" x14ac:dyDescent="0.15">
      <c r="B7" s="1"/>
      <c r="C7" s="158" t="s">
        <v>4</v>
      </c>
      <c r="D7" s="8" t="s">
        <v>254</v>
      </c>
      <c r="E7" s="159">
        <v>2</v>
      </c>
      <c r="F7" s="160">
        <v>22</v>
      </c>
      <c r="G7" s="160">
        <v>0</v>
      </c>
      <c r="H7" s="160">
        <v>22</v>
      </c>
      <c r="I7" s="160">
        <v>22</v>
      </c>
    </row>
    <row r="8" spans="2:12" ht="16.5" customHeight="1" x14ac:dyDescent="0.15">
      <c r="B8" s="1"/>
      <c r="C8" s="158" t="s">
        <v>5</v>
      </c>
      <c r="D8" s="8" t="s">
        <v>255</v>
      </c>
      <c r="E8" s="159">
        <v>3</v>
      </c>
      <c r="F8" s="160">
        <v>1.5666666666666667</v>
      </c>
      <c r="G8" s="160">
        <v>0.51316014394468756</v>
      </c>
      <c r="H8" s="160">
        <v>2</v>
      </c>
      <c r="I8" s="160">
        <v>1</v>
      </c>
    </row>
    <row r="9" spans="2:12" ht="16.5" customHeight="1" x14ac:dyDescent="0.15">
      <c r="B9" s="1"/>
      <c r="C9" s="158" t="s">
        <v>6</v>
      </c>
      <c r="D9" s="8" t="s">
        <v>256</v>
      </c>
      <c r="E9" s="159">
        <v>89</v>
      </c>
      <c r="F9" s="160">
        <v>19.315568181818175</v>
      </c>
      <c r="G9" s="160">
        <v>19.211323460364365</v>
      </c>
      <c r="H9" s="160">
        <v>110</v>
      </c>
      <c r="I9" s="160">
        <v>0</v>
      </c>
    </row>
    <row r="10" spans="2:12" ht="16.5" customHeight="1" x14ac:dyDescent="0.15">
      <c r="B10" s="1"/>
      <c r="C10" s="158" t="s">
        <v>7</v>
      </c>
      <c r="D10" s="8" t="s">
        <v>257</v>
      </c>
      <c r="E10" s="159">
        <v>93</v>
      </c>
      <c r="F10" s="160">
        <v>9.8245978260869578</v>
      </c>
      <c r="G10" s="160">
        <v>12.907846078061986</v>
      </c>
      <c r="H10" s="160">
        <v>60</v>
      </c>
      <c r="I10" s="160">
        <v>0</v>
      </c>
    </row>
    <row r="11" spans="2:12" ht="16.5" customHeight="1" x14ac:dyDescent="0.15">
      <c r="B11" s="1"/>
      <c r="C11" s="158" t="s">
        <v>8</v>
      </c>
      <c r="D11" s="8" t="s">
        <v>258</v>
      </c>
      <c r="E11" s="159">
        <v>0</v>
      </c>
      <c r="F11" s="160" t="s">
        <v>965</v>
      </c>
      <c r="G11" s="160" t="s">
        <v>965</v>
      </c>
      <c r="H11" s="160" t="s">
        <v>965</v>
      </c>
      <c r="I11" s="160" t="s">
        <v>965</v>
      </c>
    </row>
    <row r="12" spans="2:12" ht="16.5" customHeight="1" x14ac:dyDescent="0.15">
      <c r="B12" s="1"/>
      <c r="C12" s="158" t="s">
        <v>9</v>
      </c>
      <c r="D12" s="8" t="s">
        <v>259</v>
      </c>
      <c r="E12" s="159">
        <v>7</v>
      </c>
      <c r="F12" s="160">
        <v>2.8285714285714287</v>
      </c>
      <c r="G12" s="160">
        <v>3.1046815648384327</v>
      </c>
      <c r="H12" s="160">
        <v>7.5</v>
      </c>
      <c r="I12" s="160">
        <v>0.3</v>
      </c>
    </row>
    <row r="13" spans="2:12" ht="16.5" customHeight="1" x14ac:dyDescent="0.15">
      <c r="B13" s="1"/>
      <c r="C13" s="158" t="s">
        <v>10</v>
      </c>
      <c r="D13" s="8" t="s">
        <v>260</v>
      </c>
      <c r="E13" s="159">
        <v>1862</v>
      </c>
      <c r="F13" s="160">
        <v>10.839378861788624</v>
      </c>
      <c r="G13" s="160">
        <v>20.771189766494185</v>
      </c>
      <c r="H13" s="160">
        <v>600</v>
      </c>
      <c r="I13" s="160">
        <v>0</v>
      </c>
    </row>
    <row r="14" spans="2:12" ht="16.5" customHeight="1" x14ac:dyDescent="0.15">
      <c r="B14" s="1"/>
      <c r="C14" s="158" t="s">
        <v>11</v>
      </c>
      <c r="D14" s="8" t="s">
        <v>261</v>
      </c>
      <c r="E14" s="159">
        <v>339</v>
      </c>
      <c r="F14" s="160">
        <v>8.0836486486486496</v>
      </c>
      <c r="G14" s="160">
        <v>15.947247826148246</v>
      </c>
      <c r="H14" s="160">
        <v>200</v>
      </c>
      <c r="I14" s="160">
        <v>0</v>
      </c>
    </row>
    <row r="15" spans="2:12" ht="16.5" customHeight="1" x14ac:dyDescent="0.15">
      <c r="B15" s="1"/>
      <c r="C15" s="158" t="s">
        <v>12</v>
      </c>
      <c r="D15" s="8" t="s">
        <v>262</v>
      </c>
      <c r="E15" s="159">
        <v>253</v>
      </c>
      <c r="F15" s="160">
        <v>12.00872</v>
      </c>
      <c r="G15" s="160">
        <v>14.333484484642455</v>
      </c>
      <c r="H15" s="160">
        <v>120</v>
      </c>
      <c r="I15" s="160">
        <v>0.1</v>
      </c>
    </row>
    <row r="16" spans="2:12" ht="16.5" customHeight="1" x14ac:dyDescent="0.15">
      <c r="B16" s="1"/>
      <c r="C16" s="158" t="s">
        <v>13</v>
      </c>
      <c r="D16" s="8" t="s">
        <v>263</v>
      </c>
      <c r="E16" s="159">
        <v>22</v>
      </c>
      <c r="F16" s="160">
        <v>8.6785714285714288</v>
      </c>
      <c r="G16" s="160">
        <v>12.837256048593208</v>
      </c>
      <c r="H16" s="160">
        <v>46</v>
      </c>
      <c r="I16" s="160">
        <v>1</v>
      </c>
    </row>
    <row r="17" spans="2:9" ht="16.5" customHeight="1" x14ac:dyDescent="0.15">
      <c r="B17" s="1"/>
      <c r="C17" s="158" t="s">
        <v>14</v>
      </c>
      <c r="D17" s="8" t="s">
        <v>264</v>
      </c>
      <c r="E17" s="159">
        <v>17</v>
      </c>
      <c r="F17" s="160">
        <v>6.0486666666666666</v>
      </c>
      <c r="G17" s="160">
        <v>8.8762257637761675</v>
      </c>
      <c r="H17" s="160">
        <v>37</v>
      </c>
      <c r="I17" s="160">
        <v>1</v>
      </c>
    </row>
    <row r="18" spans="2:9" ht="16.5" customHeight="1" x14ac:dyDescent="0.15">
      <c r="B18" s="1"/>
      <c r="C18" s="158" t="s">
        <v>15</v>
      </c>
      <c r="D18" s="8" t="s">
        <v>265</v>
      </c>
      <c r="E18" s="159">
        <v>257</v>
      </c>
      <c r="F18" s="160">
        <v>14.34333203125</v>
      </c>
      <c r="G18" s="160">
        <v>14.267088795309455</v>
      </c>
      <c r="H18" s="160">
        <v>98</v>
      </c>
      <c r="I18" s="160">
        <v>0.2</v>
      </c>
    </row>
    <row r="19" spans="2:9" ht="16.5" customHeight="1" x14ac:dyDescent="0.15">
      <c r="B19" s="1"/>
      <c r="C19" s="158" t="s">
        <v>16</v>
      </c>
      <c r="D19" s="8" t="s">
        <v>266</v>
      </c>
      <c r="E19" s="159">
        <v>34</v>
      </c>
      <c r="F19" s="160">
        <v>11.078387096774192</v>
      </c>
      <c r="G19" s="160">
        <v>20.037954336171509</v>
      </c>
      <c r="H19" s="160">
        <v>105</v>
      </c>
      <c r="I19" s="160">
        <v>0.3</v>
      </c>
    </row>
    <row r="20" spans="2:9" ht="16.5" customHeight="1" x14ac:dyDescent="0.15">
      <c r="B20" s="1"/>
      <c r="C20" s="158" t="s">
        <v>17</v>
      </c>
      <c r="D20" s="8" t="s">
        <v>267</v>
      </c>
      <c r="E20" s="159">
        <v>900</v>
      </c>
      <c r="F20" s="160">
        <v>5.376933562428408</v>
      </c>
      <c r="G20" s="160">
        <v>8.2414042097686195</v>
      </c>
      <c r="H20" s="160">
        <v>150</v>
      </c>
      <c r="I20" s="160">
        <v>0</v>
      </c>
    </row>
    <row r="21" spans="2:9" ht="16.5" customHeight="1" x14ac:dyDescent="0.15">
      <c r="B21" s="1"/>
      <c r="C21" s="158" t="s">
        <v>18</v>
      </c>
      <c r="D21" s="8" t="s">
        <v>268</v>
      </c>
      <c r="E21" s="159">
        <v>35</v>
      </c>
      <c r="F21" s="160">
        <v>4.4054285714285717</v>
      </c>
      <c r="G21" s="160">
        <v>3.972845581797352</v>
      </c>
      <c r="H21" s="160">
        <v>18.8</v>
      </c>
      <c r="I21" s="160">
        <v>1</v>
      </c>
    </row>
    <row r="22" spans="2:9" ht="16.5" customHeight="1" x14ac:dyDescent="0.15">
      <c r="B22" s="1"/>
      <c r="C22" s="158" t="s">
        <v>19</v>
      </c>
      <c r="D22" s="8" t="s">
        <v>269</v>
      </c>
      <c r="E22" s="159">
        <v>89</v>
      </c>
      <c r="F22" s="160">
        <v>4.5186746987951798</v>
      </c>
      <c r="G22" s="160">
        <v>6.3521931628575743</v>
      </c>
      <c r="H22" s="160">
        <v>40</v>
      </c>
      <c r="I22" s="160">
        <v>0</v>
      </c>
    </row>
    <row r="23" spans="2:9" ht="16.5" customHeight="1" x14ac:dyDescent="0.15">
      <c r="B23" s="1"/>
      <c r="C23" s="158" t="s">
        <v>20</v>
      </c>
      <c r="D23" s="8" t="s">
        <v>270</v>
      </c>
      <c r="E23" s="159">
        <v>101</v>
      </c>
      <c r="F23" s="160">
        <v>4.4811340206185566</v>
      </c>
      <c r="G23" s="160">
        <v>6.0912705428015101</v>
      </c>
      <c r="H23" s="160">
        <v>51</v>
      </c>
      <c r="I23" s="160">
        <v>0</v>
      </c>
    </row>
    <row r="24" spans="2:9" ht="16.5" customHeight="1" x14ac:dyDescent="0.15">
      <c r="B24" s="1"/>
      <c r="C24" s="158" t="s">
        <v>21</v>
      </c>
      <c r="D24" s="8" t="s">
        <v>271</v>
      </c>
      <c r="E24" s="159">
        <v>8</v>
      </c>
      <c r="F24" s="160">
        <v>10.1</v>
      </c>
      <c r="G24" s="160">
        <v>17.177227449653881</v>
      </c>
      <c r="H24" s="160">
        <v>52.3</v>
      </c>
      <c r="I24" s="160">
        <v>0.9</v>
      </c>
    </row>
    <row r="25" spans="2:9" ht="16.5" customHeight="1" x14ac:dyDescent="0.15">
      <c r="B25" s="1"/>
      <c r="C25" s="158" t="s">
        <v>22</v>
      </c>
      <c r="D25" s="8" t="s">
        <v>272</v>
      </c>
      <c r="E25" s="159">
        <v>247</v>
      </c>
      <c r="F25" s="160">
        <v>6.6487654320987684</v>
      </c>
      <c r="G25" s="160">
        <v>10.600962577070675</v>
      </c>
      <c r="H25" s="160">
        <v>83</v>
      </c>
      <c r="I25" s="160">
        <v>0</v>
      </c>
    </row>
    <row r="26" spans="2:9" ht="16.5" customHeight="1" x14ac:dyDescent="0.15">
      <c r="B26" s="1"/>
      <c r="C26" s="158" t="s">
        <v>23</v>
      </c>
      <c r="D26" s="8" t="s">
        <v>273</v>
      </c>
      <c r="E26" s="159">
        <v>184</v>
      </c>
      <c r="F26" s="160">
        <v>4.3653089887640455</v>
      </c>
      <c r="G26" s="160">
        <v>5.6489953149058572</v>
      </c>
      <c r="H26" s="160">
        <v>49.6</v>
      </c>
      <c r="I26" s="160">
        <v>0.1</v>
      </c>
    </row>
    <row r="27" spans="2:9" ht="16.5" customHeight="1" x14ac:dyDescent="0.15">
      <c r="B27" s="1"/>
      <c r="C27" s="158" t="s">
        <v>24</v>
      </c>
      <c r="D27" s="8" t="s">
        <v>274</v>
      </c>
      <c r="E27" s="159">
        <v>207</v>
      </c>
      <c r="F27" s="160">
        <v>3.3403585858585849</v>
      </c>
      <c r="G27" s="160">
        <v>3.6519280142162285</v>
      </c>
      <c r="H27" s="160">
        <v>26</v>
      </c>
      <c r="I27" s="160">
        <v>0</v>
      </c>
    </row>
    <row r="28" spans="2:9" ht="16.5" customHeight="1" x14ac:dyDescent="0.15">
      <c r="B28" s="1"/>
      <c r="C28" s="158" t="s">
        <v>25</v>
      </c>
      <c r="D28" s="8" t="s">
        <v>275</v>
      </c>
      <c r="E28" s="159">
        <v>817</v>
      </c>
      <c r="F28" s="160">
        <v>6.1600699228791873</v>
      </c>
      <c r="G28" s="160">
        <v>12.777325547192559</v>
      </c>
      <c r="H28" s="160">
        <v>226</v>
      </c>
      <c r="I28" s="160">
        <v>0</v>
      </c>
    </row>
    <row r="29" spans="2:9" ht="16.5" customHeight="1" x14ac:dyDescent="0.15">
      <c r="B29" s="1"/>
      <c r="C29" s="158" t="s">
        <v>26</v>
      </c>
      <c r="D29" s="8" t="s">
        <v>276</v>
      </c>
      <c r="E29" s="159">
        <v>83</v>
      </c>
      <c r="F29" s="160">
        <v>5.7456250000000004</v>
      </c>
      <c r="G29" s="160">
        <v>9.3229326800277317</v>
      </c>
      <c r="H29" s="160">
        <v>71.099999999999994</v>
      </c>
      <c r="I29" s="160">
        <v>0</v>
      </c>
    </row>
    <row r="30" spans="2:9" ht="16.5" customHeight="1" x14ac:dyDescent="0.15">
      <c r="B30" s="1"/>
      <c r="C30" s="158" t="s">
        <v>27</v>
      </c>
      <c r="D30" s="8" t="s">
        <v>277</v>
      </c>
      <c r="E30" s="159">
        <v>100</v>
      </c>
      <c r="F30" s="160">
        <v>6.1267525773195874</v>
      </c>
      <c r="G30" s="160">
        <v>11.365749444631634</v>
      </c>
      <c r="H30" s="160">
        <v>70</v>
      </c>
      <c r="I30" s="160">
        <v>0</v>
      </c>
    </row>
    <row r="31" spans="2:9" ht="16.5" customHeight="1" x14ac:dyDescent="0.15">
      <c r="B31" s="1"/>
      <c r="C31" s="158" t="s">
        <v>28</v>
      </c>
      <c r="D31" s="8" t="s">
        <v>278</v>
      </c>
      <c r="E31" s="159">
        <v>91</v>
      </c>
      <c r="F31" s="160">
        <v>8.9743181818181785</v>
      </c>
      <c r="G31" s="160">
        <v>26.002634075034116</v>
      </c>
      <c r="H31" s="160">
        <v>190</v>
      </c>
      <c r="I31" s="160">
        <v>0.05</v>
      </c>
    </row>
    <row r="32" spans="2:9" ht="16.5" customHeight="1" x14ac:dyDescent="0.15">
      <c r="B32" s="1"/>
      <c r="C32" s="158" t="s">
        <v>29</v>
      </c>
      <c r="D32" s="8" t="s">
        <v>279</v>
      </c>
      <c r="E32" s="159">
        <v>291</v>
      </c>
      <c r="F32" s="160">
        <v>3.7713563636363614</v>
      </c>
      <c r="G32" s="160">
        <v>5.1242665357566803</v>
      </c>
      <c r="H32" s="160">
        <v>42</v>
      </c>
      <c r="I32" s="160">
        <v>0.14000000000000001</v>
      </c>
    </row>
    <row r="33" spans="2:9" ht="16.5" customHeight="1" x14ac:dyDescent="0.15">
      <c r="B33" s="1"/>
      <c r="C33" s="158" t="s">
        <v>30</v>
      </c>
      <c r="D33" s="8" t="s">
        <v>280</v>
      </c>
      <c r="E33" s="159">
        <v>210</v>
      </c>
      <c r="F33" s="160">
        <v>4.3659635416666651</v>
      </c>
      <c r="G33" s="160">
        <v>5.97028518737247</v>
      </c>
      <c r="H33" s="160">
        <v>40</v>
      </c>
      <c r="I33" s="160">
        <v>0</v>
      </c>
    </row>
    <row r="34" spans="2:9" ht="16.5" customHeight="1" x14ac:dyDescent="0.15">
      <c r="B34" s="1"/>
      <c r="C34" s="158" t="s">
        <v>31</v>
      </c>
      <c r="D34" s="8" t="s">
        <v>281</v>
      </c>
      <c r="E34" s="159">
        <v>10</v>
      </c>
      <c r="F34" s="160">
        <v>5.5555555555555554</v>
      </c>
      <c r="G34" s="160">
        <v>6.0817577868390797</v>
      </c>
      <c r="H34" s="160">
        <v>20</v>
      </c>
      <c r="I34" s="160">
        <v>1.2</v>
      </c>
    </row>
    <row r="35" spans="2:9" ht="16.5" customHeight="1" x14ac:dyDescent="0.15">
      <c r="B35" s="1"/>
      <c r="C35" s="158" t="s">
        <v>32</v>
      </c>
      <c r="D35" s="8" t="s">
        <v>282</v>
      </c>
      <c r="E35" s="159">
        <v>508</v>
      </c>
      <c r="F35" s="160">
        <v>4.6275857740585771</v>
      </c>
      <c r="G35" s="160">
        <v>7.8862725582937196</v>
      </c>
      <c r="H35" s="160">
        <v>91.5</v>
      </c>
      <c r="I35" s="160">
        <v>0</v>
      </c>
    </row>
    <row r="36" spans="2:9" ht="16.5" customHeight="1" x14ac:dyDescent="0.15">
      <c r="B36" s="1"/>
      <c r="C36" s="158" t="s">
        <v>33</v>
      </c>
      <c r="D36" s="8" t="s">
        <v>283</v>
      </c>
      <c r="E36" s="159">
        <v>168</v>
      </c>
      <c r="F36" s="160">
        <v>8.7331645569620253</v>
      </c>
      <c r="G36" s="160">
        <v>21.951574152123765</v>
      </c>
      <c r="H36" s="160">
        <v>249</v>
      </c>
      <c r="I36" s="160">
        <v>0</v>
      </c>
    </row>
    <row r="37" spans="2:9" ht="16.5" customHeight="1" x14ac:dyDescent="0.15">
      <c r="B37" s="1"/>
      <c r="C37" s="158" t="s">
        <v>34</v>
      </c>
      <c r="D37" s="8" t="s">
        <v>284</v>
      </c>
      <c r="E37" s="159">
        <v>74</v>
      </c>
      <c r="F37" s="160">
        <v>3.9875841269841263</v>
      </c>
      <c r="G37" s="160">
        <v>4.8091628289368469</v>
      </c>
      <c r="H37" s="160">
        <v>28.9</v>
      </c>
      <c r="I37" s="160">
        <v>0</v>
      </c>
    </row>
    <row r="38" spans="2:9" ht="16.5" customHeight="1" x14ac:dyDescent="0.15">
      <c r="B38" s="1"/>
      <c r="C38" s="158" t="s">
        <v>35</v>
      </c>
      <c r="D38" s="8" t="s">
        <v>285</v>
      </c>
      <c r="E38" s="159">
        <v>6</v>
      </c>
      <c r="F38" s="160">
        <v>2.8766666666666669</v>
      </c>
      <c r="G38" s="160">
        <v>1.597669135542984</v>
      </c>
      <c r="H38" s="160">
        <v>4.92</v>
      </c>
      <c r="I38" s="160">
        <v>1.1000000000000001</v>
      </c>
    </row>
    <row r="39" spans="2:9" ht="16.5" customHeight="1" x14ac:dyDescent="0.15">
      <c r="B39" s="1"/>
      <c r="C39" s="158" t="s">
        <v>36</v>
      </c>
      <c r="D39" s="8" t="s">
        <v>286</v>
      </c>
      <c r="E39" s="159">
        <v>5</v>
      </c>
      <c r="F39" s="160">
        <v>1.44</v>
      </c>
      <c r="G39" s="160">
        <v>0.60249481325568321</v>
      </c>
      <c r="H39" s="160">
        <v>2</v>
      </c>
      <c r="I39" s="160">
        <v>0.6</v>
      </c>
    </row>
    <row r="40" spans="2:9" ht="16.5" customHeight="1" x14ac:dyDescent="0.15">
      <c r="B40" s="1"/>
      <c r="C40" s="158" t="s">
        <v>37</v>
      </c>
      <c r="D40" s="8" t="s">
        <v>287</v>
      </c>
      <c r="E40" s="159">
        <v>2917</v>
      </c>
      <c r="F40" s="160">
        <v>3.9372721405521638</v>
      </c>
      <c r="G40" s="160">
        <v>14.016155733896181</v>
      </c>
      <c r="H40" s="160">
        <v>680</v>
      </c>
      <c r="I40" s="160">
        <v>0</v>
      </c>
    </row>
    <row r="41" spans="2:9" ht="16.5" customHeight="1" x14ac:dyDescent="0.15">
      <c r="B41" s="1"/>
      <c r="C41" s="158" t="s">
        <v>38</v>
      </c>
      <c r="D41" s="8" t="s">
        <v>288</v>
      </c>
      <c r="E41" s="159">
        <v>1</v>
      </c>
      <c r="F41" s="160">
        <v>2.2000000000000002</v>
      </c>
      <c r="G41" s="160" t="s">
        <v>965</v>
      </c>
      <c r="H41" s="160">
        <v>2.2000000000000002</v>
      </c>
      <c r="I41" s="160">
        <v>2.2000000000000002</v>
      </c>
    </row>
    <row r="42" spans="2:9" ht="16.5" customHeight="1" x14ac:dyDescent="0.15">
      <c r="B42" s="1"/>
      <c r="C42" s="158" t="s">
        <v>39</v>
      </c>
      <c r="D42" s="8" t="s">
        <v>289</v>
      </c>
      <c r="E42" s="159">
        <v>1</v>
      </c>
      <c r="F42" s="160">
        <v>6</v>
      </c>
      <c r="G42" s="160" t="s">
        <v>965</v>
      </c>
      <c r="H42" s="160">
        <v>6</v>
      </c>
      <c r="I42" s="160">
        <v>6</v>
      </c>
    </row>
    <row r="43" spans="2:9" ht="16.5" customHeight="1" x14ac:dyDescent="0.15">
      <c r="B43" s="1"/>
      <c r="C43" s="158" t="s">
        <v>40</v>
      </c>
      <c r="D43" s="8" t="s">
        <v>290</v>
      </c>
      <c r="E43" s="159">
        <v>2</v>
      </c>
      <c r="F43" s="160">
        <v>3.105</v>
      </c>
      <c r="G43" s="160">
        <v>1.5627059864222705</v>
      </c>
      <c r="H43" s="160">
        <v>4.21</v>
      </c>
      <c r="I43" s="160">
        <v>2</v>
      </c>
    </row>
    <row r="44" spans="2:9" ht="16.5" customHeight="1" x14ac:dyDescent="0.15">
      <c r="B44" s="1"/>
      <c r="C44" s="158" t="s">
        <v>41</v>
      </c>
      <c r="D44" s="8" t="s">
        <v>291</v>
      </c>
      <c r="E44" s="159">
        <v>0</v>
      </c>
      <c r="F44" s="160" t="s">
        <v>965</v>
      </c>
      <c r="G44" s="160" t="s">
        <v>965</v>
      </c>
      <c r="H44" s="160" t="s">
        <v>965</v>
      </c>
      <c r="I44" s="160" t="s">
        <v>965</v>
      </c>
    </row>
    <row r="45" spans="2:9" ht="16.5" customHeight="1" x14ac:dyDescent="0.15">
      <c r="B45" s="1"/>
      <c r="C45" s="158" t="s">
        <v>42</v>
      </c>
      <c r="D45" s="8" t="s">
        <v>292</v>
      </c>
      <c r="E45" s="159">
        <v>1</v>
      </c>
      <c r="F45" s="160">
        <v>1</v>
      </c>
      <c r="G45" s="160" t="s">
        <v>965</v>
      </c>
      <c r="H45" s="160">
        <v>1</v>
      </c>
      <c r="I45" s="160">
        <v>1</v>
      </c>
    </row>
    <row r="46" spans="2:9" ht="16.5" customHeight="1" x14ac:dyDescent="0.15">
      <c r="B46" s="1"/>
      <c r="C46" s="158" t="s">
        <v>43</v>
      </c>
      <c r="D46" s="8" t="s">
        <v>293</v>
      </c>
      <c r="E46" s="159">
        <v>38</v>
      </c>
      <c r="F46" s="160">
        <v>5.493702702702703</v>
      </c>
      <c r="G46" s="160">
        <v>4.079320891635879</v>
      </c>
      <c r="H46" s="160">
        <v>19.399999999999999</v>
      </c>
      <c r="I46" s="160">
        <v>0</v>
      </c>
    </row>
    <row r="47" spans="2:9" ht="16.5" customHeight="1" x14ac:dyDescent="0.15">
      <c r="B47" s="1"/>
      <c r="C47" s="158" t="s">
        <v>44</v>
      </c>
      <c r="D47" s="8" t="s">
        <v>294</v>
      </c>
      <c r="E47" s="159">
        <v>5</v>
      </c>
      <c r="F47" s="160">
        <v>6.0559999999999992</v>
      </c>
      <c r="G47" s="160">
        <v>3.1503460127420944</v>
      </c>
      <c r="H47" s="160">
        <v>10</v>
      </c>
      <c r="I47" s="160">
        <v>1.9</v>
      </c>
    </row>
    <row r="48" spans="2:9" ht="16.5" customHeight="1" x14ac:dyDescent="0.15">
      <c r="B48" s="1"/>
      <c r="C48" s="158" t="s">
        <v>45</v>
      </c>
      <c r="D48" s="8" t="s">
        <v>295</v>
      </c>
      <c r="E48" s="159">
        <v>7</v>
      </c>
      <c r="F48" s="160">
        <v>4.1499999999999995</v>
      </c>
      <c r="G48" s="160">
        <v>4.4738126916535075</v>
      </c>
      <c r="H48" s="160">
        <v>12.3</v>
      </c>
      <c r="I48" s="160">
        <v>1</v>
      </c>
    </row>
    <row r="49" spans="2:9" ht="16.5" customHeight="1" x14ac:dyDescent="0.15">
      <c r="B49" s="1"/>
      <c r="C49" s="158" t="s">
        <v>46</v>
      </c>
      <c r="D49" s="8" t="s">
        <v>296</v>
      </c>
      <c r="E49" s="159">
        <v>3</v>
      </c>
      <c r="F49" s="160">
        <v>1.2</v>
      </c>
      <c r="G49" s="160">
        <v>0.34641016151377563</v>
      </c>
      <c r="H49" s="160">
        <v>1.6</v>
      </c>
      <c r="I49" s="160">
        <v>1</v>
      </c>
    </row>
    <row r="50" spans="2:9" ht="16.5" customHeight="1" x14ac:dyDescent="0.15">
      <c r="B50" s="1"/>
      <c r="C50" s="158" t="s">
        <v>47</v>
      </c>
      <c r="D50" s="8" t="s">
        <v>297</v>
      </c>
      <c r="E50" s="159">
        <v>4</v>
      </c>
      <c r="F50" s="160">
        <v>9</v>
      </c>
      <c r="G50" s="160">
        <v>13.466006584482772</v>
      </c>
      <c r="H50" s="160">
        <v>29</v>
      </c>
      <c r="I50" s="160">
        <v>1</v>
      </c>
    </row>
    <row r="51" spans="2:9" ht="16.5" customHeight="1" x14ac:dyDescent="0.15">
      <c r="B51" s="1"/>
      <c r="C51" s="158" t="s">
        <v>48</v>
      </c>
      <c r="D51" s="8" t="s">
        <v>298</v>
      </c>
      <c r="E51" s="159">
        <v>15</v>
      </c>
      <c r="F51" s="160">
        <v>4.5214285714285714</v>
      </c>
      <c r="G51" s="160">
        <v>4.7698054421584075</v>
      </c>
      <c r="H51" s="160">
        <v>19.5</v>
      </c>
      <c r="I51" s="160">
        <v>1</v>
      </c>
    </row>
    <row r="52" spans="2:9" ht="16.5" customHeight="1" x14ac:dyDescent="0.15">
      <c r="B52" s="1"/>
      <c r="C52" s="158" t="s">
        <v>51</v>
      </c>
      <c r="D52" s="8" t="s">
        <v>299</v>
      </c>
      <c r="E52" s="159">
        <v>81</v>
      </c>
      <c r="F52" s="160">
        <v>3.4823684210526311</v>
      </c>
      <c r="G52" s="160">
        <v>3.3695043625320933</v>
      </c>
      <c r="H52" s="160">
        <v>17</v>
      </c>
      <c r="I52" s="160">
        <v>0</v>
      </c>
    </row>
    <row r="53" spans="2:9" ht="16.5" customHeight="1" x14ac:dyDescent="0.15">
      <c r="B53" s="1"/>
      <c r="C53" s="158" t="s">
        <v>129</v>
      </c>
      <c r="D53" s="8" t="s">
        <v>300</v>
      </c>
      <c r="E53" s="159">
        <v>0</v>
      </c>
      <c r="F53" s="160" t="s">
        <v>965</v>
      </c>
      <c r="G53" s="160" t="s">
        <v>965</v>
      </c>
      <c r="H53" s="160" t="s">
        <v>965</v>
      </c>
      <c r="I53" s="160" t="s">
        <v>965</v>
      </c>
    </row>
    <row r="54" spans="2:9" ht="16.5" customHeight="1" x14ac:dyDescent="0.15">
      <c r="B54" s="1"/>
      <c r="C54" s="158" t="s">
        <v>137</v>
      </c>
      <c r="D54" s="8" t="s">
        <v>301</v>
      </c>
      <c r="E54" s="159">
        <v>6</v>
      </c>
      <c r="F54" s="160">
        <v>2.7166666666666668</v>
      </c>
      <c r="G54" s="160">
        <v>1.3556056457047774</v>
      </c>
      <c r="H54" s="160">
        <v>4.8</v>
      </c>
      <c r="I54" s="160">
        <v>1.2</v>
      </c>
    </row>
    <row r="55" spans="2:9" ht="16.5" customHeight="1" x14ac:dyDescent="0.15">
      <c r="B55" s="1"/>
      <c r="C55" s="158" t="s">
        <v>52</v>
      </c>
      <c r="D55" s="8" t="s">
        <v>302</v>
      </c>
      <c r="E55" s="159">
        <v>2</v>
      </c>
      <c r="F55" s="160">
        <v>2.9</v>
      </c>
      <c r="G55" s="160">
        <v>2.6870057685088802</v>
      </c>
      <c r="H55" s="160">
        <v>4.8</v>
      </c>
      <c r="I55" s="160">
        <v>1</v>
      </c>
    </row>
    <row r="56" spans="2:9" ht="16.5" customHeight="1" x14ac:dyDescent="0.15">
      <c r="B56" s="1"/>
      <c r="C56" s="158" t="s">
        <v>79</v>
      </c>
      <c r="D56" s="8" t="s">
        <v>303</v>
      </c>
      <c r="E56" s="159">
        <v>19</v>
      </c>
      <c r="F56" s="160">
        <v>6.6194736842105266</v>
      </c>
      <c r="G56" s="160">
        <v>6.9997924363545785</v>
      </c>
      <c r="H56" s="160">
        <v>27</v>
      </c>
      <c r="I56" s="160">
        <v>0.8</v>
      </c>
    </row>
    <row r="57" spans="2:9" ht="16.5" customHeight="1" x14ac:dyDescent="0.15">
      <c r="B57" s="1"/>
      <c r="C57" s="158" t="s">
        <v>53</v>
      </c>
      <c r="D57" s="8" t="s">
        <v>304</v>
      </c>
      <c r="E57" s="159">
        <v>2</v>
      </c>
      <c r="F57" s="160">
        <v>2.75</v>
      </c>
      <c r="G57" s="160">
        <v>3.1819805153394638</v>
      </c>
      <c r="H57" s="160">
        <v>5</v>
      </c>
      <c r="I57" s="160">
        <v>0.5</v>
      </c>
    </row>
    <row r="58" spans="2:9" ht="16.5" customHeight="1" x14ac:dyDescent="0.15">
      <c r="B58" s="1"/>
      <c r="C58" s="158" t="s">
        <v>54</v>
      </c>
      <c r="D58" s="8" t="s">
        <v>305</v>
      </c>
      <c r="E58" s="159">
        <v>3</v>
      </c>
      <c r="F58" s="160">
        <v>6.3</v>
      </c>
      <c r="G58" s="160">
        <v>8.0610173055266436</v>
      </c>
      <c r="H58" s="160">
        <v>12</v>
      </c>
      <c r="I58" s="160">
        <v>0.6</v>
      </c>
    </row>
    <row r="59" spans="2:9" ht="16.5" customHeight="1" x14ac:dyDescent="0.15">
      <c r="B59" s="1"/>
      <c r="C59" s="158" t="s">
        <v>55</v>
      </c>
      <c r="D59" s="8" t="s">
        <v>306</v>
      </c>
      <c r="E59" s="159">
        <v>6</v>
      </c>
      <c r="F59" s="160">
        <v>12.026</v>
      </c>
      <c r="G59" s="160">
        <v>15.814088023025542</v>
      </c>
      <c r="H59" s="160">
        <v>40</v>
      </c>
      <c r="I59" s="160">
        <v>1</v>
      </c>
    </row>
    <row r="60" spans="2:9" ht="16.5" customHeight="1" x14ac:dyDescent="0.15">
      <c r="B60" s="1"/>
      <c r="C60" s="158" t="s">
        <v>138</v>
      </c>
      <c r="D60" s="8" t="s">
        <v>307</v>
      </c>
      <c r="E60" s="159">
        <v>214</v>
      </c>
      <c r="F60" s="160">
        <v>6.9545754716981092</v>
      </c>
      <c r="G60" s="160">
        <v>7.2613637895594021</v>
      </c>
      <c r="H60" s="160">
        <v>53</v>
      </c>
      <c r="I60" s="160">
        <v>0</v>
      </c>
    </row>
    <row r="61" spans="2:9" ht="16.5" customHeight="1" x14ac:dyDescent="0.15">
      <c r="B61" s="1"/>
      <c r="C61" s="158" t="s">
        <v>72</v>
      </c>
      <c r="D61" s="8" t="s">
        <v>308</v>
      </c>
      <c r="E61" s="159">
        <v>2</v>
      </c>
      <c r="F61" s="160">
        <v>2.4499999999999997</v>
      </c>
      <c r="G61" s="160">
        <v>2.3334523779156071</v>
      </c>
      <c r="H61" s="160">
        <v>4.0999999999999996</v>
      </c>
      <c r="I61" s="160">
        <v>0.8</v>
      </c>
    </row>
    <row r="62" spans="2:9" ht="16.5" customHeight="1" x14ac:dyDescent="0.15">
      <c r="B62" s="1"/>
      <c r="C62" s="158" t="s">
        <v>75</v>
      </c>
      <c r="D62" s="8" t="s">
        <v>309</v>
      </c>
      <c r="E62" s="159">
        <v>46</v>
      </c>
      <c r="F62" s="160">
        <v>9.5147826086956506</v>
      </c>
      <c r="G62" s="160">
        <v>12.228288103888083</v>
      </c>
      <c r="H62" s="160">
        <v>60.3</v>
      </c>
      <c r="I62" s="160">
        <v>0.5</v>
      </c>
    </row>
    <row r="63" spans="2:9" ht="16.5" customHeight="1" x14ac:dyDescent="0.15">
      <c r="B63" s="1"/>
      <c r="C63" s="158" t="s">
        <v>56</v>
      </c>
      <c r="D63" s="8" t="s">
        <v>310</v>
      </c>
      <c r="E63" s="159">
        <v>0</v>
      </c>
      <c r="F63" s="160" t="s">
        <v>965</v>
      </c>
      <c r="G63" s="160" t="s">
        <v>965</v>
      </c>
      <c r="H63" s="160" t="s">
        <v>965</v>
      </c>
      <c r="I63" s="160" t="s">
        <v>965</v>
      </c>
    </row>
    <row r="64" spans="2:9" ht="16.5" customHeight="1" x14ac:dyDescent="0.15">
      <c r="B64" s="1"/>
      <c r="C64" s="158" t="s">
        <v>57</v>
      </c>
      <c r="D64" s="8" t="s">
        <v>311</v>
      </c>
      <c r="E64" s="159">
        <v>21</v>
      </c>
      <c r="F64" s="160">
        <v>6.1214285714285719</v>
      </c>
      <c r="G64" s="160">
        <v>6.1624786293457321</v>
      </c>
      <c r="H64" s="160">
        <v>27.3</v>
      </c>
      <c r="I64" s="160">
        <v>0.5</v>
      </c>
    </row>
    <row r="65" spans="2:9" ht="16.5" customHeight="1" x14ac:dyDescent="0.15">
      <c r="B65" s="1"/>
      <c r="C65" s="158" t="s">
        <v>69</v>
      </c>
      <c r="D65" s="8" t="s">
        <v>312</v>
      </c>
      <c r="E65" s="159">
        <v>1</v>
      </c>
      <c r="F65" s="160">
        <v>2</v>
      </c>
      <c r="G65" s="160" t="s">
        <v>965</v>
      </c>
      <c r="H65" s="160">
        <v>2</v>
      </c>
      <c r="I65" s="160">
        <v>2</v>
      </c>
    </row>
    <row r="66" spans="2:9" ht="16.5" customHeight="1" x14ac:dyDescent="0.15">
      <c r="B66" s="1"/>
      <c r="C66" s="158" t="s">
        <v>73</v>
      </c>
      <c r="D66" s="8" t="s">
        <v>313</v>
      </c>
      <c r="E66" s="159">
        <v>0</v>
      </c>
      <c r="F66" s="160" t="s">
        <v>965</v>
      </c>
      <c r="G66" s="160" t="s">
        <v>965</v>
      </c>
      <c r="H66" s="160" t="s">
        <v>965</v>
      </c>
      <c r="I66" s="160" t="s">
        <v>965</v>
      </c>
    </row>
    <row r="67" spans="2:9" ht="16.5" customHeight="1" x14ac:dyDescent="0.15">
      <c r="B67" s="1"/>
      <c r="C67" s="158" t="s">
        <v>58</v>
      </c>
      <c r="D67" s="8" t="s">
        <v>314</v>
      </c>
      <c r="E67" s="159">
        <v>1</v>
      </c>
      <c r="F67" s="160">
        <v>2</v>
      </c>
      <c r="G67" s="160" t="s">
        <v>965</v>
      </c>
      <c r="H67" s="160">
        <v>2</v>
      </c>
      <c r="I67" s="160">
        <v>2</v>
      </c>
    </row>
    <row r="68" spans="2:9" ht="16.5" customHeight="1" x14ac:dyDescent="0.15">
      <c r="B68" s="1"/>
      <c r="C68" s="158" t="s">
        <v>70</v>
      </c>
      <c r="D68" s="8" t="s">
        <v>315</v>
      </c>
      <c r="E68" s="159">
        <v>0</v>
      </c>
      <c r="F68" s="160" t="s">
        <v>965</v>
      </c>
      <c r="G68" s="160" t="s">
        <v>965</v>
      </c>
      <c r="H68" s="160" t="s">
        <v>965</v>
      </c>
      <c r="I68" s="160" t="s">
        <v>965</v>
      </c>
    </row>
    <row r="69" spans="2:9" ht="16.5" customHeight="1" x14ac:dyDescent="0.15">
      <c r="B69" s="1"/>
      <c r="C69" s="158" t="s">
        <v>59</v>
      </c>
      <c r="D69" s="8" t="s">
        <v>316</v>
      </c>
      <c r="E69" s="159">
        <v>0</v>
      </c>
      <c r="F69" s="160" t="s">
        <v>965</v>
      </c>
      <c r="G69" s="160" t="s">
        <v>965</v>
      </c>
      <c r="H69" s="160" t="s">
        <v>965</v>
      </c>
      <c r="I69" s="160" t="s">
        <v>965</v>
      </c>
    </row>
    <row r="70" spans="2:9" ht="16.5" customHeight="1" x14ac:dyDescent="0.15">
      <c r="B70" s="1"/>
      <c r="C70" s="158" t="s">
        <v>60</v>
      </c>
      <c r="D70" s="8" t="s">
        <v>317</v>
      </c>
      <c r="E70" s="159">
        <v>0</v>
      </c>
      <c r="F70" s="160" t="s">
        <v>965</v>
      </c>
      <c r="G70" s="160" t="s">
        <v>965</v>
      </c>
      <c r="H70" s="160" t="s">
        <v>965</v>
      </c>
      <c r="I70" s="160" t="s">
        <v>965</v>
      </c>
    </row>
    <row r="71" spans="2:9" ht="16.5" customHeight="1" x14ac:dyDescent="0.15">
      <c r="B71" s="1"/>
      <c r="C71" s="158" t="s">
        <v>62</v>
      </c>
      <c r="D71" s="8" t="s">
        <v>318</v>
      </c>
      <c r="E71" s="159">
        <v>0</v>
      </c>
      <c r="F71" s="160" t="s">
        <v>965</v>
      </c>
      <c r="G71" s="160" t="s">
        <v>965</v>
      </c>
      <c r="H71" s="160" t="s">
        <v>965</v>
      </c>
      <c r="I71" s="160" t="s">
        <v>965</v>
      </c>
    </row>
    <row r="72" spans="2:9" ht="16.5" customHeight="1" x14ac:dyDescent="0.15">
      <c r="B72" s="1"/>
      <c r="C72" s="158" t="s">
        <v>80</v>
      </c>
      <c r="D72" s="8" t="s">
        <v>319</v>
      </c>
      <c r="E72" s="159">
        <v>9</v>
      </c>
      <c r="F72" s="160">
        <v>3.8570000000000002</v>
      </c>
      <c r="G72" s="160">
        <v>3.7916392892784505</v>
      </c>
      <c r="H72" s="160">
        <v>13.5</v>
      </c>
      <c r="I72" s="160">
        <v>1</v>
      </c>
    </row>
    <row r="73" spans="2:9" ht="16.5" customHeight="1" x14ac:dyDescent="0.15">
      <c r="B73" s="1"/>
      <c r="C73" s="158" t="s">
        <v>63</v>
      </c>
      <c r="D73" s="8" t="s">
        <v>320</v>
      </c>
      <c r="E73" s="159">
        <v>94</v>
      </c>
      <c r="F73" s="160">
        <v>5.7029213483146064</v>
      </c>
      <c r="G73" s="160">
        <v>6.8726459113858835</v>
      </c>
      <c r="H73" s="160">
        <v>40</v>
      </c>
      <c r="I73" s="160">
        <v>0</v>
      </c>
    </row>
    <row r="74" spans="2:9" ht="16.5" customHeight="1" x14ac:dyDescent="0.15">
      <c r="B74" s="1"/>
      <c r="C74" s="158" t="s">
        <v>76</v>
      </c>
      <c r="D74" s="8" t="s">
        <v>321</v>
      </c>
      <c r="E74" s="159">
        <v>5</v>
      </c>
      <c r="F74" s="160">
        <v>6.1</v>
      </c>
      <c r="G74" s="160">
        <v>7.8089692021418537</v>
      </c>
      <c r="H74" s="160">
        <v>19.899999999999999</v>
      </c>
      <c r="I74" s="160">
        <v>1</v>
      </c>
    </row>
    <row r="75" spans="2:9" ht="16.5" customHeight="1" x14ac:dyDescent="0.15">
      <c r="B75" s="1"/>
      <c r="C75" s="158" t="s">
        <v>64</v>
      </c>
      <c r="D75" s="8" t="s">
        <v>322</v>
      </c>
      <c r="E75" s="159">
        <v>267</v>
      </c>
      <c r="F75" s="160">
        <v>7.5459561752988034</v>
      </c>
      <c r="G75" s="160">
        <v>15.900674101498712</v>
      </c>
      <c r="H75" s="160">
        <v>165</v>
      </c>
      <c r="I75" s="160">
        <v>0</v>
      </c>
    </row>
    <row r="76" spans="2:9" ht="16.5" customHeight="1" x14ac:dyDescent="0.15">
      <c r="B76" s="1"/>
      <c r="C76" s="158" t="s">
        <v>65</v>
      </c>
      <c r="D76" s="8" t="s">
        <v>323</v>
      </c>
      <c r="E76" s="159">
        <v>21</v>
      </c>
      <c r="F76" s="160">
        <v>6.0809523809523807</v>
      </c>
      <c r="G76" s="160">
        <v>6.2944117316568251</v>
      </c>
      <c r="H76" s="160">
        <v>25</v>
      </c>
      <c r="I76" s="160">
        <v>1</v>
      </c>
    </row>
    <row r="77" spans="2:9" ht="16.5" customHeight="1" x14ac:dyDescent="0.15">
      <c r="B77" s="1"/>
      <c r="C77" s="158" t="s">
        <v>67</v>
      </c>
      <c r="D77" s="8" t="s">
        <v>324</v>
      </c>
      <c r="E77" s="159">
        <v>0</v>
      </c>
      <c r="F77" s="160" t="s">
        <v>965</v>
      </c>
      <c r="G77" s="160" t="s">
        <v>965</v>
      </c>
      <c r="H77" s="160" t="s">
        <v>965</v>
      </c>
      <c r="I77" s="160" t="s">
        <v>965</v>
      </c>
    </row>
    <row r="78" spans="2:9" ht="16.5" customHeight="1" x14ac:dyDescent="0.15">
      <c r="B78" s="1"/>
      <c r="C78" s="158" t="s">
        <v>68</v>
      </c>
      <c r="D78" s="8" t="s">
        <v>325</v>
      </c>
      <c r="E78" s="159">
        <v>118</v>
      </c>
      <c r="F78" s="160">
        <v>6.6862385321100914</v>
      </c>
      <c r="G78" s="160">
        <v>7.5066201386202138</v>
      </c>
      <c r="H78" s="160">
        <v>34.1</v>
      </c>
      <c r="I78" s="160">
        <v>0</v>
      </c>
    </row>
    <row r="79" spans="2:9" ht="16.5" customHeight="1" x14ac:dyDescent="0.15">
      <c r="B79" s="1"/>
      <c r="C79" s="158" t="s">
        <v>326</v>
      </c>
      <c r="D79" s="8" t="s">
        <v>327</v>
      </c>
      <c r="E79" s="159">
        <v>799</v>
      </c>
      <c r="F79" s="160">
        <v>6.7357493606138101</v>
      </c>
      <c r="G79" s="160">
        <v>11.981828102150937</v>
      </c>
      <c r="H79" s="160">
        <v>170</v>
      </c>
      <c r="I79" s="160">
        <v>0</v>
      </c>
    </row>
    <row r="80" spans="2:9" ht="16.5" customHeight="1" x14ac:dyDescent="0.15">
      <c r="B80" s="1"/>
      <c r="C80" s="158" t="s">
        <v>328</v>
      </c>
      <c r="D80" s="8" t="s">
        <v>329</v>
      </c>
      <c r="E80" s="159">
        <v>67</v>
      </c>
      <c r="F80" s="160">
        <v>5.2</v>
      </c>
      <c r="G80" s="160">
        <v>5.0117501328317813</v>
      </c>
      <c r="H80" s="160">
        <v>22.5</v>
      </c>
      <c r="I80" s="160">
        <v>0</v>
      </c>
    </row>
    <row r="81" spans="2:9" ht="16.5" customHeight="1" x14ac:dyDescent="0.15">
      <c r="B81" s="1"/>
      <c r="C81" s="158" t="s">
        <v>330</v>
      </c>
      <c r="D81" s="8" t="s">
        <v>331</v>
      </c>
      <c r="E81" s="159">
        <v>84</v>
      </c>
      <c r="F81" s="160">
        <v>10.401686746987949</v>
      </c>
      <c r="G81" s="160">
        <v>10.43833539893579</v>
      </c>
      <c r="H81" s="160">
        <v>46.5</v>
      </c>
      <c r="I81" s="160">
        <v>0</v>
      </c>
    </row>
    <row r="82" spans="2:9" ht="16.5" customHeight="1" x14ac:dyDescent="0.15">
      <c r="B82" s="1"/>
      <c r="C82" s="158" t="s">
        <v>332</v>
      </c>
      <c r="D82" s="8" t="s">
        <v>333</v>
      </c>
      <c r="E82" s="159">
        <v>340</v>
      </c>
      <c r="F82" s="160">
        <v>6.7938547904191573</v>
      </c>
      <c r="G82" s="160">
        <v>7.9537228838031782</v>
      </c>
      <c r="H82" s="160">
        <v>56.1</v>
      </c>
      <c r="I82" s="160">
        <v>0</v>
      </c>
    </row>
    <row r="83" spans="2:9" ht="16.5" customHeight="1" x14ac:dyDescent="0.15">
      <c r="B83" s="1"/>
      <c r="C83" s="158" t="s">
        <v>334</v>
      </c>
      <c r="D83" s="8" t="s">
        <v>335</v>
      </c>
      <c r="E83" s="159">
        <v>16</v>
      </c>
      <c r="F83" s="160">
        <v>5.6637499999999994</v>
      </c>
      <c r="G83" s="160">
        <v>4.1521671048582185</v>
      </c>
      <c r="H83" s="160">
        <v>18</v>
      </c>
      <c r="I83" s="160">
        <v>1.2</v>
      </c>
    </row>
    <row r="84" spans="2:9" ht="16.5" customHeight="1" x14ac:dyDescent="0.15">
      <c r="B84" s="1"/>
      <c r="C84" s="158" t="s">
        <v>336</v>
      </c>
      <c r="D84" s="8" t="s">
        <v>337</v>
      </c>
      <c r="E84" s="159">
        <v>484</v>
      </c>
      <c r="F84" s="160">
        <v>5.8197740181818176</v>
      </c>
      <c r="G84" s="160">
        <v>6.4927017760814385</v>
      </c>
      <c r="H84" s="160">
        <v>64</v>
      </c>
      <c r="I84" s="160">
        <v>0</v>
      </c>
    </row>
    <row r="85" spans="2:9" ht="16.5" customHeight="1" x14ac:dyDescent="0.15">
      <c r="B85" s="1"/>
      <c r="C85" s="158" t="s">
        <v>77</v>
      </c>
      <c r="D85" s="8" t="s">
        <v>338</v>
      </c>
      <c r="E85" s="159">
        <v>311</v>
      </c>
      <c r="F85" s="160">
        <v>10.95206557377049</v>
      </c>
      <c r="G85" s="160">
        <v>24.286156130622015</v>
      </c>
      <c r="H85" s="160">
        <v>168</v>
      </c>
      <c r="I85" s="160">
        <v>0</v>
      </c>
    </row>
    <row r="86" spans="2:9" ht="16.5" customHeight="1" x14ac:dyDescent="0.15">
      <c r="B86" s="1"/>
      <c r="C86" s="158" t="s">
        <v>339</v>
      </c>
      <c r="D86" s="8" t="s">
        <v>340</v>
      </c>
      <c r="E86" s="159">
        <v>84</v>
      </c>
      <c r="F86" s="160">
        <v>5.2724390243902448</v>
      </c>
      <c r="G86" s="160">
        <v>6.5592847323423733</v>
      </c>
      <c r="H86" s="160">
        <v>47.8</v>
      </c>
      <c r="I86" s="160">
        <v>0.5</v>
      </c>
    </row>
    <row r="87" spans="2:9" ht="16.5" customHeight="1" x14ac:dyDescent="0.15">
      <c r="B87" s="1"/>
      <c r="C87" s="158" t="s">
        <v>341</v>
      </c>
      <c r="D87" s="8" t="s">
        <v>342</v>
      </c>
      <c r="E87" s="159">
        <v>774</v>
      </c>
      <c r="F87" s="160">
        <v>6.4243535620052761</v>
      </c>
      <c r="G87" s="160">
        <v>10.638272757821593</v>
      </c>
      <c r="H87" s="160">
        <v>150</v>
      </c>
      <c r="I87" s="160">
        <v>0</v>
      </c>
    </row>
    <row r="88" spans="2:9" ht="16.5" customHeight="1" x14ac:dyDescent="0.15">
      <c r="B88" s="1"/>
      <c r="C88" s="158" t="s">
        <v>343</v>
      </c>
      <c r="D88" s="8" t="s">
        <v>344</v>
      </c>
      <c r="E88" s="159">
        <v>22</v>
      </c>
      <c r="F88" s="160">
        <v>8.0642857142857149</v>
      </c>
      <c r="G88" s="160">
        <v>9.9706587402380666</v>
      </c>
      <c r="H88" s="160">
        <v>35.700000000000003</v>
      </c>
      <c r="I88" s="160">
        <v>0.25</v>
      </c>
    </row>
    <row r="89" spans="2:9" ht="16.5" customHeight="1" x14ac:dyDescent="0.15">
      <c r="B89" s="1"/>
      <c r="C89" s="158" t="s">
        <v>345</v>
      </c>
      <c r="D89" s="8" t="s">
        <v>346</v>
      </c>
      <c r="E89" s="159">
        <v>172</v>
      </c>
      <c r="F89" s="160">
        <v>7.4748823529411768</v>
      </c>
      <c r="G89" s="160">
        <v>8.9368847568755658</v>
      </c>
      <c r="H89" s="160">
        <v>70</v>
      </c>
      <c r="I89" s="160">
        <v>0</v>
      </c>
    </row>
    <row r="90" spans="2:9" ht="16.5" customHeight="1" x14ac:dyDescent="0.15">
      <c r="B90" s="1"/>
      <c r="C90" s="158" t="s">
        <v>347</v>
      </c>
      <c r="D90" s="8" t="s">
        <v>348</v>
      </c>
      <c r="E90" s="159">
        <v>0</v>
      </c>
      <c r="F90" s="160" t="s">
        <v>965</v>
      </c>
      <c r="G90" s="160" t="s">
        <v>965</v>
      </c>
      <c r="H90" s="160" t="s">
        <v>965</v>
      </c>
      <c r="I90" s="160" t="s">
        <v>965</v>
      </c>
    </row>
    <row r="91" spans="2:9" ht="16.5" customHeight="1" x14ac:dyDescent="0.15">
      <c r="B91" s="1"/>
      <c r="C91" s="158" t="s">
        <v>349</v>
      </c>
      <c r="D91" s="8" t="s">
        <v>350</v>
      </c>
      <c r="E91" s="159">
        <v>45</v>
      </c>
      <c r="F91" s="160">
        <v>8.8761904761904749</v>
      </c>
      <c r="G91" s="160">
        <v>15.304363310934493</v>
      </c>
      <c r="H91" s="160">
        <v>92</v>
      </c>
      <c r="I91" s="160">
        <v>0.7</v>
      </c>
    </row>
    <row r="92" spans="2:9" ht="16.5" customHeight="1" x14ac:dyDescent="0.15">
      <c r="B92" s="1"/>
      <c r="C92" s="158" t="s">
        <v>351</v>
      </c>
      <c r="D92" s="8" t="s">
        <v>352</v>
      </c>
      <c r="E92" s="159">
        <v>2221</v>
      </c>
      <c r="F92" s="160">
        <v>3.6020014251781536</v>
      </c>
      <c r="G92" s="160">
        <v>4.0890331020424258</v>
      </c>
      <c r="H92" s="160">
        <v>70</v>
      </c>
      <c r="I92" s="160">
        <v>0</v>
      </c>
    </row>
    <row r="93" spans="2:9" ht="16.5" customHeight="1" x14ac:dyDescent="0.15">
      <c r="B93" s="1"/>
      <c r="C93" s="158" t="s">
        <v>353</v>
      </c>
      <c r="D93" s="8" t="s">
        <v>354</v>
      </c>
      <c r="E93" s="159">
        <v>10</v>
      </c>
      <c r="F93" s="160">
        <v>6.1</v>
      </c>
      <c r="G93" s="160">
        <v>7.5831684963769899</v>
      </c>
      <c r="H93" s="160">
        <v>23</v>
      </c>
      <c r="I93" s="160">
        <v>1</v>
      </c>
    </row>
    <row r="94" spans="2:9" ht="16.5" customHeight="1" x14ac:dyDescent="0.15">
      <c r="B94" s="1"/>
      <c r="C94" s="158" t="s">
        <v>355</v>
      </c>
      <c r="D94" s="8" t="s">
        <v>356</v>
      </c>
      <c r="E94" s="159">
        <v>2</v>
      </c>
      <c r="F94" s="160">
        <v>3.75</v>
      </c>
      <c r="G94" s="160">
        <v>3.1819805153394638</v>
      </c>
      <c r="H94" s="160">
        <v>6</v>
      </c>
      <c r="I94" s="160">
        <v>1.5</v>
      </c>
    </row>
    <row r="95" spans="2:9" ht="16.5" customHeight="1" x14ac:dyDescent="0.15">
      <c r="B95" s="1"/>
      <c r="C95" s="158" t="s">
        <v>78</v>
      </c>
      <c r="D95" s="8" t="s">
        <v>357</v>
      </c>
      <c r="E95" s="159">
        <v>0</v>
      </c>
      <c r="F95" s="160" t="s">
        <v>965</v>
      </c>
      <c r="G95" s="160" t="s">
        <v>965</v>
      </c>
      <c r="H95" s="160" t="s">
        <v>965</v>
      </c>
      <c r="I95" s="160" t="s">
        <v>965</v>
      </c>
    </row>
    <row r="96" spans="2:9" ht="16.5" customHeight="1" x14ac:dyDescent="0.15">
      <c r="B96" s="1"/>
      <c r="C96" s="158" t="s">
        <v>74</v>
      </c>
      <c r="D96" s="8" t="s">
        <v>358</v>
      </c>
      <c r="E96" s="159">
        <v>46</v>
      </c>
      <c r="F96" s="160">
        <v>5.5138095238095239</v>
      </c>
      <c r="G96" s="160">
        <v>6.64337408851158</v>
      </c>
      <c r="H96" s="160">
        <v>28</v>
      </c>
      <c r="I96" s="160">
        <v>0.1</v>
      </c>
    </row>
    <row r="97" spans="1:9" ht="16.5" customHeight="1" x14ac:dyDescent="0.15">
      <c r="B97" s="1"/>
      <c r="C97" s="158" t="s">
        <v>359</v>
      </c>
      <c r="D97" s="8" t="s">
        <v>360</v>
      </c>
      <c r="E97" s="159">
        <v>7</v>
      </c>
      <c r="F97" s="160">
        <v>4.2528571428571427</v>
      </c>
      <c r="G97" s="160">
        <v>3.2112132405354945</v>
      </c>
      <c r="H97" s="160">
        <v>9.1999999999999993</v>
      </c>
      <c r="I97" s="160">
        <v>0.7</v>
      </c>
    </row>
    <row r="98" spans="1:9" ht="16.5" customHeight="1" x14ac:dyDescent="0.15">
      <c r="B98" s="1"/>
      <c r="C98" s="158" t="s">
        <v>361</v>
      </c>
      <c r="D98" s="8" t="s">
        <v>362</v>
      </c>
      <c r="E98" s="159">
        <v>25</v>
      </c>
      <c r="F98" s="160">
        <v>5.8501600000000007</v>
      </c>
      <c r="G98" s="160">
        <v>10.726200817313339</v>
      </c>
      <c r="H98" s="160">
        <v>55</v>
      </c>
      <c r="I98" s="160">
        <v>4.0000000000000001E-3</v>
      </c>
    </row>
    <row r="99" spans="1:9" ht="16.5" customHeight="1" x14ac:dyDescent="0.15">
      <c r="B99" s="1"/>
      <c r="C99" s="158" t="s">
        <v>363</v>
      </c>
      <c r="D99" s="8" t="s">
        <v>364</v>
      </c>
      <c r="E99" s="159">
        <v>183</v>
      </c>
      <c r="F99" s="160">
        <v>6.3451685393258419</v>
      </c>
      <c r="G99" s="160">
        <v>7.3239244384737887</v>
      </c>
      <c r="H99" s="160">
        <v>48</v>
      </c>
      <c r="I99" s="160">
        <v>0</v>
      </c>
    </row>
    <row r="100" spans="1:9" ht="16.5" customHeight="1" x14ac:dyDescent="0.15">
      <c r="B100" s="1"/>
      <c r="C100" s="158" t="s">
        <v>365</v>
      </c>
      <c r="D100" s="8" t="s">
        <v>366</v>
      </c>
      <c r="E100" s="159">
        <v>0</v>
      </c>
      <c r="F100" s="160" t="s">
        <v>965</v>
      </c>
      <c r="G100" s="160" t="s">
        <v>965</v>
      </c>
      <c r="H100" s="160" t="s">
        <v>965</v>
      </c>
      <c r="I100" s="160" t="s">
        <v>965</v>
      </c>
    </row>
    <row r="101" spans="1:9" ht="16.5" customHeight="1" x14ac:dyDescent="0.15">
      <c r="B101" s="1"/>
      <c r="C101" s="158" t="s">
        <v>367</v>
      </c>
      <c r="D101" s="8" t="s">
        <v>368</v>
      </c>
      <c r="E101" s="159">
        <v>68</v>
      </c>
      <c r="F101" s="160">
        <v>6.5616865671641795</v>
      </c>
      <c r="G101" s="160">
        <v>11.45879544307917</v>
      </c>
      <c r="H101" s="160">
        <v>68.5</v>
      </c>
      <c r="I101" s="160">
        <v>0</v>
      </c>
    </row>
    <row r="102" spans="1:9" ht="16.5" customHeight="1" x14ac:dyDescent="0.15">
      <c r="B102" s="1"/>
      <c r="C102" s="158" t="s">
        <v>369</v>
      </c>
      <c r="D102" s="8" t="s">
        <v>370</v>
      </c>
      <c r="E102" s="159">
        <v>788</v>
      </c>
      <c r="F102" s="160">
        <v>5.0437792553191487</v>
      </c>
      <c r="G102" s="160">
        <v>12.784164181233162</v>
      </c>
      <c r="H102" s="160">
        <v>208</v>
      </c>
      <c r="I102" s="160">
        <v>0</v>
      </c>
    </row>
    <row r="103" spans="1:9" ht="16.5" customHeight="1" x14ac:dyDescent="0.15">
      <c r="B103" s="1"/>
      <c r="C103" s="158" t="s">
        <v>371</v>
      </c>
      <c r="D103" s="8" t="s">
        <v>372</v>
      </c>
      <c r="E103" s="159">
        <v>1053</v>
      </c>
      <c r="F103" s="160">
        <v>5.5421969690522301</v>
      </c>
      <c r="G103" s="160">
        <v>5.4073261354961879</v>
      </c>
      <c r="H103" s="160">
        <v>62</v>
      </c>
      <c r="I103" s="160">
        <v>0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17</v>
      </c>
      <c r="F104" s="160">
        <v>8.195882352941176</v>
      </c>
      <c r="G104" s="160">
        <v>8.8351726488673723</v>
      </c>
      <c r="H104" s="160">
        <v>40</v>
      </c>
      <c r="I104" s="160">
        <v>2.42</v>
      </c>
    </row>
    <row r="105" spans="1:9" ht="16.5" customHeight="1" x14ac:dyDescent="0.15">
      <c r="B105" s="1"/>
      <c r="C105" s="161"/>
      <c r="D105" s="162" t="s">
        <v>811</v>
      </c>
      <c r="E105" s="163">
        <v>18852</v>
      </c>
      <c r="F105" s="164">
        <v>6.4413913402360379</v>
      </c>
      <c r="G105" s="164">
        <v>13.624763064987226</v>
      </c>
      <c r="H105" s="164">
        <v>680</v>
      </c>
      <c r="I105" s="164">
        <v>0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0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C4D28-EA58-4A6B-892F-56190A5F2AD1}">
  <sheetPr>
    <tabColor rgb="FF00B050"/>
    <pageSetUpPr fitToPage="1"/>
  </sheetPr>
  <dimension ref="A1:L112"/>
  <sheetViews>
    <sheetView showGridLines="0" view="pageBreakPreview" zoomScale="70" zoomScaleNormal="70" zoomScaleSheetLayoutView="7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49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tr">
        <f>"表3.4.1.1("&amp;VALUE(L1)&amp;")　産業分類別の生活環境項目濃度の平均値、標準偏差、最大値、最小値"</f>
        <v>表3.4.1.1(0)　産業分類別の生活環境項目濃度の平均値、標準偏差、最大値、最小値</v>
      </c>
    </row>
    <row r="3" spans="2:12" ht="21" customHeight="1" x14ac:dyDescent="0.15">
      <c r="H3" s="139" t="e">
        <f>VLOOKUP(L1,#REF!,2,0)</f>
        <v>#REF!</v>
      </c>
      <c r="I3" s="139" t="e">
        <f>VLOOKUP(L1,#REF!,3,0)</f>
        <v>#REF!</v>
      </c>
    </row>
    <row r="4" spans="2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6.5" customHeight="1" x14ac:dyDescent="0.15">
      <c r="B5" s="1"/>
      <c r="C5" s="158" t="s">
        <v>2</v>
      </c>
      <c r="D5" s="8" t="s">
        <v>252</v>
      </c>
      <c r="E5" s="159">
        <v>14</v>
      </c>
      <c r="F5" s="160">
        <v>0.61</v>
      </c>
      <c r="G5" s="160">
        <v>0.44584501542327215</v>
      </c>
      <c r="H5" s="160">
        <v>1.5</v>
      </c>
      <c r="I5" s="160">
        <v>0</v>
      </c>
    </row>
    <row r="6" spans="2:12" ht="16.5" customHeight="1" x14ac:dyDescent="0.15">
      <c r="B6" s="1"/>
      <c r="C6" s="158" t="s">
        <v>3</v>
      </c>
      <c r="D6" s="8" t="s">
        <v>253</v>
      </c>
      <c r="E6" s="159">
        <v>0</v>
      </c>
      <c r="F6" s="160" t="s">
        <v>965</v>
      </c>
      <c r="G6" s="160" t="s">
        <v>965</v>
      </c>
      <c r="H6" s="160" t="s">
        <v>965</v>
      </c>
      <c r="I6" s="160" t="s">
        <v>965</v>
      </c>
    </row>
    <row r="7" spans="2:12" ht="16.5" customHeight="1" x14ac:dyDescent="0.15">
      <c r="B7" s="1"/>
      <c r="C7" s="158" t="s">
        <v>4</v>
      </c>
      <c r="D7" s="8" t="s">
        <v>254</v>
      </c>
      <c r="E7" s="159">
        <v>0</v>
      </c>
      <c r="F7" s="160" t="s">
        <v>965</v>
      </c>
      <c r="G7" s="160" t="s">
        <v>965</v>
      </c>
      <c r="H7" s="160" t="s">
        <v>965</v>
      </c>
      <c r="I7" s="160" t="s">
        <v>965</v>
      </c>
    </row>
    <row r="8" spans="2:12" ht="16.5" customHeight="1" x14ac:dyDescent="0.15">
      <c r="B8" s="1"/>
      <c r="C8" s="158" t="s">
        <v>5</v>
      </c>
      <c r="D8" s="8" t="s">
        <v>255</v>
      </c>
      <c r="E8" s="159">
        <v>0</v>
      </c>
      <c r="F8" s="160" t="s">
        <v>965</v>
      </c>
      <c r="G8" s="160" t="s">
        <v>965</v>
      </c>
      <c r="H8" s="160" t="s">
        <v>965</v>
      </c>
      <c r="I8" s="160" t="s">
        <v>965</v>
      </c>
    </row>
    <row r="9" spans="2:12" ht="16.5" customHeight="1" x14ac:dyDescent="0.15">
      <c r="B9" s="1"/>
      <c r="C9" s="158" t="s">
        <v>6</v>
      </c>
      <c r="D9" s="8" t="s">
        <v>256</v>
      </c>
      <c r="E9" s="159">
        <v>12</v>
      </c>
      <c r="F9" s="160">
        <v>0.625</v>
      </c>
      <c r="G9" s="160">
        <v>0.35355339059327379</v>
      </c>
      <c r="H9" s="160">
        <v>1</v>
      </c>
      <c r="I9" s="160">
        <v>0</v>
      </c>
    </row>
    <row r="10" spans="2:12" ht="16.5" customHeight="1" x14ac:dyDescent="0.15">
      <c r="B10" s="1"/>
      <c r="C10" s="158" t="s">
        <v>7</v>
      </c>
      <c r="D10" s="8" t="s">
        <v>257</v>
      </c>
      <c r="E10" s="159">
        <v>39</v>
      </c>
      <c r="F10" s="160">
        <v>0.8214285714285714</v>
      </c>
      <c r="G10" s="160">
        <v>0.41307979935470174</v>
      </c>
      <c r="H10" s="160">
        <v>2</v>
      </c>
      <c r="I10" s="160">
        <v>0</v>
      </c>
    </row>
    <row r="11" spans="2:12" ht="16.5" customHeight="1" x14ac:dyDescent="0.15">
      <c r="B11" s="1"/>
      <c r="C11" s="158" t="s">
        <v>8</v>
      </c>
      <c r="D11" s="8" t="s">
        <v>258</v>
      </c>
      <c r="E11" s="159">
        <v>0</v>
      </c>
      <c r="F11" s="160" t="s">
        <v>965</v>
      </c>
      <c r="G11" s="160" t="s">
        <v>965</v>
      </c>
      <c r="H11" s="160" t="s">
        <v>965</v>
      </c>
      <c r="I11" s="160" t="s">
        <v>965</v>
      </c>
    </row>
    <row r="12" spans="2:12" ht="16.5" customHeight="1" x14ac:dyDescent="0.15">
      <c r="B12" s="1"/>
      <c r="C12" s="158" t="s">
        <v>9</v>
      </c>
      <c r="D12" s="8" t="s">
        <v>259</v>
      </c>
      <c r="E12" s="159">
        <v>2</v>
      </c>
      <c r="F12" s="160">
        <v>0.75</v>
      </c>
      <c r="G12" s="160">
        <v>0.35355339059327379</v>
      </c>
      <c r="H12" s="160">
        <v>1</v>
      </c>
      <c r="I12" s="160">
        <v>0.5</v>
      </c>
    </row>
    <row r="13" spans="2:12" ht="16.5" customHeight="1" x14ac:dyDescent="0.15">
      <c r="B13" s="1"/>
      <c r="C13" s="158" t="s">
        <v>10</v>
      </c>
      <c r="D13" s="8" t="s">
        <v>260</v>
      </c>
      <c r="E13" s="159">
        <v>440</v>
      </c>
      <c r="F13" s="160">
        <v>1.1023511904761902</v>
      </c>
      <c r="G13" s="160">
        <v>1.1366523806802331</v>
      </c>
      <c r="H13" s="160">
        <v>6</v>
      </c>
      <c r="I13" s="160">
        <v>0</v>
      </c>
    </row>
    <row r="14" spans="2:12" ht="16.5" customHeight="1" x14ac:dyDescent="0.15">
      <c r="B14" s="1"/>
      <c r="C14" s="158" t="s">
        <v>11</v>
      </c>
      <c r="D14" s="8" t="s">
        <v>261</v>
      </c>
      <c r="E14" s="159">
        <v>116</v>
      </c>
      <c r="F14" s="160">
        <v>1.0219999999999998</v>
      </c>
      <c r="G14" s="160">
        <v>0.98936388597745195</v>
      </c>
      <c r="H14" s="160">
        <v>5</v>
      </c>
      <c r="I14" s="160">
        <v>0</v>
      </c>
    </row>
    <row r="15" spans="2:12" ht="16.5" customHeight="1" x14ac:dyDescent="0.15">
      <c r="B15" s="1"/>
      <c r="C15" s="158" t="s">
        <v>12</v>
      </c>
      <c r="D15" s="8" t="s">
        <v>262</v>
      </c>
      <c r="E15" s="159">
        <v>131</v>
      </c>
      <c r="F15" s="160">
        <v>1.3813913043478259</v>
      </c>
      <c r="G15" s="160">
        <v>1.3478494156589391</v>
      </c>
      <c r="H15" s="160">
        <v>7.8</v>
      </c>
      <c r="I15" s="160">
        <v>0</v>
      </c>
    </row>
    <row r="16" spans="2:12" ht="16.5" customHeight="1" x14ac:dyDescent="0.15">
      <c r="B16" s="1"/>
      <c r="C16" s="158" t="s">
        <v>13</v>
      </c>
      <c r="D16" s="8" t="s">
        <v>263</v>
      </c>
      <c r="E16" s="159">
        <v>13</v>
      </c>
      <c r="F16" s="160">
        <v>1.9</v>
      </c>
      <c r="G16" s="160">
        <v>1.9949937343260005</v>
      </c>
      <c r="H16" s="160">
        <v>5</v>
      </c>
      <c r="I16" s="160">
        <v>0</v>
      </c>
    </row>
    <row r="17" spans="2:9" ht="16.5" customHeight="1" x14ac:dyDescent="0.15">
      <c r="B17" s="1"/>
      <c r="C17" s="158" t="s">
        <v>14</v>
      </c>
      <c r="D17" s="8" t="s">
        <v>264</v>
      </c>
      <c r="E17" s="159">
        <v>16</v>
      </c>
      <c r="F17" s="160">
        <v>0.83636363636363631</v>
      </c>
      <c r="G17" s="160">
        <v>0.7619353348844341</v>
      </c>
      <c r="H17" s="160">
        <v>2.9</v>
      </c>
      <c r="I17" s="160">
        <v>0</v>
      </c>
    </row>
    <row r="18" spans="2:9" ht="16.5" customHeight="1" x14ac:dyDescent="0.15">
      <c r="B18" s="1"/>
      <c r="C18" s="158" t="s">
        <v>15</v>
      </c>
      <c r="D18" s="8" t="s">
        <v>265</v>
      </c>
      <c r="E18" s="159">
        <v>94</v>
      </c>
      <c r="F18" s="160">
        <v>0.87072727272727291</v>
      </c>
      <c r="G18" s="160">
        <v>0.86715126312040447</v>
      </c>
      <c r="H18" s="160">
        <v>5</v>
      </c>
      <c r="I18" s="160">
        <v>0</v>
      </c>
    </row>
    <row r="19" spans="2:9" ht="16.5" customHeight="1" x14ac:dyDescent="0.15">
      <c r="B19" s="1"/>
      <c r="C19" s="158" t="s">
        <v>16</v>
      </c>
      <c r="D19" s="8" t="s">
        <v>266</v>
      </c>
      <c r="E19" s="159">
        <v>21</v>
      </c>
      <c r="F19" s="160">
        <v>0.64357142857142857</v>
      </c>
      <c r="G19" s="160">
        <v>0.3639020819873463</v>
      </c>
      <c r="H19" s="160">
        <v>1.01</v>
      </c>
      <c r="I19" s="160">
        <v>0</v>
      </c>
    </row>
    <row r="20" spans="2:9" ht="16.5" customHeight="1" x14ac:dyDescent="0.15">
      <c r="B20" s="1"/>
      <c r="C20" s="158" t="s">
        <v>17</v>
      </c>
      <c r="D20" s="8" t="s">
        <v>267</v>
      </c>
      <c r="E20" s="159">
        <v>641</v>
      </c>
      <c r="F20" s="160">
        <v>0.71981841432225058</v>
      </c>
      <c r="G20" s="160">
        <v>0.71309982058725985</v>
      </c>
      <c r="H20" s="160">
        <v>6</v>
      </c>
      <c r="I20" s="160">
        <v>0</v>
      </c>
    </row>
    <row r="21" spans="2:9" ht="16.5" customHeight="1" x14ac:dyDescent="0.15">
      <c r="B21" s="1"/>
      <c r="C21" s="158" t="s">
        <v>18</v>
      </c>
      <c r="D21" s="8" t="s">
        <v>268</v>
      </c>
      <c r="E21" s="159">
        <v>35</v>
      </c>
      <c r="F21" s="160">
        <v>0.42454545454545456</v>
      </c>
      <c r="G21" s="160">
        <v>0.38345208023362953</v>
      </c>
      <c r="H21" s="160">
        <v>1.48</v>
      </c>
      <c r="I21" s="160">
        <v>0</v>
      </c>
    </row>
    <row r="22" spans="2:9" ht="16.5" customHeight="1" x14ac:dyDescent="0.15">
      <c r="B22" s="1"/>
      <c r="C22" s="158" t="s">
        <v>19</v>
      </c>
      <c r="D22" s="8" t="s">
        <v>269</v>
      </c>
      <c r="E22" s="159">
        <v>69</v>
      </c>
      <c r="F22" s="160">
        <v>0.78222222222222226</v>
      </c>
      <c r="G22" s="160">
        <v>0.53227167059043379</v>
      </c>
      <c r="H22" s="160">
        <v>2.5</v>
      </c>
      <c r="I22" s="160">
        <v>0</v>
      </c>
    </row>
    <row r="23" spans="2:9" ht="16.5" customHeight="1" x14ac:dyDescent="0.15">
      <c r="B23" s="1"/>
      <c r="C23" s="158" t="s">
        <v>20</v>
      </c>
      <c r="D23" s="8" t="s">
        <v>270</v>
      </c>
      <c r="E23" s="159">
        <v>88</v>
      </c>
      <c r="F23" s="160">
        <v>0.87933333333333319</v>
      </c>
      <c r="G23" s="160">
        <v>1.1735282137505125</v>
      </c>
      <c r="H23" s="160">
        <v>9.6999999999999993</v>
      </c>
      <c r="I23" s="160">
        <v>0</v>
      </c>
    </row>
    <row r="24" spans="2:9" ht="16.5" customHeight="1" x14ac:dyDescent="0.15">
      <c r="B24" s="1"/>
      <c r="C24" s="158" t="s">
        <v>21</v>
      </c>
      <c r="D24" s="8" t="s">
        <v>271</v>
      </c>
      <c r="E24" s="159">
        <v>3</v>
      </c>
      <c r="F24" s="160">
        <v>0.5</v>
      </c>
      <c r="G24" s="160">
        <v>0</v>
      </c>
      <c r="H24" s="160">
        <v>0.5</v>
      </c>
      <c r="I24" s="160">
        <v>0.5</v>
      </c>
    </row>
    <row r="25" spans="2:9" ht="16.5" customHeight="1" x14ac:dyDescent="0.15">
      <c r="B25" s="1"/>
      <c r="C25" s="158" t="s">
        <v>22</v>
      </c>
      <c r="D25" s="8" t="s">
        <v>272</v>
      </c>
      <c r="E25" s="159">
        <v>155</v>
      </c>
      <c r="F25" s="160">
        <v>0.82769230769230773</v>
      </c>
      <c r="G25" s="160">
        <v>0.96890302761580671</v>
      </c>
      <c r="H25" s="160">
        <v>7.3</v>
      </c>
      <c r="I25" s="160">
        <v>0</v>
      </c>
    </row>
    <row r="26" spans="2:9" ht="16.5" customHeight="1" x14ac:dyDescent="0.15">
      <c r="B26" s="1"/>
      <c r="C26" s="158" t="s">
        <v>23</v>
      </c>
      <c r="D26" s="8" t="s">
        <v>273</v>
      </c>
      <c r="E26" s="159">
        <v>165</v>
      </c>
      <c r="F26" s="160">
        <v>0.75607142857142862</v>
      </c>
      <c r="G26" s="160">
        <v>0.79398000422192427</v>
      </c>
      <c r="H26" s="160">
        <v>5</v>
      </c>
      <c r="I26" s="160">
        <v>0</v>
      </c>
    </row>
    <row r="27" spans="2:9" ht="16.5" customHeight="1" x14ac:dyDescent="0.15">
      <c r="B27" s="1"/>
      <c r="C27" s="158" t="s">
        <v>24</v>
      </c>
      <c r="D27" s="8" t="s">
        <v>274</v>
      </c>
      <c r="E27" s="159">
        <v>158</v>
      </c>
      <c r="F27" s="160">
        <v>0.74100925925925931</v>
      </c>
      <c r="G27" s="160">
        <v>0.73439829137924495</v>
      </c>
      <c r="H27" s="160">
        <v>5</v>
      </c>
      <c r="I27" s="160">
        <v>0</v>
      </c>
    </row>
    <row r="28" spans="2:9" ht="16.5" customHeight="1" x14ac:dyDescent="0.15">
      <c r="B28" s="1"/>
      <c r="C28" s="158" t="s">
        <v>25</v>
      </c>
      <c r="D28" s="8" t="s">
        <v>275</v>
      </c>
      <c r="E28" s="159">
        <v>592</v>
      </c>
      <c r="F28" s="160">
        <v>1.0609041394335512</v>
      </c>
      <c r="G28" s="160">
        <v>1.311800655672577</v>
      </c>
      <c r="H28" s="160">
        <v>16.7</v>
      </c>
      <c r="I28" s="160">
        <v>0</v>
      </c>
    </row>
    <row r="29" spans="2:9" ht="16.5" customHeight="1" x14ac:dyDescent="0.15">
      <c r="B29" s="1"/>
      <c r="C29" s="158" t="s">
        <v>26</v>
      </c>
      <c r="D29" s="8" t="s">
        <v>276</v>
      </c>
      <c r="E29" s="159">
        <v>76</v>
      </c>
      <c r="F29" s="160">
        <v>0.96072727272727287</v>
      </c>
      <c r="G29" s="160">
        <v>0.62642682923911586</v>
      </c>
      <c r="H29" s="160">
        <v>3</v>
      </c>
      <c r="I29" s="160">
        <v>0</v>
      </c>
    </row>
    <row r="30" spans="2:9" ht="16.5" customHeight="1" x14ac:dyDescent="0.15">
      <c r="B30" s="1"/>
      <c r="C30" s="158" t="s">
        <v>27</v>
      </c>
      <c r="D30" s="8" t="s">
        <v>277</v>
      </c>
      <c r="E30" s="159">
        <v>79</v>
      </c>
      <c r="F30" s="160">
        <v>0.87434426229508189</v>
      </c>
      <c r="G30" s="160">
        <v>0.83443966998311525</v>
      </c>
      <c r="H30" s="160">
        <v>5</v>
      </c>
      <c r="I30" s="160">
        <v>0</v>
      </c>
    </row>
    <row r="31" spans="2:9" ht="16.5" customHeight="1" x14ac:dyDescent="0.15">
      <c r="B31" s="1"/>
      <c r="C31" s="158" t="s">
        <v>28</v>
      </c>
      <c r="D31" s="8" t="s">
        <v>278</v>
      </c>
      <c r="E31" s="159">
        <v>60</v>
      </c>
      <c r="F31" s="160">
        <v>1.0536956521739131</v>
      </c>
      <c r="G31" s="160">
        <v>1.0910348985062088</v>
      </c>
      <c r="H31" s="160">
        <v>5</v>
      </c>
      <c r="I31" s="160">
        <v>0</v>
      </c>
    </row>
    <row r="32" spans="2:9" ht="16.5" customHeight="1" x14ac:dyDescent="0.15">
      <c r="B32" s="1"/>
      <c r="C32" s="158" t="s">
        <v>29</v>
      </c>
      <c r="D32" s="8" t="s">
        <v>279</v>
      </c>
      <c r="E32" s="159">
        <v>226</v>
      </c>
      <c r="F32" s="160">
        <v>1.0571428571428569</v>
      </c>
      <c r="G32" s="160">
        <v>1.5688860851208739</v>
      </c>
      <c r="H32" s="160">
        <v>17</v>
      </c>
      <c r="I32" s="160">
        <v>0</v>
      </c>
    </row>
    <row r="33" spans="2:9" ht="16.5" customHeight="1" x14ac:dyDescent="0.15">
      <c r="B33" s="1"/>
      <c r="C33" s="158" t="s">
        <v>30</v>
      </c>
      <c r="D33" s="8" t="s">
        <v>280</v>
      </c>
      <c r="E33" s="159">
        <v>170</v>
      </c>
      <c r="F33" s="160">
        <v>0.82808411214953237</v>
      </c>
      <c r="G33" s="160">
        <v>0.67865872326945298</v>
      </c>
      <c r="H33" s="160">
        <v>4.7</v>
      </c>
      <c r="I33" s="160">
        <v>0</v>
      </c>
    </row>
    <row r="34" spans="2:9" ht="16.5" customHeight="1" x14ac:dyDescent="0.15">
      <c r="B34" s="1"/>
      <c r="C34" s="158" t="s">
        <v>31</v>
      </c>
      <c r="D34" s="8" t="s">
        <v>281</v>
      </c>
      <c r="E34" s="159">
        <v>8</v>
      </c>
      <c r="F34" s="160">
        <v>0.66666666666666663</v>
      </c>
      <c r="G34" s="160">
        <v>0.40824829046386302</v>
      </c>
      <c r="H34" s="160">
        <v>1</v>
      </c>
      <c r="I34" s="160">
        <v>0</v>
      </c>
    </row>
    <row r="35" spans="2:9" ht="16.5" customHeight="1" x14ac:dyDescent="0.15">
      <c r="B35" s="1"/>
      <c r="C35" s="158" t="s">
        <v>32</v>
      </c>
      <c r="D35" s="8" t="s">
        <v>282</v>
      </c>
      <c r="E35" s="159">
        <v>474</v>
      </c>
      <c r="F35" s="160">
        <v>0.84928142076502733</v>
      </c>
      <c r="G35" s="160">
        <v>0.77837508304187231</v>
      </c>
      <c r="H35" s="160">
        <v>5</v>
      </c>
      <c r="I35" s="160">
        <v>0</v>
      </c>
    </row>
    <row r="36" spans="2:9" ht="16.5" customHeight="1" x14ac:dyDescent="0.15">
      <c r="B36" s="1"/>
      <c r="C36" s="158" t="s">
        <v>33</v>
      </c>
      <c r="D36" s="8" t="s">
        <v>283</v>
      </c>
      <c r="E36" s="159">
        <v>109</v>
      </c>
      <c r="F36" s="160">
        <v>0.99209302325581417</v>
      </c>
      <c r="G36" s="160">
        <v>1.1481116119950232</v>
      </c>
      <c r="H36" s="160">
        <v>6.7</v>
      </c>
      <c r="I36" s="160">
        <v>0</v>
      </c>
    </row>
    <row r="37" spans="2:9" ht="16.5" customHeight="1" x14ac:dyDescent="0.15">
      <c r="B37" s="1"/>
      <c r="C37" s="158" t="s">
        <v>34</v>
      </c>
      <c r="D37" s="8" t="s">
        <v>284</v>
      </c>
      <c r="E37" s="159">
        <v>67</v>
      </c>
      <c r="F37" s="160">
        <v>0.67999999999999994</v>
      </c>
      <c r="G37" s="160">
        <v>0.32541471515914167</v>
      </c>
      <c r="H37" s="160">
        <v>1</v>
      </c>
      <c r="I37" s="160">
        <v>0</v>
      </c>
    </row>
    <row r="38" spans="2:9" ht="16.5" customHeight="1" x14ac:dyDescent="0.15">
      <c r="B38" s="1"/>
      <c r="C38" s="158" t="s">
        <v>35</v>
      </c>
      <c r="D38" s="8" t="s">
        <v>285</v>
      </c>
      <c r="E38" s="159">
        <v>5</v>
      </c>
      <c r="F38" s="160">
        <v>0.9</v>
      </c>
      <c r="G38" s="160">
        <v>0.82056890833941132</v>
      </c>
      <c r="H38" s="160">
        <v>2</v>
      </c>
      <c r="I38" s="160">
        <v>0.1</v>
      </c>
    </row>
    <row r="39" spans="2:9" ht="16.5" customHeight="1" x14ac:dyDescent="0.15">
      <c r="B39" s="1"/>
      <c r="C39" s="158" t="s">
        <v>36</v>
      </c>
      <c r="D39" s="8" t="s">
        <v>286</v>
      </c>
      <c r="E39" s="159">
        <v>3</v>
      </c>
      <c r="F39" s="160">
        <v>3.5</v>
      </c>
      <c r="G39" s="160">
        <v>2.1213203435596424</v>
      </c>
      <c r="H39" s="160">
        <v>5</v>
      </c>
      <c r="I39" s="160">
        <v>2</v>
      </c>
    </row>
    <row r="40" spans="2:9" ht="16.5" customHeight="1" x14ac:dyDescent="0.15">
      <c r="B40" s="1"/>
      <c r="C40" s="158" t="s">
        <v>37</v>
      </c>
      <c r="D40" s="8" t="s">
        <v>287</v>
      </c>
      <c r="E40" s="159">
        <v>1666</v>
      </c>
      <c r="F40" s="160">
        <v>0.99793920710973749</v>
      </c>
      <c r="G40" s="160">
        <v>1.5433023073733283</v>
      </c>
      <c r="H40" s="160">
        <v>17</v>
      </c>
      <c r="I40" s="160">
        <v>0</v>
      </c>
    </row>
    <row r="41" spans="2:9" ht="16.5" customHeight="1" x14ac:dyDescent="0.15">
      <c r="B41" s="1"/>
      <c r="C41" s="158" t="s">
        <v>38</v>
      </c>
      <c r="D41" s="8" t="s">
        <v>288</v>
      </c>
      <c r="E41" s="159">
        <v>0</v>
      </c>
      <c r="F41" s="160" t="s">
        <v>965</v>
      </c>
      <c r="G41" s="160" t="s">
        <v>965</v>
      </c>
      <c r="H41" s="160" t="s">
        <v>965</v>
      </c>
      <c r="I41" s="160" t="s">
        <v>965</v>
      </c>
    </row>
    <row r="42" spans="2:9" ht="16.5" customHeight="1" x14ac:dyDescent="0.15">
      <c r="B42" s="1"/>
      <c r="C42" s="158" t="s">
        <v>39</v>
      </c>
      <c r="D42" s="8" t="s">
        <v>289</v>
      </c>
      <c r="E42" s="159">
        <v>0</v>
      </c>
      <c r="F42" s="160" t="s">
        <v>965</v>
      </c>
      <c r="G42" s="160" t="s">
        <v>965</v>
      </c>
      <c r="H42" s="160" t="s">
        <v>965</v>
      </c>
      <c r="I42" s="160" t="s">
        <v>965</v>
      </c>
    </row>
    <row r="43" spans="2:9" ht="16.5" customHeight="1" x14ac:dyDescent="0.15">
      <c r="B43" s="1"/>
      <c r="C43" s="158" t="s">
        <v>40</v>
      </c>
      <c r="D43" s="8" t="s">
        <v>290</v>
      </c>
      <c r="E43" s="159">
        <v>0</v>
      </c>
      <c r="F43" s="160" t="s">
        <v>965</v>
      </c>
      <c r="G43" s="160" t="s">
        <v>965</v>
      </c>
      <c r="H43" s="160" t="s">
        <v>965</v>
      </c>
      <c r="I43" s="160" t="s">
        <v>965</v>
      </c>
    </row>
    <row r="44" spans="2:9" ht="16.5" customHeight="1" x14ac:dyDescent="0.15">
      <c r="B44" s="1"/>
      <c r="C44" s="158" t="s">
        <v>41</v>
      </c>
      <c r="D44" s="8" t="s">
        <v>291</v>
      </c>
      <c r="E44" s="159">
        <v>0</v>
      </c>
      <c r="F44" s="160" t="s">
        <v>965</v>
      </c>
      <c r="G44" s="160" t="s">
        <v>965</v>
      </c>
      <c r="H44" s="160" t="s">
        <v>965</v>
      </c>
      <c r="I44" s="160" t="s">
        <v>965</v>
      </c>
    </row>
    <row r="45" spans="2:9" ht="16.5" customHeight="1" x14ac:dyDescent="0.15">
      <c r="B45" s="1"/>
      <c r="C45" s="158" t="s">
        <v>42</v>
      </c>
      <c r="D45" s="8" t="s">
        <v>292</v>
      </c>
      <c r="E45" s="159">
        <v>0</v>
      </c>
      <c r="F45" s="160" t="s">
        <v>965</v>
      </c>
      <c r="G45" s="160" t="s">
        <v>965</v>
      </c>
      <c r="H45" s="160" t="s">
        <v>965</v>
      </c>
      <c r="I45" s="160" t="s">
        <v>965</v>
      </c>
    </row>
    <row r="46" spans="2:9" ht="16.5" customHeight="1" x14ac:dyDescent="0.15">
      <c r="B46" s="1"/>
      <c r="C46" s="158" t="s">
        <v>43</v>
      </c>
      <c r="D46" s="8" t="s">
        <v>293</v>
      </c>
      <c r="E46" s="159">
        <v>20</v>
      </c>
      <c r="F46" s="160">
        <v>0.90624999999999989</v>
      </c>
      <c r="G46" s="160">
        <v>0.66680206958287136</v>
      </c>
      <c r="H46" s="160">
        <v>2.4</v>
      </c>
      <c r="I46" s="160">
        <v>0</v>
      </c>
    </row>
    <row r="47" spans="2:9" ht="16.5" customHeight="1" x14ac:dyDescent="0.15">
      <c r="B47" s="1"/>
      <c r="C47" s="158" t="s">
        <v>44</v>
      </c>
      <c r="D47" s="8" t="s">
        <v>294</v>
      </c>
      <c r="E47" s="159">
        <v>4</v>
      </c>
      <c r="F47" s="160">
        <v>1.8774999999999999</v>
      </c>
      <c r="G47" s="160">
        <v>2.1038120163170473</v>
      </c>
      <c r="H47" s="160">
        <v>5</v>
      </c>
      <c r="I47" s="160">
        <v>0.41</v>
      </c>
    </row>
    <row r="48" spans="2:9" ht="16.5" customHeight="1" x14ac:dyDescent="0.15">
      <c r="B48" s="1"/>
      <c r="C48" s="158" t="s">
        <v>45</v>
      </c>
      <c r="D48" s="8" t="s">
        <v>295</v>
      </c>
      <c r="E48" s="159">
        <v>1</v>
      </c>
      <c r="F48" s="160">
        <v>0</v>
      </c>
      <c r="G48" s="160" t="s">
        <v>965</v>
      </c>
      <c r="H48" s="160">
        <v>0</v>
      </c>
      <c r="I48" s="160">
        <v>0</v>
      </c>
    </row>
    <row r="49" spans="2:9" ht="16.5" customHeight="1" x14ac:dyDescent="0.15">
      <c r="B49" s="1"/>
      <c r="C49" s="158" t="s">
        <v>46</v>
      </c>
      <c r="D49" s="8" t="s">
        <v>296</v>
      </c>
      <c r="E49" s="159">
        <v>2</v>
      </c>
      <c r="F49" s="160">
        <v>0</v>
      </c>
      <c r="G49" s="160">
        <v>0</v>
      </c>
      <c r="H49" s="160">
        <v>0</v>
      </c>
      <c r="I49" s="160">
        <v>0</v>
      </c>
    </row>
    <row r="50" spans="2:9" ht="16.5" customHeight="1" x14ac:dyDescent="0.15">
      <c r="B50" s="1"/>
      <c r="C50" s="158" t="s">
        <v>47</v>
      </c>
      <c r="D50" s="8" t="s">
        <v>297</v>
      </c>
      <c r="E50" s="159">
        <v>3</v>
      </c>
      <c r="F50" s="160">
        <v>1.3333333333333333</v>
      </c>
      <c r="G50" s="160">
        <v>1.0408329997330663</v>
      </c>
      <c r="H50" s="160">
        <v>2.5</v>
      </c>
      <c r="I50" s="160">
        <v>0.5</v>
      </c>
    </row>
    <row r="51" spans="2:9" ht="16.5" customHeight="1" x14ac:dyDescent="0.15">
      <c r="B51" s="1"/>
      <c r="C51" s="158" t="s">
        <v>48</v>
      </c>
      <c r="D51" s="8" t="s">
        <v>298</v>
      </c>
      <c r="E51" s="159">
        <v>2</v>
      </c>
      <c r="F51" s="160">
        <v>0.65</v>
      </c>
      <c r="G51" s="160">
        <v>0.49497474683058329</v>
      </c>
      <c r="H51" s="160">
        <v>1</v>
      </c>
      <c r="I51" s="160">
        <v>0.3</v>
      </c>
    </row>
    <row r="52" spans="2:9" ht="16.5" customHeight="1" x14ac:dyDescent="0.15">
      <c r="B52" s="1"/>
      <c r="C52" s="158" t="s">
        <v>51</v>
      </c>
      <c r="D52" s="8" t="s">
        <v>299</v>
      </c>
      <c r="E52" s="159">
        <v>24</v>
      </c>
      <c r="F52" s="160">
        <v>0.8125</v>
      </c>
      <c r="G52" s="160">
        <v>0.4425306015783918</v>
      </c>
      <c r="H52" s="160">
        <v>2</v>
      </c>
      <c r="I52" s="160">
        <v>0</v>
      </c>
    </row>
    <row r="53" spans="2:9" ht="16.5" customHeight="1" x14ac:dyDescent="0.15">
      <c r="B53" s="1"/>
      <c r="C53" s="158" t="s">
        <v>129</v>
      </c>
      <c r="D53" s="8" t="s">
        <v>300</v>
      </c>
      <c r="E53" s="159">
        <v>0</v>
      </c>
      <c r="F53" s="160" t="s">
        <v>965</v>
      </c>
      <c r="G53" s="160" t="s">
        <v>965</v>
      </c>
      <c r="H53" s="160" t="s">
        <v>965</v>
      </c>
      <c r="I53" s="160" t="s">
        <v>965</v>
      </c>
    </row>
    <row r="54" spans="2:9" ht="16.5" customHeight="1" x14ac:dyDescent="0.15">
      <c r="B54" s="1"/>
      <c r="C54" s="158" t="s">
        <v>137</v>
      </c>
      <c r="D54" s="8" t="s">
        <v>301</v>
      </c>
      <c r="E54" s="159">
        <v>1</v>
      </c>
      <c r="F54" s="160">
        <v>2.5</v>
      </c>
      <c r="G54" s="160" t="s">
        <v>965</v>
      </c>
      <c r="H54" s="160">
        <v>2.5</v>
      </c>
      <c r="I54" s="160">
        <v>2.5</v>
      </c>
    </row>
    <row r="55" spans="2:9" ht="16.5" customHeight="1" x14ac:dyDescent="0.15">
      <c r="B55" s="1"/>
      <c r="C55" s="158" t="s">
        <v>52</v>
      </c>
      <c r="D55" s="8" t="s">
        <v>302</v>
      </c>
      <c r="E55" s="159">
        <v>0</v>
      </c>
      <c r="F55" s="160" t="s">
        <v>965</v>
      </c>
      <c r="G55" s="160" t="s">
        <v>965</v>
      </c>
      <c r="H55" s="160" t="s">
        <v>965</v>
      </c>
      <c r="I55" s="160" t="s">
        <v>965</v>
      </c>
    </row>
    <row r="56" spans="2:9" ht="16.5" customHeight="1" x14ac:dyDescent="0.15">
      <c r="B56" s="1"/>
      <c r="C56" s="158" t="s">
        <v>79</v>
      </c>
      <c r="D56" s="8" t="s">
        <v>303</v>
      </c>
      <c r="E56" s="159">
        <v>8</v>
      </c>
      <c r="F56" s="160">
        <v>1.2285714285714284</v>
      </c>
      <c r="G56" s="160">
        <v>0.80563491672569609</v>
      </c>
      <c r="H56" s="160">
        <v>3</v>
      </c>
      <c r="I56" s="160">
        <v>0.5</v>
      </c>
    </row>
    <row r="57" spans="2:9" ht="16.5" customHeight="1" x14ac:dyDescent="0.15">
      <c r="B57" s="1"/>
      <c r="C57" s="158" t="s">
        <v>53</v>
      </c>
      <c r="D57" s="8" t="s">
        <v>304</v>
      </c>
      <c r="E57" s="159">
        <v>2</v>
      </c>
      <c r="F57" s="160">
        <v>5</v>
      </c>
      <c r="G57" s="160">
        <v>0</v>
      </c>
      <c r="H57" s="160">
        <v>5</v>
      </c>
      <c r="I57" s="160">
        <v>5</v>
      </c>
    </row>
    <row r="58" spans="2:9" ht="16.5" customHeight="1" x14ac:dyDescent="0.15">
      <c r="B58" s="1"/>
      <c r="C58" s="158" t="s">
        <v>54</v>
      </c>
      <c r="D58" s="8" t="s">
        <v>305</v>
      </c>
      <c r="E58" s="159">
        <v>1</v>
      </c>
      <c r="F58" s="160">
        <v>0</v>
      </c>
      <c r="G58" s="160" t="s">
        <v>965</v>
      </c>
      <c r="H58" s="160">
        <v>0</v>
      </c>
      <c r="I58" s="160">
        <v>0</v>
      </c>
    </row>
    <row r="59" spans="2:9" ht="16.5" customHeight="1" x14ac:dyDescent="0.15">
      <c r="B59" s="1"/>
      <c r="C59" s="158" t="s">
        <v>55</v>
      </c>
      <c r="D59" s="8" t="s">
        <v>306</v>
      </c>
      <c r="E59" s="159">
        <v>0</v>
      </c>
      <c r="F59" s="160" t="s">
        <v>965</v>
      </c>
      <c r="G59" s="160" t="s">
        <v>965</v>
      </c>
      <c r="H59" s="160" t="s">
        <v>965</v>
      </c>
      <c r="I59" s="160" t="s">
        <v>965</v>
      </c>
    </row>
    <row r="60" spans="2:9" ht="16.5" customHeight="1" x14ac:dyDescent="0.15">
      <c r="B60" s="1"/>
      <c r="C60" s="158" t="s">
        <v>138</v>
      </c>
      <c r="D60" s="8" t="s">
        <v>307</v>
      </c>
      <c r="E60" s="159">
        <v>33</v>
      </c>
      <c r="F60" s="160">
        <v>1.9600000000000002</v>
      </c>
      <c r="G60" s="160">
        <v>2.939340765874388</v>
      </c>
      <c r="H60" s="160">
        <v>16</v>
      </c>
      <c r="I60" s="160">
        <v>0</v>
      </c>
    </row>
    <row r="61" spans="2:9" ht="16.5" customHeight="1" x14ac:dyDescent="0.15">
      <c r="B61" s="1"/>
      <c r="C61" s="158" t="s">
        <v>72</v>
      </c>
      <c r="D61" s="8" t="s">
        <v>308</v>
      </c>
      <c r="E61" s="159">
        <v>0</v>
      </c>
      <c r="F61" s="160" t="s">
        <v>965</v>
      </c>
      <c r="G61" s="160" t="s">
        <v>965</v>
      </c>
      <c r="H61" s="160" t="s">
        <v>965</v>
      </c>
      <c r="I61" s="160" t="s">
        <v>965</v>
      </c>
    </row>
    <row r="62" spans="2:9" ht="16.5" customHeight="1" x14ac:dyDescent="0.15">
      <c r="B62" s="1"/>
      <c r="C62" s="158" t="s">
        <v>75</v>
      </c>
      <c r="D62" s="8" t="s">
        <v>309</v>
      </c>
      <c r="E62" s="159">
        <v>7</v>
      </c>
      <c r="F62" s="160">
        <v>2.4</v>
      </c>
      <c r="G62" s="160">
        <v>1.9493588689617927</v>
      </c>
      <c r="H62" s="160">
        <v>5</v>
      </c>
      <c r="I62" s="160">
        <v>1</v>
      </c>
    </row>
    <row r="63" spans="2:9" ht="16.5" customHeight="1" x14ac:dyDescent="0.15">
      <c r="B63" s="1"/>
      <c r="C63" s="158" t="s">
        <v>56</v>
      </c>
      <c r="D63" s="8" t="s">
        <v>310</v>
      </c>
      <c r="E63" s="159">
        <v>0</v>
      </c>
      <c r="F63" s="160" t="s">
        <v>965</v>
      </c>
      <c r="G63" s="160" t="s">
        <v>965</v>
      </c>
      <c r="H63" s="160" t="s">
        <v>965</v>
      </c>
      <c r="I63" s="160" t="s">
        <v>965</v>
      </c>
    </row>
    <row r="64" spans="2:9" ht="16.5" customHeight="1" x14ac:dyDescent="0.15">
      <c r="B64" s="1"/>
      <c r="C64" s="158" t="s">
        <v>57</v>
      </c>
      <c r="D64" s="8" t="s">
        <v>311</v>
      </c>
      <c r="E64" s="159">
        <v>3</v>
      </c>
      <c r="F64" s="160">
        <v>0.5</v>
      </c>
      <c r="G64" s="160">
        <v>0</v>
      </c>
      <c r="H64" s="160">
        <v>0.5</v>
      </c>
      <c r="I64" s="160">
        <v>0.5</v>
      </c>
    </row>
    <row r="65" spans="2:9" ht="16.5" customHeight="1" x14ac:dyDescent="0.15">
      <c r="B65" s="1"/>
      <c r="C65" s="158" t="s">
        <v>69</v>
      </c>
      <c r="D65" s="8" t="s">
        <v>312</v>
      </c>
      <c r="E65" s="159">
        <v>0</v>
      </c>
      <c r="F65" s="160" t="s">
        <v>965</v>
      </c>
      <c r="G65" s="160" t="s">
        <v>965</v>
      </c>
      <c r="H65" s="160" t="s">
        <v>965</v>
      </c>
      <c r="I65" s="160" t="s">
        <v>965</v>
      </c>
    </row>
    <row r="66" spans="2:9" ht="16.5" customHeight="1" x14ac:dyDescent="0.15">
      <c r="B66" s="1"/>
      <c r="C66" s="158" t="s">
        <v>73</v>
      </c>
      <c r="D66" s="8" t="s">
        <v>313</v>
      </c>
      <c r="E66" s="159">
        <v>0</v>
      </c>
      <c r="F66" s="160" t="s">
        <v>965</v>
      </c>
      <c r="G66" s="160" t="s">
        <v>965</v>
      </c>
      <c r="H66" s="160" t="s">
        <v>965</v>
      </c>
      <c r="I66" s="160" t="s">
        <v>965</v>
      </c>
    </row>
    <row r="67" spans="2:9" ht="16.5" customHeight="1" x14ac:dyDescent="0.15">
      <c r="B67" s="1"/>
      <c r="C67" s="158" t="s">
        <v>58</v>
      </c>
      <c r="D67" s="8" t="s">
        <v>314</v>
      </c>
      <c r="E67" s="159">
        <v>0</v>
      </c>
      <c r="F67" s="160" t="s">
        <v>965</v>
      </c>
      <c r="G67" s="160" t="s">
        <v>965</v>
      </c>
      <c r="H67" s="160" t="s">
        <v>965</v>
      </c>
      <c r="I67" s="160" t="s">
        <v>965</v>
      </c>
    </row>
    <row r="68" spans="2:9" ht="16.5" customHeight="1" x14ac:dyDescent="0.15">
      <c r="B68" s="1"/>
      <c r="C68" s="158" t="s">
        <v>70</v>
      </c>
      <c r="D68" s="8" t="s">
        <v>315</v>
      </c>
      <c r="E68" s="159">
        <v>0</v>
      </c>
      <c r="F68" s="160" t="s">
        <v>965</v>
      </c>
      <c r="G68" s="160" t="s">
        <v>965</v>
      </c>
      <c r="H68" s="160" t="s">
        <v>965</v>
      </c>
      <c r="I68" s="160" t="s">
        <v>965</v>
      </c>
    </row>
    <row r="69" spans="2:9" ht="16.5" customHeight="1" x14ac:dyDescent="0.15">
      <c r="B69" s="1"/>
      <c r="C69" s="158" t="s">
        <v>59</v>
      </c>
      <c r="D69" s="8" t="s">
        <v>316</v>
      </c>
      <c r="E69" s="159">
        <v>0</v>
      </c>
      <c r="F69" s="160" t="s">
        <v>965</v>
      </c>
      <c r="G69" s="160" t="s">
        <v>965</v>
      </c>
      <c r="H69" s="160" t="s">
        <v>965</v>
      </c>
      <c r="I69" s="160" t="s">
        <v>965</v>
      </c>
    </row>
    <row r="70" spans="2:9" ht="16.5" customHeight="1" x14ac:dyDescent="0.15">
      <c r="B70" s="1"/>
      <c r="C70" s="158" t="s">
        <v>60</v>
      </c>
      <c r="D70" s="8" t="s">
        <v>317</v>
      </c>
      <c r="E70" s="159">
        <v>0</v>
      </c>
      <c r="F70" s="160" t="s">
        <v>965</v>
      </c>
      <c r="G70" s="160" t="s">
        <v>965</v>
      </c>
      <c r="H70" s="160" t="s">
        <v>965</v>
      </c>
      <c r="I70" s="160" t="s">
        <v>965</v>
      </c>
    </row>
    <row r="71" spans="2:9" ht="16.5" customHeight="1" x14ac:dyDescent="0.15">
      <c r="B71" s="1"/>
      <c r="C71" s="158" t="s">
        <v>62</v>
      </c>
      <c r="D71" s="8" t="s">
        <v>318</v>
      </c>
      <c r="E71" s="159">
        <v>0</v>
      </c>
      <c r="F71" s="160" t="s">
        <v>965</v>
      </c>
      <c r="G71" s="160" t="s">
        <v>965</v>
      </c>
      <c r="H71" s="160" t="s">
        <v>965</v>
      </c>
      <c r="I71" s="160" t="s">
        <v>965</v>
      </c>
    </row>
    <row r="72" spans="2:9" ht="16.5" customHeight="1" x14ac:dyDescent="0.15">
      <c r="B72" s="1"/>
      <c r="C72" s="158" t="s">
        <v>80</v>
      </c>
      <c r="D72" s="8" t="s">
        <v>319</v>
      </c>
      <c r="E72" s="159">
        <v>1</v>
      </c>
      <c r="F72" s="160">
        <v>0</v>
      </c>
      <c r="G72" s="160" t="s">
        <v>965</v>
      </c>
      <c r="H72" s="160">
        <v>0</v>
      </c>
      <c r="I72" s="160">
        <v>0</v>
      </c>
    </row>
    <row r="73" spans="2:9" ht="16.5" customHeight="1" x14ac:dyDescent="0.15">
      <c r="B73" s="1"/>
      <c r="C73" s="158" t="s">
        <v>63</v>
      </c>
      <c r="D73" s="8" t="s">
        <v>320</v>
      </c>
      <c r="E73" s="159">
        <v>11</v>
      </c>
      <c r="F73" s="160">
        <v>0.73299999999999998</v>
      </c>
      <c r="G73" s="160">
        <v>0.59963044174446867</v>
      </c>
      <c r="H73" s="160">
        <v>2</v>
      </c>
      <c r="I73" s="160">
        <v>0</v>
      </c>
    </row>
    <row r="74" spans="2:9" ht="16.5" customHeight="1" x14ac:dyDescent="0.15">
      <c r="B74" s="1"/>
      <c r="C74" s="158" t="s">
        <v>76</v>
      </c>
      <c r="D74" s="8" t="s">
        <v>321</v>
      </c>
      <c r="E74" s="159">
        <v>2</v>
      </c>
      <c r="F74" s="160">
        <v>0.3</v>
      </c>
      <c r="G74" s="160">
        <v>0.42426406871192851</v>
      </c>
      <c r="H74" s="160">
        <v>0.6</v>
      </c>
      <c r="I74" s="160">
        <v>0</v>
      </c>
    </row>
    <row r="75" spans="2:9" ht="16.5" customHeight="1" x14ac:dyDescent="0.15">
      <c r="B75" s="1"/>
      <c r="C75" s="158" t="s">
        <v>64</v>
      </c>
      <c r="D75" s="8" t="s">
        <v>322</v>
      </c>
      <c r="E75" s="159">
        <v>132</v>
      </c>
      <c r="F75" s="160">
        <v>1.1652777777777774</v>
      </c>
      <c r="G75" s="160">
        <v>1.3297156025724337</v>
      </c>
      <c r="H75" s="160">
        <v>5.4</v>
      </c>
      <c r="I75" s="160">
        <v>0</v>
      </c>
    </row>
    <row r="76" spans="2:9" ht="16.5" customHeight="1" x14ac:dyDescent="0.15">
      <c r="B76" s="1"/>
      <c r="C76" s="158" t="s">
        <v>65</v>
      </c>
      <c r="D76" s="8" t="s">
        <v>323</v>
      </c>
      <c r="E76" s="159">
        <v>7</v>
      </c>
      <c r="F76" s="160">
        <v>1.8</v>
      </c>
      <c r="G76" s="160">
        <v>2.0186629238186349</v>
      </c>
      <c r="H76" s="160">
        <v>5</v>
      </c>
      <c r="I76" s="160">
        <v>0</v>
      </c>
    </row>
    <row r="77" spans="2:9" ht="16.5" customHeight="1" x14ac:dyDescent="0.15">
      <c r="B77" s="1"/>
      <c r="C77" s="158" t="s">
        <v>67</v>
      </c>
      <c r="D77" s="8" t="s">
        <v>324</v>
      </c>
      <c r="E77" s="159">
        <v>0</v>
      </c>
      <c r="F77" s="160" t="s">
        <v>965</v>
      </c>
      <c r="G77" s="160" t="s">
        <v>965</v>
      </c>
      <c r="H77" s="160" t="s">
        <v>965</v>
      </c>
      <c r="I77" s="160" t="s">
        <v>965</v>
      </c>
    </row>
    <row r="78" spans="2:9" ht="16.5" customHeight="1" x14ac:dyDescent="0.15">
      <c r="B78" s="1"/>
      <c r="C78" s="158" t="s">
        <v>68</v>
      </c>
      <c r="D78" s="8" t="s">
        <v>325</v>
      </c>
      <c r="E78" s="159">
        <v>79</v>
      </c>
      <c r="F78" s="160">
        <v>0.95609756097560983</v>
      </c>
      <c r="G78" s="160">
        <v>0.89890176896249463</v>
      </c>
      <c r="H78" s="160">
        <v>5</v>
      </c>
      <c r="I78" s="160">
        <v>0</v>
      </c>
    </row>
    <row r="79" spans="2:9" ht="16.5" customHeight="1" x14ac:dyDescent="0.15">
      <c r="B79" s="1"/>
      <c r="C79" s="158" t="s">
        <v>326</v>
      </c>
      <c r="D79" s="8" t="s">
        <v>327</v>
      </c>
      <c r="E79" s="159">
        <v>127</v>
      </c>
      <c r="F79" s="160">
        <v>1.0604545454545455</v>
      </c>
      <c r="G79" s="160">
        <v>1.3878915342197913</v>
      </c>
      <c r="H79" s="160">
        <v>9.9</v>
      </c>
      <c r="I79" s="160">
        <v>0</v>
      </c>
    </row>
    <row r="80" spans="2:9" ht="16.5" customHeight="1" x14ac:dyDescent="0.15">
      <c r="B80" s="1"/>
      <c r="C80" s="158" t="s">
        <v>328</v>
      </c>
      <c r="D80" s="8" t="s">
        <v>329</v>
      </c>
      <c r="E80" s="159">
        <v>7</v>
      </c>
      <c r="F80" s="160">
        <v>0.125</v>
      </c>
      <c r="G80" s="160">
        <v>0.25</v>
      </c>
      <c r="H80" s="160">
        <v>0.5</v>
      </c>
      <c r="I80" s="160">
        <v>0</v>
      </c>
    </row>
    <row r="81" spans="2:9" ht="16.5" customHeight="1" x14ac:dyDescent="0.15">
      <c r="B81" s="1"/>
      <c r="C81" s="158" t="s">
        <v>330</v>
      </c>
      <c r="D81" s="8" t="s">
        <v>331</v>
      </c>
      <c r="E81" s="159">
        <v>25</v>
      </c>
      <c r="F81" s="160">
        <v>0.84050000000000014</v>
      </c>
      <c r="G81" s="160">
        <v>0.63075956717195114</v>
      </c>
      <c r="H81" s="160">
        <v>2.69</v>
      </c>
      <c r="I81" s="160">
        <v>0</v>
      </c>
    </row>
    <row r="82" spans="2:9" ht="16.5" customHeight="1" x14ac:dyDescent="0.15">
      <c r="B82" s="1"/>
      <c r="C82" s="158" t="s">
        <v>332</v>
      </c>
      <c r="D82" s="8" t="s">
        <v>333</v>
      </c>
      <c r="E82" s="159">
        <v>156</v>
      </c>
      <c r="F82" s="160">
        <v>1.5266818181818189</v>
      </c>
      <c r="G82" s="160">
        <v>2.3004132231458216</v>
      </c>
      <c r="H82" s="160">
        <v>18</v>
      </c>
      <c r="I82" s="160">
        <v>0</v>
      </c>
    </row>
    <row r="83" spans="2:9" ht="16.5" customHeight="1" x14ac:dyDescent="0.15">
      <c r="B83" s="1"/>
      <c r="C83" s="158" t="s">
        <v>334</v>
      </c>
      <c r="D83" s="8" t="s">
        <v>335</v>
      </c>
      <c r="E83" s="159">
        <v>6</v>
      </c>
      <c r="F83" s="160">
        <v>0.5</v>
      </c>
      <c r="G83" s="160">
        <v>0.44721359549995793</v>
      </c>
      <c r="H83" s="160">
        <v>1</v>
      </c>
      <c r="I83" s="160">
        <v>0</v>
      </c>
    </row>
    <row r="84" spans="2:9" ht="16.5" customHeight="1" x14ac:dyDescent="0.15">
      <c r="B84" s="1"/>
      <c r="C84" s="158" t="s">
        <v>336</v>
      </c>
      <c r="D84" s="8" t="s">
        <v>337</v>
      </c>
      <c r="E84" s="159">
        <v>80</v>
      </c>
      <c r="F84" s="160">
        <v>1.0616129032258064</v>
      </c>
      <c r="G84" s="160">
        <v>1.0089341780158319</v>
      </c>
      <c r="H84" s="160">
        <v>5</v>
      </c>
      <c r="I84" s="160">
        <v>0</v>
      </c>
    </row>
    <row r="85" spans="2:9" ht="16.5" customHeight="1" x14ac:dyDescent="0.15">
      <c r="B85" s="1"/>
      <c r="C85" s="158" t="s">
        <v>77</v>
      </c>
      <c r="D85" s="8" t="s">
        <v>338</v>
      </c>
      <c r="E85" s="159">
        <v>86</v>
      </c>
      <c r="F85" s="160">
        <v>1.598679245283019</v>
      </c>
      <c r="G85" s="160">
        <v>2.9525048281963056</v>
      </c>
      <c r="H85" s="160">
        <v>13.1</v>
      </c>
      <c r="I85" s="160">
        <v>0</v>
      </c>
    </row>
    <row r="86" spans="2:9" ht="16.5" customHeight="1" x14ac:dyDescent="0.15">
      <c r="B86" s="1"/>
      <c r="C86" s="158" t="s">
        <v>339</v>
      </c>
      <c r="D86" s="8" t="s">
        <v>340</v>
      </c>
      <c r="E86" s="159">
        <v>16</v>
      </c>
      <c r="F86" s="160">
        <v>0.79500000000000004</v>
      </c>
      <c r="G86" s="160">
        <v>0.5619657957167461</v>
      </c>
      <c r="H86" s="160">
        <v>1.9</v>
      </c>
      <c r="I86" s="160">
        <v>0</v>
      </c>
    </row>
    <row r="87" spans="2:9" ht="16.5" customHeight="1" x14ac:dyDescent="0.15">
      <c r="B87" s="1"/>
      <c r="C87" s="158" t="s">
        <v>341</v>
      </c>
      <c r="D87" s="8" t="s">
        <v>342</v>
      </c>
      <c r="E87" s="159">
        <v>136</v>
      </c>
      <c r="F87" s="160">
        <v>1.4104950495049502</v>
      </c>
      <c r="G87" s="160">
        <v>1.533018836308037</v>
      </c>
      <c r="H87" s="160">
        <v>7.4</v>
      </c>
      <c r="I87" s="160">
        <v>0</v>
      </c>
    </row>
    <row r="88" spans="2:9" ht="16.5" customHeight="1" x14ac:dyDescent="0.15">
      <c r="B88" s="1"/>
      <c r="C88" s="158" t="s">
        <v>343</v>
      </c>
      <c r="D88" s="8" t="s">
        <v>344</v>
      </c>
      <c r="E88" s="159">
        <v>9</v>
      </c>
      <c r="F88" s="160">
        <v>2.0833333333333335</v>
      </c>
      <c r="G88" s="160">
        <v>2.9734940165849784</v>
      </c>
      <c r="H88" s="160">
        <v>8</v>
      </c>
      <c r="I88" s="160">
        <v>0</v>
      </c>
    </row>
    <row r="89" spans="2:9" ht="16.5" customHeight="1" x14ac:dyDescent="0.15">
      <c r="B89" s="1"/>
      <c r="C89" s="158" t="s">
        <v>345</v>
      </c>
      <c r="D89" s="8" t="s">
        <v>346</v>
      </c>
      <c r="E89" s="159">
        <v>21</v>
      </c>
      <c r="F89" s="160">
        <v>1.588888888888889</v>
      </c>
      <c r="G89" s="160">
        <v>1.61641902287629</v>
      </c>
      <c r="H89" s="160">
        <v>5</v>
      </c>
      <c r="I89" s="160">
        <v>0</v>
      </c>
    </row>
    <row r="90" spans="2:9" ht="16.5" customHeight="1" x14ac:dyDescent="0.15">
      <c r="B90" s="1"/>
      <c r="C90" s="158" t="s">
        <v>347</v>
      </c>
      <c r="D90" s="8" t="s">
        <v>348</v>
      </c>
      <c r="E90" s="159">
        <v>0</v>
      </c>
      <c r="F90" s="160" t="s">
        <v>965</v>
      </c>
      <c r="G90" s="160" t="s">
        <v>965</v>
      </c>
      <c r="H90" s="160" t="s">
        <v>965</v>
      </c>
      <c r="I90" s="160" t="s">
        <v>965</v>
      </c>
    </row>
    <row r="91" spans="2:9" ht="16.5" customHeight="1" x14ac:dyDescent="0.15">
      <c r="B91" s="1"/>
      <c r="C91" s="158" t="s">
        <v>349</v>
      </c>
      <c r="D91" s="8" t="s">
        <v>350</v>
      </c>
      <c r="E91" s="159">
        <v>7</v>
      </c>
      <c r="F91" s="160">
        <v>1.625</v>
      </c>
      <c r="G91" s="160">
        <v>0.75</v>
      </c>
      <c r="H91" s="160">
        <v>2.5</v>
      </c>
      <c r="I91" s="160">
        <v>1</v>
      </c>
    </row>
    <row r="92" spans="2:9" ht="16.5" customHeight="1" x14ac:dyDescent="0.15">
      <c r="B92" s="1"/>
      <c r="C92" s="158" t="s">
        <v>351</v>
      </c>
      <c r="D92" s="8" t="s">
        <v>352</v>
      </c>
      <c r="E92" s="159">
        <v>564</v>
      </c>
      <c r="F92" s="160">
        <v>0.94964516129032239</v>
      </c>
      <c r="G92" s="160">
        <v>1.0115220691293569</v>
      </c>
      <c r="H92" s="160">
        <v>5</v>
      </c>
      <c r="I92" s="160">
        <v>0</v>
      </c>
    </row>
    <row r="93" spans="2:9" ht="16.5" customHeight="1" x14ac:dyDescent="0.15">
      <c r="B93" s="1"/>
      <c r="C93" s="158" t="s">
        <v>353</v>
      </c>
      <c r="D93" s="8" t="s">
        <v>354</v>
      </c>
      <c r="E93" s="159">
        <v>9</v>
      </c>
      <c r="F93" s="160">
        <v>1.1333333333333333</v>
      </c>
      <c r="G93" s="160">
        <v>0.2397915761656364</v>
      </c>
      <c r="H93" s="160">
        <v>1.6</v>
      </c>
      <c r="I93" s="160">
        <v>1</v>
      </c>
    </row>
    <row r="94" spans="2:9" ht="16.5" customHeight="1" x14ac:dyDescent="0.15">
      <c r="B94" s="1"/>
      <c r="C94" s="158" t="s">
        <v>355</v>
      </c>
      <c r="D94" s="8" t="s">
        <v>356</v>
      </c>
      <c r="E94" s="159">
        <v>2</v>
      </c>
      <c r="F94" s="160">
        <v>1.05</v>
      </c>
      <c r="G94" s="160">
        <v>7.0710678118654002E-2</v>
      </c>
      <c r="H94" s="160">
        <v>1.1000000000000001</v>
      </c>
      <c r="I94" s="160">
        <v>1</v>
      </c>
    </row>
    <row r="95" spans="2:9" ht="16.5" customHeight="1" x14ac:dyDescent="0.15">
      <c r="B95" s="1"/>
      <c r="C95" s="158" t="s">
        <v>78</v>
      </c>
      <c r="D95" s="8" t="s">
        <v>357</v>
      </c>
      <c r="E95" s="159">
        <v>0</v>
      </c>
      <c r="F95" s="160" t="s">
        <v>965</v>
      </c>
      <c r="G95" s="160" t="s">
        <v>965</v>
      </c>
      <c r="H95" s="160" t="s">
        <v>965</v>
      </c>
      <c r="I95" s="160" t="s">
        <v>965</v>
      </c>
    </row>
    <row r="96" spans="2:9" ht="16.5" customHeight="1" x14ac:dyDescent="0.15">
      <c r="B96" s="1"/>
      <c r="C96" s="158" t="s">
        <v>74</v>
      </c>
      <c r="D96" s="8" t="s">
        <v>358</v>
      </c>
      <c r="E96" s="159">
        <v>23</v>
      </c>
      <c r="F96" s="160">
        <v>1.0583333333333333</v>
      </c>
      <c r="G96" s="160">
        <v>1.0805894361003927</v>
      </c>
      <c r="H96" s="160">
        <v>5</v>
      </c>
      <c r="I96" s="160">
        <v>0</v>
      </c>
    </row>
    <row r="97" spans="1:9" ht="16.5" customHeight="1" x14ac:dyDescent="0.15">
      <c r="B97" s="1"/>
      <c r="C97" s="158" t="s">
        <v>359</v>
      </c>
      <c r="D97" s="8" t="s">
        <v>360</v>
      </c>
      <c r="E97" s="159">
        <v>1</v>
      </c>
      <c r="F97" s="160">
        <v>1</v>
      </c>
      <c r="G97" s="160" t="s">
        <v>965</v>
      </c>
      <c r="H97" s="160">
        <v>1</v>
      </c>
      <c r="I97" s="160">
        <v>1</v>
      </c>
    </row>
    <row r="98" spans="1:9" ht="16.5" customHeight="1" x14ac:dyDescent="0.15">
      <c r="B98" s="1"/>
      <c r="C98" s="158" t="s">
        <v>361</v>
      </c>
      <c r="D98" s="8" t="s">
        <v>362</v>
      </c>
      <c r="E98" s="159">
        <v>3</v>
      </c>
      <c r="F98" s="160">
        <v>0.44999999999999996</v>
      </c>
      <c r="G98" s="160">
        <v>0.35355339059327379</v>
      </c>
      <c r="H98" s="160">
        <v>0.7</v>
      </c>
      <c r="I98" s="160">
        <v>0.2</v>
      </c>
    </row>
    <row r="99" spans="1:9" ht="16.5" customHeight="1" x14ac:dyDescent="0.15">
      <c r="B99" s="1"/>
      <c r="C99" s="158" t="s">
        <v>363</v>
      </c>
      <c r="D99" s="8" t="s">
        <v>364</v>
      </c>
      <c r="E99" s="159">
        <v>52</v>
      </c>
      <c r="F99" s="160">
        <v>1.1487179487179486</v>
      </c>
      <c r="G99" s="160">
        <v>1.320460803713253</v>
      </c>
      <c r="H99" s="160">
        <v>5</v>
      </c>
      <c r="I99" s="160">
        <v>0</v>
      </c>
    </row>
    <row r="100" spans="1:9" ht="16.5" customHeight="1" x14ac:dyDescent="0.15">
      <c r="B100" s="1"/>
      <c r="C100" s="158" t="s">
        <v>365</v>
      </c>
      <c r="D100" s="8" t="s">
        <v>366</v>
      </c>
      <c r="E100" s="159">
        <v>0</v>
      </c>
      <c r="F100" s="160" t="s">
        <v>965</v>
      </c>
      <c r="G100" s="160" t="s">
        <v>965</v>
      </c>
      <c r="H100" s="160" t="s">
        <v>965</v>
      </c>
      <c r="I100" s="160" t="s">
        <v>965</v>
      </c>
    </row>
    <row r="101" spans="1:9" ht="16.5" customHeight="1" x14ac:dyDescent="0.15">
      <c r="B101" s="1"/>
      <c r="C101" s="158" t="s">
        <v>367</v>
      </c>
      <c r="D101" s="8" t="s">
        <v>368</v>
      </c>
      <c r="E101" s="159">
        <v>25</v>
      </c>
      <c r="F101" s="160">
        <v>0.5636363636363636</v>
      </c>
      <c r="G101" s="160">
        <v>0.5438359824042317</v>
      </c>
      <c r="H101" s="160">
        <v>2.5</v>
      </c>
      <c r="I101" s="160">
        <v>0</v>
      </c>
    </row>
    <row r="102" spans="1:9" ht="16.5" customHeight="1" x14ac:dyDescent="0.15">
      <c r="B102" s="1"/>
      <c r="C102" s="158" t="s">
        <v>369</v>
      </c>
      <c r="D102" s="8" t="s">
        <v>370</v>
      </c>
      <c r="E102" s="159">
        <v>259</v>
      </c>
      <c r="F102" s="160">
        <v>0.85987096774193572</v>
      </c>
      <c r="G102" s="160">
        <v>0.95505829501603046</v>
      </c>
      <c r="H102" s="160">
        <v>5</v>
      </c>
      <c r="I102" s="160">
        <v>0</v>
      </c>
    </row>
    <row r="103" spans="1:9" ht="16.5" customHeight="1" x14ac:dyDescent="0.15">
      <c r="B103" s="1"/>
      <c r="C103" s="158" t="s">
        <v>371</v>
      </c>
      <c r="D103" s="8" t="s">
        <v>372</v>
      </c>
      <c r="E103" s="159">
        <v>146</v>
      </c>
      <c r="F103" s="160">
        <v>0.81574074074074077</v>
      </c>
      <c r="G103" s="160">
        <v>1.0598150109288416</v>
      </c>
      <c r="H103" s="160">
        <v>5</v>
      </c>
      <c r="I103" s="160">
        <v>0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1</v>
      </c>
      <c r="F104" s="160">
        <v>5</v>
      </c>
      <c r="G104" s="160" t="s">
        <v>965</v>
      </c>
      <c r="H104" s="160">
        <v>5</v>
      </c>
      <c r="I104" s="160">
        <v>5</v>
      </c>
    </row>
    <row r="105" spans="1:9" ht="16.5" customHeight="1" x14ac:dyDescent="0.15">
      <c r="B105" s="1"/>
      <c r="C105" s="161"/>
      <c r="D105" s="162" t="s">
        <v>811</v>
      </c>
      <c r="E105" s="163">
        <v>7851</v>
      </c>
      <c r="F105" s="164">
        <v>0.9793376274987925</v>
      </c>
      <c r="G105" s="164">
        <v>1.2512153477799737</v>
      </c>
      <c r="H105" s="164">
        <v>18</v>
      </c>
      <c r="I105" s="164">
        <v>0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0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E4782-C077-4CE0-871A-DB040A10177C}">
  <sheetPr>
    <tabColor rgb="FF00B050"/>
    <pageSetUpPr fitToPage="1"/>
  </sheetPr>
  <dimension ref="A1:L112"/>
  <sheetViews>
    <sheetView showGridLines="0" view="pageBreakPreview" zoomScale="70" zoomScaleNormal="70" zoomScaleSheetLayoutView="7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49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tr">
        <f>"表3.4.1.1("&amp;VALUE(L1)&amp;")　産業分類別の生活環境項目濃度の平均値、標準偏差、最大値、最小値"</f>
        <v>表3.4.1.1(0)　産業分類別の生活環境項目濃度の平均値、標準偏差、最大値、最小値</v>
      </c>
    </row>
    <row r="3" spans="2:12" ht="21" customHeight="1" x14ac:dyDescent="0.15">
      <c r="H3" s="139" t="e">
        <f>VLOOKUP(L1,#REF!,2,0)</f>
        <v>#REF!</v>
      </c>
      <c r="I3" s="139" t="e">
        <f>VLOOKUP(L1,#REF!,3,0)</f>
        <v>#REF!</v>
      </c>
    </row>
    <row r="4" spans="2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6.5" customHeight="1" x14ac:dyDescent="0.15">
      <c r="B5" s="1"/>
      <c r="C5" s="158" t="s">
        <v>2</v>
      </c>
      <c r="D5" s="8" t="s">
        <v>252</v>
      </c>
      <c r="E5" s="159">
        <v>18</v>
      </c>
      <c r="F5" s="160">
        <v>0.43333333333333335</v>
      </c>
      <c r="G5" s="160">
        <v>0.3199702367110922</v>
      </c>
      <c r="H5" s="160">
        <v>1</v>
      </c>
      <c r="I5" s="160">
        <v>0</v>
      </c>
    </row>
    <row r="6" spans="2:12" ht="16.5" customHeight="1" x14ac:dyDescent="0.15">
      <c r="B6" s="1"/>
      <c r="C6" s="158" t="s">
        <v>3</v>
      </c>
      <c r="D6" s="8" t="s">
        <v>253</v>
      </c>
      <c r="E6" s="159">
        <v>0</v>
      </c>
      <c r="F6" s="160" t="s">
        <v>965</v>
      </c>
      <c r="G6" s="160" t="s">
        <v>965</v>
      </c>
      <c r="H6" s="160" t="s">
        <v>965</v>
      </c>
      <c r="I6" s="160" t="s">
        <v>965</v>
      </c>
    </row>
    <row r="7" spans="2:12" ht="16.5" customHeight="1" x14ac:dyDescent="0.15">
      <c r="B7" s="1"/>
      <c r="C7" s="158" t="s">
        <v>4</v>
      </c>
      <c r="D7" s="8" t="s">
        <v>254</v>
      </c>
      <c r="E7" s="159">
        <v>1</v>
      </c>
      <c r="F7" s="160">
        <v>0</v>
      </c>
      <c r="G7" s="160" t="s">
        <v>965</v>
      </c>
      <c r="H7" s="160">
        <v>0</v>
      </c>
      <c r="I7" s="160">
        <v>0</v>
      </c>
    </row>
    <row r="8" spans="2:12" ht="16.5" customHeight="1" x14ac:dyDescent="0.15">
      <c r="B8" s="1"/>
      <c r="C8" s="158" t="s">
        <v>5</v>
      </c>
      <c r="D8" s="8" t="s">
        <v>255</v>
      </c>
      <c r="E8" s="159">
        <v>0</v>
      </c>
      <c r="F8" s="160" t="s">
        <v>965</v>
      </c>
      <c r="G8" s="160" t="s">
        <v>965</v>
      </c>
      <c r="H8" s="160" t="s">
        <v>965</v>
      </c>
      <c r="I8" s="160" t="s">
        <v>965</v>
      </c>
    </row>
    <row r="9" spans="2:12" ht="16.5" customHeight="1" x14ac:dyDescent="0.15">
      <c r="B9" s="1"/>
      <c r="C9" s="158" t="s">
        <v>6</v>
      </c>
      <c r="D9" s="8" t="s">
        <v>256</v>
      </c>
      <c r="E9" s="159">
        <v>6</v>
      </c>
      <c r="F9" s="160">
        <v>0.58333333333333337</v>
      </c>
      <c r="G9" s="160">
        <v>0.3763863263545405</v>
      </c>
      <c r="H9" s="160">
        <v>1</v>
      </c>
      <c r="I9" s="160">
        <v>0</v>
      </c>
    </row>
    <row r="10" spans="2:12" ht="16.5" customHeight="1" x14ac:dyDescent="0.15">
      <c r="B10" s="1"/>
      <c r="C10" s="158" t="s">
        <v>7</v>
      </c>
      <c r="D10" s="8" t="s">
        <v>257</v>
      </c>
      <c r="E10" s="159">
        <v>36</v>
      </c>
      <c r="F10" s="160">
        <v>0.88461538461538458</v>
      </c>
      <c r="G10" s="160">
        <v>0.38230072737812854</v>
      </c>
      <c r="H10" s="160">
        <v>2</v>
      </c>
      <c r="I10" s="160">
        <v>0</v>
      </c>
    </row>
    <row r="11" spans="2:12" ht="16.5" customHeight="1" x14ac:dyDescent="0.15">
      <c r="B11" s="1"/>
      <c r="C11" s="158" t="s">
        <v>8</v>
      </c>
      <c r="D11" s="8" t="s">
        <v>258</v>
      </c>
      <c r="E11" s="159">
        <v>0</v>
      </c>
      <c r="F11" s="160" t="s">
        <v>965</v>
      </c>
      <c r="G11" s="160" t="s">
        <v>965</v>
      </c>
      <c r="H11" s="160" t="s">
        <v>965</v>
      </c>
      <c r="I11" s="160" t="s">
        <v>965</v>
      </c>
    </row>
    <row r="12" spans="2:12" ht="16.5" customHeight="1" x14ac:dyDescent="0.15">
      <c r="B12" s="1"/>
      <c r="C12" s="158" t="s">
        <v>9</v>
      </c>
      <c r="D12" s="8" t="s">
        <v>259</v>
      </c>
      <c r="E12" s="159">
        <v>1</v>
      </c>
      <c r="F12" s="160">
        <v>1</v>
      </c>
      <c r="G12" s="160" t="s">
        <v>965</v>
      </c>
      <c r="H12" s="160">
        <v>1</v>
      </c>
      <c r="I12" s="160">
        <v>1</v>
      </c>
    </row>
    <row r="13" spans="2:12" ht="16.5" customHeight="1" x14ac:dyDescent="0.15">
      <c r="B13" s="1"/>
      <c r="C13" s="158" t="s">
        <v>10</v>
      </c>
      <c r="D13" s="8" t="s">
        <v>260</v>
      </c>
      <c r="E13" s="159">
        <v>1103</v>
      </c>
      <c r="F13" s="160">
        <v>1.4618195718654432</v>
      </c>
      <c r="G13" s="160">
        <v>2.7104284579334923</v>
      </c>
      <c r="H13" s="160">
        <v>30</v>
      </c>
      <c r="I13" s="160">
        <v>0</v>
      </c>
    </row>
    <row r="14" spans="2:12" ht="16.5" customHeight="1" x14ac:dyDescent="0.15">
      <c r="B14" s="1"/>
      <c r="C14" s="158" t="s">
        <v>11</v>
      </c>
      <c r="D14" s="8" t="s">
        <v>261</v>
      </c>
      <c r="E14" s="159">
        <v>139</v>
      </c>
      <c r="F14" s="160">
        <v>1.0999130434782609</v>
      </c>
      <c r="G14" s="160">
        <v>1.1808356360602346</v>
      </c>
      <c r="H14" s="160">
        <v>5</v>
      </c>
      <c r="I14" s="160">
        <v>0</v>
      </c>
    </row>
    <row r="15" spans="2:12" ht="16.5" customHeight="1" x14ac:dyDescent="0.15">
      <c r="B15" s="1"/>
      <c r="C15" s="158" t="s">
        <v>12</v>
      </c>
      <c r="D15" s="8" t="s">
        <v>262</v>
      </c>
      <c r="E15" s="159">
        <v>73</v>
      </c>
      <c r="F15" s="160">
        <v>3.1677419354838712</v>
      </c>
      <c r="G15" s="160">
        <v>5.5472924777724026</v>
      </c>
      <c r="H15" s="160">
        <v>30</v>
      </c>
      <c r="I15" s="160">
        <v>0</v>
      </c>
    </row>
    <row r="16" spans="2:12" ht="16.5" customHeight="1" x14ac:dyDescent="0.15">
      <c r="B16" s="1"/>
      <c r="C16" s="158" t="s">
        <v>13</v>
      </c>
      <c r="D16" s="8" t="s">
        <v>263</v>
      </c>
      <c r="E16" s="159">
        <v>6</v>
      </c>
      <c r="F16" s="160">
        <v>0.79999999999999993</v>
      </c>
      <c r="G16" s="160">
        <v>0.26457513110645903</v>
      </c>
      <c r="H16" s="160">
        <v>1</v>
      </c>
      <c r="I16" s="160">
        <v>0.5</v>
      </c>
    </row>
    <row r="17" spans="2:9" ht="16.5" customHeight="1" x14ac:dyDescent="0.15">
      <c r="B17" s="1"/>
      <c r="C17" s="158" t="s">
        <v>14</v>
      </c>
      <c r="D17" s="8" t="s">
        <v>264</v>
      </c>
      <c r="E17" s="159">
        <v>4</v>
      </c>
      <c r="F17" s="160">
        <v>0.25</v>
      </c>
      <c r="G17" s="160">
        <v>0.35355339059327379</v>
      </c>
      <c r="H17" s="160">
        <v>0.5</v>
      </c>
      <c r="I17" s="160">
        <v>0</v>
      </c>
    </row>
    <row r="18" spans="2:9" ht="16.5" customHeight="1" x14ac:dyDescent="0.15">
      <c r="B18" s="1"/>
      <c r="C18" s="158" t="s">
        <v>15</v>
      </c>
      <c r="D18" s="8" t="s">
        <v>265</v>
      </c>
      <c r="E18" s="159">
        <v>66</v>
      </c>
      <c r="F18" s="160">
        <v>0.97976190476190461</v>
      </c>
      <c r="G18" s="160">
        <v>0.93373754106093865</v>
      </c>
      <c r="H18" s="160">
        <v>5</v>
      </c>
      <c r="I18" s="160">
        <v>0</v>
      </c>
    </row>
    <row r="19" spans="2:9" ht="16.5" customHeight="1" x14ac:dyDescent="0.15">
      <c r="B19" s="1"/>
      <c r="C19" s="158" t="s">
        <v>16</v>
      </c>
      <c r="D19" s="8" t="s">
        <v>266</v>
      </c>
      <c r="E19" s="159">
        <v>12</v>
      </c>
      <c r="F19" s="160">
        <v>0.97777777777777786</v>
      </c>
      <c r="G19" s="160">
        <v>1.1850925889754118</v>
      </c>
      <c r="H19" s="160">
        <v>4</v>
      </c>
      <c r="I19" s="160">
        <v>0</v>
      </c>
    </row>
    <row r="20" spans="2:9" ht="16.5" customHeight="1" x14ac:dyDescent="0.15">
      <c r="B20" s="1"/>
      <c r="C20" s="158" t="s">
        <v>17</v>
      </c>
      <c r="D20" s="8" t="s">
        <v>267</v>
      </c>
      <c r="E20" s="159">
        <v>298</v>
      </c>
      <c r="F20" s="160">
        <v>1.0474602272727269</v>
      </c>
      <c r="G20" s="160">
        <v>1.5618722715685833</v>
      </c>
      <c r="H20" s="160">
        <v>15</v>
      </c>
      <c r="I20" s="160">
        <v>0</v>
      </c>
    </row>
    <row r="21" spans="2:9" ht="16.5" customHeight="1" x14ac:dyDescent="0.15">
      <c r="B21" s="1"/>
      <c r="C21" s="158" t="s">
        <v>18</v>
      </c>
      <c r="D21" s="8" t="s">
        <v>268</v>
      </c>
      <c r="E21" s="159">
        <v>2</v>
      </c>
      <c r="F21" s="160">
        <v>0</v>
      </c>
      <c r="G21" s="160">
        <v>0</v>
      </c>
      <c r="H21" s="160">
        <v>0</v>
      </c>
      <c r="I21" s="160">
        <v>0</v>
      </c>
    </row>
    <row r="22" spans="2:9" ht="16.5" customHeight="1" x14ac:dyDescent="0.15">
      <c r="B22" s="1"/>
      <c r="C22" s="158" t="s">
        <v>19</v>
      </c>
      <c r="D22" s="8" t="s">
        <v>269</v>
      </c>
      <c r="E22" s="159">
        <v>39</v>
      </c>
      <c r="F22" s="160">
        <v>0.6</v>
      </c>
      <c r="G22" s="160">
        <v>0.42538497969766287</v>
      </c>
      <c r="H22" s="160">
        <v>1.1000000000000001</v>
      </c>
      <c r="I22" s="160">
        <v>0</v>
      </c>
    </row>
    <row r="23" spans="2:9" ht="16.5" customHeight="1" x14ac:dyDescent="0.15">
      <c r="B23" s="1"/>
      <c r="C23" s="158" t="s">
        <v>20</v>
      </c>
      <c r="D23" s="8" t="s">
        <v>270</v>
      </c>
      <c r="E23" s="159">
        <v>33</v>
      </c>
      <c r="F23" s="160">
        <v>0.72592592592592597</v>
      </c>
      <c r="G23" s="160">
        <v>0.84025755785518719</v>
      </c>
      <c r="H23" s="160">
        <v>2.9</v>
      </c>
      <c r="I23" s="160">
        <v>0</v>
      </c>
    </row>
    <row r="24" spans="2:9" ht="16.5" customHeight="1" x14ac:dyDescent="0.15">
      <c r="B24" s="1"/>
      <c r="C24" s="158" t="s">
        <v>21</v>
      </c>
      <c r="D24" s="8" t="s">
        <v>271</v>
      </c>
      <c r="E24" s="159">
        <v>5</v>
      </c>
      <c r="F24" s="160">
        <v>0.96</v>
      </c>
      <c r="G24" s="160">
        <v>0.53197744313081563</v>
      </c>
      <c r="H24" s="160">
        <v>1.8</v>
      </c>
      <c r="I24" s="160">
        <v>0.5</v>
      </c>
    </row>
    <row r="25" spans="2:9" ht="16.5" customHeight="1" x14ac:dyDescent="0.15">
      <c r="B25" s="1"/>
      <c r="C25" s="158" t="s">
        <v>22</v>
      </c>
      <c r="D25" s="8" t="s">
        <v>272</v>
      </c>
      <c r="E25" s="159">
        <v>43</v>
      </c>
      <c r="F25" s="160">
        <v>0.79066666666666674</v>
      </c>
      <c r="G25" s="160">
        <v>1.335359781903902</v>
      </c>
      <c r="H25" s="160">
        <v>7.3</v>
      </c>
      <c r="I25" s="160">
        <v>0</v>
      </c>
    </row>
    <row r="26" spans="2:9" ht="16.5" customHeight="1" x14ac:dyDescent="0.15">
      <c r="B26" s="1"/>
      <c r="C26" s="158" t="s">
        <v>23</v>
      </c>
      <c r="D26" s="8" t="s">
        <v>273</v>
      </c>
      <c r="E26" s="159">
        <v>39</v>
      </c>
      <c r="F26" s="160">
        <v>0.76</v>
      </c>
      <c r="G26" s="160">
        <v>1.4086045103813443</v>
      </c>
      <c r="H26" s="160">
        <v>7</v>
      </c>
      <c r="I26" s="160">
        <v>0</v>
      </c>
    </row>
    <row r="27" spans="2:9" ht="16.5" customHeight="1" x14ac:dyDescent="0.15">
      <c r="B27" s="1"/>
      <c r="C27" s="158" t="s">
        <v>24</v>
      </c>
      <c r="D27" s="8" t="s">
        <v>274</v>
      </c>
      <c r="E27" s="159">
        <v>71</v>
      </c>
      <c r="F27" s="160">
        <v>1.4554</v>
      </c>
      <c r="G27" s="160">
        <v>3.6777805023586456</v>
      </c>
      <c r="H27" s="160">
        <v>21</v>
      </c>
      <c r="I27" s="160">
        <v>0</v>
      </c>
    </row>
    <row r="28" spans="2:9" ht="16.5" customHeight="1" x14ac:dyDescent="0.15">
      <c r="B28" s="1"/>
      <c r="C28" s="158" t="s">
        <v>25</v>
      </c>
      <c r="D28" s="8" t="s">
        <v>275</v>
      </c>
      <c r="E28" s="159">
        <v>191</v>
      </c>
      <c r="F28" s="160">
        <v>1.3573043478260867</v>
      </c>
      <c r="G28" s="160">
        <v>3.1662308993998312</v>
      </c>
      <c r="H28" s="160">
        <v>31</v>
      </c>
      <c r="I28" s="160">
        <v>0</v>
      </c>
    </row>
    <row r="29" spans="2:9" ht="16.5" customHeight="1" x14ac:dyDescent="0.15">
      <c r="B29" s="1"/>
      <c r="C29" s="158" t="s">
        <v>26</v>
      </c>
      <c r="D29" s="8" t="s">
        <v>276</v>
      </c>
      <c r="E29" s="159">
        <v>21</v>
      </c>
      <c r="F29" s="160">
        <v>1.6928571428571428</v>
      </c>
      <c r="G29" s="160">
        <v>3.0177587928573968</v>
      </c>
      <c r="H29" s="160">
        <v>12</v>
      </c>
      <c r="I29" s="160">
        <v>0</v>
      </c>
    </row>
    <row r="30" spans="2:9" ht="16.5" customHeight="1" x14ac:dyDescent="0.15">
      <c r="B30" s="1"/>
      <c r="C30" s="158" t="s">
        <v>27</v>
      </c>
      <c r="D30" s="8" t="s">
        <v>277</v>
      </c>
      <c r="E30" s="159">
        <v>31</v>
      </c>
      <c r="F30" s="160">
        <v>2.1999999999999997</v>
      </c>
      <c r="G30" s="160">
        <v>4.7592634131022962</v>
      </c>
      <c r="H30" s="160">
        <v>20</v>
      </c>
      <c r="I30" s="160">
        <v>0</v>
      </c>
    </row>
    <row r="31" spans="2:9" ht="16.5" customHeight="1" x14ac:dyDescent="0.15">
      <c r="B31" s="1"/>
      <c r="C31" s="158" t="s">
        <v>28</v>
      </c>
      <c r="D31" s="8" t="s">
        <v>278</v>
      </c>
      <c r="E31" s="159">
        <v>39</v>
      </c>
      <c r="F31" s="160">
        <v>1.8192000000000002</v>
      </c>
      <c r="G31" s="160">
        <v>2.6748300880616696</v>
      </c>
      <c r="H31" s="160">
        <v>12</v>
      </c>
      <c r="I31" s="160">
        <v>0</v>
      </c>
    </row>
    <row r="32" spans="2:9" ht="16.5" customHeight="1" x14ac:dyDescent="0.15">
      <c r="B32" s="1"/>
      <c r="C32" s="158" t="s">
        <v>29</v>
      </c>
      <c r="D32" s="8" t="s">
        <v>279</v>
      </c>
      <c r="E32" s="159">
        <v>117</v>
      </c>
      <c r="F32" s="160">
        <v>1.1488888888888888</v>
      </c>
      <c r="G32" s="160">
        <v>1.1834123856678074</v>
      </c>
      <c r="H32" s="160">
        <v>6</v>
      </c>
      <c r="I32" s="160">
        <v>0</v>
      </c>
    </row>
    <row r="33" spans="2:9" ht="16.5" customHeight="1" x14ac:dyDescent="0.15">
      <c r="B33" s="1"/>
      <c r="C33" s="158" t="s">
        <v>30</v>
      </c>
      <c r="D33" s="8" t="s">
        <v>280</v>
      </c>
      <c r="E33" s="159">
        <v>69</v>
      </c>
      <c r="F33" s="160">
        <v>1.1906666666666665</v>
      </c>
      <c r="G33" s="160">
        <v>2.6403747557069837</v>
      </c>
      <c r="H33" s="160">
        <v>15</v>
      </c>
      <c r="I33" s="160">
        <v>0</v>
      </c>
    </row>
    <row r="34" spans="2:9" ht="16.5" customHeight="1" x14ac:dyDescent="0.15">
      <c r="B34" s="1"/>
      <c r="C34" s="158" t="s">
        <v>31</v>
      </c>
      <c r="D34" s="8" t="s">
        <v>281</v>
      </c>
      <c r="E34" s="159">
        <v>6</v>
      </c>
      <c r="F34" s="160">
        <v>1.5</v>
      </c>
      <c r="G34" s="160">
        <v>0.8660254037844386</v>
      </c>
      <c r="H34" s="160">
        <v>2</v>
      </c>
      <c r="I34" s="160">
        <v>0.5</v>
      </c>
    </row>
    <row r="35" spans="2:9" ht="16.5" customHeight="1" x14ac:dyDescent="0.15">
      <c r="B35" s="1"/>
      <c r="C35" s="158" t="s">
        <v>32</v>
      </c>
      <c r="D35" s="8" t="s">
        <v>282</v>
      </c>
      <c r="E35" s="159">
        <v>152</v>
      </c>
      <c r="F35" s="160">
        <v>0.89136274509803903</v>
      </c>
      <c r="G35" s="160">
        <v>0.92175766009557292</v>
      </c>
      <c r="H35" s="160">
        <v>5</v>
      </c>
      <c r="I35" s="160">
        <v>0</v>
      </c>
    </row>
    <row r="36" spans="2:9" ht="16.5" customHeight="1" x14ac:dyDescent="0.15">
      <c r="B36" s="1"/>
      <c r="C36" s="158" t="s">
        <v>33</v>
      </c>
      <c r="D36" s="8" t="s">
        <v>283</v>
      </c>
      <c r="E36" s="159">
        <v>72</v>
      </c>
      <c r="F36" s="160">
        <v>1.6212499999999999</v>
      </c>
      <c r="G36" s="160">
        <v>3.5160595842505287</v>
      </c>
      <c r="H36" s="160">
        <v>22</v>
      </c>
      <c r="I36" s="160">
        <v>0</v>
      </c>
    </row>
    <row r="37" spans="2:9" ht="16.5" customHeight="1" x14ac:dyDescent="0.15">
      <c r="B37" s="1"/>
      <c r="C37" s="158" t="s">
        <v>34</v>
      </c>
      <c r="D37" s="8" t="s">
        <v>284</v>
      </c>
      <c r="E37" s="159">
        <v>11</v>
      </c>
      <c r="F37" s="160">
        <v>0.84666666666666668</v>
      </c>
      <c r="G37" s="160">
        <v>0.26558112382722771</v>
      </c>
      <c r="H37" s="160">
        <v>1</v>
      </c>
      <c r="I37" s="160">
        <v>0.54</v>
      </c>
    </row>
    <row r="38" spans="2:9" ht="16.5" customHeight="1" x14ac:dyDescent="0.15">
      <c r="B38" s="1"/>
      <c r="C38" s="158" t="s">
        <v>35</v>
      </c>
      <c r="D38" s="8" t="s">
        <v>285</v>
      </c>
      <c r="E38" s="159">
        <v>1</v>
      </c>
      <c r="F38" s="160">
        <v>0.1</v>
      </c>
      <c r="G38" s="160" t="s">
        <v>965</v>
      </c>
      <c r="H38" s="160">
        <v>0.1</v>
      </c>
      <c r="I38" s="160">
        <v>0.1</v>
      </c>
    </row>
    <row r="39" spans="2:9" ht="16.5" customHeight="1" x14ac:dyDescent="0.15">
      <c r="B39" s="1"/>
      <c r="C39" s="158" t="s">
        <v>36</v>
      </c>
      <c r="D39" s="8" t="s">
        <v>286</v>
      </c>
      <c r="E39" s="159">
        <v>1</v>
      </c>
      <c r="F39" s="160">
        <v>0.1</v>
      </c>
      <c r="G39" s="160" t="s">
        <v>965</v>
      </c>
      <c r="H39" s="160">
        <v>0.1</v>
      </c>
      <c r="I39" s="160">
        <v>0.1</v>
      </c>
    </row>
    <row r="40" spans="2:9" ht="16.5" customHeight="1" x14ac:dyDescent="0.15">
      <c r="B40" s="1"/>
      <c r="C40" s="158" t="s">
        <v>37</v>
      </c>
      <c r="D40" s="8" t="s">
        <v>287</v>
      </c>
      <c r="E40" s="159">
        <v>1306</v>
      </c>
      <c r="F40" s="160">
        <v>0.89758833619211009</v>
      </c>
      <c r="G40" s="160">
        <v>1.3544439236340571</v>
      </c>
      <c r="H40" s="160">
        <v>22.3</v>
      </c>
      <c r="I40" s="160">
        <v>0</v>
      </c>
    </row>
    <row r="41" spans="2:9" ht="16.5" customHeight="1" x14ac:dyDescent="0.15">
      <c r="B41" s="1"/>
      <c r="C41" s="158" t="s">
        <v>38</v>
      </c>
      <c r="D41" s="8" t="s">
        <v>288</v>
      </c>
      <c r="E41" s="159">
        <v>0</v>
      </c>
      <c r="F41" s="160" t="s">
        <v>965</v>
      </c>
      <c r="G41" s="160" t="s">
        <v>965</v>
      </c>
      <c r="H41" s="160" t="s">
        <v>965</v>
      </c>
      <c r="I41" s="160" t="s">
        <v>965</v>
      </c>
    </row>
    <row r="42" spans="2:9" ht="16.5" customHeight="1" x14ac:dyDescent="0.15">
      <c r="B42" s="1"/>
      <c r="C42" s="158" t="s">
        <v>39</v>
      </c>
      <c r="D42" s="8" t="s">
        <v>289</v>
      </c>
      <c r="E42" s="159">
        <v>0</v>
      </c>
      <c r="F42" s="160" t="s">
        <v>965</v>
      </c>
      <c r="G42" s="160" t="s">
        <v>965</v>
      </c>
      <c r="H42" s="160" t="s">
        <v>965</v>
      </c>
      <c r="I42" s="160" t="s">
        <v>965</v>
      </c>
    </row>
    <row r="43" spans="2:9" ht="16.5" customHeight="1" x14ac:dyDescent="0.15">
      <c r="B43" s="1"/>
      <c r="C43" s="158" t="s">
        <v>40</v>
      </c>
      <c r="D43" s="8" t="s">
        <v>290</v>
      </c>
      <c r="E43" s="159">
        <v>1</v>
      </c>
      <c r="F43" s="160">
        <v>0</v>
      </c>
      <c r="G43" s="160" t="s">
        <v>965</v>
      </c>
      <c r="H43" s="160">
        <v>0</v>
      </c>
      <c r="I43" s="160">
        <v>0</v>
      </c>
    </row>
    <row r="44" spans="2:9" ht="16.5" customHeight="1" x14ac:dyDescent="0.15">
      <c r="B44" s="1"/>
      <c r="C44" s="158" t="s">
        <v>41</v>
      </c>
      <c r="D44" s="8" t="s">
        <v>291</v>
      </c>
      <c r="E44" s="159">
        <v>0</v>
      </c>
      <c r="F44" s="160" t="s">
        <v>965</v>
      </c>
      <c r="G44" s="160" t="s">
        <v>965</v>
      </c>
      <c r="H44" s="160" t="s">
        <v>965</v>
      </c>
      <c r="I44" s="160" t="s">
        <v>965</v>
      </c>
    </row>
    <row r="45" spans="2:9" ht="16.5" customHeight="1" x14ac:dyDescent="0.15">
      <c r="B45" s="1"/>
      <c r="C45" s="158" t="s">
        <v>42</v>
      </c>
      <c r="D45" s="8" t="s">
        <v>292</v>
      </c>
      <c r="E45" s="159">
        <v>0</v>
      </c>
      <c r="F45" s="160" t="s">
        <v>965</v>
      </c>
      <c r="G45" s="160" t="s">
        <v>965</v>
      </c>
      <c r="H45" s="160" t="s">
        <v>965</v>
      </c>
      <c r="I45" s="160" t="s">
        <v>965</v>
      </c>
    </row>
    <row r="46" spans="2:9" ht="16.5" customHeight="1" x14ac:dyDescent="0.15">
      <c r="B46" s="1"/>
      <c r="C46" s="158" t="s">
        <v>43</v>
      </c>
      <c r="D46" s="8" t="s">
        <v>293</v>
      </c>
      <c r="E46" s="159">
        <v>12</v>
      </c>
      <c r="F46" s="160">
        <v>0.49000000000000005</v>
      </c>
      <c r="G46" s="160">
        <v>0.45080175490144458</v>
      </c>
      <c r="H46" s="160">
        <v>1.2</v>
      </c>
      <c r="I46" s="160">
        <v>0</v>
      </c>
    </row>
    <row r="47" spans="2:9" ht="16.5" customHeight="1" x14ac:dyDescent="0.15">
      <c r="B47" s="1"/>
      <c r="C47" s="158" t="s">
        <v>44</v>
      </c>
      <c r="D47" s="8" t="s">
        <v>294</v>
      </c>
      <c r="E47" s="159">
        <v>2</v>
      </c>
      <c r="F47" s="160">
        <v>0.41</v>
      </c>
      <c r="G47" s="160">
        <v>0</v>
      </c>
      <c r="H47" s="160">
        <v>0.41</v>
      </c>
      <c r="I47" s="160">
        <v>0.41</v>
      </c>
    </row>
    <row r="48" spans="2:9" ht="16.5" customHeight="1" x14ac:dyDescent="0.15">
      <c r="B48" s="1"/>
      <c r="C48" s="158" t="s">
        <v>45</v>
      </c>
      <c r="D48" s="8" t="s">
        <v>295</v>
      </c>
      <c r="E48" s="159">
        <v>3</v>
      </c>
      <c r="F48" s="160">
        <v>1</v>
      </c>
      <c r="G48" s="160">
        <v>0</v>
      </c>
      <c r="H48" s="160">
        <v>1</v>
      </c>
      <c r="I48" s="160">
        <v>1</v>
      </c>
    </row>
    <row r="49" spans="2:9" ht="16.5" customHeight="1" x14ac:dyDescent="0.15">
      <c r="B49" s="1"/>
      <c r="C49" s="158" t="s">
        <v>46</v>
      </c>
      <c r="D49" s="8" t="s">
        <v>296</v>
      </c>
      <c r="E49" s="159">
        <v>2</v>
      </c>
      <c r="F49" s="160">
        <v>0.35</v>
      </c>
      <c r="G49" s="160">
        <v>0.49497474683058323</v>
      </c>
      <c r="H49" s="160">
        <v>0.7</v>
      </c>
      <c r="I49" s="160">
        <v>0</v>
      </c>
    </row>
    <row r="50" spans="2:9" ht="16.5" customHeight="1" x14ac:dyDescent="0.15">
      <c r="B50" s="1"/>
      <c r="C50" s="158" t="s">
        <v>47</v>
      </c>
      <c r="D50" s="8" t="s">
        <v>297</v>
      </c>
      <c r="E50" s="159">
        <v>1</v>
      </c>
      <c r="F50" s="160">
        <v>0.5</v>
      </c>
      <c r="G50" s="160" t="s">
        <v>965</v>
      </c>
      <c r="H50" s="160">
        <v>0.5</v>
      </c>
      <c r="I50" s="160">
        <v>0.5</v>
      </c>
    </row>
    <row r="51" spans="2:9" ht="16.5" customHeight="1" x14ac:dyDescent="0.15">
      <c r="B51" s="1"/>
      <c r="C51" s="158" t="s">
        <v>48</v>
      </c>
      <c r="D51" s="8" t="s">
        <v>298</v>
      </c>
      <c r="E51" s="159">
        <v>3</v>
      </c>
      <c r="F51" s="160">
        <v>2.1666666666666665</v>
      </c>
      <c r="G51" s="160">
        <v>2.4664414311581235</v>
      </c>
      <c r="H51" s="160">
        <v>5</v>
      </c>
      <c r="I51" s="160">
        <v>0.5</v>
      </c>
    </row>
    <row r="52" spans="2:9" ht="16.5" customHeight="1" x14ac:dyDescent="0.15">
      <c r="B52" s="1"/>
      <c r="C52" s="158" t="s">
        <v>51</v>
      </c>
      <c r="D52" s="8" t="s">
        <v>299</v>
      </c>
      <c r="E52" s="159">
        <v>55</v>
      </c>
      <c r="F52" s="160">
        <v>0.8</v>
      </c>
      <c r="G52" s="160">
        <v>0.77175757598974115</v>
      </c>
      <c r="H52" s="160">
        <v>5</v>
      </c>
      <c r="I52" s="160">
        <v>0</v>
      </c>
    </row>
    <row r="53" spans="2:9" ht="16.5" customHeight="1" x14ac:dyDescent="0.15">
      <c r="B53" s="1"/>
      <c r="C53" s="158" t="s">
        <v>129</v>
      </c>
      <c r="D53" s="8" t="s">
        <v>300</v>
      </c>
      <c r="E53" s="159">
        <v>0</v>
      </c>
      <c r="F53" s="160" t="s">
        <v>965</v>
      </c>
      <c r="G53" s="160" t="s">
        <v>965</v>
      </c>
      <c r="H53" s="160" t="s">
        <v>965</v>
      </c>
      <c r="I53" s="160" t="s">
        <v>965</v>
      </c>
    </row>
    <row r="54" spans="2:9" ht="16.5" customHeight="1" x14ac:dyDescent="0.15">
      <c r="B54" s="1"/>
      <c r="C54" s="158" t="s">
        <v>137</v>
      </c>
      <c r="D54" s="8" t="s">
        <v>301</v>
      </c>
      <c r="E54" s="159">
        <v>2</v>
      </c>
      <c r="F54" s="160">
        <v>1</v>
      </c>
      <c r="G54" s="160">
        <v>0</v>
      </c>
      <c r="H54" s="160">
        <v>1</v>
      </c>
      <c r="I54" s="160">
        <v>1</v>
      </c>
    </row>
    <row r="55" spans="2:9" ht="16.5" customHeight="1" x14ac:dyDescent="0.15">
      <c r="B55" s="1"/>
      <c r="C55" s="158" t="s">
        <v>52</v>
      </c>
      <c r="D55" s="8" t="s">
        <v>302</v>
      </c>
      <c r="E55" s="159">
        <v>0</v>
      </c>
      <c r="F55" s="160" t="s">
        <v>965</v>
      </c>
      <c r="G55" s="160" t="s">
        <v>965</v>
      </c>
      <c r="H55" s="160" t="s">
        <v>965</v>
      </c>
      <c r="I55" s="160" t="s">
        <v>965</v>
      </c>
    </row>
    <row r="56" spans="2:9" ht="16.5" customHeight="1" x14ac:dyDescent="0.15">
      <c r="B56" s="1"/>
      <c r="C56" s="158" t="s">
        <v>79</v>
      </c>
      <c r="D56" s="8" t="s">
        <v>303</v>
      </c>
      <c r="E56" s="159">
        <v>5</v>
      </c>
      <c r="F56" s="160">
        <v>0.9</v>
      </c>
      <c r="G56" s="160">
        <v>0.22360679774997896</v>
      </c>
      <c r="H56" s="160">
        <v>1</v>
      </c>
      <c r="I56" s="160">
        <v>0.5</v>
      </c>
    </row>
    <row r="57" spans="2:9" ht="16.5" customHeight="1" x14ac:dyDescent="0.15">
      <c r="B57" s="1"/>
      <c r="C57" s="158" t="s">
        <v>53</v>
      </c>
      <c r="D57" s="8" t="s">
        <v>304</v>
      </c>
      <c r="E57" s="159">
        <v>1</v>
      </c>
      <c r="F57" s="160">
        <v>0</v>
      </c>
      <c r="G57" s="160" t="s">
        <v>965</v>
      </c>
      <c r="H57" s="160">
        <v>0</v>
      </c>
      <c r="I57" s="160">
        <v>0</v>
      </c>
    </row>
    <row r="58" spans="2:9" ht="16.5" customHeight="1" x14ac:dyDescent="0.15">
      <c r="B58" s="1"/>
      <c r="C58" s="158" t="s">
        <v>54</v>
      </c>
      <c r="D58" s="8" t="s">
        <v>305</v>
      </c>
      <c r="E58" s="159">
        <v>2</v>
      </c>
      <c r="F58" s="160">
        <v>0.25</v>
      </c>
      <c r="G58" s="160">
        <v>0.35355339059327379</v>
      </c>
      <c r="H58" s="160">
        <v>0.5</v>
      </c>
      <c r="I58" s="160">
        <v>0</v>
      </c>
    </row>
    <row r="59" spans="2:9" ht="16.5" customHeight="1" x14ac:dyDescent="0.15">
      <c r="B59" s="1"/>
      <c r="C59" s="158" t="s">
        <v>55</v>
      </c>
      <c r="D59" s="8" t="s">
        <v>306</v>
      </c>
      <c r="E59" s="159">
        <v>4</v>
      </c>
      <c r="F59" s="160">
        <v>4.375</v>
      </c>
      <c r="G59" s="160">
        <v>7.0872538170060384</v>
      </c>
      <c r="H59" s="160">
        <v>15</v>
      </c>
      <c r="I59" s="160">
        <v>0.5</v>
      </c>
    </row>
    <row r="60" spans="2:9" ht="16.5" customHeight="1" x14ac:dyDescent="0.15">
      <c r="B60" s="1"/>
      <c r="C60" s="158" t="s">
        <v>138</v>
      </c>
      <c r="D60" s="8" t="s">
        <v>307</v>
      </c>
      <c r="E60" s="159">
        <v>78</v>
      </c>
      <c r="F60" s="160">
        <v>1.8452631578947365</v>
      </c>
      <c r="G60" s="160">
        <v>1.8215440144260118</v>
      </c>
      <c r="H60" s="160">
        <v>11.5</v>
      </c>
      <c r="I60" s="160">
        <v>0</v>
      </c>
    </row>
    <row r="61" spans="2:9" ht="16.5" customHeight="1" x14ac:dyDescent="0.15">
      <c r="B61" s="1"/>
      <c r="C61" s="158" t="s">
        <v>72</v>
      </c>
      <c r="D61" s="8" t="s">
        <v>308</v>
      </c>
      <c r="E61" s="159">
        <v>1</v>
      </c>
      <c r="F61" s="160">
        <v>0.8</v>
      </c>
      <c r="G61" s="160" t="s">
        <v>965</v>
      </c>
      <c r="H61" s="160">
        <v>0.8</v>
      </c>
      <c r="I61" s="160">
        <v>0.8</v>
      </c>
    </row>
    <row r="62" spans="2:9" ht="16.5" customHeight="1" x14ac:dyDescent="0.15">
      <c r="B62" s="1"/>
      <c r="C62" s="158" t="s">
        <v>75</v>
      </c>
      <c r="D62" s="8" t="s">
        <v>309</v>
      </c>
      <c r="E62" s="159">
        <v>20</v>
      </c>
      <c r="F62" s="160">
        <v>3.7166666666666668</v>
      </c>
      <c r="G62" s="160">
        <v>8.1771741127719793</v>
      </c>
      <c r="H62" s="160">
        <v>30</v>
      </c>
      <c r="I62" s="160">
        <v>0</v>
      </c>
    </row>
    <row r="63" spans="2:9" ht="16.5" customHeight="1" x14ac:dyDescent="0.15">
      <c r="B63" s="1"/>
      <c r="C63" s="158" t="s">
        <v>56</v>
      </c>
      <c r="D63" s="8" t="s">
        <v>310</v>
      </c>
      <c r="E63" s="159">
        <v>0</v>
      </c>
      <c r="F63" s="160" t="s">
        <v>965</v>
      </c>
      <c r="G63" s="160" t="s">
        <v>965</v>
      </c>
      <c r="H63" s="160" t="s">
        <v>965</v>
      </c>
      <c r="I63" s="160" t="s">
        <v>965</v>
      </c>
    </row>
    <row r="64" spans="2:9" ht="16.5" customHeight="1" x14ac:dyDescent="0.15">
      <c r="B64" s="1"/>
      <c r="C64" s="158" t="s">
        <v>57</v>
      </c>
      <c r="D64" s="8" t="s">
        <v>311</v>
      </c>
      <c r="E64" s="159">
        <v>7</v>
      </c>
      <c r="F64" s="160">
        <v>1.3</v>
      </c>
      <c r="G64" s="160">
        <v>0.60000000000000053</v>
      </c>
      <c r="H64" s="160">
        <v>2.5</v>
      </c>
      <c r="I64" s="160">
        <v>1</v>
      </c>
    </row>
    <row r="65" spans="2:9" ht="16.5" customHeight="1" x14ac:dyDescent="0.15">
      <c r="B65" s="1"/>
      <c r="C65" s="158" t="s">
        <v>69</v>
      </c>
      <c r="D65" s="8" t="s">
        <v>312</v>
      </c>
      <c r="E65" s="159">
        <v>0</v>
      </c>
      <c r="F65" s="160" t="s">
        <v>965</v>
      </c>
      <c r="G65" s="160" t="s">
        <v>965</v>
      </c>
      <c r="H65" s="160" t="s">
        <v>965</v>
      </c>
      <c r="I65" s="160" t="s">
        <v>965</v>
      </c>
    </row>
    <row r="66" spans="2:9" ht="16.5" customHeight="1" x14ac:dyDescent="0.15">
      <c r="B66" s="1"/>
      <c r="C66" s="158" t="s">
        <v>73</v>
      </c>
      <c r="D66" s="8" t="s">
        <v>313</v>
      </c>
      <c r="E66" s="159">
        <v>0</v>
      </c>
      <c r="F66" s="160" t="s">
        <v>965</v>
      </c>
      <c r="G66" s="160" t="s">
        <v>965</v>
      </c>
      <c r="H66" s="160" t="s">
        <v>965</v>
      </c>
      <c r="I66" s="160" t="s">
        <v>965</v>
      </c>
    </row>
    <row r="67" spans="2:9" ht="16.5" customHeight="1" x14ac:dyDescent="0.15">
      <c r="B67" s="1"/>
      <c r="C67" s="158" t="s">
        <v>58</v>
      </c>
      <c r="D67" s="8" t="s">
        <v>314</v>
      </c>
      <c r="E67" s="159">
        <v>0</v>
      </c>
      <c r="F67" s="160" t="s">
        <v>965</v>
      </c>
      <c r="G67" s="160" t="s">
        <v>965</v>
      </c>
      <c r="H67" s="160" t="s">
        <v>965</v>
      </c>
      <c r="I67" s="160" t="s">
        <v>965</v>
      </c>
    </row>
    <row r="68" spans="2:9" ht="16.5" customHeight="1" x14ac:dyDescent="0.15">
      <c r="B68" s="1"/>
      <c r="C68" s="158" t="s">
        <v>70</v>
      </c>
      <c r="D68" s="8" t="s">
        <v>315</v>
      </c>
      <c r="E68" s="159">
        <v>0</v>
      </c>
      <c r="F68" s="160" t="s">
        <v>965</v>
      </c>
      <c r="G68" s="160" t="s">
        <v>965</v>
      </c>
      <c r="H68" s="160" t="s">
        <v>965</v>
      </c>
      <c r="I68" s="160" t="s">
        <v>965</v>
      </c>
    </row>
    <row r="69" spans="2:9" ht="16.5" customHeight="1" x14ac:dyDescent="0.15">
      <c r="B69" s="1"/>
      <c r="C69" s="158" t="s">
        <v>59</v>
      </c>
      <c r="D69" s="8" t="s">
        <v>316</v>
      </c>
      <c r="E69" s="159">
        <v>0</v>
      </c>
      <c r="F69" s="160" t="s">
        <v>965</v>
      </c>
      <c r="G69" s="160" t="s">
        <v>965</v>
      </c>
      <c r="H69" s="160" t="s">
        <v>965</v>
      </c>
      <c r="I69" s="160" t="s">
        <v>965</v>
      </c>
    </row>
    <row r="70" spans="2:9" ht="16.5" customHeight="1" x14ac:dyDescent="0.15">
      <c r="B70" s="1"/>
      <c r="C70" s="158" t="s">
        <v>60</v>
      </c>
      <c r="D70" s="8" t="s">
        <v>317</v>
      </c>
      <c r="E70" s="159">
        <v>0</v>
      </c>
      <c r="F70" s="160" t="s">
        <v>965</v>
      </c>
      <c r="G70" s="160" t="s">
        <v>965</v>
      </c>
      <c r="H70" s="160" t="s">
        <v>965</v>
      </c>
      <c r="I70" s="160" t="s">
        <v>965</v>
      </c>
    </row>
    <row r="71" spans="2:9" ht="16.5" customHeight="1" x14ac:dyDescent="0.15">
      <c r="B71" s="1"/>
      <c r="C71" s="158" t="s">
        <v>62</v>
      </c>
      <c r="D71" s="8" t="s">
        <v>318</v>
      </c>
      <c r="E71" s="159">
        <v>0</v>
      </c>
      <c r="F71" s="160" t="s">
        <v>965</v>
      </c>
      <c r="G71" s="160" t="s">
        <v>965</v>
      </c>
      <c r="H71" s="160" t="s">
        <v>965</v>
      </c>
      <c r="I71" s="160" t="s">
        <v>965</v>
      </c>
    </row>
    <row r="72" spans="2:9" ht="16.5" customHeight="1" x14ac:dyDescent="0.15">
      <c r="B72" s="1"/>
      <c r="C72" s="158" t="s">
        <v>80</v>
      </c>
      <c r="D72" s="8" t="s">
        <v>319</v>
      </c>
      <c r="E72" s="159">
        <v>2</v>
      </c>
      <c r="F72" s="160">
        <v>1</v>
      </c>
      <c r="G72" s="160">
        <v>0</v>
      </c>
      <c r="H72" s="160">
        <v>1</v>
      </c>
      <c r="I72" s="160">
        <v>1</v>
      </c>
    </row>
    <row r="73" spans="2:9" ht="16.5" customHeight="1" x14ac:dyDescent="0.15">
      <c r="B73" s="1"/>
      <c r="C73" s="158" t="s">
        <v>63</v>
      </c>
      <c r="D73" s="8" t="s">
        <v>320</v>
      </c>
      <c r="E73" s="159">
        <v>15</v>
      </c>
      <c r="F73" s="160">
        <v>0.83307692307692305</v>
      </c>
      <c r="G73" s="160">
        <v>0.37267914294972782</v>
      </c>
      <c r="H73" s="160">
        <v>1</v>
      </c>
      <c r="I73" s="160">
        <v>0</v>
      </c>
    </row>
    <row r="74" spans="2:9" ht="16.5" customHeight="1" x14ac:dyDescent="0.15">
      <c r="B74" s="1"/>
      <c r="C74" s="158" t="s">
        <v>76</v>
      </c>
      <c r="D74" s="8" t="s">
        <v>321</v>
      </c>
      <c r="E74" s="159">
        <v>2</v>
      </c>
      <c r="F74" s="160">
        <v>1.1000000000000001</v>
      </c>
      <c r="G74" s="160">
        <v>1.2727922061357855</v>
      </c>
      <c r="H74" s="160">
        <v>2</v>
      </c>
      <c r="I74" s="160">
        <v>0.2</v>
      </c>
    </row>
    <row r="75" spans="2:9" ht="16.5" customHeight="1" x14ac:dyDescent="0.15">
      <c r="B75" s="1"/>
      <c r="C75" s="158" t="s">
        <v>64</v>
      </c>
      <c r="D75" s="8" t="s">
        <v>322</v>
      </c>
      <c r="E75" s="159">
        <v>89</v>
      </c>
      <c r="F75" s="160">
        <v>1.9745454545454542</v>
      </c>
      <c r="G75" s="160">
        <v>3.3770449597144339</v>
      </c>
      <c r="H75" s="160">
        <v>21.4</v>
      </c>
      <c r="I75" s="160">
        <v>0</v>
      </c>
    </row>
    <row r="76" spans="2:9" ht="16.5" customHeight="1" x14ac:dyDescent="0.15">
      <c r="B76" s="1"/>
      <c r="C76" s="158" t="s">
        <v>65</v>
      </c>
      <c r="D76" s="8" t="s">
        <v>323</v>
      </c>
      <c r="E76" s="159">
        <v>5</v>
      </c>
      <c r="F76" s="160">
        <v>1.7</v>
      </c>
      <c r="G76" s="160">
        <v>0.98488578017961048</v>
      </c>
      <c r="H76" s="160">
        <v>2.5</v>
      </c>
      <c r="I76" s="160">
        <v>0.6</v>
      </c>
    </row>
    <row r="77" spans="2:9" ht="16.5" customHeight="1" x14ac:dyDescent="0.15">
      <c r="B77" s="1"/>
      <c r="C77" s="158" t="s">
        <v>67</v>
      </c>
      <c r="D77" s="8" t="s">
        <v>324</v>
      </c>
      <c r="E77" s="159">
        <v>0</v>
      </c>
      <c r="F77" s="160" t="s">
        <v>965</v>
      </c>
      <c r="G77" s="160" t="s">
        <v>965</v>
      </c>
      <c r="H77" s="160" t="s">
        <v>965</v>
      </c>
      <c r="I77" s="160" t="s">
        <v>965</v>
      </c>
    </row>
    <row r="78" spans="2:9" ht="16.5" customHeight="1" x14ac:dyDescent="0.15">
      <c r="B78" s="1"/>
      <c r="C78" s="158" t="s">
        <v>68</v>
      </c>
      <c r="D78" s="8" t="s">
        <v>325</v>
      </c>
      <c r="E78" s="159">
        <v>64</v>
      </c>
      <c r="F78" s="160">
        <v>1.1399999999999999</v>
      </c>
      <c r="G78" s="160">
        <v>1.6163138891426054</v>
      </c>
      <c r="H78" s="160">
        <v>9</v>
      </c>
      <c r="I78" s="160">
        <v>0</v>
      </c>
    </row>
    <row r="79" spans="2:9" ht="16.5" customHeight="1" x14ac:dyDescent="0.15">
      <c r="B79" s="1"/>
      <c r="C79" s="158" t="s">
        <v>326</v>
      </c>
      <c r="D79" s="8" t="s">
        <v>327</v>
      </c>
      <c r="E79" s="159">
        <v>193</v>
      </c>
      <c r="F79" s="160">
        <v>1.2773563218390807</v>
      </c>
      <c r="G79" s="160">
        <v>1.7790404374496915</v>
      </c>
      <c r="H79" s="160">
        <v>11.8</v>
      </c>
      <c r="I79" s="160">
        <v>0</v>
      </c>
    </row>
    <row r="80" spans="2:9" ht="16.5" customHeight="1" x14ac:dyDescent="0.15">
      <c r="B80" s="1"/>
      <c r="C80" s="158" t="s">
        <v>328</v>
      </c>
      <c r="D80" s="8" t="s">
        <v>329</v>
      </c>
      <c r="E80" s="159">
        <v>15</v>
      </c>
      <c r="F80" s="160">
        <v>0.71538461538461529</v>
      </c>
      <c r="G80" s="160">
        <v>0.40793413244083482</v>
      </c>
      <c r="H80" s="160">
        <v>1.2</v>
      </c>
      <c r="I80" s="160">
        <v>0</v>
      </c>
    </row>
    <row r="81" spans="2:9" ht="16.5" customHeight="1" x14ac:dyDescent="0.15">
      <c r="B81" s="1"/>
      <c r="C81" s="158" t="s">
        <v>330</v>
      </c>
      <c r="D81" s="8" t="s">
        <v>331</v>
      </c>
      <c r="E81" s="159">
        <v>48</v>
      </c>
      <c r="F81" s="160">
        <v>1.0571739130434781</v>
      </c>
      <c r="G81" s="160">
        <v>1.0434827646843223</v>
      </c>
      <c r="H81" s="160">
        <v>5</v>
      </c>
      <c r="I81" s="160">
        <v>0</v>
      </c>
    </row>
    <row r="82" spans="2:9" ht="16.5" customHeight="1" x14ac:dyDescent="0.15">
      <c r="B82" s="1"/>
      <c r="C82" s="158" t="s">
        <v>332</v>
      </c>
      <c r="D82" s="8" t="s">
        <v>333</v>
      </c>
      <c r="E82" s="159">
        <v>111</v>
      </c>
      <c r="F82" s="160">
        <v>2.0189898989898989</v>
      </c>
      <c r="G82" s="160">
        <v>3.532343124453869</v>
      </c>
      <c r="H82" s="160">
        <v>25</v>
      </c>
      <c r="I82" s="160">
        <v>0</v>
      </c>
    </row>
    <row r="83" spans="2:9" ht="16.5" customHeight="1" x14ac:dyDescent="0.15">
      <c r="B83" s="1"/>
      <c r="C83" s="158" t="s">
        <v>334</v>
      </c>
      <c r="D83" s="8" t="s">
        <v>335</v>
      </c>
      <c r="E83" s="159">
        <v>4</v>
      </c>
      <c r="F83" s="160">
        <v>0.45</v>
      </c>
      <c r="G83" s="160">
        <v>0.42031734043061636</v>
      </c>
      <c r="H83" s="160">
        <v>1</v>
      </c>
      <c r="I83" s="160">
        <v>0</v>
      </c>
    </row>
    <row r="84" spans="2:9" ht="16.5" customHeight="1" x14ac:dyDescent="0.15">
      <c r="B84" s="1"/>
      <c r="C84" s="158" t="s">
        <v>336</v>
      </c>
      <c r="D84" s="8" t="s">
        <v>337</v>
      </c>
      <c r="E84" s="159">
        <v>81</v>
      </c>
      <c r="F84" s="160">
        <v>1.2656250000000002</v>
      </c>
      <c r="G84" s="160">
        <v>1.3302605962623464</v>
      </c>
      <c r="H84" s="160">
        <v>5</v>
      </c>
      <c r="I84" s="160">
        <v>0</v>
      </c>
    </row>
    <row r="85" spans="2:9" ht="16.5" customHeight="1" x14ac:dyDescent="0.15">
      <c r="B85" s="1"/>
      <c r="C85" s="158" t="s">
        <v>77</v>
      </c>
      <c r="D85" s="8" t="s">
        <v>338</v>
      </c>
      <c r="E85" s="159">
        <v>86</v>
      </c>
      <c r="F85" s="160">
        <v>1.9389062500000001</v>
      </c>
      <c r="G85" s="160">
        <v>2.8384581759237277</v>
      </c>
      <c r="H85" s="160">
        <v>17</v>
      </c>
      <c r="I85" s="160">
        <v>0</v>
      </c>
    </row>
    <row r="86" spans="2:9" ht="16.5" customHeight="1" x14ac:dyDescent="0.15">
      <c r="B86" s="1"/>
      <c r="C86" s="158" t="s">
        <v>339</v>
      </c>
      <c r="D86" s="8" t="s">
        <v>340</v>
      </c>
      <c r="E86" s="159">
        <v>18</v>
      </c>
      <c r="F86" s="160">
        <v>0.62692307692307692</v>
      </c>
      <c r="G86" s="160">
        <v>0.55775419638918333</v>
      </c>
      <c r="H86" s="160">
        <v>1.95</v>
      </c>
      <c r="I86" s="160">
        <v>0</v>
      </c>
    </row>
    <row r="87" spans="2:9" ht="16.5" customHeight="1" x14ac:dyDescent="0.15">
      <c r="B87" s="1"/>
      <c r="C87" s="158" t="s">
        <v>341</v>
      </c>
      <c r="D87" s="8" t="s">
        <v>342</v>
      </c>
      <c r="E87" s="159">
        <v>144</v>
      </c>
      <c r="F87" s="160">
        <v>1.7433628318584071</v>
      </c>
      <c r="G87" s="160">
        <v>3.1512629584420671</v>
      </c>
      <c r="H87" s="160">
        <v>30</v>
      </c>
      <c r="I87" s="160">
        <v>0</v>
      </c>
    </row>
    <row r="88" spans="2:9" ht="16.5" customHeight="1" x14ac:dyDescent="0.15">
      <c r="B88" s="1"/>
      <c r="C88" s="158" t="s">
        <v>343</v>
      </c>
      <c r="D88" s="8" t="s">
        <v>344</v>
      </c>
      <c r="E88" s="159">
        <v>7</v>
      </c>
      <c r="F88" s="160">
        <v>2.2250000000000001</v>
      </c>
      <c r="G88" s="160">
        <v>2.4500000000000002</v>
      </c>
      <c r="H88" s="160">
        <v>5.9</v>
      </c>
      <c r="I88" s="160">
        <v>1</v>
      </c>
    </row>
    <row r="89" spans="2:9" ht="16.5" customHeight="1" x14ac:dyDescent="0.15">
      <c r="B89" s="1"/>
      <c r="C89" s="158" t="s">
        <v>345</v>
      </c>
      <c r="D89" s="8" t="s">
        <v>346</v>
      </c>
      <c r="E89" s="159">
        <v>28</v>
      </c>
      <c r="F89" s="160">
        <v>1.8478260869565217</v>
      </c>
      <c r="G89" s="160">
        <v>1.811797090088229</v>
      </c>
      <c r="H89" s="160">
        <v>5</v>
      </c>
      <c r="I89" s="160">
        <v>0</v>
      </c>
    </row>
    <row r="90" spans="2:9" ht="16.5" customHeight="1" x14ac:dyDescent="0.15">
      <c r="B90" s="1"/>
      <c r="C90" s="158" t="s">
        <v>347</v>
      </c>
      <c r="D90" s="8" t="s">
        <v>348</v>
      </c>
      <c r="E90" s="159">
        <v>0</v>
      </c>
      <c r="F90" s="160" t="s">
        <v>965</v>
      </c>
      <c r="G90" s="160" t="s">
        <v>965</v>
      </c>
      <c r="H90" s="160" t="s">
        <v>965</v>
      </c>
      <c r="I90" s="160" t="s">
        <v>965</v>
      </c>
    </row>
    <row r="91" spans="2:9" ht="16.5" customHeight="1" x14ac:dyDescent="0.15">
      <c r="B91" s="1"/>
      <c r="C91" s="158" t="s">
        <v>349</v>
      </c>
      <c r="D91" s="8" t="s">
        <v>350</v>
      </c>
      <c r="E91" s="159">
        <v>12</v>
      </c>
      <c r="F91" s="160">
        <v>1.35</v>
      </c>
      <c r="G91" s="160">
        <v>1.2224097980160802</v>
      </c>
      <c r="H91" s="160">
        <v>3</v>
      </c>
      <c r="I91" s="160">
        <v>0</v>
      </c>
    </row>
    <row r="92" spans="2:9" ht="16.5" customHeight="1" x14ac:dyDescent="0.15">
      <c r="B92" s="1"/>
      <c r="C92" s="158" t="s">
        <v>351</v>
      </c>
      <c r="D92" s="8" t="s">
        <v>352</v>
      </c>
      <c r="E92" s="159">
        <v>551</v>
      </c>
      <c r="F92" s="160">
        <v>1.0033922261484096</v>
      </c>
      <c r="G92" s="160">
        <v>1.1377817529053262</v>
      </c>
      <c r="H92" s="160">
        <v>6.9</v>
      </c>
      <c r="I92" s="160">
        <v>0</v>
      </c>
    </row>
    <row r="93" spans="2:9" ht="16.5" customHeight="1" x14ac:dyDescent="0.15">
      <c r="B93" s="1"/>
      <c r="C93" s="158" t="s">
        <v>353</v>
      </c>
      <c r="D93" s="8" t="s">
        <v>354</v>
      </c>
      <c r="E93" s="159">
        <v>2</v>
      </c>
      <c r="F93" s="160">
        <v>1.55</v>
      </c>
      <c r="G93" s="160">
        <v>0.77781745930520196</v>
      </c>
      <c r="H93" s="160">
        <v>2.1</v>
      </c>
      <c r="I93" s="160">
        <v>1</v>
      </c>
    </row>
    <row r="94" spans="2:9" ht="16.5" customHeight="1" x14ac:dyDescent="0.15">
      <c r="B94" s="1"/>
      <c r="C94" s="158" t="s">
        <v>355</v>
      </c>
      <c r="D94" s="8" t="s">
        <v>356</v>
      </c>
      <c r="E94" s="159">
        <v>1</v>
      </c>
      <c r="F94" s="160">
        <v>1</v>
      </c>
      <c r="G94" s="160" t="s">
        <v>965</v>
      </c>
      <c r="H94" s="160">
        <v>1</v>
      </c>
      <c r="I94" s="160">
        <v>1</v>
      </c>
    </row>
    <row r="95" spans="2:9" ht="16.5" customHeight="1" x14ac:dyDescent="0.15">
      <c r="B95" s="1"/>
      <c r="C95" s="158" t="s">
        <v>78</v>
      </c>
      <c r="D95" s="8" t="s">
        <v>357</v>
      </c>
      <c r="E95" s="159">
        <v>0</v>
      </c>
      <c r="F95" s="160" t="s">
        <v>965</v>
      </c>
      <c r="G95" s="160" t="s">
        <v>965</v>
      </c>
      <c r="H95" s="160" t="s">
        <v>965</v>
      </c>
      <c r="I95" s="160" t="s">
        <v>965</v>
      </c>
    </row>
    <row r="96" spans="2:9" ht="16.5" customHeight="1" x14ac:dyDescent="0.15">
      <c r="B96" s="1"/>
      <c r="C96" s="158" t="s">
        <v>74</v>
      </c>
      <c r="D96" s="8" t="s">
        <v>358</v>
      </c>
      <c r="E96" s="159">
        <v>25</v>
      </c>
      <c r="F96" s="160">
        <v>2.71875</v>
      </c>
      <c r="G96" s="160">
        <v>7.2960463037638865</v>
      </c>
      <c r="H96" s="160">
        <v>30</v>
      </c>
      <c r="I96" s="160">
        <v>0</v>
      </c>
    </row>
    <row r="97" spans="1:9" ht="16.5" customHeight="1" x14ac:dyDescent="0.15">
      <c r="B97" s="1"/>
      <c r="C97" s="158" t="s">
        <v>359</v>
      </c>
      <c r="D97" s="8" t="s">
        <v>360</v>
      </c>
      <c r="E97" s="159">
        <v>1</v>
      </c>
      <c r="F97" s="160">
        <v>1</v>
      </c>
      <c r="G97" s="160" t="s">
        <v>965</v>
      </c>
      <c r="H97" s="160">
        <v>1</v>
      </c>
      <c r="I97" s="160">
        <v>1</v>
      </c>
    </row>
    <row r="98" spans="1:9" ht="16.5" customHeight="1" x14ac:dyDescent="0.15">
      <c r="B98" s="1"/>
      <c r="C98" s="158" t="s">
        <v>361</v>
      </c>
      <c r="D98" s="8" t="s">
        <v>362</v>
      </c>
      <c r="E98" s="159">
        <v>3</v>
      </c>
      <c r="F98" s="160">
        <v>0.75</v>
      </c>
      <c r="G98" s="160">
        <v>0.4330127018922193</v>
      </c>
      <c r="H98" s="160">
        <v>1.25</v>
      </c>
      <c r="I98" s="160">
        <v>0.5</v>
      </c>
    </row>
    <row r="99" spans="1:9" ht="16.5" customHeight="1" x14ac:dyDescent="0.15">
      <c r="B99" s="1"/>
      <c r="C99" s="158" t="s">
        <v>363</v>
      </c>
      <c r="D99" s="8" t="s">
        <v>364</v>
      </c>
      <c r="E99" s="159">
        <v>80</v>
      </c>
      <c r="F99" s="160">
        <v>1.2691549295774647</v>
      </c>
      <c r="G99" s="160">
        <v>1.7752124592999916</v>
      </c>
      <c r="H99" s="160">
        <v>10</v>
      </c>
      <c r="I99" s="160">
        <v>0</v>
      </c>
    </row>
    <row r="100" spans="1:9" ht="16.5" customHeight="1" x14ac:dyDescent="0.15">
      <c r="B100" s="1"/>
      <c r="C100" s="158" t="s">
        <v>365</v>
      </c>
      <c r="D100" s="8" t="s">
        <v>366</v>
      </c>
      <c r="E100" s="159">
        <v>0</v>
      </c>
      <c r="F100" s="160" t="s">
        <v>965</v>
      </c>
      <c r="G100" s="160" t="s">
        <v>965</v>
      </c>
      <c r="H100" s="160" t="s">
        <v>965</v>
      </c>
      <c r="I100" s="160" t="s">
        <v>965</v>
      </c>
    </row>
    <row r="101" spans="1:9" ht="16.5" customHeight="1" x14ac:dyDescent="0.15">
      <c r="B101" s="1"/>
      <c r="C101" s="158" t="s">
        <v>367</v>
      </c>
      <c r="D101" s="8" t="s">
        <v>368</v>
      </c>
      <c r="E101" s="159">
        <v>20</v>
      </c>
      <c r="F101" s="160">
        <v>0.54722222222222217</v>
      </c>
      <c r="G101" s="160">
        <v>0.39564995752418436</v>
      </c>
      <c r="H101" s="160">
        <v>1.3</v>
      </c>
      <c r="I101" s="160">
        <v>0</v>
      </c>
    </row>
    <row r="102" spans="1:9" ht="16.5" customHeight="1" x14ac:dyDescent="0.15">
      <c r="B102" s="1"/>
      <c r="C102" s="158" t="s">
        <v>369</v>
      </c>
      <c r="D102" s="8" t="s">
        <v>370</v>
      </c>
      <c r="E102" s="159">
        <v>230</v>
      </c>
      <c r="F102" s="160">
        <v>1.321847133757962</v>
      </c>
      <c r="G102" s="160">
        <v>1.9742534524297621</v>
      </c>
      <c r="H102" s="160">
        <v>13.8</v>
      </c>
      <c r="I102" s="160">
        <v>0</v>
      </c>
    </row>
    <row r="103" spans="1:9" ht="16.5" customHeight="1" x14ac:dyDescent="0.15">
      <c r="B103" s="1"/>
      <c r="C103" s="158" t="s">
        <v>371</v>
      </c>
      <c r="D103" s="8" t="s">
        <v>372</v>
      </c>
      <c r="E103" s="159">
        <v>178</v>
      </c>
      <c r="F103" s="160">
        <v>1.221274647887324</v>
      </c>
      <c r="G103" s="160">
        <v>2.7880720737765317</v>
      </c>
      <c r="H103" s="160">
        <v>30</v>
      </c>
      <c r="I103" s="160">
        <v>0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1</v>
      </c>
      <c r="F104" s="160">
        <v>0.5</v>
      </c>
      <c r="G104" s="160" t="s">
        <v>965</v>
      </c>
      <c r="H104" s="160">
        <v>0.5</v>
      </c>
      <c r="I104" s="160">
        <v>0.5</v>
      </c>
    </row>
    <row r="105" spans="1:9" ht="16.5" customHeight="1" x14ac:dyDescent="0.15">
      <c r="B105" s="1"/>
      <c r="C105" s="161"/>
      <c r="D105" s="162" t="s">
        <v>811</v>
      </c>
      <c r="E105" s="163">
        <v>6227</v>
      </c>
      <c r="F105" s="164">
        <v>1.2441277802405273</v>
      </c>
      <c r="G105" s="164">
        <v>2.3961708061453395</v>
      </c>
      <c r="H105" s="164">
        <v>31</v>
      </c>
      <c r="I105" s="164">
        <v>0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0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B2FDF-B8F3-4915-896C-269171CD5977}">
  <sheetPr>
    <tabColor rgb="FF00B050"/>
    <pageSetUpPr fitToPage="1"/>
  </sheetPr>
  <dimension ref="A1:L112"/>
  <sheetViews>
    <sheetView showGridLines="0" view="pageBreakPreview" zoomScale="70" zoomScaleNormal="70" zoomScaleSheetLayoutView="7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49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tr">
        <f>"表3.4.1.1("&amp;VALUE(L1)&amp;")　産業分類別の生活環境項目濃度の平均値、標準偏差、最大値、最小値"</f>
        <v>表3.4.1.1(0)　産業分類別の生活環境項目濃度の平均値、標準偏差、最大値、最小値</v>
      </c>
    </row>
    <row r="3" spans="2:12" ht="21" customHeight="1" x14ac:dyDescent="0.15">
      <c r="H3" s="139" t="e">
        <f>VLOOKUP(L1,#REF!,2,0)</f>
        <v>#REF!</v>
      </c>
      <c r="I3" s="139" t="e">
        <f>VLOOKUP(L1,#REF!,3,0)</f>
        <v>#REF!</v>
      </c>
    </row>
    <row r="4" spans="2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6.5" customHeight="1" x14ac:dyDescent="0.15">
      <c r="B5" s="1"/>
      <c r="C5" s="158" t="s">
        <v>2</v>
      </c>
      <c r="D5" s="8" t="s">
        <v>252</v>
      </c>
      <c r="E5" s="159">
        <v>9</v>
      </c>
      <c r="F5" s="160">
        <v>0.13341666666666666</v>
      </c>
      <c r="G5" s="160">
        <v>0.18611835392208548</v>
      </c>
      <c r="H5" s="160">
        <v>0.5</v>
      </c>
      <c r="I5" s="160">
        <v>0</v>
      </c>
    </row>
    <row r="6" spans="2:12" ht="16.5" customHeight="1" x14ac:dyDescent="0.15">
      <c r="B6" s="1"/>
      <c r="C6" s="158" t="s">
        <v>3</v>
      </c>
      <c r="D6" s="8" t="s">
        <v>253</v>
      </c>
      <c r="E6" s="159">
        <v>0</v>
      </c>
      <c r="F6" s="160" t="s">
        <v>965</v>
      </c>
      <c r="G6" s="160" t="s">
        <v>965</v>
      </c>
      <c r="H6" s="160" t="s">
        <v>965</v>
      </c>
      <c r="I6" s="160" t="s">
        <v>965</v>
      </c>
    </row>
    <row r="7" spans="2:12" ht="16.5" customHeight="1" x14ac:dyDescent="0.15">
      <c r="B7" s="1"/>
      <c r="C7" s="158" t="s">
        <v>4</v>
      </c>
      <c r="D7" s="8" t="s">
        <v>254</v>
      </c>
      <c r="E7" s="159">
        <v>0</v>
      </c>
      <c r="F7" s="160" t="s">
        <v>965</v>
      </c>
      <c r="G7" s="160" t="s">
        <v>965</v>
      </c>
      <c r="H7" s="160" t="s">
        <v>965</v>
      </c>
      <c r="I7" s="160" t="s">
        <v>965</v>
      </c>
    </row>
    <row r="8" spans="2:12" ht="16.5" customHeight="1" x14ac:dyDescent="0.15">
      <c r="B8" s="1"/>
      <c r="C8" s="158" t="s">
        <v>5</v>
      </c>
      <c r="D8" s="8" t="s">
        <v>255</v>
      </c>
      <c r="E8" s="159">
        <v>0</v>
      </c>
      <c r="F8" s="160" t="s">
        <v>965</v>
      </c>
      <c r="G8" s="160" t="s">
        <v>965</v>
      </c>
      <c r="H8" s="160" t="s">
        <v>965</v>
      </c>
      <c r="I8" s="160" t="s">
        <v>965</v>
      </c>
    </row>
    <row r="9" spans="2:12" ht="16.5" customHeight="1" x14ac:dyDescent="0.15">
      <c r="B9" s="1"/>
      <c r="C9" s="158" t="s">
        <v>6</v>
      </c>
      <c r="D9" s="8" t="s">
        <v>256</v>
      </c>
      <c r="E9" s="159">
        <v>9</v>
      </c>
      <c r="F9" s="160">
        <v>6.3875000000000001E-2</v>
      </c>
      <c r="G9" s="160">
        <v>0.13670660711381669</v>
      </c>
      <c r="H9" s="160">
        <v>0.4</v>
      </c>
      <c r="I9" s="160">
        <v>0</v>
      </c>
    </row>
    <row r="10" spans="2:12" ht="16.5" customHeight="1" x14ac:dyDescent="0.15">
      <c r="B10" s="1"/>
      <c r="C10" s="158" t="s">
        <v>7</v>
      </c>
      <c r="D10" s="8" t="s">
        <v>257</v>
      </c>
      <c r="E10" s="159">
        <v>31</v>
      </c>
      <c r="F10" s="160">
        <v>0.26956521739130429</v>
      </c>
      <c r="G10" s="160">
        <v>0.22786515671394075</v>
      </c>
      <c r="H10" s="160">
        <v>0.5</v>
      </c>
      <c r="I10" s="160">
        <v>0</v>
      </c>
    </row>
    <row r="11" spans="2:12" ht="16.5" customHeight="1" x14ac:dyDescent="0.15">
      <c r="B11" s="1"/>
      <c r="C11" s="158" t="s">
        <v>8</v>
      </c>
      <c r="D11" s="8" t="s">
        <v>258</v>
      </c>
      <c r="E11" s="159">
        <v>0</v>
      </c>
      <c r="F11" s="160" t="s">
        <v>965</v>
      </c>
      <c r="G11" s="160" t="s">
        <v>965</v>
      </c>
      <c r="H11" s="160" t="s">
        <v>965</v>
      </c>
      <c r="I11" s="160" t="s">
        <v>965</v>
      </c>
    </row>
    <row r="12" spans="2:12" ht="16.5" customHeight="1" x14ac:dyDescent="0.15">
      <c r="B12" s="1"/>
      <c r="C12" s="158" t="s">
        <v>9</v>
      </c>
      <c r="D12" s="8" t="s">
        <v>259</v>
      </c>
      <c r="E12" s="159">
        <v>0</v>
      </c>
      <c r="F12" s="160" t="s">
        <v>965</v>
      </c>
      <c r="G12" s="160" t="s">
        <v>965</v>
      </c>
      <c r="H12" s="160" t="s">
        <v>965</v>
      </c>
      <c r="I12" s="160" t="s">
        <v>965</v>
      </c>
    </row>
    <row r="13" spans="2:12" ht="16.5" customHeight="1" x14ac:dyDescent="0.15">
      <c r="B13" s="1"/>
      <c r="C13" s="158" t="s">
        <v>10</v>
      </c>
      <c r="D13" s="8" t="s">
        <v>260</v>
      </c>
      <c r="E13" s="159">
        <v>163</v>
      </c>
      <c r="F13" s="160">
        <v>0.10816853932584264</v>
      </c>
      <c r="G13" s="160">
        <v>0.17023170946703622</v>
      </c>
      <c r="H13" s="160">
        <v>0.9</v>
      </c>
      <c r="I13" s="160">
        <v>0</v>
      </c>
    </row>
    <row r="14" spans="2:12" ht="16.5" customHeight="1" x14ac:dyDescent="0.15">
      <c r="B14" s="1"/>
      <c r="C14" s="158" t="s">
        <v>11</v>
      </c>
      <c r="D14" s="8" t="s">
        <v>261</v>
      </c>
      <c r="E14" s="159">
        <v>84</v>
      </c>
      <c r="F14" s="160">
        <v>0.1495555555555555</v>
      </c>
      <c r="G14" s="160">
        <v>0.18444024615716526</v>
      </c>
      <c r="H14" s="160">
        <v>0.5</v>
      </c>
      <c r="I14" s="160">
        <v>0</v>
      </c>
    </row>
    <row r="15" spans="2:12" ht="16.5" customHeight="1" x14ac:dyDescent="0.15">
      <c r="B15" s="1"/>
      <c r="C15" s="158" t="s">
        <v>12</v>
      </c>
      <c r="D15" s="8" t="s">
        <v>262</v>
      </c>
      <c r="E15" s="159">
        <v>50</v>
      </c>
      <c r="F15" s="160">
        <v>5.9151515151515156E-2</v>
      </c>
      <c r="G15" s="160">
        <v>8.7533965269246061E-2</v>
      </c>
      <c r="H15" s="160">
        <v>0.5</v>
      </c>
      <c r="I15" s="160">
        <v>0</v>
      </c>
    </row>
    <row r="16" spans="2:12" ht="16.5" customHeight="1" x14ac:dyDescent="0.15">
      <c r="B16" s="1"/>
      <c r="C16" s="158" t="s">
        <v>13</v>
      </c>
      <c r="D16" s="8" t="s">
        <v>263</v>
      </c>
      <c r="E16" s="159">
        <v>11</v>
      </c>
      <c r="F16" s="160">
        <v>0.10250000000000001</v>
      </c>
      <c r="G16" s="160">
        <v>0.16479424400488887</v>
      </c>
      <c r="H16" s="160">
        <v>0.5</v>
      </c>
      <c r="I16" s="160">
        <v>0</v>
      </c>
    </row>
    <row r="17" spans="2:9" ht="16.5" customHeight="1" x14ac:dyDescent="0.15">
      <c r="B17" s="1"/>
      <c r="C17" s="158" t="s">
        <v>14</v>
      </c>
      <c r="D17" s="8" t="s">
        <v>264</v>
      </c>
      <c r="E17" s="159">
        <v>4</v>
      </c>
      <c r="F17" s="160">
        <v>0</v>
      </c>
      <c r="G17" s="160">
        <v>0</v>
      </c>
      <c r="H17" s="160">
        <v>0</v>
      </c>
      <c r="I17" s="160">
        <v>0</v>
      </c>
    </row>
    <row r="18" spans="2:9" ht="16.5" customHeight="1" x14ac:dyDescent="0.15">
      <c r="B18" s="1"/>
      <c r="C18" s="158" t="s">
        <v>15</v>
      </c>
      <c r="D18" s="8" t="s">
        <v>265</v>
      </c>
      <c r="E18" s="159">
        <v>78</v>
      </c>
      <c r="F18" s="160">
        <v>0.18627906976744182</v>
      </c>
      <c r="G18" s="160">
        <v>0.24367497141551522</v>
      </c>
      <c r="H18" s="160">
        <v>1</v>
      </c>
      <c r="I18" s="160">
        <v>0</v>
      </c>
    </row>
    <row r="19" spans="2:9" ht="16.5" customHeight="1" x14ac:dyDescent="0.15">
      <c r="B19" s="1"/>
      <c r="C19" s="158" t="s">
        <v>16</v>
      </c>
      <c r="D19" s="8" t="s">
        <v>266</v>
      </c>
      <c r="E19" s="159">
        <v>8</v>
      </c>
      <c r="F19" s="160">
        <v>0.1825</v>
      </c>
      <c r="G19" s="160">
        <v>0.2463686262493664</v>
      </c>
      <c r="H19" s="160">
        <v>0.5</v>
      </c>
      <c r="I19" s="160">
        <v>0.01</v>
      </c>
    </row>
    <row r="20" spans="2:9" ht="16.5" customHeight="1" x14ac:dyDescent="0.15">
      <c r="B20" s="1"/>
      <c r="C20" s="158" t="s">
        <v>17</v>
      </c>
      <c r="D20" s="8" t="s">
        <v>267</v>
      </c>
      <c r="E20" s="159">
        <v>419</v>
      </c>
      <c r="F20" s="160">
        <v>0.12669506726457408</v>
      </c>
      <c r="G20" s="160">
        <v>0.17705306967139262</v>
      </c>
      <c r="H20" s="160">
        <v>1</v>
      </c>
      <c r="I20" s="160">
        <v>0</v>
      </c>
    </row>
    <row r="21" spans="2:9" ht="16.5" customHeight="1" x14ac:dyDescent="0.15">
      <c r="B21" s="1"/>
      <c r="C21" s="158" t="s">
        <v>18</v>
      </c>
      <c r="D21" s="8" t="s">
        <v>268</v>
      </c>
      <c r="E21" s="159">
        <v>26</v>
      </c>
      <c r="F21" s="160">
        <v>4.7666666666666663E-2</v>
      </c>
      <c r="G21" s="160">
        <v>5.2401835663957251E-2</v>
      </c>
      <c r="H21" s="160">
        <v>0.2</v>
      </c>
      <c r="I21" s="160">
        <v>0</v>
      </c>
    </row>
    <row r="22" spans="2:9" ht="16.5" customHeight="1" x14ac:dyDescent="0.15">
      <c r="B22" s="1"/>
      <c r="C22" s="158" t="s">
        <v>19</v>
      </c>
      <c r="D22" s="8" t="s">
        <v>269</v>
      </c>
      <c r="E22" s="159">
        <v>39</v>
      </c>
      <c r="F22" s="160">
        <v>4.4210526315789478E-2</v>
      </c>
      <c r="G22" s="160">
        <v>5.3909985621474643E-2</v>
      </c>
      <c r="H22" s="160">
        <v>0.2</v>
      </c>
      <c r="I22" s="160">
        <v>0</v>
      </c>
    </row>
    <row r="23" spans="2:9" ht="16.5" customHeight="1" x14ac:dyDescent="0.15">
      <c r="B23" s="1"/>
      <c r="C23" s="158" t="s">
        <v>20</v>
      </c>
      <c r="D23" s="8" t="s">
        <v>270</v>
      </c>
      <c r="E23" s="159">
        <v>35</v>
      </c>
      <c r="F23" s="160">
        <v>0.18416666666666667</v>
      </c>
      <c r="G23" s="160">
        <v>0.25698361759097588</v>
      </c>
      <c r="H23" s="160">
        <v>1</v>
      </c>
      <c r="I23" s="160">
        <v>0</v>
      </c>
    </row>
    <row r="24" spans="2:9" ht="16.5" customHeight="1" x14ac:dyDescent="0.15">
      <c r="B24" s="1"/>
      <c r="C24" s="158" t="s">
        <v>21</v>
      </c>
      <c r="D24" s="8" t="s">
        <v>271</v>
      </c>
      <c r="E24" s="159">
        <v>1</v>
      </c>
      <c r="F24" s="160">
        <v>0.02</v>
      </c>
      <c r="G24" s="160" t="s">
        <v>965</v>
      </c>
      <c r="H24" s="160">
        <v>0.02</v>
      </c>
      <c r="I24" s="160">
        <v>0.02</v>
      </c>
    </row>
    <row r="25" spans="2:9" ht="16.5" customHeight="1" x14ac:dyDescent="0.15">
      <c r="B25" s="1"/>
      <c r="C25" s="158" t="s">
        <v>22</v>
      </c>
      <c r="D25" s="8" t="s">
        <v>272</v>
      </c>
      <c r="E25" s="159">
        <v>66</v>
      </c>
      <c r="F25" s="160">
        <v>9.1239130434782628E-2</v>
      </c>
      <c r="G25" s="160">
        <v>0.18275912316885651</v>
      </c>
      <c r="H25" s="160">
        <v>1</v>
      </c>
      <c r="I25" s="160">
        <v>0</v>
      </c>
    </row>
    <row r="26" spans="2:9" ht="16.5" customHeight="1" x14ac:dyDescent="0.15">
      <c r="B26" s="1"/>
      <c r="C26" s="158" t="s">
        <v>23</v>
      </c>
      <c r="D26" s="8" t="s">
        <v>273</v>
      </c>
      <c r="E26" s="159">
        <v>79</v>
      </c>
      <c r="F26" s="160">
        <v>7.1060606060606046E-2</v>
      </c>
      <c r="G26" s="160">
        <v>0.14120440401106904</v>
      </c>
      <c r="H26" s="160">
        <v>0.5</v>
      </c>
      <c r="I26" s="160">
        <v>0</v>
      </c>
    </row>
    <row r="27" spans="2:9" ht="16.5" customHeight="1" x14ac:dyDescent="0.15">
      <c r="B27" s="1"/>
      <c r="C27" s="158" t="s">
        <v>24</v>
      </c>
      <c r="D27" s="8" t="s">
        <v>274</v>
      </c>
      <c r="E27" s="159">
        <v>79</v>
      </c>
      <c r="F27" s="160">
        <v>9.1947368421052611E-2</v>
      </c>
      <c r="G27" s="160">
        <v>0.14735064767847475</v>
      </c>
      <c r="H27" s="160">
        <v>0.5</v>
      </c>
      <c r="I27" s="160">
        <v>0</v>
      </c>
    </row>
    <row r="28" spans="2:9" ht="16.5" customHeight="1" x14ac:dyDescent="0.15">
      <c r="B28" s="1"/>
      <c r="C28" s="158" t="s">
        <v>25</v>
      </c>
      <c r="D28" s="8" t="s">
        <v>275</v>
      </c>
      <c r="E28" s="159">
        <v>177</v>
      </c>
      <c r="F28" s="160">
        <v>8.8436046511627869E-2</v>
      </c>
      <c r="G28" s="160">
        <v>0.16556231804354135</v>
      </c>
      <c r="H28" s="160">
        <v>0.99</v>
      </c>
      <c r="I28" s="160">
        <v>0</v>
      </c>
    </row>
    <row r="29" spans="2:9" ht="16.5" customHeight="1" x14ac:dyDescent="0.15">
      <c r="B29" s="1"/>
      <c r="C29" s="158" t="s">
        <v>26</v>
      </c>
      <c r="D29" s="8" t="s">
        <v>276</v>
      </c>
      <c r="E29" s="159">
        <v>34</v>
      </c>
      <c r="F29" s="160">
        <v>0.10166666666666664</v>
      </c>
      <c r="G29" s="160">
        <v>0.16285218246413935</v>
      </c>
      <c r="H29" s="160">
        <v>0.5</v>
      </c>
      <c r="I29" s="160">
        <v>0</v>
      </c>
    </row>
    <row r="30" spans="2:9" ht="16.5" customHeight="1" x14ac:dyDescent="0.15">
      <c r="B30" s="1"/>
      <c r="C30" s="158" t="s">
        <v>27</v>
      </c>
      <c r="D30" s="8" t="s">
        <v>277</v>
      </c>
      <c r="E30" s="159">
        <v>35</v>
      </c>
      <c r="F30" s="160">
        <v>0.41272222222222221</v>
      </c>
      <c r="G30" s="160">
        <v>1.1623345577685482</v>
      </c>
      <c r="H30" s="160">
        <v>5</v>
      </c>
      <c r="I30" s="160">
        <v>0</v>
      </c>
    </row>
    <row r="31" spans="2:9" ht="16.5" customHeight="1" x14ac:dyDescent="0.15">
      <c r="B31" s="1"/>
      <c r="C31" s="158" t="s">
        <v>28</v>
      </c>
      <c r="D31" s="8" t="s">
        <v>278</v>
      </c>
      <c r="E31" s="159">
        <v>29</v>
      </c>
      <c r="F31" s="160">
        <v>0.1006875</v>
      </c>
      <c r="G31" s="160">
        <v>0.15923890594533319</v>
      </c>
      <c r="H31" s="160">
        <v>0.5</v>
      </c>
      <c r="I31" s="160">
        <v>0</v>
      </c>
    </row>
    <row r="32" spans="2:9" ht="16.5" customHeight="1" x14ac:dyDescent="0.15">
      <c r="B32" s="1"/>
      <c r="C32" s="158" t="s">
        <v>29</v>
      </c>
      <c r="D32" s="8" t="s">
        <v>279</v>
      </c>
      <c r="E32" s="159">
        <v>125</v>
      </c>
      <c r="F32" s="160">
        <v>0.13141666666666657</v>
      </c>
      <c r="G32" s="160">
        <v>0.16574201841013841</v>
      </c>
      <c r="H32" s="160">
        <v>0.5</v>
      </c>
      <c r="I32" s="160">
        <v>0</v>
      </c>
    </row>
    <row r="33" spans="2:9" ht="16.5" customHeight="1" x14ac:dyDescent="0.15">
      <c r="B33" s="1"/>
      <c r="C33" s="158" t="s">
        <v>30</v>
      </c>
      <c r="D33" s="8" t="s">
        <v>280</v>
      </c>
      <c r="E33" s="159">
        <v>80</v>
      </c>
      <c r="F33" s="160">
        <v>8.2861111111111108E-2</v>
      </c>
      <c r="G33" s="160">
        <v>0.11821702869306043</v>
      </c>
      <c r="H33" s="160">
        <v>0.5</v>
      </c>
      <c r="I33" s="160">
        <v>0</v>
      </c>
    </row>
    <row r="34" spans="2:9" ht="16.5" customHeight="1" x14ac:dyDescent="0.15">
      <c r="B34" s="1"/>
      <c r="C34" s="158" t="s">
        <v>31</v>
      </c>
      <c r="D34" s="8" t="s">
        <v>281</v>
      </c>
      <c r="E34" s="159">
        <v>3</v>
      </c>
      <c r="F34" s="160">
        <v>0.15000000000000002</v>
      </c>
      <c r="G34" s="160">
        <v>7.0710678118654738E-2</v>
      </c>
      <c r="H34" s="160">
        <v>0.2</v>
      </c>
      <c r="I34" s="160">
        <v>0.1</v>
      </c>
    </row>
    <row r="35" spans="2:9" ht="16.5" customHeight="1" x14ac:dyDescent="0.15">
      <c r="B35" s="1"/>
      <c r="C35" s="158" t="s">
        <v>32</v>
      </c>
      <c r="D35" s="8" t="s">
        <v>282</v>
      </c>
      <c r="E35" s="159">
        <v>209</v>
      </c>
      <c r="F35" s="160">
        <v>8.2449541284403655E-2</v>
      </c>
      <c r="G35" s="160">
        <v>0.13470347999563981</v>
      </c>
      <c r="H35" s="160">
        <v>0.5</v>
      </c>
      <c r="I35" s="160">
        <v>0</v>
      </c>
    </row>
    <row r="36" spans="2:9" ht="16.5" customHeight="1" x14ac:dyDescent="0.15">
      <c r="B36" s="1"/>
      <c r="C36" s="158" t="s">
        <v>33</v>
      </c>
      <c r="D36" s="8" t="s">
        <v>283</v>
      </c>
      <c r="E36" s="159">
        <v>50</v>
      </c>
      <c r="F36" s="160">
        <v>6.9074074074074093E-2</v>
      </c>
      <c r="G36" s="160">
        <v>0.10216913801893782</v>
      </c>
      <c r="H36" s="160">
        <v>0.5</v>
      </c>
      <c r="I36" s="160">
        <v>0</v>
      </c>
    </row>
    <row r="37" spans="2:9" ht="16.5" customHeight="1" x14ac:dyDescent="0.15">
      <c r="B37" s="1"/>
      <c r="C37" s="158" t="s">
        <v>34</v>
      </c>
      <c r="D37" s="8" t="s">
        <v>284</v>
      </c>
      <c r="E37" s="159">
        <v>28</v>
      </c>
      <c r="F37" s="160">
        <v>0.10625</v>
      </c>
      <c r="G37" s="160">
        <v>0.16245328998998892</v>
      </c>
      <c r="H37" s="160">
        <v>0.5</v>
      </c>
      <c r="I37" s="160">
        <v>0.02</v>
      </c>
    </row>
    <row r="38" spans="2:9" ht="16.5" customHeight="1" x14ac:dyDescent="0.15">
      <c r="B38" s="1"/>
      <c r="C38" s="158" t="s">
        <v>35</v>
      </c>
      <c r="D38" s="8" t="s">
        <v>285</v>
      </c>
      <c r="E38" s="159">
        <v>1</v>
      </c>
      <c r="F38" s="160">
        <v>0</v>
      </c>
      <c r="G38" s="160" t="s">
        <v>965</v>
      </c>
      <c r="H38" s="160">
        <v>0</v>
      </c>
      <c r="I38" s="160">
        <v>0</v>
      </c>
    </row>
    <row r="39" spans="2:9" ht="16.5" customHeight="1" x14ac:dyDescent="0.15">
      <c r="B39" s="1"/>
      <c r="C39" s="158" t="s">
        <v>36</v>
      </c>
      <c r="D39" s="8" t="s">
        <v>286</v>
      </c>
      <c r="E39" s="159">
        <v>3</v>
      </c>
      <c r="F39" s="160">
        <v>0.5</v>
      </c>
      <c r="G39" s="160">
        <v>0</v>
      </c>
      <c r="H39" s="160">
        <v>0.5</v>
      </c>
      <c r="I39" s="160">
        <v>0.5</v>
      </c>
    </row>
    <row r="40" spans="2:9" ht="16.5" customHeight="1" x14ac:dyDescent="0.15">
      <c r="B40" s="1"/>
      <c r="C40" s="158" t="s">
        <v>37</v>
      </c>
      <c r="D40" s="8" t="s">
        <v>287</v>
      </c>
      <c r="E40" s="159">
        <v>1752</v>
      </c>
      <c r="F40" s="160">
        <v>0.14917717206132855</v>
      </c>
      <c r="G40" s="160">
        <v>0.19756610581629586</v>
      </c>
      <c r="H40" s="160">
        <v>1</v>
      </c>
      <c r="I40" s="160">
        <v>0</v>
      </c>
    </row>
    <row r="41" spans="2:9" ht="16.5" customHeight="1" x14ac:dyDescent="0.15">
      <c r="B41" s="1"/>
      <c r="C41" s="158" t="s">
        <v>38</v>
      </c>
      <c r="D41" s="8" t="s">
        <v>288</v>
      </c>
      <c r="E41" s="159">
        <v>0</v>
      </c>
      <c r="F41" s="160" t="s">
        <v>965</v>
      </c>
      <c r="G41" s="160" t="s">
        <v>965</v>
      </c>
      <c r="H41" s="160" t="s">
        <v>965</v>
      </c>
      <c r="I41" s="160" t="s">
        <v>965</v>
      </c>
    </row>
    <row r="42" spans="2:9" ht="16.5" customHeight="1" x14ac:dyDescent="0.15">
      <c r="B42" s="1"/>
      <c r="C42" s="158" t="s">
        <v>39</v>
      </c>
      <c r="D42" s="8" t="s">
        <v>289</v>
      </c>
      <c r="E42" s="159">
        <v>0</v>
      </c>
      <c r="F42" s="160" t="s">
        <v>965</v>
      </c>
      <c r="G42" s="160" t="s">
        <v>965</v>
      </c>
      <c r="H42" s="160" t="s">
        <v>965</v>
      </c>
      <c r="I42" s="160" t="s">
        <v>965</v>
      </c>
    </row>
    <row r="43" spans="2:9" ht="16.5" customHeight="1" x14ac:dyDescent="0.15">
      <c r="B43" s="1"/>
      <c r="C43" s="158" t="s">
        <v>40</v>
      </c>
      <c r="D43" s="8" t="s">
        <v>290</v>
      </c>
      <c r="E43" s="159">
        <v>0</v>
      </c>
      <c r="F43" s="160" t="s">
        <v>965</v>
      </c>
      <c r="G43" s="160" t="s">
        <v>965</v>
      </c>
      <c r="H43" s="160" t="s">
        <v>965</v>
      </c>
      <c r="I43" s="160" t="s">
        <v>965</v>
      </c>
    </row>
    <row r="44" spans="2:9" ht="16.5" customHeight="1" x14ac:dyDescent="0.15">
      <c r="B44" s="1"/>
      <c r="C44" s="158" t="s">
        <v>41</v>
      </c>
      <c r="D44" s="8" t="s">
        <v>291</v>
      </c>
      <c r="E44" s="159">
        <v>0</v>
      </c>
      <c r="F44" s="160" t="s">
        <v>965</v>
      </c>
      <c r="G44" s="160" t="s">
        <v>965</v>
      </c>
      <c r="H44" s="160" t="s">
        <v>965</v>
      </c>
      <c r="I44" s="160" t="s">
        <v>965</v>
      </c>
    </row>
    <row r="45" spans="2:9" ht="16.5" customHeight="1" x14ac:dyDescent="0.15">
      <c r="B45" s="1"/>
      <c r="C45" s="158" t="s">
        <v>42</v>
      </c>
      <c r="D45" s="8" t="s">
        <v>292</v>
      </c>
      <c r="E45" s="159">
        <v>0</v>
      </c>
      <c r="F45" s="160" t="s">
        <v>965</v>
      </c>
      <c r="G45" s="160" t="s">
        <v>965</v>
      </c>
      <c r="H45" s="160" t="s">
        <v>965</v>
      </c>
      <c r="I45" s="160" t="s">
        <v>965</v>
      </c>
    </row>
    <row r="46" spans="2:9" ht="16.5" customHeight="1" x14ac:dyDescent="0.15">
      <c r="B46" s="1"/>
      <c r="C46" s="158" t="s">
        <v>43</v>
      </c>
      <c r="D46" s="8" t="s">
        <v>293</v>
      </c>
      <c r="E46" s="159">
        <v>0</v>
      </c>
      <c r="F46" s="160" t="s">
        <v>965</v>
      </c>
      <c r="G46" s="160" t="s">
        <v>965</v>
      </c>
      <c r="H46" s="160" t="s">
        <v>965</v>
      </c>
      <c r="I46" s="160" t="s">
        <v>965</v>
      </c>
    </row>
    <row r="47" spans="2:9" ht="16.5" customHeight="1" x14ac:dyDescent="0.15">
      <c r="B47" s="1"/>
      <c r="C47" s="158" t="s">
        <v>44</v>
      </c>
      <c r="D47" s="8" t="s">
        <v>294</v>
      </c>
      <c r="E47" s="159">
        <v>2</v>
      </c>
      <c r="F47" s="160">
        <v>0.05</v>
      </c>
      <c r="G47" s="160">
        <v>0</v>
      </c>
      <c r="H47" s="160">
        <v>0.05</v>
      </c>
      <c r="I47" s="160">
        <v>0.05</v>
      </c>
    </row>
    <row r="48" spans="2:9" ht="16.5" customHeight="1" x14ac:dyDescent="0.15">
      <c r="B48" s="1"/>
      <c r="C48" s="158" t="s">
        <v>45</v>
      </c>
      <c r="D48" s="8" t="s">
        <v>295</v>
      </c>
      <c r="E48" s="159">
        <v>0</v>
      </c>
      <c r="F48" s="160" t="s">
        <v>965</v>
      </c>
      <c r="G48" s="160" t="s">
        <v>965</v>
      </c>
      <c r="H48" s="160" t="s">
        <v>965</v>
      </c>
      <c r="I48" s="160" t="s">
        <v>965</v>
      </c>
    </row>
    <row r="49" spans="2:9" ht="16.5" customHeight="1" x14ac:dyDescent="0.15">
      <c r="B49" s="1"/>
      <c r="C49" s="158" t="s">
        <v>46</v>
      </c>
      <c r="D49" s="8" t="s">
        <v>296</v>
      </c>
      <c r="E49" s="159">
        <v>1</v>
      </c>
      <c r="F49" s="160">
        <v>0</v>
      </c>
      <c r="G49" s="160" t="s">
        <v>965</v>
      </c>
      <c r="H49" s="160">
        <v>0</v>
      </c>
      <c r="I49" s="160">
        <v>0</v>
      </c>
    </row>
    <row r="50" spans="2:9" ht="16.5" customHeight="1" x14ac:dyDescent="0.15">
      <c r="B50" s="1"/>
      <c r="C50" s="158" t="s">
        <v>47</v>
      </c>
      <c r="D50" s="8" t="s">
        <v>297</v>
      </c>
      <c r="E50" s="159">
        <v>1</v>
      </c>
      <c r="F50" s="160">
        <v>2.5000000000000001E-2</v>
      </c>
      <c r="G50" s="160" t="s">
        <v>965</v>
      </c>
      <c r="H50" s="160">
        <v>2.5000000000000001E-2</v>
      </c>
      <c r="I50" s="160">
        <v>2.5000000000000001E-2</v>
      </c>
    </row>
    <row r="51" spans="2:9" ht="16.5" customHeight="1" x14ac:dyDescent="0.15">
      <c r="B51" s="1"/>
      <c r="C51" s="158" t="s">
        <v>48</v>
      </c>
      <c r="D51" s="8" t="s">
        <v>298</v>
      </c>
      <c r="E51" s="159">
        <v>0</v>
      </c>
      <c r="F51" s="160" t="s">
        <v>965</v>
      </c>
      <c r="G51" s="160" t="s">
        <v>965</v>
      </c>
      <c r="H51" s="160" t="s">
        <v>965</v>
      </c>
      <c r="I51" s="160" t="s">
        <v>965</v>
      </c>
    </row>
    <row r="52" spans="2:9" ht="16.5" customHeight="1" x14ac:dyDescent="0.15">
      <c r="B52" s="1"/>
      <c r="C52" s="158" t="s">
        <v>51</v>
      </c>
      <c r="D52" s="8" t="s">
        <v>299</v>
      </c>
      <c r="E52" s="159">
        <v>3</v>
      </c>
      <c r="F52" s="160">
        <v>0.5</v>
      </c>
      <c r="G52" s="160">
        <v>0</v>
      </c>
      <c r="H52" s="160">
        <v>0.5</v>
      </c>
      <c r="I52" s="160">
        <v>0.5</v>
      </c>
    </row>
    <row r="53" spans="2:9" ht="16.5" customHeight="1" x14ac:dyDescent="0.15">
      <c r="B53" s="1"/>
      <c r="C53" s="158" t="s">
        <v>129</v>
      </c>
      <c r="D53" s="8" t="s">
        <v>300</v>
      </c>
      <c r="E53" s="159">
        <v>0</v>
      </c>
      <c r="F53" s="160" t="s">
        <v>965</v>
      </c>
      <c r="G53" s="160" t="s">
        <v>965</v>
      </c>
      <c r="H53" s="160" t="s">
        <v>965</v>
      </c>
      <c r="I53" s="160" t="s">
        <v>965</v>
      </c>
    </row>
    <row r="54" spans="2:9" ht="16.5" customHeight="1" x14ac:dyDescent="0.15">
      <c r="B54" s="1"/>
      <c r="C54" s="158" t="s">
        <v>137</v>
      </c>
      <c r="D54" s="8" t="s">
        <v>301</v>
      </c>
      <c r="E54" s="159">
        <v>0</v>
      </c>
      <c r="F54" s="160" t="s">
        <v>965</v>
      </c>
      <c r="G54" s="160" t="s">
        <v>965</v>
      </c>
      <c r="H54" s="160" t="s">
        <v>965</v>
      </c>
      <c r="I54" s="160" t="s">
        <v>965</v>
      </c>
    </row>
    <row r="55" spans="2:9" ht="16.5" customHeight="1" x14ac:dyDescent="0.15">
      <c r="B55" s="1"/>
      <c r="C55" s="158" t="s">
        <v>52</v>
      </c>
      <c r="D55" s="8" t="s">
        <v>302</v>
      </c>
      <c r="E55" s="159">
        <v>0</v>
      </c>
      <c r="F55" s="160" t="s">
        <v>965</v>
      </c>
      <c r="G55" s="160" t="s">
        <v>965</v>
      </c>
      <c r="H55" s="160" t="s">
        <v>965</v>
      </c>
      <c r="I55" s="160" t="s">
        <v>965</v>
      </c>
    </row>
    <row r="56" spans="2:9" ht="16.5" customHeight="1" x14ac:dyDescent="0.15">
      <c r="B56" s="1"/>
      <c r="C56" s="158" t="s">
        <v>79</v>
      </c>
      <c r="D56" s="8" t="s">
        <v>303</v>
      </c>
      <c r="E56" s="159">
        <v>2</v>
      </c>
      <c r="F56" s="160">
        <v>0.5</v>
      </c>
      <c r="G56" s="160">
        <v>0</v>
      </c>
      <c r="H56" s="160">
        <v>0.5</v>
      </c>
      <c r="I56" s="160">
        <v>0.5</v>
      </c>
    </row>
    <row r="57" spans="2:9" ht="16.5" customHeight="1" x14ac:dyDescent="0.15">
      <c r="B57" s="1"/>
      <c r="C57" s="158" t="s">
        <v>53</v>
      </c>
      <c r="D57" s="8" t="s">
        <v>304</v>
      </c>
      <c r="E57" s="159">
        <v>0</v>
      </c>
      <c r="F57" s="160" t="s">
        <v>965</v>
      </c>
      <c r="G57" s="160" t="s">
        <v>965</v>
      </c>
      <c r="H57" s="160" t="s">
        <v>965</v>
      </c>
      <c r="I57" s="160" t="s">
        <v>965</v>
      </c>
    </row>
    <row r="58" spans="2:9" ht="16.5" customHeight="1" x14ac:dyDescent="0.15">
      <c r="B58" s="1"/>
      <c r="C58" s="158" t="s">
        <v>54</v>
      </c>
      <c r="D58" s="8" t="s">
        <v>305</v>
      </c>
      <c r="E58" s="159">
        <v>1</v>
      </c>
      <c r="F58" s="160">
        <v>0</v>
      </c>
      <c r="G58" s="160" t="s">
        <v>965</v>
      </c>
      <c r="H58" s="160">
        <v>0</v>
      </c>
      <c r="I58" s="160">
        <v>0</v>
      </c>
    </row>
    <row r="59" spans="2:9" ht="16.5" customHeight="1" x14ac:dyDescent="0.15">
      <c r="B59" s="1"/>
      <c r="C59" s="158" t="s">
        <v>55</v>
      </c>
      <c r="D59" s="8" t="s">
        <v>306</v>
      </c>
      <c r="E59" s="159">
        <v>0</v>
      </c>
      <c r="F59" s="160" t="s">
        <v>965</v>
      </c>
      <c r="G59" s="160" t="s">
        <v>965</v>
      </c>
      <c r="H59" s="160" t="s">
        <v>965</v>
      </c>
      <c r="I59" s="160" t="s">
        <v>965</v>
      </c>
    </row>
    <row r="60" spans="2:9" ht="16.5" customHeight="1" x14ac:dyDescent="0.15">
      <c r="B60" s="1"/>
      <c r="C60" s="158" t="s">
        <v>138</v>
      </c>
      <c r="D60" s="8" t="s">
        <v>307</v>
      </c>
      <c r="E60" s="159">
        <v>3</v>
      </c>
      <c r="F60" s="160">
        <v>0.5</v>
      </c>
      <c r="G60" s="160">
        <v>0</v>
      </c>
      <c r="H60" s="160">
        <v>0.5</v>
      </c>
      <c r="I60" s="160">
        <v>0.5</v>
      </c>
    </row>
    <row r="61" spans="2:9" ht="16.5" customHeight="1" x14ac:dyDescent="0.15">
      <c r="B61" s="1"/>
      <c r="C61" s="158" t="s">
        <v>72</v>
      </c>
      <c r="D61" s="8" t="s">
        <v>308</v>
      </c>
      <c r="E61" s="159">
        <v>0</v>
      </c>
      <c r="F61" s="160" t="s">
        <v>965</v>
      </c>
      <c r="G61" s="160" t="s">
        <v>965</v>
      </c>
      <c r="H61" s="160" t="s">
        <v>965</v>
      </c>
      <c r="I61" s="160" t="s">
        <v>965</v>
      </c>
    </row>
    <row r="62" spans="2:9" ht="16.5" customHeight="1" x14ac:dyDescent="0.15">
      <c r="B62" s="1"/>
      <c r="C62" s="158" t="s">
        <v>75</v>
      </c>
      <c r="D62" s="8" t="s">
        <v>309</v>
      </c>
      <c r="E62" s="159">
        <v>2</v>
      </c>
      <c r="F62" s="160">
        <v>5.0000000000000001E-4</v>
      </c>
      <c r="G62" s="160">
        <v>0</v>
      </c>
      <c r="H62" s="160">
        <v>5.0000000000000001E-4</v>
      </c>
      <c r="I62" s="160">
        <v>5.0000000000000001E-4</v>
      </c>
    </row>
    <row r="63" spans="2:9" ht="16.5" customHeight="1" x14ac:dyDescent="0.15">
      <c r="B63" s="1"/>
      <c r="C63" s="158" t="s">
        <v>56</v>
      </c>
      <c r="D63" s="8" t="s">
        <v>310</v>
      </c>
      <c r="E63" s="159">
        <v>0</v>
      </c>
      <c r="F63" s="160" t="s">
        <v>965</v>
      </c>
      <c r="G63" s="160" t="s">
        <v>965</v>
      </c>
      <c r="H63" s="160" t="s">
        <v>965</v>
      </c>
      <c r="I63" s="160" t="s">
        <v>965</v>
      </c>
    </row>
    <row r="64" spans="2:9" ht="16.5" customHeight="1" x14ac:dyDescent="0.15">
      <c r="B64" s="1"/>
      <c r="C64" s="158" t="s">
        <v>57</v>
      </c>
      <c r="D64" s="8" t="s">
        <v>311</v>
      </c>
      <c r="E64" s="159">
        <v>1</v>
      </c>
      <c r="F64" s="160">
        <v>0</v>
      </c>
      <c r="G64" s="160" t="s">
        <v>965</v>
      </c>
      <c r="H64" s="160">
        <v>0</v>
      </c>
      <c r="I64" s="160">
        <v>0</v>
      </c>
    </row>
    <row r="65" spans="2:9" ht="16.5" customHeight="1" x14ac:dyDescent="0.15">
      <c r="B65" s="1"/>
      <c r="C65" s="158" t="s">
        <v>69</v>
      </c>
      <c r="D65" s="8" t="s">
        <v>312</v>
      </c>
      <c r="E65" s="159">
        <v>0</v>
      </c>
      <c r="F65" s="160" t="s">
        <v>965</v>
      </c>
      <c r="G65" s="160" t="s">
        <v>965</v>
      </c>
      <c r="H65" s="160" t="s">
        <v>965</v>
      </c>
      <c r="I65" s="160" t="s">
        <v>965</v>
      </c>
    </row>
    <row r="66" spans="2:9" ht="16.5" customHeight="1" x14ac:dyDescent="0.15">
      <c r="B66" s="1"/>
      <c r="C66" s="158" t="s">
        <v>73</v>
      </c>
      <c r="D66" s="8" t="s">
        <v>313</v>
      </c>
      <c r="E66" s="159">
        <v>0</v>
      </c>
      <c r="F66" s="160" t="s">
        <v>965</v>
      </c>
      <c r="G66" s="160" t="s">
        <v>965</v>
      </c>
      <c r="H66" s="160" t="s">
        <v>965</v>
      </c>
      <c r="I66" s="160" t="s">
        <v>965</v>
      </c>
    </row>
    <row r="67" spans="2:9" ht="16.5" customHeight="1" x14ac:dyDescent="0.15">
      <c r="B67" s="1"/>
      <c r="C67" s="158" t="s">
        <v>58</v>
      </c>
      <c r="D67" s="8" t="s">
        <v>314</v>
      </c>
      <c r="E67" s="159">
        <v>0</v>
      </c>
      <c r="F67" s="160" t="s">
        <v>965</v>
      </c>
      <c r="G67" s="160" t="s">
        <v>965</v>
      </c>
      <c r="H67" s="160" t="s">
        <v>965</v>
      </c>
      <c r="I67" s="160" t="s">
        <v>965</v>
      </c>
    </row>
    <row r="68" spans="2:9" ht="16.5" customHeight="1" x14ac:dyDescent="0.15">
      <c r="B68" s="1"/>
      <c r="C68" s="158" t="s">
        <v>70</v>
      </c>
      <c r="D68" s="8" t="s">
        <v>315</v>
      </c>
      <c r="E68" s="159">
        <v>0</v>
      </c>
      <c r="F68" s="160" t="s">
        <v>965</v>
      </c>
      <c r="G68" s="160" t="s">
        <v>965</v>
      </c>
      <c r="H68" s="160" t="s">
        <v>965</v>
      </c>
      <c r="I68" s="160" t="s">
        <v>965</v>
      </c>
    </row>
    <row r="69" spans="2:9" ht="16.5" customHeight="1" x14ac:dyDescent="0.15">
      <c r="B69" s="1"/>
      <c r="C69" s="158" t="s">
        <v>59</v>
      </c>
      <c r="D69" s="8" t="s">
        <v>316</v>
      </c>
      <c r="E69" s="159">
        <v>0</v>
      </c>
      <c r="F69" s="160" t="s">
        <v>965</v>
      </c>
      <c r="G69" s="160" t="s">
        <v>965</v>
      </c>
      <c r="H69" s="160" t="s">
        <v>965</v>
      </c>
      <c r="I69" s="160" t="s">
        <v>965</v>
      </c>
    </row>
    <row r="70" spans="2:9" ht="16.5" customHeight="1" x14ac:dyDescent="0.15">
      <c r="B70" s="1"/>
      <c r="C70" s="158" t="s">
        <v>60</v>
      </c>
      <c r="D70" s="8" t="s">
        <v>317</v>
      </c>
      <c r="E70" s="159">
        <v>0</v>
      </c>
      <c r="F70" s="160" t="s">
        <v>965</v>
      </c>
      <c r="G70" s="160" t="s">
        <v>965</v>
      </c>
      <c r="H70" s="160" t="s">
        <v>965</v>
      </c>
      <c r="I70" s="160" t="s">
        <v>965</v>
      </c>
    </row>
    <row r="71" spans="2:9" ht="16.5" customHeight="1" x14ac:dyDescent="0.15">
      <c r="B71" s="1"/>
      <c r="C71" s="158" t="s">
        <v>62</v>
      </c>
      <c r="D71" s="8" t="s">
        <v>318</v>
      </c>
      <c r="E71" s="159">
        <v>0</v>
      </c>
      <c r="F71" s="160" t="s">
        <v>965</v>
      </c>
      <c r="G71" s="160" t="s">
        <v>965</v>
      </c>
      <c r="H71" s="160" t="s">
        <v>965</v>
      </c>
      <c r="I71" s="160" t="s">
        <v>965</v>
      </c>
    </row>
    <row r="72" spans="2:9" ht="16.5" customHeight="1" x14ac:dyDescent="0.15">
      <c r="B72" s="1"/>
      <c r="C72" s="158" t="s">
        <v>80</v>
      </c>
      <c r="D72" s="8" t="s">
        <v>319</v>
      </c>
      <c r="E72" s="159">
        <v>1</v>
      </c>
      <c r="F72" s="160">
        <v>0</v>
      </c>
      <c r="G72" s="160" t="s">
        <v>965</v>
      </c>
      <c r="H72" s="160">
        <v>0</v>
      </c>
      <c r="I72" s="160">
        <v>0</v>
      </c>
    </row>
    <row r="73" spans="2:9" ht="16.5" customHeight="1" x14ac:dyDescent="0.15">
      <c r="B73" s="1"/>
      <c r="C73" s="158" t="s">
        <v>63</v>
      </c>
      <c r="D73" s="8" t="s">
        <v>320</v>
      </c>
      <c r="E73" s="159">
        <v>4</v>
      </c>
      <c r="F73" s="160">
        <v>2.5000000000000001E-2</v>
      </c>
      <c r="G73" s="160">
        <v>3.5355339059327383E-2</v>
      </c>
      <c r="H73" s="160">
        <v>0.05</v>
      </c>
      <c r="I73" s="160">
        <v>0</v>
      </c>
    </row>
    <row r="74" spans="2:9" ht="16.5" customHeight="1" x14ac:dyDescent="0.15">
      <c r="B74" s="1"/>
      <c r="C74" s="158" t="s">
        <v>76</v>
      </c>
      <c r="D74" s="8" t="s">
        <v>321</v>
      </c>
      <c r="E74" s="159">
        <v>0</v>
      </c>
      <c r="F74" s="160" t="s">
        <v>965</v>
      </c>
      <c r="G74" s="160" t="s">
        <v>965</v>
      </c>
      <c r="H74" s="160" t="s">
        <v>965</v>
      </c>
      <c r="I74" s="160" t="s">
        <v>965</v>
      </c>
    </row>
    <row r="75" spans="2:9" ht="16.5" customHeight="1" x14ac:dyDescent="0.15">
      <c r="B75" s="1"/>
      <c r="C75" s="158" t="s">
        <v>64</v>
      </c>
      <c r="D75" s="8" t="s">
        <v>322</v>
      </c>
      <c r="E75" s="159">
        <v>108</v>
      </c>
      <c r="F75" s="160">
        <v>0.11704999999999996</v>
      </c>
      <c r="G75" s="160">
        <v>0.16364403410439132</v>
      </c>
      <c r="H75" s="160">
        <v>0.5</v>
      </c>
      <c r="I75" s="160">
        <v>0</v>
      </c>
    </row>
    <row r="76" spans="2:9" ht="16.5" customHeight="1" x14ac:dyDescent="0.15">
      <c r="B76" s="1"/>
      <c r="C76" s="158" t="s">
        <v>65</v>
      </c>
      <c r="D76" s="8" t="s">
        <v>323</v>
      </c>
      <c r="E76" s="159">
        <v>6</v>
      </c>
      <c r="F76" s="160">
        <v>0.41250000000000003</v>
      </c>
      <c r="G76" s="160">
        <v>0.51051444641655341</v>
      </c>
      <c r="H76" s="160">
        <v>1.1000000000000001</v>
      </c>
      <c r="I76" s="160">
        <v>0</v>
      </c>
    </row>
    <row r="77" spans="2:9" ht="16.5" customHeight="1" x14ac:dyDescent="0.15">
      <c r="B77" s="1"/>
      <c r="C77" s="158" t="s">
        <v>67</v>
      </c>
      <c r="D77" s="8" t="s">
        <v>324</v>
      </c>
      <c r="E77" s="159">
        <v>0</v>
      </c>
      <c r="F77" s="160" t="s">
        <v>965</v>
      </c>
      <c r="G77" s="160" t="s">
        <v>965</v>
      </c>
      <c r="H77" s="160" t="s">
        <v>965</v>
      </c>
      <c r="I77" s="160" t="s">
        <v>965</v>
      </c>
    </row>
    <row r="78" spans="2:9" ht="16.5" customHeight="1" x14ac:dyDescent="0.15">
      <c r="B78" s="1"/>
      <c r="C78" s="158" t="s">
        <v>68</v>
      </c>
      <c r="D78" s="8" t="s">
        <v>325</v>
      </c>
      <c r="E78" s="159">
        <v>80</v>
      </c>
      <c r="F78" s="160">
        <v>0.16581081081081078</v>
      </c>
      <c r="G78" s="160">
        <v>0.19556369207411084</v>
      </c>
      <c r="H78" s="160">
        <v>0.5</v>
      </c>
      <c r="I78" s="160">
        <v>0</v>
      </c>
    </row>
    <row r="79" spans="2:9" ht="16.5" customHeight="1" x14ac:dyDescent="0.15">
      <c r="B79" s="1"/>
      <c r="C79" s="158" t="s">
        <v>326</v>
      </c>
      <c r="D79" s="8" t="s">
        <v>327</v>
      </c>
      <c r="E79" s="159">
        <v>42</v>
      </c>
      <c r="F79" s="160">
        <v>0.19305555555555554</v>
      </c>
      <c r="G79" s="160">
        <v>0.40866384844471015</v>
      </c>
      <c r="H79" s="160">
        <v>2</v>
      </c>
      <c r="I79" s="160">
        <v>0</v>
      </c>
    </row>
    <row r="80" spans="2:9" ht="16.5" customHeight="1" x14ac:dyDescent="0.15">
      <c r="B80" s="1"/>
      <c r="C80" s="158" t="s">
        <v>328</v>
      </c>
      <c r="D80" s="8" t="s">
        <v>329</v>
      </c>
      <c r="E80" s="159">
        <v>2</v>
      </c>
      <c r="F80" s="160">
        <v>0</v>
      </c>
      <c r="G80" s="160">
        <v>0</v>
      </c>
      <c r="H80" s="160">
        <v>0</v>
      </c>
      <c r="I80" s="160">
        <v>0</v>
      </c>
    </row>
    <row r="81" spans="2:9" ht="16.5" customHeight="1" x14ac:dyDescent="0.15">
      <c r="B81" s="1"/>
      <c r="C81" s="158" t="s">
        <v>330</v>
      </c>
      <c r="D81" s="8" t="s">
        <v>331</v>
      </c>
      <c r="E81" s="159">
        <v>1</v>
      </c>
      <c r="F81" s="160">
        <v>0</v>
      </c>
      <c r="G81" s="160" t="s">
        <v>965</v>
      </c>
      <c r="H81" s="160">
        <v>0</v>
      </c>
      <c r="I81" s="160">
        <v>0</v>
      </c>
    </row>
    <row r="82" spans="2:9" ht="16.5" customHeight="1" x14ac:dyDescent="0.15">
      <c r="B82" s="1"/>
      <c r="C82" s="158" t="s">
        <v>332</v>
      </c>
      <c r="D82" s="8" t="s">
        <v>333</v>
      </c>
      <c r="E82" s="159">
        <v>22</v>
      </c>
      <c r="F82" s="160">
        <v>0.31363636363636366</v>
      </c>
      <c r="G82" s="160">
        <v>0.89445260050237119</v>
      </c>
      <c r="H82" s="160">
        <v>3</v>
      </c>
      <c r="I82" s="160">
        <v>0</v>
      </c>
    </row>
    <row r="83" spans="2:9" ht="16.5" customHeight="1" x14ac:dyDescent="0.15">
      <c r="B83" s="1"/>
      <c r="C83" s="158" t="s">
        <v>334</v>
      </c>
      <c r="D83" s="8" t="s">
        <v>335</v>
      </c>
      <c r="E83" s="159">
        <v>0</v>
      </c>
      <c r="F83" s="160" t="s">
        <v>965</v>
      </c>
      <c r="G83" s="160" t="s">
        <v>965</v>
      </c>
      <c r="H83" s="160" t="s">
        <v>965</v>
      </c>
      <c r="I83" s="160" t="s">
        <v>965</v>
      </c>
    </row>
    <row r="84" spans="2:9" ht="16.5" customHeight="1" x14ac:dyDescent="0.15">
      <c r="B84" s="1"/>
      <c r="C84" s="158" t="s">
        <v>336</v>
      </c>
      <c r="D84" s="8" t="s">
        <v>337</v>
      </c>
      <c r="E84" s="159">
        <v>14</v>
      </c>
      <c r="F84" s="160">
        <v>2.5125000000000001E-2</v>
      </c>
      <c r="G84" s="160">
        <v>4.9917223146592068E-2</v>
      </c>
      <c r="H84" s="160">
        <v>0.1</v>
      </c>
      <c r="I84" s="160">
        <v>0</v>
      </c>
    </row>
    <row r="85" spans="2:9" ht="16.5" customHeight="1" x14ac:dyDescent="0.15">
      <c r="B85" s="1"/>
      <c r="C85" s="158" t="s">
        <v>77</v>
      </c>
      <c r="D85" s="8" t="s">
        <v>338</v>
      </c>
      <c r="E85" s="159">
        <v>56</v>
      </c>
      <c r="F85" s="160">
        <v>0.12764814814814812</v>
      </c>
      <c r="G85" s="160">
        <v>0.18739272904860768</v>
      </c>
      <c r="H85" s="160">
        <v>0.5</v>
      </c>
      <c r="I85" s="160">
        <v>0</v>
      </c>
    </row>
    <row r="86" spans="2:9" ht="16.5" customHeight="1" x14ac:dyDescent="0.15">
      <c r="B86" s="1"/>
      <c r="C86" s="158" t="s">
        <v>339</v>
      </c>
      <c r="D86" s="8" t="s">
        <v>340</v>
      </c>
      <c r="E86" s="159">
        <v>4</v>
      </c>
      <c r="F86" s="160">
        <v>2.5000000000000001E-2</v>
      </c>
      <c r="G86" s="160">
        <v>3.5355339059327383E-2</v>
      </c>
      <c r="H86" s="160">
        <v>0.05</v>
      </c>
      <c r="I86" s="160">
        <v>0</v>
      </c>
    </row>
    <row r="87" spans="2:9" ht="16.5" customHeight="1" x14ac:dyDescent="0.15">
      <c r="B87" s="1"/>
      <c r="C87" s="158" t="s">
        <v>341</v>
      </c>
      <c r="D87" s="8" t="s">
        <v>342</v>
      </c>
      <c r="E87" s="159">
        <v>65</v>
      </c>
      <c r="F87" s="160">
        <v>0.2293936170212767</v>
      </c>
      <c r="G87" s="160">
        <v>0.7305729358001084</v>
      </c>
      <c r="H87" s="160">
        <v>5</v>
      </c>
      <c r="I87" s="160">
        <v>0</v>
      </c>
    </row>
    <row r="88" spans="2:9" ht="16.5" customHeight="1" x14ac:dyDescent="0.15">
      <c r="B88" s="1"/>
      <c r="C88" s="158" t="s">
        <v>343</v>
      </c>
      <c r="D88" s="8" t="s">
        <v>344</v>
      </c>
      <c r="E88" s="159">
        <v>6</v>
      </c>
      <c r="F88" s="160">
        <v>5.8333333333333327E-2</v>
      </c>
      <c r="G88" s="160">
        <v>3.8188130791298687E-2</v>
      </c>
      <c r="H88" s="160">
        <v>0.1</v>
      </c>
      <c r="I88" s="160">
        <v>2.5000000000000001E-2</v>
      </c>
    </row>
    <row r="89" spans="2:9" ht="16.5" customHeight="1" x14ac:dyDescent="0.15">
      <c r="B89" s="1"/>
      <c r="C89" s="158" t="s">
        <v>345</v>
      </c>
      <c r="D89" s="8" t="s">
        <v>346</v>
      </c>
      <c r="E89" s="159">
        <v>2</v>
      </c>
      <c r="F89" s="160">
        <v>0.01</v>
      </c>
      <c r="G89" s="160">
        <v>0</v>
      </c>
      <c r="H89" s="160">
        <v>0.01</v>
      </c>
      <c r="I89" s="160">
        <v>0.01</v>
      </c>
    </row>
    <row r="90" spans="2:9" ht="16.5" customHeight="1" x14ac:dyDescent="0.15">
      <c r="B90" s="1"/>
      <c r="C90" s="158" t="s">
        <v>347</v>
      </c>
      <c r="D90" s="8" t="s">
        <v>348</v>
      </c>
      <c r="E90" s="159">
        <v>0</v>
      </c>
      <c r="F90" s="160" t="s">
        <v>965</v>
      </c>
      <c r="G90" s="160" t="s">
        <v>965</v>
      </c>
      <c r="H90" s="160" t="s">
        <v>965</v>
      </c>
      <c r="I90" s="160" t="s">
        <v>965</v>
      </c>
    </row>
    <row r="91" spans="2:9" ht="16.5" customHeight="1" x14ac:dyDescent="0.15">
      <c r="B91" s="1"/>
      <c r="C91" s="158" t="s">
        <v>349</v>
      </c>
      <c r="D91" s="8" t="s">
        <v>350</v>
      </c>
      <c r="E91" s="159">
        <v>1</v>
      </c>
      <c r="F91" s="160">
        <v>0</v>
      </c>
      <c r="G91" s="160" t="s">
        <v>965</v>
      </c>
      <c r="H91" s="160">
        <v>0</v>
      </c>
      <c r="I91" s="160">
        <v>0</v>
      </c>
    </row>
    <row r="92" spans="2:9" ht="16.5" customHeight="1" x14ac:dyDescent="0.15">
      <c r="B92" s="1"/>
      <c r="C92" s="158" t="s">
        <v>351</v>
      </c>
      <c r="D92" s="8" t="s">
        <v>352</v>
      </c>
      <c r="E92" s="159">
        <v>449</v>
      </c>
      <c r="F92" s="160">
        <v>0.16984018264840195</v>
      </c>
      <c r="G92" s="160">
        <v>0.20942430270012652</v>
      </c>
      <c r="H92" s="160">
        <v>1</v>
      </c>
      <c r="I92" s="160">
        <v>0</v>
      </c>
    </row>
    <row r="93" spans="2:9" ht="16.5" customHeight="1" x14ac:dyDescent="0.15">
      <c r="B93" s="1"/>
      <c r="C93" s="158" t="s">
        <v>353</v>
      </c>
      <c r="D93" s="8" t="s">
        <v>354</v>
      </c>
      <c r="E93" s="159">
        <v>1</v>
      </c>
      <c r="F93" s="160">
        <v>0.05</v>
      </c>
      <c r="G93" s="160" t="s">
        <v>965</v>
      </c>
      <c r="H93" s="160">
        <v>0.05</v>
      </c>
      <c r="I93" s="160">
        <v>0.05</v>
      </c>
    </row>
    <row r="94" spans="2:9" ht="16.5" customHeight="1" x14ac:dyDescent="0.15">
      <c r="B94" s="1"/>
      <c r="C94" s="158" t="s">
        <v>355</v>
      </c>
      <c r="D94" s="8" t="s">
        <v>356</v>
      </c>
      <c r="E94" s="159">
        <v>1</v>
      </c>
      <c r="F94" s="160">
        <v>0</v>
      </c>
      <c r="G94" s="160" t="s">
        <v>965</v>
      </c>
      <c r="H94" s="160">
        <v>0</v>
      </c>
      <c r="I94" s="160">
        <v>0</v>
      </c>
    </row>
    <row r="95" spans="2:9" ht="16.5" customHeight="1" x14ac:dyDescent="0.15">
      <c r="B95" s="1"/>
      <c r="C95" s="158" t="s">
        <v>78</v>
      </c>
      <c r="D95" s="8" t="s">
        <v>357</v>
      </c>
      <c r="E95" s="159">
        <v>0</v>
      </c>
      <c r="F95" s="160" t="s">
        <v>965</v>
      </c>
      <c r="G95" s="160" t="s">
        <v>965</v>
      </c>
      <c r="H95" s="160" t="s">
        <v>965</v>
      </c>
      <c r="I95" s="160" t="s">
        <v>965</v>
      </c>
    </row>
    <row r="96" spans="2:9" ht="16.5" customHeight="1" x14ac:dyDescent="0.15">
      <c r="B96" s="1"/>
      <c r="C96" s="158" t="s">
        <v>74</v>
      </c>
      <c r="D96" s="8" t="s">
        <v>358</v>
      </c>
      <c r="E96" s="159">
        <v>13</v>
      </c>
      <c r="F96" s="160">
        <v>0.13714285714285715</v>
      </c>
      <c r="G96" s="160">
        <v>0.17365812061963259</v>
      </c>
      <c r="H96" s="160">
        <v>0.5</v>
      </c>
      <c r="I96" s="160">
        <v>0</v>
      </c>
    </row>
    <row r="97" spans="1:9" ht="16.5" customHeight="1" x14ac:dyDescent="0.15">
      <c r="B97" s="1"/>
      <c r="C97" s="158" t="s">
        <v>359</v>
      </c>
      <c r="D97" s="8" t="s">
        <v>360</v>
      </c>
      <c r="E97" s="159">
        <v>0</v>
      </c>
      <c r="F97" s="160" t="s">
        <v>965</v>
      </c>
      <c r="G97" s="160" t="s">
        <v>965</v>
      </c>
      <c r="H97" s="160" t="s">
        <v>965</v>
      </c>
      <c r="I97" s="160" t="s">
        <v>965</v>
      </c>
    </row>
    <row r="98" spans="1:9" ht="16.5" customHeight="1" x14ac:dyDescent="0.15">
      <c r="B98" s="1"/>
      <c r="C98" s="158" t="s">
        <v>361</v>
      </c>
      <c r="D98" s="8" t="s">
        <v>362</v>
      </c>
      <c r="E98" s="159">
        <v>3</v>
      </c>
      <c r="F98" s="160">
        <v>5.0166666666666672E-2</v>
      </c>
      <c r="G98" s="160">
        <v>4.9750209379793901E-2</v>
      </c>
      <c r="H98" s="160">
        <v>0.1</v>
      </c>
      <c r="I98" s="160">
        <v>5.0000000000000001E-4</v>
      </c>
    </row>
    <row r="99" spans="1:9" ht="16.5" customHeight="1" x14ac:dyDescent="0.15">
      <c r="B99" s="1"/>
      <c r="C99" s="158" t="s">
        <v>363</v>
      </c>
      <c r="D99" s="8" t="s">
        <v>364</v>
      </c>
      <c r="E99" s="159">
        <v>17</v>
      </c>
      <c r="F99" s="160">
        <v>3.4090909090909088E-2</v>
      </c>
      <c r="G99" s="160">
        <v>3.1844794065763883E-2</v>
      </c>
      <c r="H99" s="160">
        <v>0.1</v>
      </c>
      <c r="I99" s="160">
        <v>0</v>
      </c>
    </row>
    <row r="100" spans="1:9" ht="16.5" customHeight="1" x14ac:dyDescent="0.15">
      <c r="B100" s="1"/>
      <c r="C100" s="158" t="s">
        <v>365</v>
      </c>
      <c r="D100" s="8" t="s">
        <v>366</v>
      </c>
      <c r="E100" s="159">
        <v>0</v>
      </c>
      <c r="F100" s="160" t="s">
        <v>965</v>
      </c>
      <c r="G100" s="160" t="s">
        <v>965</v>
      </c>
      <c r="H100" s="160" t="s">
        <v>965</v>
      </c>
      <c r="I100" s="160" t="s">
        <v>965</v>
      </c>
    </row>
    <row r="101" spans="1:9" ht="16.5" customHeight="1" x14ac:dyDescent="0.15">
      <c r="B101" s="1"/>
      <c r="C101" s="158" t="s">
        <v>367</v>
      </c>
      <c r="D101" s="8" t="s">
        <v>368</v>
      </c>
      <c r="E101" s="159">
        <v>6</v>
      </c>
      <c r="F101" s="160">
        <v>3.0000000000000002E-2</v>
      </c>
      <c r="G101" s="160">
        <v>2.4494897427831785E-2</v>
      </c>
      <c r="H101" s="160">
        <v>0.05</v>
      </c>
      <c r="I101" s="160">
        <v>0</v>
      </c>
    </row>
    <row r="102" spans="1:9" ht="16.5" customHeight="1" x14ac:dyDescent="0.15">
      <c r="B102" s="1"/>
      <c r="C102" s="158" t="s">
        <v>369</v>
      </c>
      <c r="D102" s="8" t="s">
        <v>370</v>
      </c>
      <c r="E102" s="159">
        <v>220</v>
      </c>
      <c r="F102" s="160">
        <v>0.12761467889908268</v>
      </c>
      <c r="G102" s="160">
        <v>0.17733573036479791</v>
      </c>
      <c r="H102" s="160">
        <v>0.5</v>
      </c>
      <c r="I102" s="160">
        <v>0</v>
      </c>
    </row>
    <row r="103" spans="1:9" ht="16.5" customHeight="1" x14ac:dyDescent="0.15">
      <c r="B103" s="1"/>
      <c r="C103" s="158" t="s">
        <v>371</v>
      </c>
      <c r="D103" s="8" t="s">
        <v>372</v>
      </c>
      <c r="E103" s="159">
        <v>73</v>
      </c>
      <c r="F103" s="160">
        <v>6.1693877551020404E-2</v>
      </c>
      <c r="G103" s="160">
        <v>0.13486323382128534</v>
      </c>
      <c r="H103" s="160">
        <v>0.5</v>
      </c>
      <c r="I103" s="160">
        <v>0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0</v>
      </c>
      <c r="F104" s="160" t="s">
        <v>965</v>
      </c>
      <c r="G104" s="160" t="s">
        <v>965</v>
      </c>
      <c r="H104" s="160" t="s">
        <v>965</v>
      </c>
      <c r="I104" s="160" t="s">
        <v>965</v>
      </c>
    </row>
    <row r="105" spans="1:9" ht="16.5" customHeight="1" x14ac:dyDescent="0.15">
      <c r="B105" s="1"/>
      <c r="C105" s="161"/>
      <c r="D105" s="162" t="s">
        <v>811</v>
      </c>
      <c r="E105" s="163">
        <v>4930</v>
      </c>
      <c r="F105" s="164">
        <v>0.13598204985683224</v>
      </c>
      <c r="G105" s="164">
        <v>0.24495990808799975</v>
      </c>
      <c r="H105" s="164">
        <v>5</v>
      </c>
      <c r="I105" s="164">
        <v>0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0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A2F69-3EA5-4B5E-91F1-AC6CCBE5B731}">
  <sheetPr>
    <tabColor rgb="FF00B050"/>
    <pageSetUpPr fitToPage="1"/>
  </sheetPr>
  <dimension ref="A1:L112"/>
  <sheetViews>
    <sheetView showGridLines="0" view="pageBreakPreview" zoomScale="70" zoomScaleNormal="70" zoomScaleSheetLayoutView="7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49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tr">
        <f>"表3.4.1.1("&amp;VALUE(L1)&amp;")　産業分類別の生活環境項目濃度の平均値、標準偏差、最大値、最小値"</f>
        <v>表3.4.1.1(0)　産業分類別の生活環境項目濃度の平均値、標準偏差、最大値、最小値</v>
      </c>
    </row>
    <row r="3" spans="2:12" ht="21" customHeight="1" x14ac:dyDescent="0.15">
      <c r="H3" s="139" t="e">
        <f>VLOOKUP(L1,#REF!,2,0)</f>
        <v>#REF!</v>
      </c>
      <c r="I3" s="139" t="e">
        <f>VLOOKUP(L1,#REF!,3,0)</f>
        <v>#REF!</v>
      </c>
    </row>
    <row r="4" spans="2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6.5" customHeight="1" x14ac:dyDescent="0.15">
      <c r="B5" s="1"/>
      <c r="C5" s="158" t="s">
        <v>2</v>
      </c>
      <c r="D5" s="8" t="s">
        <v>252</v>
      </c>
      <c r="E5" s="159">
        <v>10</v>
      </c>
      <c r="F5" s="160">
        <v>0.11142857142857143</v>
      </c>
      <c r="G5" s="160">
        <v>0.13347016788138732</v>
      </c>
      <c r="H5" s="160">
        <v>0.3</v>
      </c>
      <c r="I5" s="160">
        <v>0</v>
      </c>
    </row>
    <row r="6" spans="2:12" ht="16.5" customHeight="1" x14ac:dyDescent="0.15">
      <c r="B6" s="1"/>
      <c r="C6" s="158" t="s">
        <v>3</v>
      </c>
      <c r="D6" s="8" t="s">
        <v>253</v>
      </c>
      <c r="E6" s="159">
        <v>0</v>
      </c>
      <c r="F6" s="160" t="s">
        <v>965</v>
      </c>
      <c r="G6" s="160" t="s">
        <v>965</v>
      </c>
      <c r="H6" s="160" t="s">
        <v>965</v>
      </c>
      <c r="I6" s="160" t="s">
        <v>965</v>
      </c>
    </row>
    <row r="7" spans="2:12" ht="16.5" customHeight="1" x14ac:dyDescent="0.15">
      <c r="B7" s="1"/>
      <c r="C7" s="158" t="s">
        <v>4</v>
      </c>
      <c r="D7" s="8" t="s">
        <v>254</v>
      </c>
      <c r="E7" s="159">
        <v>0</v>
      </c>
      <c r="F7" s="160" t="s">
        <v>965</v>
      </c>
      <c r="G7" s="160" t="s">
        <v>965</v>
      </c>
      <c r="H7" s="160" t="s">
        <v>965</v>
      </c>
      <c r="I7" s="160" t="s">
        <v>965</v>
      </c>
    </row>
    <row r="8" spans="2:12" ht="16.5" customHeight="1" x14ac:dyDescent="0.15">
      <c r="B8" s="1"/>
      <c r="C8" s="158" t="s">
        <v>5</v>
      </c>
      <c r="D8" s="8" t="s">
        <v>255</v>
      </c>
      <c r="E8" s="159">
        <v>0</v>
      </c>
      <c r="F8" s="160" t="s">
        <v>965</v>
      </c>
      <c r="G8" s="160" t="s">
        <v>965</v>
      </c>
      <c r="H8" s="160" t="s">
        <v>965</v>
      </c>
      <c r="I8" s="160" t="s">
        <v>965</v>
      </c>
    </row>
    <row r="9" spans="2:12" ht="16.5" customHeight="1" x14ac:dyDescent="0.15">
      <c r="B9" s="1"/>
      <c r="C9" s="158" t="s">
        <v>6</v>
      </c>
      <c r="D9" s="8" t="s">
        <v>256</v>
      </c>
      <c r="E9" s="159">
        <v>24</v>
      </c>
      <c r="F9" s="160">
        <v>5.9736842105263158E-2</v>
      </c>
      <c r="G9" s="160">
        <v>8.777296603881779E-2</v>
      </c>
      <c r="H9" s="160">
        <v>0.34</v>
      </c>
      <c r="I9" s="160">
        <v>0</v>
      </c>
    </row>
    <row r="10" spans="2:12" ht="16.5" customHeight="1" x14ac:dyDescent="0.15">
      <c r="B10" s="1"/>
      <c r="C10" s="158" t="s">
        <v>7</v>
      </c>
      <c r="D10" s="8" t="s">
        <v>257</v>
      </c>
      <c r="E10" s="159">
        <v>31</v>
      </c>
      <c r="F10" s="160">
        <v>4.0434782608695652E-2</v>
      </c>
      <c r="G10" s="160">
        <v>3.4175783673872369E-2</v>
      </c>
      <c r="H10" s="160">
        <v>0.1</v>
      </c>
      <c r="I10" s="160">
        <v>0</v>
      </c>
    </row>
    <row r="11" spans="2:12" ht="16.5" customHeight="1" x14ac:dyDescent="0.15">
      <c r="B11" s="1"/>
      <c r="C11" s="158" t="s">
        <v>8</v>
      </c>
      <c r="D11" s="8" t="s">
        <v>258</v>
      </c>
      <c r="E11" s="159">
        <v>0</v>
      </c>
      <c r="F11" s="160" t="s">
        <v>965</v>
      </c>
      <c r="G11" s="160" t="s">
        <v>965</v>
      </c>
      <c r="H11" s="160" t="s">
        <v>965</v>
      </c>
      <c r="I11" s="160" t="s">
        <v>965</v>
      </c>
    </row>
    <row r="12" spans="2:12" ht="16.5" customHeight="1" x14ac:dyDescent="0.15">
      <c r="B12" s="1"/>
      <c r="C12" s="158" t="s">
        <v>9</v>
      </c>
      <c r="D12" s="8" t="s">
        <v>259</v>
      </c>
      <c r="E12" s="159">
        <v>1</v>
      </c>
      <c r="F12" s="160">
        <v>0.04</v>
      </c>
      <c r="G12" s="160" t="s">
        <v>965</v>
      </c>
      <c r="H12" s="160">
        <v>0.04</v>
      </c>
      <c r="I12" s="160">
        <v>0.04</v>
      </c>
    </row>
    <row r="13" spans="2:12" ht="16.5" customHeight="1" x14ac:dyDescent="0.15">
      <c r="B13" s="1"/>
      <c r="C13" s="158" t="s">
        <v>10</v>
      </c>
      <c r="D13" s="8" t="s">
        <v>260</v>
      </c>
      <c r="E13" s="159">
        <v>157</v>
      </c>
      <c r="F13" s="160">
        <v>7.9011627906976606E-2</v>
      </c>
      <c r="G13" s="160">
        <v>0.32720806455565826</v>
      </c>
      <c r="H13" s="160">
        <v>3</v>
      </c>
      <c r="I13" s="160">
        <v>0</v>
      </c>
    </row>
    <row r="14" spans="2:12" ht="16.5" customHeight="1" x14ac:dyDescent="0.15">
      <c r="B14" s="1"/>
      <c r="C14" s="158" t="s">
        <v>11</v>
      </c>
      <c r="D14" s="8" t="s">
        <v>261</v>
      </c>
      <c r="E14" s="159">
        <v>83</v>
      </c>
      <c r="F14" s="160">
        <v>7.3290909090909032E-2</v>
      </c>
      <c r="G14" s="160">
        <v>8.8800165316678129E-2</v>
      </c>
      <c r="H14" s="160">
        <v>0.3</v>
      </c>
      <c r="I14" s="160">
        <v>0</v>
      </c>
    </row>
    <row r="15" spans="2:12" ht="16.5" customHeight="1" x14ac:dyDescent="0.15">
      <c r="B15" s="1"/>
      <c r="C15" s="158" t="s">
        <v>12</v>
      </c>
      <c r="D15" s="8" t="s">
        <v>262</v>
      </c>
      <c r="E15" s="159">
        <v>51</v>
      </c>
      <c r="F15" s="160">
        <v>0.11732121212121212</v>
      </c>
      <c r="G15" s="160">
        <v>0.28503562031522456</v>
      </c>
      <c r="H15" s="160">
        <v>1.6</v>
      </c>
      <c r="I15" s="160">
        <v>0</v>
      </c>
    </row>
    <row r="16" spans="2:12" ht="16.5" customHeight="1" x14ac:dyDescent="0.15">
      <c r="B16" s="1"/>
      <c r="C16" s="158" t="s">
        <v>13</v>
      </c>
      <c r="D16" s="8" t="s">
        <v>263</v>
      </c>
      <c r="E16" s="159">
        <v>7</v>
      </c>
      <c r="F16" s="160">
        <v>8.7499999999999994E-2</v>
      </c>
      <c r="G16" s="160">
        <v>0.14268263150549662</v>
      </c>
      <c r="H16" s="160">
        <v>0.3</v>
      </c>
      <c r="I16" s="160">
        <v>0</v>
      </c>
    </row>
    <row r="17" spans="2:9" ht="16.5" customHeight="1" x14ac:dyDescent="0.15">
      <c r="B17" s="1"/>
      <c r="C17" s="158" t="s">
        <v>14</v>
      </c>
      <c r="D17" s="8" t="s">
        <v>264</v>
      </c>
      <c r="E17" s="159">
        <v>5</v>
      </c>
      <c r="F17" s="160">
        <v>5.0000000000000001E-3</v>
      </c>
      <c r="G17" s="160">
        <v>7.0710678118654753E-3</v>
      </c>
      <c r="H17" s="160">
        <v>0.01</v>
      </c>
      <c r="I17" s="160">
        <v>0</v>
      </c>
    </row>
    <row r="18" spans="2:9" ht="16.5" customHeight="1" x14ac:dyDescent="0.15">
      <c r="B18" s="1"/>
      <c r="C18" s="158" t="s">
        <v>15</v>
      </c>
      <c r="D18" s="8" t="s">
        <v>265</v>
      </c>
      <c r="E18" s="159">
        <v>74</v>
      </c>
      <c r="F18" s="160">
        <v>9.36153846153846E-2</v>
      </c>
      <c r="G18" s="160">
        <v>0.17460264894967351</v>
      </c>
      <c r="H18" s="160">
        <v>1</v>
      </c>
      <c r="I18" s="160">
        <v>0</v>
      </c>
    </row>
    <row r="19" spans="2:9" ht="16.5" customHeight="1" x14ac:dyDescent="0.15">
      <c r="B19" s="1"/>
      <c r="C19" s="158" t="s">
        <v>16</v>
      </c>
      <c r="D19" s="8" t="s">
        <v>266</v>
      </c>
      <c r="E19" s="159">
        <v>26</v>
      </c>
      <c r="F19" s="160">
        <v>0.23782608695652169</v>
      </c>
      <c r="G19" s="160">
        <v>0.44009251632458057</v>
      </c>
      <c r="H19" s="160">
        <v>1.94</v>
      </c>
      <c r="I19" s="160">
        <v>0</v>
      </c>
    </row>
    <row r="20" spans="2:9" ht="16.5" customHeight="1" x14ac:dyDescent="0.15">
      <c r="B20" s="1"/>
      <c r="C20" s="158" t="s">
        <v>17</v>
      </c>
      <c r="D20" s="8" t="s">
        <v>267</v>
      </c>
      <c r="E20" s="159">
        <v>429</v>
      </c>
      <c r="F20" s="160">
        <v>8.571193415637858E-2</v>
      </c>
      <c r="G20" s="160">
        <v>0.21289777389562961</v>
      </c>
      <c r="H20" s="160">
        <v>2.9</v>
      </c>
      <c r="I20" s="160">
        <v>0</v>
      </c>
    </row>
    <row r="21" spans="2:9" ht="16.5" customHeight="1" x14ac:dyDescent="0.15">
      <c r="B21" s="1"/>
      <c r="C21" s="158" t="s">
        <v>18</v>
      </c>
      <c r="D21" s="8" t="s">
        <v>268</v>
      </c>
      <c r="E21" s="159">
        <v>15</v>
      </c>
      <c r="F21" s="160">
        <v>1.7999999999999999E-2</v>
      </c>
      <c r="G21" s="160">
        <v>1.9235384061671346E-2</v>
      </c>
      <c r="H21" s="160">
        <v>0.05</v>
      </c>
      <c r="I21" s="160">
        <v>0</v>
      </c>
    </row>
    <row r="22" spans="2:9" ht="16.5" customHeight="1" x14ac:dyDescent="0.15">
      <c r="B22" s="1"/>
      <c r="C22" s="158" t="s">
        <v>19</v>
      </c>
      <c r="D22" s="8" t="s">
        <v>269</v>
      </c>
      <c r="E22" s="159">
        <v>43</v>
      </c>
      <c r="F22" s="160">
        <v>3.7423076923076927E-2</v>
      </c>
      <c r="G22" s="160">
        <v>4.7360889414725389E-2</v>
      </c>
      <c r="H22" s="160">
        <v>0.18</v>
      </c>
      <c r="I22" s="160">
        <v>0</v>
      </c>
    </row>
    <row r="23" spans="2:9" ht="16.5" customHeight="1" x14ac:dyDescent="0.15">
      <c r="B23" s="1"/>
      <c r="C23" s="158" t="s">
        <v>20</v>
      </c>
      <c r="D23" s="8" t="s">
        <v>270</v>
      </c>
      <c r="E23" s="159">
        <v>32</v>
      </c>
      <c r="F23" s="160">
        <v>8.4765000000000007E-2</v>
      </c>
      <c r="G23" s="160">
        <v>0.10568468133282632</v>
      </c>
      <c r="H23" s="160">
        <v>0.3</v>
      </c>
      <c r="I23" s="160">
        <v>0</v>
      </c>
    </row>
    <row r="24" spans="2:9" ht="16.5" customHeight="1" x14ac:dyDescent="0.15">
      <c r="B24" s="1"/>
      <c r="C24" s="158" t="s">
        <v>21</v>
      </c>
      <c r="D24" s="8" t="s">
        <v>271</v>
      </c>
      <c r="E24" s="159">
        <v>1</v>
      </c>
      <c r="F24" s="160">
        <v>0.05</v>
      </c>
      <c r="G24" s="160" t="s">
        <v>965</v>
      </c>
      <c r="H24" s="160">
        <v>0.05</v>
      </c>
      <c r="I24" s="160">
        <v>0.05</v>
      </c>
    </row>
    <row r="25" spans="2:9" ht="16.5" customHeight="1" x14ac:dyDescent="0.15">
      <c r="B25" s="1"/>
      <c r="C25" s="158" t="s">
        <v>22</v>
      </c>
      <c r="D25" s="8" t="s">
        <v>272</v>
      </c>
      <c r="E25" s="159">
        <v>96</v>
      </c>
      <c r="F25" s="160">
        <v>3.8802816901408424E-2</v>
      </c>
      <c r="G25" s="160">
        <v>5.0896146280808199E-2</v>
      </c>
      <c r="H25" s="160">
        <v>0.3</v>
      </c>
      <c r="I25" s="160">
        <v>0</v>
      </c>
    </row>
    <row r="26" spans="2:9" ht="16.5" customHeight="1" x14ac:dyDescent="0.15">
      <c r="B26" s="1"/>
      <c r="C26" s="158" t="s">
        <v>23</v>
      </c>
      <c r="D26" s="8" t="s">
        <v>273</v>
      </c>
      <c r="E26" s="159">
        <v>103</v>
      </c>
      <c r="F26" s="160">
        <v>3.1941176470588223E-2</v>
      </c>
      <c r="G26" s="160">
        <v>5.4880299146562173E-2</v>
      </c>
      <c r="H26" s="160">
        <v>0.3</v>
      </c>
      <c r="I26" s="160">
        <v>0</v>
      </c>
    </row>
    <row r="27" spans="2:9" ht="16.5" customHeight="1" x14ac:dyDescent="0.15">
      <c r="B27" s="1"/>
      <c r="C27" s="158" t="s">
        <v>24</v>
      </c>
      <c r="D27" s="8" t="s">
        <v>274</v>
      </c>
      <c r="E27" s="159">
        <v>153</v>
      </c>
      <c r="F27" s="160">
        <v>0.11109350427350419</v>
      </c>
      <c r="G27" s="160">
        <v>0.22582716240873174</v>
      </c>
      <c r="H27" s="160">
        <v>1.8</v>
      </c>
      <c r="I27" s="160">
        <v>0</v>
      </c>
    </row>
    <row r="28" spans="2:9" ht="16.5" customHeight="1" x14ac:dyDescent="0.15">
      <c r="B28" s="1"/>
      <c r="C28" s="158" t="s">
        <v>25</v>
      </c>
      <c r="D28" s="8" t="s">
        <v>275</v>
      </c>
      <c r="E28" s="159">
        <v>423</v>
      </c>
      <c r="F28" s="160">
        <v>0.23373295454545454</v>
      </c>
      <c r="G28" s="160">
        <v>0.49446734672128007</v>
      </c>
      <c r="H28" s="160">
        <v>5</v>
      </c>
      <c r="I28" s="160">
        <v>0</v>
      </c>
    </row>
    <row r="29" spans="2:9" ht="16.5" customHeight="1" x14ac:dyDescent="0.15">
      <c r="B29" s="1"/>
      <c r="C29" s="158" t="s">
        <v>26</v>
      </c>
      <c r="D29" s="8" t="s">
        <v>276</v>
      </c>
      <c r="E29" s="159">
        <v>48</v>
      </c>
      <c r="F29" s="160">
        <v>5.3040540540540547E-2</v>
      </c>
      <c r="G29" s="160">
        <v>7.7648279151924904E-2</v>
      </c>
      <c r="H29" s="160">
        <v>0.4</v>
      </c>
      <c r="I29" s="160">
        <v>0</v>
      </c>
    </row>
    <row r="30" spans="2:9" ht="16.5" customHeight="1" x14ac:dyDescent="0.15">
      <c r="B30" s="1"/>
      <c r="C30" s="158" t="s">
        <v>27</v>
      </c>
      <c r="D30" s="8" t="s">
        <v>277</v>
      </c>
      <c r="E30" s="159">
        <v>44</v>
      </c>
      <c r="F30" s="160">
        <v>0.16909999999999997</v>
      </c>
      <c r="G30" s="160">
        <v>0.59369731345189691</v>
      </c>
      <c r="H30" s="160">
        <v>3</v>
      </c>
      <c r="I30" s="160">
        <v>0</v>
      </c>
    </row>
    <row r="31" spans="2:9" ht="16.5" customHeight="1" x14ac:dyDescent="0.15">
      <c r="B31" s="1"/>
      <c r="C31" s="158" t="s">
        <v>28</v>
      </c>
      <c r="D31" s="8" t="s">
        <v>278</v>
      </c>
      <c r="E31" s="159">
        <v>41</v>
      </c>
      <c r="F31" s="160">
        <v>8.3612903225806418E-2</v>
      </c>
      <c r="G31" s="160">
        <v>9.6198640814845512E-2</v>
      </c>
      <c r="H31" s="160">
        <v>0.3</v>
      </c>
      <c r="I31" s="160">
        <v>0</v>
      </c>
    </row>
    <row r="32" spans="2:9" ht="16.5" customHeight="1" x14ac:dyDescent="0.15">
      <c r="B32" s="1"/>
      <c r="C32" s="158" t="s">
        <v>29</v>
      </c>
      <c r="D32" s="8" t="s">
        <v>279</v>
      </c>
      <c r="E32" s="159">
        <v>222</v>
      </c>
      <c r="F32" s="160">
        <v>0.19932369942196551</v>
      </c>
      <c r="G32" s="160">
        <v>0.3154103074589526</v>
      </c>
      <c r="H32" s="160">
        <v>1.5</v>
      </c>
      <c r="I32" s="160">
        <v>0</v>
      </c>
    </row>
    <row r="33" spans="2:9" ht="16.5" customHeight="1" x14ac:dyDescent="0.15">
      <c r="B33" s="1"/>
      <c r="C33" s="158" t="s">
        <v>30</v>
      </c>
      <c r="D33" s="8" t="s">
        <v>280</v>
      </c>
      <c r="E33" s="159">
        <v>117</v>
      </c>
      <c r="F33" s="160">
        <v>5.5236842105263119E-2</v>
      </c>
      <c r="G33" s="160">
        <v>8.1361066597573181E-2</v>
      </c>
      <c r="H33" s="160">
        <v>0.5</v>
      </c>
      <c r="I33" s="160">
        <v>0</v>
      </c>
    </row>
    <row r="34" spans="2:9" ht="16.5" customHeight="1" x14ac:dyDescent="0.15">
      <c r="B34" s="1"/>
      <c r="C34" s="158" t="s">
        <v>31</v>
      </c>
      <c r="D34" s="8" t="s">
        <v>281</v>
      </c>
      <c r="E34" s="159">
        <v>7</v>
      </c>
      <c r="F34" s="160">
        <v>0.11216666666666668</v>
      </c>
      <c r="G34" s="160">
        <v>0.11563808484520428</v>
      </c>
      <c r="H34" s="160">
        <v>0.3</v>
      </c>
      <c r="I34" s="160">
        <v>0.01</v>
      </c>
    </row>
    <row r="35" spans="2:9" ht="16.5" customHeight="1" x14ac:dyDescent="0.15">
      <c r="B35" s="1"/>
      <c r="C35" s="158" t="s">
        <v>32</v>
      </c>
      <c r="D35" s="8" t="s">
        <v>282</v>
      </c>
      <c r="E35" s="159">
        <v>279</v>
      </c>
      <c r="F35" s="160">
        <v>8.1205617977527969E-2</v>
      </c>
      <c r="G35" s="160">
        <v>0.47737101120736414</v>
      </c>
      <c r="H35" s="160">
        <v>6.34</v>
      </c>
      <c r="I35" s="160">
        <v>0</v>
      </c>
    </row>
    <row r="36" spans="2:9" ht="16.5" customHeight="1" x14ac:dyDescent="0.15">
      <c r="B36" s="1"/>
      <c r="C36" s="158" t="s">
        <v>33</v>
      </c>
      <c r="D36" s="8" t="s">
        <v>283</v>
      </c>
      <c r="E36" s="159">
        <v>74</v>
      </c>
      <c r="F36" s="160">
        <v>0.18692727272727269</v>
      </c>
      <c r="G36" s="160">
        <v>0.43460061932364791</v>
      </c>
      <c r="H36" s="160">
        <v>2.7</v>
      </c>
      <c r="I36" s="160">
        <v>0</v>
      </c>
    </row>
    <row r="37" spans="2:9" ht="16.5" customHeight="1" x14ac:dyDescent="0.15">
      <c r="B37" s="1"/>
      <c r="C37" s="158" t="s">
        <v>34</v>
      </c>
      <c r="D37" s="8" t="s">
        <v>284</v>
      </c>
      <c r="E37" s="159">
        <v>36</v>
      </c>
      <c r="F37" s="160">
        <v>6.2113333333333347E-2</v>
      </c>
      <c r="G37" s="160">
        <v>8.4865682671136852E-2</v>
      </c>
      <c r="H37" s="160">
        <v>0.3</v>
      </c>
      <c r="I37" s="160">
        <v>5.9999999999999995E-4</v>
      </c>
    </row>
    <row r="38" spans="2:9" ht="16.5" customHeight="1" x14ac:dyDescent="0.15">
      <c r="B38" s="1"/>
      <c r="C38" s="158" t="s">
        <v>35</v>
      </c>
      <c r="D38" s="8" t="s">
        <v>285</v>
      </c>
      <c r="E38" s="159">
        <v>2</v>
      </c>
      <c r="F38" s="160">
        <v>0.05</v>
      </c>
      <c r="G38" s="160">
        <v>0</v>
      </c>
      <c r="H38" s="160">
        <v>0.05</v>
      </c>
      <c r="I38" s="160">
        <v>0.05</v>
      </c>
    </row>
    <row r="39" spans="2:9" ht="16.5" customHeight="1" x14ac:dyDescent="0.15">
      <c r="B39" s="1"/>
      <c r="C39" s="158" t="s">
        <v>36</v>
      </c>
      <c r="D39" s="8" t="s">
        <v>286</v>
      </c>
      <c r="E39" s="159">
        <v>4</v>
      </c>
      <c r="F39" s="160">
        <v>1.1950000000000001E-2</v>
      </c>
      <c r="G39" s="160">
        <v>1.1384419177103413E-2</v>
      </c>
      <c r="H39" s="160">
        <v>0.02</v>
      </c>
      <c r="I39" s="160">
        <v>3.8999999999999998E-3</v>
      </c>
    </row>
    <row r="40" spans="2:9" ht="16.5" customHeight="1" x14ac:dyDescent="0.15">
      <c r="B40" s="1"/>
      <c r="C40" s="158" t="s">
        <v>37</v>
      </c>
      <c r="D40" s="8" t="s">
        <v>287</v>
      </c>
      <c r="E40" s="159">
        <v>1784</v>
      </c>
      <c r="F40" s="160">
        <v>4.4856048387097044E-2</v>
      </c>
      <c r="G40" s="160">
        <v>0.25357775021092888</v>
      </c>
      <c r="H40" s="160">
        <v>5.0999999999999996</v>
      </c>
      <c r="I40" s="160">
        <v>0</v>
      </c>
    </row>
    <row r="41" spans="2:9" ht="16.5" customHeight="1" x14ac:dyDescent="0.15">
      <c r="B41" s="1"/>
      <c r="C41" s="158" t="s">
        <v>38</v>
      </c>
      <c r="D41" s="8" t="s">
        <v>288</v>
      </c>
      <c r="E41" s="159">
        <v>0</v>
      </c>
      <c r="F41" s="160" t="s">
        <v>965</v>
      </c>
      <c r="G41" s="160" t="s">
        <v>965</v>
      </c>
      <c r="H41" s="160" t="s">
        <v>965</v>
      </c>
      <c r="I41" s="160" t="s">
        <v>965</v>
      </c>
    </row>
    <row r="42" spans="2:9" ht="16.5" customHeight="1" x14ac:dyDescent="0.15">
      <c r="B42" s="1"/>
      <c r="C42" s="158" t="s">
        <v>39</v>
      </c>
      <c r="D42" s="8" t="s">
        <v>289</v>
      </c>
      <c r="E42" s="159">
        <v>0</v>
      </c>
      <c r="F42" s="160" t="s">
        <v>965</v>
      </c>
      <c r="G42" s="160" t="s">
        <v>965</v>
      </c>
      <c r="H42" s="160" t="s">
        <v>965</v>
      </c>
      <c r="I42" s="160" t="s">
        <v>965</v>
      </c>
    </row>
    <row r="43" spans="2:9" ht="16.5" customHeight="1" x14ac:dyDescent="0.15">
      <c r="B43" s="1"/>
      <c r="C43" s="158" t="s">
        <v>40</v>
      </c>
      <c r="D43" s="8" t="s">
        <v>290</v>
      </c>
      <c r="E43" s="159">
        <v>0</v>
      </c>
      <c r="F43" s="160" t="s">
        <v>965</v>
      </c>
      <c r="G43" s="160" t="s">
        <v>965</v>
      </c>
      <c r="H43" s="160" t="s">
        <v>965</v>
      </c>
      <c r="I43" s="160" t="s">
        <v>965</v>
      </c>
    </row>
    <row r="44" spans="2:9" ht="16.5" customHeight="1" x14ac:dyDescent="0.15">
      <c r="B44" s="1"/>
      <c r="C44" s="158" t="s">
        <v>41</v>
      </c>
      <c r="D44" s="8" t="s">
        <v>291</v>
      </c>
      <c r="E44" s="159">
        <v>0</v>
      </c>
      <c r="F44" s="160" t="s">
        <v>965</v>
      </c>
      <c r="G44" s="160" t="s">
        <v>965</v>
      </c>
      <c r="H44" s="160" t="s">
        <v>965</v>
      </c>
      <c r="I44" s="160" t="s">
        <v>965</v>
      </c>
    </row>
    <row r="45" spans="2:9" ht="16.5" customHeight="1" x14ac:dyDescent="0.15">
      <c r="B45" s="1"/>
      <c r="C45" s="158" t="s">
        <v>42</v>
      </c>
      <c r="D45" s="8" t="s">
        <v>292</v>
      </c>
      <c r="E45" s="159">
        <v>0</v>
      </c>
      <c r="F45" s="160" t="s">
        <v>965</v>
      </c>
      <c r="G45" s="160" t="s">
        <v>965</v>
      </c>
      <c r="H45" s="160" t="s">
        <v>965</v>
      </c>
      <c r="I45" s="160" t="s">
        <v>965</v>
      </c>
    </row>
    <row r="46" spans="2:9" ht="16.5" customHeight="1" x14ac:dyDescent="0.15">
      <c r="B46" s="1"/>
      <c r="C46" s="158" t="s">
        <v>43</v>
      </c>
      <c r="D46" s="8" t="s">
        <v>293</v>
      </c>
      <c r="E46" s="159">
        <v>2</v>
      </c>
      <c r="F46" s="160">
        <v>9.0000000000000011E-2</v>
      </c>
      <c r="G46" s="160">
        <v>0.11313708498984762</v>
      </c>
      <c r="H46" s="160">
        <v>0.17</v>
      </c>
      <c r="I46" s="160">
        <v>0.01</v>
      </c>
    </row>
    <row r="47" spans="2:9" ht="16.5" customHeight="1" x14ac:dyDescent="0.15">
      <c r="B47" s="1"/>
      <c r="C47" s="158" t="s">
        <v>44</v>
      </c>
      <c r="D47" s="8" t="s">
        <v>294</v>
      </c>
      <c r="E47" s="159">
        <v>2</v>
      </c>
      <c r="F47" s="160">
        <v>0.01</v>
      </c>
      <c r="G47" s="160">
        <v>0</v>
      </c>
      <c r="H47" s="160">
        <v>0.01</v>
      </c>
      <c r="I47" s="160">
        <v>0.01</v>
      </c>
    </row>
    <row r="48" spans="2:9" ht="16.5" customHeight="1" x14ac:dyDescent="0.15">
      <c r="B48" s="1"/>
      <c r="C48" s="158" t="s">
        <v>45</v>
      </c>
      <c r="D48" s="8" t="s">
        <v>295</v>
      </c>
      <c r="E48" s="159">
        <v>0</v>
      </c>
      <c r="F48" s="160" t="s">
        <v>965</v>
      </c>
      <c r="G48" s="160" t="s">
        <v>965</v>
      </c>
      <c r="H48" s="160" t="s">
        <v>965</v>
      </c>
      <c r="I48" s="160" t="s">
        <v>965</v>
      </c>
    </row>
    <row r="49" spans="2:9" ht="16.5" customHeight="1" x14ac:dyDescent="0.15">
      <c r="B49" s="1"/>
      <c r="C49" s="158" t="s">
        <v>46</v>
      </c>
      <c r="D49" s="8" t="s">
        <v>296</v>
      </c>
      <c r="E49" s="159">
        <v>2</v>
      </c>
      <c r="F49" s="160">
        <v>0.02</v>
      </c>
      <c r="G49" s="160">
        <v>0</v>
      </c>
      <c r="H49" s="160">
        <v>0.02</v>
      </c>
      <c r="I49" s="160">
        <v>0.02</v>
      </c>
    </row>
    <row r="50" spans="2:9" ht="16.5" customHeight="1" x14ac:dyDescent="0.15">
      <c r="B50" s="1"/>
      <c r="C50" s="158" t="s">
        <v>47</v>
      </c>
      <c r="D50" s="8" t="s">
        <v>297</v>
      </c>
      <c r="E50" s="159">
        <v>1</v>
      </c>
      <c r="F50" s="160">
        <v>0.01</v>
      </c>
      <c r="G50" s="160" t="s">
        <v>965</v>
      </c>
      <c r="H50" s="160">
        <v>0.01</v>
      </c>
      <c r="I50" s="160">
        <v>0.01</v>
      </c>
    </row>
    <row r="51" spans="2:9" ht="16.5" customHeight="1" x14ac:dyDescent="0.15">
      <c r="B51" s="1"/>
      <c r="C51" s="158" t="s">
        <v>48</v>
      </c>
      <c r="D51" s="8" t="s">
        <v>298</v>
      </c>
      <c r="E51" s="159">
        <v>0</v>
      </c>
      <c r="F51" s="160" t="s">
        <v>965</v>
      </c>
      <c r="G51" s="160" t="s">
        <v>965</v>
      </c>
      <c r="H51" s="160" t="s">
        <v>965</v>
      </c>
      <c r="I51" s="160" t="s">
        <v>965</v>
      </c>
    </row>
    <row r="52" spans="2:9" ht="16.5" customHeight="1" x14ac:dyDescent="0.15">
      <c r="B52" s="1"/>
      <c r="C52" s="158" t="s">
        <v>51</v>
      </c>
      <c r="D52" s="8" t="s">
        <v>299</v>
      </c>
      <c r="E52" s="159">
        <v>3</v>
      </c>
      <c r="F52" s="160">
        <v>0.01</v>
      </c>
      <c r="G52" s="160">
        <v>0</v>
      </c>
      <c r="H52" s="160">
        <v>0.01</v>
      </c>
      <c r="I52" s="160">
        <v>0.01</v>
      </c>
    </row>
    <row r="53" spans="2:9" ht="16.5" customHeight="1" x14ac:dyDescent="0.15">
      <c r="B53" s="1"/>
      <c r="C53" s="158" t="s">
        <v>129</v>
      </c>
      <c r="D53" s="8" t="s">
        <v>300</v>
      </c>
      <c r="E53" s="159">
        <v>0</v>
      </c>
      <c r="F53" s="160" t="s">
        <v>965</v>
      </c>
      <c r="G53" s="160" t="s">
        <v>965</v>
      </c>
      <c r="H53" s="160" t="s">
        <v>965</v>
      </c>
      <c r="I53" s="160" t="s">
        <v>965</v>
      </c>
    </row>
    <row r="54" spans="2:9" ht="16.5" customHeight="1" x14ac:dyDescent="0.15">
      <c r="B54" s="1"/>
      <c r="C54" s="158" t="s">
        <v>137</v>
      </c>
      <c r="D54" s="8" t="s">
        <v>301</v>
      </c>
      <c r="E54" s="159">
        <v>0</v>
      </c>
      <c r="F54" s="160" t="s">
        <v>965</v>
      </c>
      <c r="G54" s="160" t="s">
        <v>965</v>
      </c>
      <c r="H54" s="160" t="s">
        <v>965</v>
      </c>
      <c r="I54" s="160" t="s">
        <v>965</v>
      </c>
    </row>
    <row r="55" spans="2:9" ht="16.5" customHeight="1" x14ac:dyDescent="0.15">
      <c r="B55" s="1"/>
      <c r="C55" s="158" t="s">
        <v>52</v>
      </c>
      <c r="D55" s="8" t="s">
        <v>302</v>
      </c>
      <c r="E55" s="159">
        <v>0</v>
      </c>
      <c r="F55" s="160" t="s">
        <v>965</v>
      </c>
      <c r="G55" s="160" t="s">
        <v>965</v>
      </c>
      <c r="H55" s="160" t="s">
        <v>965</v>
      </c>
      <c r="I55" s="160" t="s">
        <v>965</v>
      </c>
    </row>
    <row r="56" spans="2:9" ht="16.5" customHeight="1" x14ac:dyDescent="0.15">
      <c r="B56" s="1"/>
      <c r="C56" s="158" t="s">
        <v>79</v>
      </c>
      <c r="D56" s="8" t="s">
        <v>303</v>
      </c>
      <c r="E56" s="159">
        <v>2</v>
      </c>
      <c r="F56" s="160">
        <v>0.2</v>
      </c>
      <c r="G56" s="160">
        <v>0</v>
      </c>
      <c r="H56" s="160">
        <v>0.2</v>
      </c>
      <c r="I56" s="160">
        <v>0.2</v>
      </c>
    </row>
    <row r="57" spans="2:9" ht="16.5" customHeight="1" x14ac:dyDescent="0.15">
      <c r="B57" s="1"/>
      <c r="C57" s="158" t="s">
        <v>53</v>
      </c>
      <c r="D57" s="8" t="s">
        <v>304</v>
      </c>
      <c r="E57" s="159">
        <v>0</v>
      </c>
      <c r="F57" s="160" t="s">
        <v>965</v>
      </c>
      <c r="G57" s="160" t="s">
        <v>965</v>
      </c>
      <c r="H57" s="160" t="s">
        <v>965</v>
      </c>
      <c r="I57" s="160" t="s">
        <v>965</v>
      </c>
    </row>
    <row r="58" spans="2:9" ht="16.5" customHeight="1" x14ac:dyDescent="0.15">
      <c r="B58" s="1"/>
      <c r="C58" s="158" t="s">
        <v>54</v>
      </c>
      <c r="D58" s="8" t="s">
        <v>305</v>
      </c>
      <c r="E58" s="159">
        <v>1</v>
      </c>
      <c r="F58" s="160">
        <v>1E-3</v>
      </c>
      <c r="G58" s="160" t="s">
        <v>965</v>
      </c>
      <c r="H58" s="160">
        <v>1E-3</v>
      </c>
      <c r="I58" s="160">
        <v>1E-3</v>
      </c>
    </row>
    <row r="59" spans="2:9" ht="16.5" customHeight="1" x14ac:dyDescent="0.15">
      <c r="B59" s="1"/>
      <c r="C59" s="158" t="s">
        <v>55</v>
      </c>
      <c r="D59" s="8" t="s">
        <v>306</v>
      </c>
      <c r="E59" s="159">
        <v>0</v>
      </c>
      <c r="F59" s="160" t="s">
        <v>965</v>
      </c>
      <c r="G59" s="160" t="s">
        <v>965</v>
      </c>
      <c r="H59" s="160" t="s">
        <v>965</v>
      </c>
      <c r="I59" s="160" t="s">
        <v>965</v>
      </c>
    </row>
    <row r="60" spans="2:9" ht="16.5" customHeight="1" x14ac:dyDescent="0.15">
      <c r="B60" s="1"/>
      <c r="C60" s="158" t="s">
        <v>138</v>
      </c>
      <c r="D60" s="8" t="s">
        <v>307</v>
      </c>
      <c r="E60" s="159">
        <v>5</v>
      </c>
      <c r="F60" s="160">
        <v>0.2</v>
      </c>
      <c r="G60" s="160">
        <v>0.14142135623730948</v>
      </c>
      <c r="H60" s="160">
        <v>0.3</v>
      </c>
      <c r="I60" s="160">
        <v>0.1</v>
      </c>
    </row>
    <row r="61" spans="2:9" ht="16.5" customHeight="1" x14ac:dyDescent="0.15">
      <c r="B61" s="1"/>
      <c r="C61" s="158" t="s">
        <v>72</v>
      </c>
      <c r="D61" s="8" t="s">
        <v>308</v>
      </c>
      <c r="E61" s="159">
        <v>0</v>
      </c>
      <c r="F61" s="160" t="s">
        <v>965</v>
      </c>
      <c r="G61" s="160" t="s">
        <v>965</v>
      </c>
      <c r="H61" s="160" t="s">
        <v>965</v>
      </c>
      <c r="I61" s="160" t="s">
        <v>965</v>
      </c>
    </row>
    <row r="62" spans="2:9" ht="16.5" customHeight="1" x14ac:dyDescent="0.15">
      <c r="B62" s="1"/>
      <c r="C62" s="158" t="s">
        <v>75</v>
      </c>
      <c r="D62" s="8" t="s">
        <v>309</v>
      </c>
      <c r="E62" s="159">
        <v>3</v>
      </c>
      <c r="F62" s="160">
        <v>0.01</v>
      </c>
      <c r="G62" s="160">
        <v>0</v>
      </c>
      <c r="H62" s="160">
        <v>0.01</v>
      </c>
      <c r="I62" s="160">
        <v>0.01</v>
      </c>
    </row>
    <row r="63" spans="2:9" ht="16.5" customHeight="1" x14ac:dyDescent="0.15">
      <c r="B63" s="1"/>
      <c r="C63" s="158" t="s">
        <v>56</v>
      </c>
      <c r="D63" s="8" t="s">
        <v>310</v>
      </c>
      <c r="E63" s="159">
        <v>0</v>
      </c>
      <c r="F63" s="160" t="s">
        <v>965</v>
      </c>
      <c r="G63" s="160" t="s">
        <v>965</v>
      </c>
      <c r="H63" s="160" t="s">
        <v>965</v>
      </c>
      <c r="I63" s="160" t="s">
        <v>965</v>
      </c>
    </row>
    <row r="64" spans="2:9" ht="16.5" customHeight="1" x14ac:dyDescent="0.15">
      <c r="B64" s="1"/>
      <c r="C64" s="158" t="s">
        <v>57</v>
      </c>
      <c r="D64" s="8" t="s">
        <v>311</v>
      </c>
      <c r="E64" s="159">
        <v>1</v>
      </c>
      <c r="F64" s="160">
        <v>0</v>
      </c>
      <c r="G64" s="160" t="s">
        <v>965</v>
      </c>
      <c r="H64" s="160">
        <v>0</v>
      </c>
      <c r="I64" s="160">
        <v>0</v>
      </c>
    </row>
    <row r="65" spans="2:9" ht="16.5" customHeight="1" x14ac:dyDescent="0.15">
      <c r="B65" s="1"/>
      <c r="C65" s="158" t="s">
        <v>69</v>
      </c>
      <c r="D65" s="8" t="s">
        <v>312</v>
      </c>
      <c r="E65" s="159">
        <v>0</v>
      </c>
      <c r="F65" s="160" t="s">
        <v>965</v>
      </c>
      <c r="G65" s="160" t="s">
        <v>965</v>
      </c>
      <c r="H65" s="160" t="s">
        <v>965</v>
      </c>
      <c r="I65" s="160" t="s">
        <v>965</v>
      </c>
    </row>
    <row r="66" spans="2:9" ht="16.5" customHeight="1" x14ac:dyDescent="0.15">
      <c r="B66" s="1"/>
      <c r="C66" s="158" t="s">
        <v>73</v>
      </c>
      <c r="D66" s="8" t="s">
        <v>313</v>
      </c>
      <c r="E66" s="159">
        <v>0</v>
      </c>
      <c r="F66" s="160" t="s">
        <v>965</v>
      </c>
      <c r="G66" s="160" t="s">
        <v>965</v>
      </c>
      <c r="H66" s="160" t="s">
        <v>965</v>
      </c>
      <c r="I66" s="160" t="s">
        <v>965</v>
      </c>
    </row>
    <row r="67" spans="2:9" ht="16.5" customHeight="1" x14ac:dyDescent="0.15">
      <c r="B67" s="1"/>
      <c r="C67" s="158" t="s">
        <v>58</v>
      </c>
      <c r="D67" s="8" t="s">
        <v>314</v>
      </c>
      <c r="E67" s="159">
        <v>0</v>
      </c>
      <c r="F67" s="160" t="s">
        <v>965</v>
      </c>
      <c r="G67" s="160" t="s">
        <v>965</v>
      </c>
      <c r="H67" s="160" t="s">
        <v>965</v>
      </c>
      <c r="I67" s="160" t="s">
        <v>965</v>
      </c>
    </row>
    <row r="68" spans="2:9" ht="16.5" customHeight="1" x14ac:dyDescent="0.15">
      <c r="B68" s="1"/>
      <c r="C68" s="158" t="s">
        <v>70</v>
      </c>
      <c r="D68" s="8" t="s">
        <v>315</v>
      </c>
      <c r="E68" s="159">
        <v>0</v>
      </c>
      <c r="F68" s="160" t="s">
        <v>965</v>
      </c>
      <c r="G68" s="160" t="s">
        <v>965</v>
      </c>
      <c r="H68" s="160" t="s">
        <v>965</v>
      </c>
      <c r="I68" s="160" t="s">
        <v>965</v>
      </c>
    </row>
    <row r="69" spans="2:9" ht="16.5" customHeight="1" x14ac:dyDescent="0.15">
      <c r="B69" s="1"/>
      <c r="C69" s="158" t="s">
        <v>59</v>
      </c>
      <c r="D69" s="8" t="s">
        <v>316</v>
      </c>
      <c r="E69" s="159">
        <v>0</v>
      </c>
      <c r="F69" s="160" t="s">
        <v>965</v>
      </c>
      <c r="G69" s="160" t="s">
        <v>965</v>
      </c>
      <c r="H69" s="160" t="s">
        <v>965</v>
      </c>
      <c r="I69" s="160" t="s">
        <v>965</v>
      </c>
    </row>
    <row r="70" spans="2:9" ht="16.5" customHeight="1" x14ac:dyDescent="0.15">
      <c r="B70" s="1"/>
      <c r="C70" s="158" t="s">
        <v>60</v>
      </c>
      <c r="D70" s="8" t="s">
        <v>317</v>
      </c>
      <c r="E70" s="159">
        <v>0</v>
      </c>
      <c r="F70" s="160" t="s">
        <v>965</v>
      </c>
      <c r="G70" s="160" t="s">
        <v>965</v>
      </c>
      <c r="H70" s="160" t="s">
        <v>965</v>
      </c>
      <c r="I70" s="160" t="s">
        <v>965</v>
      </c>
    </row>
    <row r="71" spans="2:9" ht="16.5" customHeight="1" x14ac:dyDescent="0.15">
      <c r="B71" s="1"/>
      <c r="C71" s="158" t="s">
        <v>62</v>
      </c>
      <c r="D71" s="8" t="s">
        <v>318</v>
      </c>
      <c r="E71" s="159">
        <v>0</v>
      </c>
      <c r="F71" s="160" t="s">
        <v>965</v>
      </c>
      <c r="G71" s="160" t="s">
        <v>965</v>
      </c>
      <c r="H71" s="160" t="s">
        <v>965</v>
      </c>
      <c r="I71" s="160" t="s">
        <v>965</v>
      </c>
    </row>
    <row r="72" spans="2:9" ht="16.5" customHeight="1" x14ac:dyDescent="0.15">
      <c r="B72" s="1"/>
      <c r="C72" s="158" t="s">
        <v>80</v>
      </c>
      <c r="D72" s="8" t="s">
        <v>319</v>
      </c>
      <c r="E72" s="159">
        <v>1</v>
      </c>
      <c r="F72" s="160">
        <v>0</v>
      </c>
      <c r="G72" s="160" t="s">
        <v>965</v>
      </c>
      <c r="H72" s="160">
        <v>0</v>
      </c>
      <c r="I72" s="160">
        <v>0</v>
      </c>
    </row>
    <row r="73" spans="2:9" ht="16.5" customHeight="1" x14ac:dyDescent="0.15">
      <c r="B73" s="1"/>
      <c r="C73" s="158" t="s">
        <v>63</v>
      </c>
      <c r="D73" s="8" t="s">
        <v>320</v>
      </c>
      <c r="E73" s="159">
        <v>4</v>
      </c>
      <c r="F73" s="160">
        <v>2.5000000000000001E-3</v>
      </c>
      <c r="G73" s="160">
        <v>3.5355339059327377E-3</v>
      </c>
      <c r="H73" s="160">
        <v>5.0000000000000001E-3</v>
      </c>
      <c r="I73" s="160">
        <v>0</v>
      </c>
    </row>
    <row r="74" spans="2:9" ht="16.5" customHeight="1" x14ac:dyDescent="0.15">
      <c r="B74" s="1"/>
      <c r="C74" s="158" t="s">
        <v>76</v>
      </c>
      <c r="D74" s="8" t="s">
        <v>321</v>
      </c>
      <c r="E74" s="159">
        <v>0</v>
      </c>
      <c r="F74" s="160" t="s">
        <v>965</v>
      </c>
      <c r="G74" s="160" t="s">
        <v>965</v>
      </c>
      <c r="H74" s="160" t="s">
        <v>965</v>
      </c>
      <c r="I74" s="160" t="s">
        <v>965</v>
      </c>
    </row>
    <row r="75" spans="2:9" ht="16.5" customHeight="1" x14ac:dyDescent="0.15">
      <c r="B75" s="1"/>
      <c r="C75" s="158" t="s">
        <v>64</v>
      </c>
      <c r="D75" s="8" t="s">
        <v>322</v>
      </c>
      <c r="E75" s="159">
        <v>124</v>
      </c>
      <c r="F75" s="160">
        <v>5.0620724637681129E-2</v>
      </c>
      <c r="G75" s="160">
        <v>6.9253588064166746E-2</v>
      </c>
      <c r="H75" s="160">
        <v>0.3</v>
      </c>
      <c r="I75" s="160">
        <v>0</v>
      </c>
    </row>
    <row r="76" spans="2:9" ht="16.5" customHeight="1" x14ac:dyDescent="0.15">
      <c r="B76" s="1"/>
      <c r="C76" s="158" t="s">
        <v>65</v>
      </c>
      <c r="D76" s="8" t="s">
        <v>323</v>
      </c>
      <c r="E76" s="159">
        <v>6</v>
      </c>
      <c r="F76" s="160">
        <v>3.85E-2</v>
      </c>
      <c r="G76" s="160">
        <v>4.1420606787765275E-2</v>
      </c>
      <c r="H76" s="160">
        <v>0.1</v>
      </c>
      <c r="I76" s="160">
        <v>0.01</v>
      </c>
    </row>
    <row r="77" spans="2:9" ht="16.5" customHeight="1" x14ac:dyDescent="0.15">
      <c r="B77" s="1"/>
      <c r="C77" s="158" t="s">
        <v>67</v>
      </c>
      <c r="D77" s="8" t="s">
        <v>324</v>
      </c>
      <c r="E77" s="159">
        <v>0</v>
      </c>
      <c r="F77" s="160" t="s">
        <v>965</v>
      </c>
      <c r="G77" s="160" t="s">
        <v>965</v>
      </c>
      <c r="H77" s="160" t="s">
        <v>965</v>
      </c>
      <c r="I77" s="160" t="s">
        <v>965</v>
      </c>
    </row>
    <row r="78" spans="2:9" ht="16.5" customHeight="1" x14ac:dyDescent="0.15">
      <c r="B78" s="1"/>
      <c r="C78" s="158" t="s">
        <v>68</v>
      </c>
      <c r="D78" s="8" t="s">
        <v>325</v>
      </c>
      <c r="E78" s="159">
        <v>86</v>
      </c>
      <c r="F78" s="160">
        <v>0.10685964912280696</v>
      </c>
      <c r="G78" s="160">
        <v>0.15190192308061468</v>
      </c>
      <c r="H78" s="160">
        <v>1</v>
      </c>
      <c r="I78" s="160">
        <v>0</v>
      </c>
    </row>
    <row r="79" spans="2:9" ht="16.5" customHeight="1" x14ac:dyDescent="0.15">
      <c r="B79" s="1"/>
      <c r="C79" s="158" t="s">
        <v>326</v>
      </c>
      <c r="D79" s="8" t="s">
        <v>327</v>
      </c>
      <c r="E79" s="159">
        <v>62</v>
      </c>
      <c r="F79" s="160">
        <v>5.9568181818181805E-2</v>
      </c>
      <c r="G79" s="160">
        <v>0.10045927040632349</v>
      </c>
      <c r="H79" s="160">
        <v>0.3</v>
      </c>
      <c r="I79" s="160">
        <v>0</v>
      </c>
    </row>
    <row r="80" spans="2:9" ht="16.5" customHeight="1" x14ac:dyDescent="0.15">
      <c r="B80" s="1"/>
      <c r="C80" s="158" t="s">
        <v>328</v>
      </c>
      <c r="D80" s="8" t="s">
        <v>329</v>
      </c>
      <c r="E80" s="159">
        <v>2</v>
      </c>
      <c r="F80" s="160">
        <v>0</v>
      </c>
      <c r="G80" s="160">
        <v>0</v>
      </c>
      <c r="H80" s="160">
        <v>0</v>
      </c>
      <c r="I80" s="160">
        <v>0</v>
      </c>
    </row>
    <row r="81" spans="2:9" ht="16.5" customHeight="1" x14ac:dyDescent="0.15">
      <c r="B81" s="1"/>
      <c r="C81" s="158" t="s">
        <v>330</v>
      </c>
      <c r="D81" s="8" t="s">
        <v>331</v>
      </c>
      <c r="E81" s="159">
        <v>1</v>
      </c>
      <c r="F81" s="160">
        <v>0</v>
      </c>
      <c r="G81" s="160" t="s">
        <v>965</v>
      </c>
      <c r="H81" s="160">
        <v>0</v>
      </c>
      <c r="I81" s="160">
        <v>0</v>
      </c>
    </row>
    <row r="82" spans="2:9" ht="16.5" customHeight="1" x14ac:dyDescent="0.15">
      <c r="B82" s="1"/>
      <c r="C82" s="158" t="s">
        <v>332</v>
      </c>
      <c r="D82" s="8" t="s">
        <v>333</v>
      </c>
      <c r="E82" s="159">
        <v>28</v>
      </c>
      <c r="F82" s="160">
        <v>2.5277777777777774E-2</v>
      </c>
      <c r="G82" s="160">
        <v>2.8925473315677103E-2</v>
      </c>
      <c r="H82" s="160">
        <v>0.1</v>
      </c>
      <c r="I82" s="160">
        <v>0</v>
      </c>
    </row>
    <row r="83" spans="2:9" ht="16.5" customHeight="1" x14ac:dyDescent="0.15">
      <c r="B83" s="1"/>
      <c r="C83" s="158" t="s">
        <v>334</v>
      </c>
      <c r="D83" s="8" t="s">
        <v>335</v>
      </c>
      <c r="E83" s="159">
        <v>0</v>
      </c>
      <c r="F83" s="160" t="s">
        <v>965</v>
      </c>
      <c r="G83" s="160" t="s">
        <v>965</v>
      </c>
      <c r="H83" s="160" t="s">
        <v>965</v>
      </c>
      <c r="I83" s="160" t="s">
        <v>965</v>
      </c>
    </row>
    <row r="84" spans="2:9" ht="16.5" customHeight="1" x14ac:dyDescent="0.15">
      <c r="B84" s="1"/>
      <c r="C84" s="158" t="s">
        <v>336</v>
      </c>
      <c r="D84" s="8" t="s">
        <v>337</v>
      </c>
      <c r="E84" s="159">
        <v>15</v>
      </c>
      <c r="F84" s="160">
        <v>2.1666666666666667E-2</v>
      </c>
      <c r="G84" s="160">
        <v>3.8686776379877746E-2</v>
      </c>
      <c r="H84" s="160">
        <v>0.1</v>
      </c>
      <c r="I84" s="160">
        <v>0</v>
      </c>
    </row>
    <row r="85" spans="2:9" ht="16.5" customHeight="1" x14ac:dyDescent="0.15">
      <c r="B85" s="1"/>
      <c r="C85" s="158" t="s">
        <v>77</v>
      </c>
      <c r="D85" s="8" t="s">
        <v>338</v>
      </c>
      <c r="E85" s="159">
        <v>66</v>
      </c>
      <c r="F85" s="160">
        <v>5.9578947368421044E-2</v>
      </c>
      <c r="G85" s="160">
        <v>7.9963380665843978E-2</v>
      </c>
      <c r="H85" s="160">
        <v>0.3</v>
      </c>
      <c r="I85" s="160">
        <v>0</v>
      </c>
    </row>
    <row r="86" spans="2:9" ht="16.5" customHeight="1" x14ac:dyDescent="0.15">
      <c r="B86" s="1"/>
      <c r="C86" s="158" t="s">
        <v>339</v>
      </c>
      <c r="D86" s="8" t="s">
        <v>340</v>
      </c>
      <c r="E86" s="159">
        <v>4</v>
      </c>
      <c r="F86" s="160">
        <v>2.5000000000000001E-2</v>
      </c>
      <c r="G86" s="160">
        <v>3.5355339059327383E-2</v>
      </c>
      <c r="H86" s="160">
        <v>0.05</v>
      </c>
      <c r="I86" s="160">
        <v>0</v>
      </c>
    </row>
    <row r="87" spans="2:9" ht="16.5" customHeight="1" x14ac:dyDescent="0.15">
      <c r="B87" s="1"/>
      <c r="C87" s="158" t="s">
        <v>341</v>
      </c>
      <c r="D87" s="8" t="s">
        <v>342</v>
      </c>
      <c r="E87" s="159">
        <v>43</v>
      </c>
      <c r="F87" s="160">
        <v>0.2160714285714285</v>
      </c>
      <c r="G87" s="160">
        <v>0.64547191628218392</v>
      </c>
      <c r="H87" s="160">
        <v>3</v>
      </c>
      <c r="I87" s="160">
        <v>0</v>
      </c>
    </row>
    <row r="88" spans="2:9" ht="16.5" customHeight="1" x14ac:dyDescent="0.15">
      <c r="B88" s="1"/>
      <c r="C88" s="158" t="s">
        <v>343</v>
      </c>
      <c r="D88" s="8" t="s">
        <v>344</v>
      </c>
      <c r="E88" s="159">
        <v>5</v>
      </c>
      <c r="F88" s="160">
        <v>1.3333333333333334E-2</v>
      </c>
      <c r="G88" s="160">
        <v>5.7735026918962588E-3</v>
      </c>
      <c r="H88" s="160">
        <v>0.02</v>
      </c>
      <c r="I88" s="160">
        <v>0.01</v>
      </c>
    </row>
    <row r="89" spans="2:9" ht="16.5" customHeight="1" x14ac:dyDescent="0.15">
      <c r="B89" s="1"/>
      <c r="C89" s="158" t="s">
        <v>345</v>
      </c>
      <c r="D89" s="8" t="s">
        <v>346</v>
      </c>
      <c r="E89" s="159">
        <v>3</v>
      </c>
      <c r="F89" s="160">
        <v>0.15</v>
      </c>
      <c r="G89" s="160">
        <v>0</v>
      </c>
      <c r="H89" s="160">
        <v>0.15</v>
      </c>
      <c r="I89" s="160">
        <v>0.15</v>
      </c>
    </row>
    <row r="90" spans="2:9" ht="16.5" customHeight="1" x14ac:dyDescent="0.15">
      <c r="B90" s="1"/>
      <c r="C90" s="158" t="s">
        <v>347</v>
      </c>
      <c r="D90" s="8" t="s">
        <v>348</v>
      </c>
      <c r="E90" s="159">
        <v>0</v>
      </c>
      <c r="F90" s="160" t="s">
        <v>965</v>
      </c>
      <c r="G90" s="160" t="s">
        <v>965</v>
      </c>
      <c r="H90" s="160" t="s">
        <v>965</v>
      </c>
      <c r="I90" s="160" t="s">
        <v>965</v>
      </c>
    </row>
    <row r="91" spans="2:9" ht="16.5" customHeight="1" x14ac:dyDescent="0.15">
      <c r="B91" s="1"/>
      <c r="C91" s="158" t="s">
        <v>349</v>
      </c>
      <c r="D91" s="8" t="s">
        <v>350</v>
      </c>
      <c r="E91" s="159">
        <v>5</v>
      </c>
      <c r="F91" s="160">
        <v>0.19333333333333336</v>
      </c>
      <c r="G91" s="160">
        <v>9.0184995056457842E-2</v>
      </c>
      <c r="H91" s="160">
        <v>0.28000000000000003</v>
      </c>
      <c r="I91" s="160">
        <v>0.1</v>
      </c>
    </row>
    <row r="92" spans="2:9" ht="16.5" customHeight="1" x14ac:dyDescent="0.15">
      <c r="B92" s="1"/>
      <c r="C92" s="158" t="s">
        <v>351</v>
      </c>
      <c r="D92" s="8" t="s">
        <v>352</v>
      </c>
      <c r="E92" s="159">
        <v>482</v>
      </c>
      <c r="F92" s="160">
        <v>5.1494244604316369E-2</v>
      </c>
      <c r="G92" s="160">
        <v>8.2204975184566528E-2</v>
      </c>
      <c r="H92" s="160">
        <v>0.4</v>
      </c>
      <c r="I92" s="160">
        <v>0</v>
      </c>
    </row>
    <row r="93" spans="2:9" ht="16.5" customHeight="1" x14ac:dyDescent="0.15">
      <c r="B93" s="1"/>
      <c r="C93" s="158" t="s">
        <v>353</v>
      </c>
      <c r="D93" s="8" t="s">
        <v>354</v>
      </c>
      <c r="E93" s="159">
        <v>1</v>
      </c>
      <c r="F93" s="160">
        <v>0.05</v>
      </c>
      <c r="G93" s="160" t="s">
        <v>965</v>
      </c>
      <c r="H93" s="160">
        <v>0.05</v>
      </c>
      <c r="I93" s="160">
        <v>0.05</v>
      </c>
    </row>
    <row r="94" spans="2:9" ht="16.5" customHeight="1" x14ac:dyDescent="0.15">
      <c r="B94" s="1"/>
      <c r="C94" s="158" t="s">
        <v>355</v>
      </c>
      <c r="D94" s="8" t="s">
        <v>356</v>
      </c>
      <c r="E94" s="159">
        <v>1</v>
      </c>
      <c r="F94" s="160">
        <v>0</v>
      </c>
      <c r="G94" s="160" t="s">
        <v>965</v>
      </c>
      <c r="H94" s="160">
        <v>0</v>
      </c>
      <c r="I94" s="160">
        <v>0</v>
      </c>
    </row>
    <row r="95" spans="2:9" ht="16.5" customHeight="1" x14ac:dyDescent="0.15">
      <c r="B95" s="1"/>
      <c r="C95" s="158" t="s">
        <v>78</v>
      </c>
      <c r="D95" s="8" t="s">
        <v>357</v>
      </c>
      <c r="E95" s="159">
        <v>0</v>
      </c>
      <c r="F95" s="160" t="s">
        <v>965</v>
      </c>
      <c r="G95" s="160" t="s">
        <v>965</v>
      </c>
      <c r="H95" s="160" t="s">
        <v>965</v>
      </c>
      <c r="I95" s="160" t="s">
        <v>965</v>
      </c>
    </row>
    <row r="96" spans="2:9" ht="16.5" customHeight="1" x14ac:dyDescent="0.15">
      <c r="B96" s="1"/>
      <c r="C96" s="158" t="s">
        <v>74</v>
      </c>
      <c r="D96" s="8" t="s">
        <v>358</v>
      </c>
      <c r="E96" s="159">
        <v>14</v>
      </c>
      <c r="F96" s="160">
        <v>3.888888888888889E-2</v>
      </c>
      <c r="G96" s="160">
        <v>4.1666666666666664E-2</v>
      </c>
      <c r="H96" s="160">
        <v>0.11</v>
      </c>
      <c r="I96" s="160">
        <v>0</v>
      </c>
    </row>
    <row r="97" spans="1:9" ht="16.5" customHeight="1" x14ac:dyDescent="0.15">
      <c r="B97" s="1"/>
      <c r="C97" s="158" t="s">
        <v>359</v>
      </c>
      <c r="D97" s="8" t="s">
        <v>360</v>
      </c>
      <c r="E97" s="159">
        <v>1</v>
      </c>
      <c r="F97" s="160">
        <v>0.2</v>
      </c>
      <c r="G97" s="160" t="s">
        <v>965</v>
      </c>
      <c r="H97" s="160">
        <v>0.2</v>
      </c>
      <c r="I97" s="160">
        <v>0.2</v>
      </c>
    </row>
    <row r="98" spans="1:9" ht="16.5" customHeight="1" x14ac:dyDescent="0.15">
      <c r="B98" s="1"/>
      <c r="C98" s="158" t="s">
        <v>361</v>
      </c>
      <c r="D98" s="8" t="s">
        <v>362</v>
      </c>
      <c r="E98" s="159">
        <v>2</v>
      </c>
      <c r="F98" s="160">
        <v>1.0999999999999999E-2</v>
      </c>
      <c r="G98" s="160">
        <v>1.2727922061357857E-2</v>
      </c>
      <c r="H98" s="160">
        <v>0.02</v>
      </c>
      <c r="I98" s="160">
        <v>2E-3</v>
      </c>
    </row>
    <row r="99" spans="1:9" ht="16.5" customHeight="1" x14ac:dyDescent="0.15">
      <c r="B99" s="1"/>
      <c r="C99" s="158" t="s">
        <v>363</v>
      </c>
      <c r="D99" s="8" t="s">
        <v>364</v>
      </c>
      <c r="E99" s="159">
        <v>16</v>
      </c>
      <c r="F99" s="160">
        <v>3.15E-2</v>
      </c>
      <c r="G99" s="160">
        <v>3.6518640597797601E-2</v>
      </c>
      <c r="H99" s="160">
        <v>0.1</v>
      </c>
      <c r="I99" s="160">
        <v>0</v>
      </c>
    </row>
    <row r="100" spans="1:9" ht="16.5" customHeight="1" x14ac:dyDescent="0.15">
      <c r="B100" s="1"/>
      <c r="C100" s="158" t="s">
        <v>365</v>
      </c>
      <c r="D100" s="8" t="s">
        <v>366</v>
      </c>
      <c r="E100" s="159">
        <v>0</v>
      </c>
      <c r="F100" s="160" t="s">
        <v>965</v>
      </c>
      <c r="G100" s="160" t="s">
        <v>965</v>
      </c>
      <c r="H100" s="160" t="s">
        <v>965</v>
      </c>
      <c r="I100" s="160" t="s">
        <v>965</v>
      </c>
    </row>
    <row r="101" spans="1:9" ht="16.5" customHeight="1" x14ac:dyDescent="0.15">
      <c r="B101" s="1"/>
      <c r="C101" s="158" t="s">
        <v>367</v>
      </c>
      <c r="D101" s="8" t="s">
        <v>368</v>
      </c>
      <c r="E101" s="159">
        <v>5</v>
      </c>
      <c r="F101" s="160">
        <v>4.0333333333333332E-2</v>
      </c>
      <c r="G101" s="160">
        <v>5.1675268101223561E-2</v>
      </c>
      <c r="H101" s="160">
        <v>0.1</v>
      </c>
      <c r="I101" s="160">
        <v>0.01</v>
      </c>
    </row>
    <row r="102" spans="1:9" ht="16.5" customHeight="1" x14ac:dyDescent="0.15">
      <c r="B102" s="1"/>
      <c r="C102" s="158" t="s">
        <v>369</v>
      </c>
      <c r="D102" s="8" t="s">
        <v>370</v>
      </c>
      <c r="E102" s="159">
        <v>225</v>
      </c>
      <c r="F102" s="160">
        <v>6.0725757575757475E-2</v>
      </c>
      <c r="G102" s="160">
        <v>0.12280977695694918</v>
      </c>
      <c r="H102" s="160">
        <v>1</v>
      </c>
      <c r="I102" s="160">
        <v>0</v>
      </c>
    </row>
    <row r="103" spans="1:9" ht="16.5" customHeight="1" x14ac:dyDescent="0.15">
      <c r="B103" s="1"/>
      <c r="C103" s="158" t="s">
        <v>371</v>
      </c>
      <c r="D103" s="8" t="s">
        <v>372</v>
      </c>
      <c r="E103" s="159">
        <v>74</v>
      </c>
      <c r="F103" s="160">
        <v>2.6590909090909103E-2</v>
      </c>
      <c r="G103" s="160">
        <v>5.5925222139750798E-2</v>
      </c>
      <c r="H103" s="160">
        <v>0.3</v>
      </c>
      <c r="I103" s="160">
        <v>0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0</v>
      </c>
      <c r="F104" s="160" t="s">
        <v>965</v>
      </c>
      <c r="G104" s="160" t="s">
        <v>965</v>
      </c>
      <c r="H104" s="160" t="s">
        <v>965</v>
      </c>
      <c r="I104" s="160" t="s">
        <v>965</v>
      </c>
    </row>
    <row r="105" spans="1:9" ht="16.5" customHeight="1" x14ac:dyDescent="0.15">
      <c r="B105" s="1"/>
      <c r="C105" s="161"/>
      <c r="D105" s="162" t="s">
        <v>811</v>
      </c>
      <c r="E105" s="163">
        <v>5720</v>
      </c>
      <c r="F105" s="164">
        <v>8.2008377004822761E-2</v>
      </c>
      <c r="G105" s="164">
        <v>0.28927487032062393</v>
      </c>
      <c r="H105" s="164">
        <v>6.34</v>
      </c>
      <c r="I105" s="164">
        <v>0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0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A0CCD-523B-46E3-ABF0-50E145C9D90C}">
  <sheetPr>
    <tabColor rgb="FF00B050"/>
    <pageSetUpPr fitToPage="1"/>
  </sheetPr>
  <dimension ref="A1:L112"/>
  <sheetViews>
    <sheetView showGridLines="0" view="pageBreakPreview" zoomScale="70" zoomScaleNormal="70" zoomScaleSheetLayoutView="7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tr">
        <f>"表3.4.1.1("&amp;VALUE(L1)&amp;")　産業分類別の生活環境項目濃度の平均値、標準偏差、最大値、最小値"</f>
        <v>表3.4.1.1(0)　産業分類別の生活環境項目濃度の平均値、標準偏差、最大値、最小値</v>
      </c>
    </row>
    <row r="3" spans="2:12" ht="21" customHeight="1" x14ac:dyDescent="0.15">
      <c r="H3" s="139" t="e">
        <f>VLOOKUP(L1,#REF!,2,0)</f>
        <v>#REF!</v>
      </c>
      <c r="I3" s="139" t="e">
        <f>VLOOKUP(L1,#REF!,3,0)</f>
        <v>#REF!</v>
      </c>
    </row>
    <row r="4" spans="2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6.5" customHeight="1" x14ac:dyDescent="0.15">
      <c r="B5" s="1"/>
      <c r="C5" s="158" t="s">
        <v>2</v>
      </c>
      <c r="D5" s="8" t="s">
        <v>252</v>
      </c>
      <c r="E5" s="159">
        <v>12</v>
      </c>
      <c r="F5" s="160">
        <v>0.10033333333333334</v>
      </c>
      <c r="G5" s="160">
        <v>7.6491829629052543E-2</v>
      </c>
      <c r="H5" s="160">
        <v>0.2</v>
      </c>
      <c r="I5" s="160">
        <v>0</v>
      </c>
    </row>
    <row r="6" spans="2:12" ht="16.5" customHeight="1" x14ac:dyDescent="0.15">
      <c r="B6" s="1"/>
      <c r="C6" s="158" t="s">
        <v>3</v>
      </c>
      <c r="D6" s="8" t="s">
        <v>253</v>
      </c>
      <c r="E6" s="159">
        <v>0</v>
      </c>
      <c r="F6" s="160" t="s">
        <v>965</v>
      </c>
      <c r="G6" s="160" t="s">
        <v>965</v>
      </c>
      <c r="H6" s="160" t="s">
        <v>965</v>
      </c>
      <c r="I6" s="160" t="s">
        <v>965</v>
      </c>
    </row>
    <row r="7" spans="2:12" ht="16.5" customHeight="1" x14ac:dyDescent="0.15">
      <c r="B7" s="1"/>
      <c r="C7" s="158" t="s">
        <v>4</v>
      </c>
      <c r="D7" s="8" t="s">
        <v>254</v>
      </c>
      <c r="E7" s="159">
        <v>0</v>
      </c>
      <c r="F7" s="160" t="s">
        <v>965</v>
      </c>
      <c r="G7" s="160" t="s">
        <v>965</v>
      </c>
      <c r="H7" s="160" t="s">
        <v>965</v>
      </c>
      <c r="I7" s="160" t="s">
        <v>965</v>
      </c>
    </row>
    <row r="8" spans="2:12" ht="16.5" customHeight="1" x14ac:dyDescent="0.15">
      <c r="B8" s="1"/>
      <c r="C8" s="158" t="s">
        <v>5</v>
      </c>
      <c r="D8" s="8" t="s">
        <v>255</v>
      </c>
      <c r="E8" s="159">
        <v>0</v>
      </c>
      <c r="F8" s="160" t="s">
        <v>965</v>
      </c>
      <c r="G8" s="160" t="s">
        <v>965</v>
      </c>
      <c r="H8" s="160" t="s">
        <v>965</v>
      </c>
      <c r="I8" s="160" t="s">
        <v>965</v>
      </c>
    </row>
    <row r="9" spans="2:12" ht="16.5" customHeight="1" x14ac:dyDescent="0.15">
      <c r="B9" s="1"/>
      <c r="C9" s="158" t="s">
        <v>6</v>
      </c>
      <c r="D9" s="8" t="s">
        <v>256</v>
      </c>
      <c r="E9" s="159">
        <v>30</v>
      </c>
      <c r="F9" s="160">
        <v>0.2030689655172413</v>
      </c>
      <c r="G9" s="160">
        <v>0.19499888846468616</v>
      </c>
      <c r="H9" s="160">
        <v>0.72</v>
      </c>
      <c r="I9" s="160">
        <v>0.01</v>
      </c>
    </row>
    <row r="10" spans="2:12" ht="16.5" customHeight="1" x14ac:dyDescent="0.15">
      <c r="B10" s="1"/>
      <c r="C10" s="158" t="s">
        <v>7</v>
      </c>
      <c r="D10" s="8" t="s">
        <v>257</v>
      </c>
      <c r="E10" s="159">
        <v>31</v>
      </c>
      <c r="F10" s="160">
        <v>2.9800000000000004E-2</v>
      </c>
      <c r="G10" s="160">
        <v>3.3869848931854817E-2</v>
      </c>
      <c r="H10" s="160">
        <v>0.1</v>
      </c>
      <c r="I10" s="160">
        <v>0</v>
      </c>
    </row>
    <row r="11" spans="2:12" ht="16.5" customHeight="1" x14ac:dyDescent="0.15">
      <c r="B11" s="1"/>
      <c r="C11" s="158" t="s">
        <v>8</v>
      </c>
      <c r="D11" s="8" t="s">
        <v>258</v>
      </c>
      <c r="E11" s="159">
        <v>0</v>
      </c>
      <c r="F11" s="160" t="s">
        <v>965</v>
      </c>
      <c r="G11" s="160" t="s">
        <v>965</v>
      </c>
      <c r="H11" s="160" t="s">
        <v>965</v>
      </c>
      <c r="I11" s="160" t="s">
        <v>965</v>
      </c>
    </row>
    <row r="12" spans="2:12" ht="16.5" customHeight="1" x14ac:dyDescent="0.15">
      <c r="B12" s="1"/>
      <c r="C12" s="158" t="s">
        <v>9</v>
      </c>
      <c r="D12" s="8" t="s">
        <v>259</v>
      </c>
      <c r="E12" s="159">
        <v>1</v>
      </c>
      <c r="F12" s="160">
        <v>0.27</v>
      </c>
      <c r="G12" s="160">
        <v>0</v>
      </c>
      <c r="H12" s="160">
        <v>0.27</v>
      </c>
      <c r="I12" s="160">
        <v>0.27</v>
      </c>
    </row>
    <row r="13" spans="2:12" ht="16.5" customHeight="1" x14ac:dyDescent="0.15">
      <c r="B13" s="1"/>
      <c r="C13" s="158" t="s">
        <v>10</v>
      </c>
      <c r="D13" s="8" t="s">
        <v>260</v>
      </c>
      <c r="E13" s="159">
        <v>164</v>
      </c>
      <c r="F13" s="160">
        <v>8.1952830188679118E-2</v>
      </c>
      <c r="G13" s="160">
        <v>0.22704605708871656</v>
      </c>
      <c r="H13" s="160">
        <v>2</v>
      </c>
      <c r="I13" s="160">
        <v>0</v>
      </c>
    </row>
    <row r="14" spans="2:12" ht="16.5" customHeight="1" x14ac:dyDescent="0.15">
      <c r="B14" s="1"/>
      <c r="C14" s="158" t="s">
        <v>11</v>
      </c>
      <c r="D14" s="8" t="s">
        <v>261</v>
      </c>
      <c r="E14" s="159">
        <v>84</v>
      </c>
      <c r="F14" s="160">
        <v>7.341428571428564E-2</v>
      </c>
      <c r="G14" s="160">
        <v>9.703166864739006E-2</v>
      </c>
      <c r="H14" s="160">
        <v>0.71</v>
      </c>
      <c r="I14" s="160">
        <v>0</v>
      </c>
    </row>
    <row r="15" spans="2:12" ht="16.5" customHeight="1" x14ac:dyDescent="0.15">
      <c r="B15" s="1"/>
      <c r="C15" s="158" t="s">
        <v>12</v>
      </c>
      <c r="D15" s="8" t="s">
        <v>262</v>
      </c>
      <c r="E15" s="159">
        <v>46</v>
      </c>
      <c r="F15" s="160">
        <v>8.901818181818183E-2</v>
      </c>
      <c r="G15" s="160">
        <v>0.11947394447782708</v>
      </c>
      <c r="H15" s="160">
        <v>0.5</v>
      </c>
      <c r="I15" s="160">
        <v>0</v>
      </c>
    </row>
    <row r="16" spans="2:12" ht="16.5" customHeight="1" x14ac:dyDescent="0.15">
      <c r="B16" s="1"/>
      <c r="C16" s="158" t="s">
        <v>13</v>
      </c>
      <c r="D16" s="8" t="s">
        <v>263</v>
      </c>
      <c r="E16" s="159">
        <v>8</v>
      </c>
      <c r="F16" s="160">
        <v>0.10000000000000002</v>
      </c>
      <c r="G16" s="160">
        <v>7.713624310270753E-2</v>
      </c>
      <c r="H16" s="160">
        <v>0.2</v>
      </c>
      <c r="I16" s="160">
        <v>0.02</v>
      </c>
    </row>
    <row r="17" spans="2:9" ht="16.5" customHeight="1" x14ac:dyDescent="0.15">
      <c r="B17" s="1"/>
      <c r="C17" s="158" t="s">
        <v>14</v>
      </c>
      <c r="D17" s="8" t="s">
        <v>264</v>
      </c>
      <c r="E17" s="159">
        <v>9</v>
      </c>
      <c r="F17" s="160">
        <v>0.2653571428571429</v>
      </c>
      <c r="G17" s="160">
        <v>0.35080986235254202</v>
      </c>
      <c r="H17" s="160">
        <v>0.95</v>
      </c>
      <c r="I17" s="160">
        <v>0</v>
      </c>
    </row>
    <row r="18" spans="2:9" ht="16.5" customHeight="1" x14ac:dyDescent="0.15">
      <c r="B18" s="1"/>
      <c r="C18" s="158" t="s">
        <v>15</v>
      </c>
      <c r="D18" s="8" t="s">
        <v>265</v>
      </c>
      <c r="E18" s="159">
        <v>76</v>
      </c>
      <c r="F18" s="160">
        <v>9.8866666666666603E-2</v>
      </c>
      <c r="G18" s="160">
        <v>0.1958255949470438</v>
      </c>
      <c r="H18" s="160">
        <v>1</v>
      </c>
      <c r="I18" s="160">
        <v>0</v>
      </c>
    </row>
    <row r="19" spans="2:9" ht="16.5" customHeight="1" x14ac:dyDescent="0.15">
      <c r="B19" s="1"/>
      <c r="C19" s="158" t="s">
        <v>16</v>
      </c>
      <c r="D19" s="8" t="s">
        <v>266</v>
      </c>
      <c r="E19" s="159">
        <v>14</v>
      </c>
      <c r="F19" s="160">
        <v>7.1000000000000008E-2</v>
      </c>
      <c r="G19" s="160">
        <v>7.4304179634197651E-2</v>
      </c>
      <c r="H19" s="160">
        <v>0.2</v>
      </c>
      <c r="I19" s="160">
        <v>0</v>
      </c>
    </row>
    <row r="20" spans="2:9" ht="16.5" customHeight="1" x14ac:dyDescent="0.15">
      <c r="B20" s="1"/>
      <c r="C20" s="158" t="s">
        <v>17</v>
      </c>
      <c r="D20" s="8" t="s">
        <v>267</v>
      </c>
      <c r="E20" s="159">
        <v>473</v>
      </c>
      <c r="F20" s="160">
        <v>0.11060708446866493</v>
      </c>
      <c r="G20" s="160">
        <v>0.17119829506693726</v>
      </c>
      <c r="H20" s="160">
        <v>1.7</v>
      </c>
      <c r="I20" s="160">
        <v>0</v>
      </c>
    </row>
    <row r="21" spans="2:9" ht="16.5" customHeight="1" x14ac:dyDescent="0.15">
      <c r="B21" s="1"/>
      <c r="C21" s="158" t="s">
        <v>18</v>
      </c>
      <c r="D21" s="8" t="s">
        <v>268</v>
      </c>
      <c r="E21" s="159">
        <v>19</v>
      </c>
      <c r="F21" s="160">
        <v>5.3818181818181828E-2</v>
      </c>
      <c r="G21" s="160">
        <v>6.4002840846040854E-2</v>
      </c>
      <c r="H21" s="160">
        <v>0.22</v>
      </c>
      <c r="I21" s="160">
        <v>0</v>
      </c>
    </row>
    <row r="22" spans="2:9" ht="16.5" customHeight="1" x14ac:dyDescent="0.15">
      <c r="B22" s="1"/>
      <c r="C22" s="158" t="s">
        <v>19</v>
      </c>
      <c r="D22" s="8" t="s">
        <v>269</v>
      </c>
      <c r="E22" s="159">
        <v>46</v>
      </c>
      <c r="F22" s="160">
        <v>5.8500000000000017E-2</v>
      </c>
      <c r="G22" s="160">
        <v>4.4817643982266758E-2</v>
      </c>
      <c r="H22" s="160">
        <v>0.16</v>
      </c>
      <c r="I22" s="160">
        <v>0</v>
      </c>
    </row>
    <row r="23" spans="2:9" ht="16.5" customHeight="1" x14ac:dyDescent="0.15">
      <c r="B23" s="1"/>
      <c r="C23" s="158" t="s">
        <v>20</v>
      </c>
      <c r="D23" s="8" t="s">
        <v>270</v>
      </c>
      <c r="E23" s="159">
        <v>56</v>
      </c>
      <c r="F23" s="160">
        <v>0.13101960784313721</v>
      </c>
      <c r="G23" s="160">
        <v>0.11932233490777466</v>
      </c>
      <c r="H23" s="160">
        <v>0.67</v>
      </c>
      <c r="I23" s="160">
        <v>0</v>
      </c>
    </row>
    <row r="24" spans="2:9" ht="16.5" customHeight="1" x14ac:dyDescent="0.15">
      <c r="B24" s="1"/>
      <c r="C24" s="158" t="s">
        <v>21</v>
      </c>
      <c r="D24" s="8" t="s">
        <v>271</v>
      </c>
      <c r="E24" s="159">
        <v>1</v>
      </c>
      <c r="F24" s="160">
        <v>0.03</v>
      </c>
      <c r="G24" s="160">
        <v>0</v>
      </c>
      <c r="H24" s="160">
        <v>0.03</v>
      </c>
      <c r="I24" s="160">
        <v>0.03</v>
      </c>
    </row>
    <row r="25" spans="2:9" ht="16.5" customHeight="1" x14ac:dyDescent="0.15">
      <c r="B25" s="1"/>
      <c r="C25" s="158" t="s">
        <v>22</v>
      </c>
      <c r="D25" s="8" t="s">
        <v>272</v>
      </c>
      <c r="E25" s="159">
        <v>101</v>
      </c>
      <c r="F25" s="160">
        <v>0.13663888888888881</v>
      </c>
      <c r="G25" s="160">
        <v>0.23738021258014372</v>
      </c>
      <c r="H25" s="160">
        <v>1.6</v>
      </c>
      <c r="I25" s="160">
        <v>0</v>
      </c>
    </row>
    <row r="26" spans="2:9" ht="16.5" customHeight="1" x14ac:dyDescent="0.15">
      <c r="B26" s="1"/>
      <c r="C26" s="158" t="s">
        <v>23</v>
      </c>
      <c r="D26" s="8" t="s">
        <v>273</v>
      </c>
      <c r="E26" s="159">
        <v>145</v>
      </c>
      <c r="F26" s="160">
        <v>0.14005555555555543</v>
      </c>
      <c r="G26" s="160">
        <v>0.25514561506890321</v>
      </c>
      <c r="H26" s="160">
        <v>1.7</v>
      </c>
      <c r="I26" s="160">
        <v>0</v>
      </c>
    </row>
    <row r="27" spans="2:9" ht="16.5" customHeight="1" x14ac:dyDescent="0.15">
      <c r="B27" s="1"/>
      <c r="C27" s="158" t="s">
        <v>24</v>
      </c>
      <c r="D27" s="8" t="s">
        <v>274</v>
      </c>
      <c r="E27" s="159">
        <v>150</v>
      </c>
      <c r="F27" s="160">
        <v>0.17190839694656493</v>
      </c>
      <c r="G27" s="160">
        <v>0.34879152800185953</v>
      </c>
      <c r="H27" s="160">
        <v>2</v>
      </c>
      <c r="I27" s="160">
        <v>0</v>
      </c>
    </row>
    <row r="28" spans="2:9" ht="16.5" customHeight="1" x14ac:dyDescent="0.15">
      <c r="B28" s="1"/>
      <c r="C28" s="158" t="s">
        <v>25</v>
      </c>
      <c r="D28" s="8" t="s">
        <v>275</v>
      </c>
      <c r="E28" s="159">
        <v>669</v>
      </c>
      <c r="F28" s="160">
        <v>0.52888216560509527</v>
      </c>
      <c r="G28" s="160">
        <v>0.937834810628143</v>
      </c>
      <c r="H28" s="160">
        <v>12.3</v>
      </c>
      <c r="I28" s="160">
        <v>0</v>
      </c>
    </row>
    <row r="29" spans="2:9" ht="16.5" customHeight="1" x14ac:dyDescent="0.15">
      <c r="B29" s="1"/>
      <c r="C29" s="158" t="s">
        <v>26</v>
      </c>
      <c r="D29" s="8" t="s">
        <v>276</v>
      </c>
      <c r="E29" s="159">
        <v>56</v>
      </c>
      <c r="F29" s="160">
        <v>0.19082363636363631</v>
      </c>
      <c r="G29" s="160">
        <v>0.37262429642044048</v>
      </c>
      <c r="H29" s="160">
        <v>1.9</v>
      </c>
      <c r="I29" s="160">
        <v>0</v>
      </c>
    </row>
    <row r="30" spans="2:9" ht="16.5" customHeight="1" x14ac:dyDescent="0.15">
      <c r="B30" s="1"/>
      <c r="C30" s="158" t="s">
        <v>27</v>
      </c>
      <c r="D30" s="8" t="s">
        <v>277</v>
      </c>
      <c r="E30" s="159">
        <v>55</v>
      </c>
      <c r="F30" s="160">
        <v>0.27585999999999994</v>
      </c>
      <c r="G30" s="160">
        <v>0.66491187109761463</v>
      </c>
      <c r="H30" s="160">
        <v>4</v>
      </c>
      <c r="I30" s="160">
        <v>0</v>
      </c>
    </row>
    <row r="31" spans="2:9" ht="16.5" customHeight="1" x14ac:dyDescent="0.15">
      <c r="B31" s="1"/>
      <c r="C31" s="158" t="s">
        <v>28</v>
      </c>
      <c r="D31" s="8" t="s">
        <v>278</v>
      </c>
      <c r="E31" s="159">
        <v>52</v>
      </c>
      <c r="F31" s="160">
        <v>0.1811410256410256</v>
      </c>
      <c r="G31" s="160">
        <v>0.31565185161899389</v>
      </c>
      <c r="H31" s="160">
        <v>1.8</v>
      </c>
      <c r="I31" s="160">
        <v>0.01</v>
      </c>
    </row>
    <row r="32" spans="2:9" ht="16.5" customHeight="1" x14ac:dyDescent="0.15">
      <c r="B32" s="1"/>
      <c r="C32" s="158" t="s">
        <v>29</v>
      </c>
      <c r="D32" s="8" t="s">
        <v>279</v>
      </c>
      <c r="E32" s="159">
        <v>156</v>
      </c>
      <c r="F32" s="160">
        <v>6.0815126050420103E-2</v>
      </c>
      <c r="G32" s="160">
        <v>6.5374276595998232E-2</v>
      </c>
      <c r="H32" s="160">
        <v>0.3</v>
      </c>
      <c r="I32" s="160">
        <v>0</v>
      </c>
    </row>
    <row r="33" spans="2:9" ht="16.5" customHeight="1" x14ac:dyDescent="0.15">
      <c r="B33" s="1"/>
      <c r="C33" s="158" t="s">
        <v>30</v>
      </c>
      <c r="D33" s="8" t="s">
        <v>280</v>
      </c>
      <c r="E33" s="159">
        <v>142</v>
      </c>
      <c r="F33" s="160">
        <v>0.20150427350427361</v>
      </c>
      <c r="G33" s="160">
        <v>0.4821262108320134</v>
      </c>
      <c r="H33" s="160">
        <v>3.4</v>
      </c>
      <c r="I33" s="160">
        <v>1E-3</v>
      </c>
    </row>
    <row r="34" spans="2:9" ht="16.5" customHeight="1" x14ac:dyDescent="0.15">
      <c r="B34" s="1"/>
      <c r="C34" s="158" t="s">
        <v>31</v>
      </c>
      <c r="D34" s="8" t="s">
        <v>281</v>
      </c>
      <c r="E34" s="159">
        <v>7</v>
      </c>
      <c r="F34" s="160">
        <v>0.13857142857142857</v>
      </c>
      <c r="G34" s="160">
        <v>0.16231949681914079</v>
      </c>
      <c r="H34" s="160">
        <v>0.5</v>
      </c>
      <c r="I34" s="160">
        <v>0.03</v>
      </c>
    </row>
    <row r="35" spans="2:9" ht="16.5" customHeight="1" x14ac:dyDescent="0.15">
      <c r="B35" s="1"/>
      <c r="C35" s="158" t="s">
        <v>32</v>
      </c>
      <c r="D35" s="8" t="s">
        <v>282</v>
      </c>
      <c r="E35" s="159">
        <v>382</v>
      </c>
      <c r="F35" s="160">
        <v>0.27615172316384179</v>
      </c>
      <c r="G35" s="160">
        <v>1.1841873561987037</v>
      </c>
      <c r="H35" s="160">
        <v>20</v>
      </c>
      <c r="I35" s="160">
        <v>0</v>
      </c>
    </row>
    <row r="36" spans="2:9" ht="16.5" customHeight="1" x14ac:dyDescent="0.15">
      <c r="B36" s="1"/>
      <c r="C36" s="158" t="s">
        <v>33</v>
      </c>
      <c r="D36" s="8" t="s">
        <v>283</v>
      </c>
      <c r="E36" s="159">
        <v>93</v>
      </c>
      <c r="F36" s="160">
        <v>0.29476543209876549</v>
      </c>
      <c r="G36" s="160">
        <v>0.62719331692080682</v>
      </c>
      <c r="H36" s="160">
        <v>3.6</v>
      </c>
      <c r="I36" s="160">
        <v>0</v>
      </c>
    </row>
    <row r="37" spans="2:9" ht="16.5" customHeight="1" x14ac:dyDescent="0.15">
      <c r="B37" s="1"/>
      <c r="C37" s="158" t="s">
        <v>34</v>
      </c>
      <c r="D37" s="8" t="s">
        <v>284</v>
      </c>
      <c r="E37" s="159">
        <v>38</v>
      </c>
      <c r="F37" s="160">
        <v>6.2439130434782615E-2</v>
      </c>
      <c r="G37" s="160">
        <v>8.8622410151313696E-2</v>
      </c>
      <c r="H37" s="160">
        <v>0.4</v>
      </c>
      <c r="I37" s="160">
        <v>2.9999999999999997E-4</v>
      </c>
    </row>
    <row r="38" spans="2:9" ht="16.5" customHeight="1" x14ac:dyDescent="0.15">
      <c r="B38" s="1"/>
      <c r="C38" s="158" t="s">
        <v>35</v>
      </c>
      <c r="D38" s="8" t="s">
        <v>285</v>
      </c>
      <c r="E38" s="159">
        <v>3</v>
      </c>
      <c r="F38" s="160">
        <v>1.6666666666666666E-2</v>
      </c>
      <c r="G38" s="160">
        <v>5.7735026918962528E-3</v>
      </c>
      <c r="H38" s="160">
        <v>0.02</v>
      </c>
      <c r="I38" s="160">
        <v>0.01</v>
      </c>
    </row>
    <row r="39" spans="2:9" ht="16.5" customHeight="1" x14ac:dyDescent="0.15">
      <c r="B39" s="1"/>
      <c r="C39" s="158" t="s">
        <v>36</v>
      </c>
      <c r="D39" s="8" t="s">
        <v>286</v>
      </c>
      <c r="E39" s="159">
        <v>4</v>
      </c>
      <c r="F39" s="160">
        <v>2.1066666666666664E-2</v>
      </c>
      <c r="G39" s="160">
        <v>1.8423173812710272E-2</v>
      </c>
      <c r="H39" s="160">
        <v>0.04</v>
      </c>
      <c r="I39" s="160">
        <v>3.2000000000000002E-3</v>
      </c>
    </row>
    <row r="40" spans="2:9" ht="16.5" customHeight="1" x14ac:dyDescent="0.15">
      <c r="B40" s="1"/>
      <c r="C40" s="158" t="s">
        <v>37</v>
      </c>
      <c r="D40" s="8" t="s">
        <v>287</v>
      </c>
      <c r="E40" s="159">
        <v>1788</v>
      </c>
      <c r="F40" s="160">
        <v>4.8022717311906563E-2</v>
      </c>
      <c r="G40" s="160">
        <v>4.4958428031797344E-2</v>
      </c>
      <c r="H40" s="160">
        <v>0.54</v>
      </c>
      <c r="I40" s="160">
        <v>0</v>
      </c>
    </row>
    <row r="41" spans="2:9" ht="16.5" customHeight="1" x14ac:dyDescent="0.15">
      <c r="B41" s="1"/>
      <c r="C41" s="158" t="s">
        <v>38</v>
      </c>
      <c r="D41" s="8" t="s">
        <v>288</v>
      </c>
      <c r="E41" s="159">
        <v>0</v>
      </c>
      <c r="F41" s="160" t="s">
        <v>965</v>
      </c>
      <c r="G41" s="160" t="s">
        <v>965</v>
      </c>
      <c r="H41" s="160" t="s">
        <v>965</v>
      </c>
      <c r="I41" s="160" t="s">
        <v>965</v>
      </c>
    </row>
    <row r="42" spans="2:9" ht="16.5" customHeight="1" x14ac:dyDescent="0.15">
      <c r="B42" s="1"/>
      <c r="C42" s="158" t="s">
        <v>39</v>
      </c>
      <c r="D42" s="8" t="s">
        <v>289</v>
      </c>
      <c r="E42" s="159">
        <v>0</v>
      </c>
      <c r="F42" s="160" t="s">
        <v>965</v>
      </c>
      <c r="G42" s="160" t="s">
        <v>965</v>
      </c>
      <c r="H42" s="160" t="s">
        <v>965</v>
      </c>
      <c r="I42" s="160" t="s">
        <v>965</v>
      </c>
    </row>
    <row r="43" spans="2:9" ht="16.5" customHeight="1" x14ac:dyDescent="0.15">
      <c r="B43" s="1"/>
      <c r="C43" s="158" t="s">
        <v>40</v>
      </c>
      <c r="D43" s="8" t="s">
        <v>290</v>
      </c>
      <c r="E43" s="159">
        <v>0</v>
      </c>
      <c r="F43" s="160" t="s">
        <v>965</v>
      </c>
      <c r="G43" s="160" t="s">
        <v>965</v>
      </c>
      <c r="H43" s="160" t="s">
        <v>965</v>
      </c>
      <c r="I43" s="160" t="s">
        <v>965</v>
      </c>
    </row>
    <row r="44" spans="2:9" ht="16.5" customHeight="1" x14ac:dyDescent="0.15">
      <c r="B44" s="1"/>
      <c r="C44" s="158" t="s">
        <v>41</v>
      </c>
      <c r="D44" s="8" t="s">
        <v>291</v>
      </c>
      <c r="E44" s="159">
        <v>0</v>
      </c>
      <c r="F44" s="160" t="s">
        <v>965</v>
      </c>
      <c r="G44" s="160" t="s">
        <v>965</v>
      </c>
      <c r="H44" s="160" t="s">
        <v>965</v>
      </c>
      <c r="I44" s="160" t="s">
        <v>965</v>
      </c>
    </row>
    <row r="45" spans="2:9" ht="16.5" customHeight="1" x14ac:dyDescent="0.15">
      <c r="B45" s="1"/>
      <c r="C45" s="158" t="s">
        <v>42</v>
      </c>
      <c r="D45" s="8" t="s">
        <v>292</v>
      </c>
      <c r="E45" s="159">
        <v>0</v>
      </c>
      <c r="F45" s="160" t="s">
        <v>965</v>
      </c>
      <c r="G45" s="160" t="s">
        <v>965</v>
      </c>
      <c r="H45" s="160" t="s">
        <v>965</v>
      </c>
      <c r="I45" s="160" t="s">
        <v>965</v>
      </c>
    </row>
    <row r="46" spans="2:9" ht="16.5" customHeight="1" x14ac:dyDescent="0.15">
      <c r="B46" s="1"/>
      <c r="C46" s="158" t="s">
        <v>43</v>
      </c>
      <c r="D46" s="8" t="s">
        <v>293</v>
      </c>
      <c r="E46" s="159">
        <v>3</v>
      </c>
      <c r="F46" s="160">
        <v>9.5000000000000015E-2</v>
      </c>
      <c r="G46" s="160">
        <v>8.2613558209291504E-2</v>
      </c>
      <c r="H46" s="160">
        <v>0.15</v>
      </c>
      <c r="I46" s="160">
        <v>0</v>
      </c>
    </row>
    <row r="47" spans="2:9" ht="16.5" customHeight="1" x14ac:dyDescent="0.15">
      <c r="B47" s="1"/>
      <c r="C47" s="158" t="s">
        <v>44</v>
      </c>
      <c r="D47" s="8" t="s">
        <v>294</v>
      </c>
      <c r="E47" s="159">
        <v>2</v>
      </c>
      <c r="F47" s="160">
        <v>6.5000000000000002E-2</v>
      </c>
      <c r="G47" s="160">
        <v>4.9497474683058332E-2</v>
      </c>
      <c r="H47" s="160">
        <v>0.1</v>
      </c>
      <c r="I47" s="160">
        <v>0.03</v>
      </c>
    </row>
    <row r="48" spans="2:9" ht="16.5" customHeight="1" x14ac:dyDescent="0.15">
      <c r="B48" s="1"/>
      <c r="C48" s="158" t="s">
        <v>45</v>
      </c>
      <c r="D48" s="8" t="s">
        <v>295</v>
      </c>
      <c r="E48" s="159">
        <v>0</v>
      </c>
      <c r="F48" s="160" t="s">
        <v>965</v>
      </c>
      <c r="G48" s="160" t="s">
        <v>965</v>
      </c>
      <c r="H48" s="160" t="s">
        <v>965</v>
      </c>
      <c r="I48" s="160" t="s">
        <v>965</v>
      </c>
    </row>
    <row r="49" spans="2:9" ht="16.5" customHeight="1" x14ac:dyDescent="0.15">
      <c r="B49" s="1"/>
      <c r="C49" s="158" t="s">
        <v>46</v>
      </c>
      <c r="D49" s="8" t="s">
        <v>296</v>
      </c>
      <c r="E49" s="159">
        <v>2</v>
      </c>
      <c r="F49" s="160">
        <v>0.11</v>
      </c>
      <c r="G49" s="160">
        <v>0</v>
      </c>
      <c r="H49" s="160">
        <v>0.11</v>
      </c>
      <c r="I49" s="160">
        <v>0.11</v>
      </c>
    </row>
    <row r="50" spans="2:9" ht="16.5" customHeight="1" x14ac:dyDescent="0.15">
      <c r="B50" s="1"/>
      <c r="C50" s="158" t="s">
        <v>47</v>
      </c>
      <c r="D50" s="8" t="s">
        <v>297</v>
      </c>
      <c r="E50" s="159">
        <v>1</v>
      </c>
      <c r="F50" s="160">
        <v>0.01</v>
      </c>
      <c r="G50" s="160">
        <v>0</v>
      </c>
      <c r="H50" s="160">
        <v>0.01</v>
      </c>
      <c r="I50" s="160">
        <v>0.01</v>
      </c>
    </row>
    <row r="51" spans="2:9" ht="16.5" customHeight="1" x14ac:dyDescent="0.15">
      <c r="B51" s="1"/>
      <c r="C51" s="158" t="s">
        <v>48</v>
      </c>
      <c r="D51" s="8" t="s">
        <v>298</v>
      </c>
      <c r="E51" s="159">
        <v>0</v>
      </c>
      <c r="F51" s="160" t="s">
        <v>965</v>
      </c>
      <c r="G51" s="160" t="s">
        <v>965</v>
      </c>
      <c r="H51" s="160" t="s">
        <v>965</v>
      </c>
      <c r="I51" s="160" t="s">
        <v>965</v>
      </c>
    </row>
    <row r="52" spans="2:9" ht="16.5" customHeight="1" x14ac:dyDescent="0.15">
      <c r="B52" s="1"/>
      <c r="C52" s="158" t="s">
        <v>51</v>
      </c>
      <c r="D52" s="8" t="s">
        <v>299</v>
      </c>
      <c r="E52" s="159">
        <v>3</v>
      </c>
      <c r="F52" s="160">
        <v>3.15E-2</v>
      </c>
      <c r="G52" s="160">
        <v>2.6162950903902263E-2</v>
      </c>
      <c r="H52" s="160">
        <v>0.05</v>
      </c>
      <c r="I52" s="160">
        <v>1.2999999999999999E-2</v>
      </c>
    </row>
    <row r="53" spans="2:9" ht="16.5" customHeight="1" x14ac:dyDescent="0.15">
      <c r="B53" s="1"/>
      <c r="C53" s="158" t="s">
        <v>129</v>
      </c>
      <c r="D53" s="8" t="s">
        <v>300</v>
      </c>
      <c r="E53" s="159">
        <v>0</v>
      </c>
      <c r="F53" s="160" t="s">
        <v>965</v>
      </c>
      <c r="G53" s="160" t="s">
        <v>965</v>
      </c>
      <c r="H53" s="160" t="s">
        <v>965</v>
      </c>
      <c r="I53" s="160" t="s">
        <v>965</v>
      </c>
    </row>
    <row r="54" spans="2:9" ht="16.5" customHeight="1" x14ac:dyDescent="0.15">
      <c r="B54" s="1"/>
      <c r="C54" s="158" t="s">
        <v>137</v>
      </c>
      <c r="D54" s="8" t="s">
        <v>301</v>
      </c>
      <c r="E54" s="159">
        <v>0</v>
      </c>
      <c r="F54" s="160" t="s">
        <v>965</v>
      </c>
      <c r="G54" s="160" t="s">
        <v>965</v>
      </c>
      <c r="H54" s="160" t="s">
        <v>965</v>
      </c>
      <c r="I54" s="160" t="s">
        <v>965</v>
      </c>
    </row>
    <row r="55" spans="2:9" ht="16.5" customHeight="1" x14ac:dyDescent="0.15">
      <c r="B55" s="1"/>
      <c r="C55" s="158" t="s">
        <v>52</v>
      </c>
      <c r="D55" s="8" t="s">
        <v>302</v>
      </c>
      <c r="E55" s="159">
        <v>0</v>
      </c>
      <c r="F55" s="160" t="s">
        <v>965</v>
      </c>
      <c r="G55" s="160" t="s">
        <v>965</v>
      </c>
      <c r="H55" s="160" t="s">
        <v>965</v>
      </c>
      <c r="I55" s="160" t="s">
        <v>965</v>
      </c>
    </row>
    <row r="56" spans="2:9" ht="16.5" customHeight="1" x14ac:dyDescent="0.15">
      <c r="B56" s="1"/>
      <c r="C56" s="158" t="s">
        <v>79</v>
      </c>
      <c r="D56" s="8" t="s">
        <v>303</v>
      </c>
      <c r="E56" s="159">
        <v>2</v>
      </c>
      <c r="F56" s="160">
        <v>0.2</v>
      </c>
      <c r="G56" s="160">
        <v>0</v>
      </c>
      <c r="H56" s="160">
        <v>0.2</v>
      </c>
      <c r="I56" s="160">
        <v>0.2</v>
      </c>
    </row>
    <row r="57" spans="2:9" ht="16.5" customHeight="1" x14ac:dyDescent="0.15">
      <c r="B57" s="1"/>
      <c r="C57" s="158" t="s">
        <v>53</v>
      </c>
      <c r="D57" s="8" t="s">
        <v>304</v>
      </c>
      <c r="E57" s="159">
        <v>0</v>
      </c>
      <c r="F57" s="160" t="s">
        <v>965</v>
      </c>
      <c r="G57" s="160" t="s">
        <v>965</v>
      </c>
      <c r="H57" s="160" t="s">
        <v>965</v>
      </c>
      <c r="I57" s="160" t="s">
        <v>965</v>
      </c>
    </row>
    <row r="58" spans="2:9" ht="16.5" customHeight="1" x14ac:dyDescent="0.15">
      <c r="B58" s="1"/>
      <c r="C58" s="158" t="s">
        <v>54</v>
      </c>
      <c r="D58" s="8" t="s">
        <v>305</v>
      </c>
      <c r="E58" s="159">
        <v>1</v>
      </c>
      <c r="F58" s="160">
        <v>0</v>
      </c>
      <c r="G58" s="160">
        <v>0</v>
      </c>
      <c r="H58" s="160">
        <v>0</v>
      </c>
      <c r="I58" s="160">
        <v>0</v>
      </c>
    </row>
    <row r="59" spans="2:9" ht="16.5" customHeight="1" x14ac:dyDescent="0.15">
      <c r="B59" s="1"/>
      <c r="C59" s="158" t="s">
        <v>55</v>
      </c>
      <c r="D59" s="8" t="s">
        <v>306</v>
      </c>
      <c r="E59" s="159">
        <v>0</v>
      </c>
      <c r="F59" s="160" t="s">
        <v>965</v>
      </c>
      <c r="G59" s="160" t="s">
        <v>965</v>
      </c>
      <c r="H59" s="160" t="s">
        <v>965</v>
      </c>
      <c r="I59" s="160" t="s">
        <v>965</v>
      </c>
    </row>
    <row r="60" spans="2:9" ht="16.5" customHeight="1" x14ac:dyDescent="0.15">
      <c r="B60" s="1"/>
      <c r="C60" s="158" t="s">
        <v>138</v>
      </c>
      <c r="D60" s="8" t="s">
        <v>307</v>
      </c>
      <c r="E60" s="159">
        <v>5</v>
      </c>
      <c r="F60" s="160">
        <v>0.115</v>
      </c>
      <c r="G60" s="160">
        <v>0.1202081528017131</v>
      </c>
      <c r="H60" s="160">
        <v>0.2</v>
      </c>
      <c r="I60" s="160">
        <v>0.03</v>
      </c>
    </row>
    <row r="61" spans="2:9" ht="16.5" customHeight="1" x14ac:dyDescent="0.15">
      <c r="B61" s="1"/>
      <c r="C61" s="158" t="s">
        <v>72</v>
      </c>
      <c r="D61" s="8" t="s">
        <v>308</v>
      </c>
      <c r="E61" s="159">
        <v>0</v>
      </c>
      <c r="F61" s="160" t="s">
        <v>965</v>
      </c>
      <c r="G61" s="160" t="s">
        <v>965</v>
      </c>
      <c r="H61" s="160" t="s">
        <v>965</v>
      </c>
      <c r="I61" s="160" t="s">
        <v>965</v>
      </c>
    </row>
    <row r="62" spans="2:9" ht="16.5" customHeight="1" x14ac:dyDescent="0.15">
      <c r="B62" s="1"/>
      <c r="C62" s="158" t="s">
        <v>75</v>
      </c>
      <c r="D62" s="8" t="s">
        <v>309</v>
      </c>
      <c r="E62" s="159">
        <v>3</v>
      </c>
      <c r="F62" s="160">
        <v>0.01</v>
      </c>
      <c r="G62" s="160">
        <v>0</v>
      </c>
      <c r="H62" s="160">
        <v>0.01</v>
      </c>
      <c r="I62" s="160">
        <v>0.01</v>
      </c>
    </row>
    <row r="63" spans="2:9" ht="16.5" customHeight="1" x14ac:dyDescent="0.15">
      <c r="B63" s="1"/>
      <c r="C63" s="158" t="s">
        <v>56</v>
      </c>
      <c r="D63" s="8" t="s">
        <v>310</v>
      </c>
      <c r="E63" s="159">
        <v>0</v>
      </c>
      <c r="F63" s="160" t="s">
        <v>965</v>
      </c>
      <c r="G63" s="160" t="s">
        <v>965</v>
      </c>
      <c r="H63" s="160" t="s">
        <v>965</v>
      </c>
      <c r="I63" s="160" t="s">
        <v>965</v>
      </c>
    </row>
    <row r="64" spans="2:9" ht="16.5" customHeight="1" x14ac:dyDescent="0.15">
      <c r="B64" s="1"/>
      <c r="C64" s="158" t="s">
        <v>57</v>
      </c>
      <c r="D64" s="8" t="s">
        <v>311</v>
      </c>
      <c r="E64" s="159">
        <v>1</v>
      </c>
      <c r="F64" s="160">
        <v>0</v>
      </c>
      <c r="G64" s="160">
        <v>0</v>
      </c>
      <c r="H64" s="160">
        <v>0</v>
      </c>
      <c r="I64" s="160">
        <v>0</v>
      </c>
    </row>
    <row r="65" spans="2:9" ht="16.5" customHeight="1" x14ac:dyDescent="0.15">
      <c r="B65" s="1"/>
      <c r="C65" s="158" t="s">
        <v>69</v>
      </c>
      <c r="D65" s="8" t="s">
        <v>312</v>
      </c>
      <c r="E65" s="159">
        <v>0</v>
      </c>
      <c r="F65" s="160" t="s">
        <v>965</v>
      </c>
      <c r="G65" s="160" t="s">
        <v>965</v>
      </c>
      <c r="H65" s="160" t="s">
        <v>965</v>
      </c>
      <c r="I65" s="160" t="s">
        <v>965</v>
      </c>
    </row>
    <row r="66" spans="2:9" ht="16.5" customHeight="1" x14ac:dyDescent="0.15">
      <c r="B66" s="1"/>
      <c r="C66" s="158" t="s">
        <v>73</v>
      </c>
      <c r="D66" s="8" t="s">
        <v>313</v>
      </c>
      <c r="E66" s="159">
        <v>0</v>
      </c>
      <c r="F66" s="160" t="s">
        <v>965</v>
      </c>
      <c r="G66" s="160" t="s">
        <v>965</v>
      </c>
      <c r="H66" s="160" t="s">
        <v>965</v>
      </c>
      <c r="I66" s="160" t="s">
        <v>965</v>
      </c>
    </row>
    <row r="67" spans="2:9" ht="16.5" customHeight="1" x14ac:dyDescent="0.15">
      <c r="B67" s="1"/>
      <c r="C67" s="158" t="s">
        <v>58</v>
      </c>
      <c r="D67" s="8" t="s">
        <v>314</v>
      </c>
      <c r="E67" s="159">
        <v>0</v>
      </c>
      <c r="F67" s="160" t="s">
        <v>965</v>
      </c>
      <c r="G67" s="160" t="s">
        <v>965</v>
      </c>
      <c r="H67" s="160" t="s">
        <v>965</v>
      </c>
      <c r="I67" s="160" t="s">
        <v>965</v>
      </c>
    </row>
    <row r="68" spans="2:9" ht="16.5" customHeight="1" x14ac:dyDescent="0.15">
      <c r="B68" s="1"/>
      <c r="C68" s="158" t="s">
        <v>70</v>
      </c>
      <c r="D68" s="8" t="s">
        <v>315</v>
      </c>
      <c r="E68" s="159">
        <v>0</v>
      </c>
      <c r="F68" s="160" t="s">
        <v>965</v>
      </c>
      <c r="G68" s="160" t="s">
        <v>965</v>
      </c>
      <c r="H68" s="160" t="s">
        <v>965</v>
      </c>
      <c r="I68" s="160" t="s">
        <v>965</v>
      </c>
    </row>
    <row r="69" spans="2:9" ht="16.5" customHeight="1" x14ac:dyDescent="0.15">
      <c r="B69" s="1"/>
      <c r="C69" s="158" t="s">
        <v>59</v>
      </c>
      <c r="D69" s="8" t="s">
        <v>316</v>
      </c>
      <c r="E69" s="159">
        <v>0</v>
      </c>
      <c r="F69" s="160" t="s">
        <v>965</v>
      </c>
      <c r="G69" s="160" t="s">
        <v>965</v>
      </c>
      <c r="H69" s="160" t="s">
        <v>965</v>
      </c>
      <c r="I69" s="160" t="s">
        <v>965</v>
      </c>
    </row>
    <row r="70" spans="2:9" ht="16.5" customHeight="1" x14ac:dyDescent="0.15">
      <c r="B70" s="1"/>
      <c r="C70" s="158" t="s">
        <v>60</v>
      </c>
      <c r="D70" s="8" t="s">
        <v>317</v>
      </c>
      <c r="E70" s="159">
        <v>0</v>
      </c>
      <c r="F70" s="160" t="s">
        <v>965</v>
      </c>
      <c r="G70" s="160" t="s">
        <v>965</v>
      </c>
      <c r="H70" s="160" t="s">
        <v>965</v>
      </c>
      <c r="I70" s="160" t="s">
        <v>965</v>
      </c>
    </row>
    <row r="71" spans="2:9" ht="16.5" customHeight="1" x14ac:dyDescent="0.15">
      <c r="B71" s="1"/>
      <c r="C71" s="158" t="s">
        <v>62</v>
      </c>
      <c r="D71" s="8" t="s">
        <v>318</v>
      </c>
      <c r="E71" s="159">
        <v>0</v>
      </c>
      <c r="F71" s="160" t="s">
        <v>965</v>
      </c>
      <c r="G71" s="160" t="s">
        <v>965</v>
      </c>
      <c r="H71" s="160" t="s">
        <v>965</v>
      </c>
      <c r="I71" s="160" t="s">
        <v>965</v>
      </c>
    </row>
    <row r="72" spans="2:9" ht="16.5" customHeight="1" x14ac:dyDescent="0.15">
      <c r="B72" s="1"/>
      <c r="C72" s="158" t="s">
        <v>80</v>
      </c>
      <c r="D72" s="8" t="s">
        <v>319</v>
      </c>
      <c r="E72" s="159">
        <v>1</v>
      </c>
      <c r="F72" s="160">
        <v>0</v>
      </c>
      <c r="G72" s="160">
        <v>0</v>
      </c>
      <c r="H72" s="160">
        <v>0</v>
      </c>
      <c r="I72" s="160">
        <v>0</v>
      </c>
    </row>
    <row r="73" spans="2:9" ht="16.5" customHeight="1" x14ac:dyDescent="0.15">
      <c r="B73" s="1"/>
      <c r="C73" s="158" t="s">
        <v>63</v>
      </c>
      <c r="D73" s="8" t="s">
        <v>320</v>
      </c>
      <c r="E73" s="159">
        <v>4</v>
      </c>
      <c r="F73" s="160">
        <v>2.5000000000000001E-2</v>
      </c>
      <c r="G73" s="160">
        <v>3.5355339059327383E-2</v>
      </c>
      <c r="H73" s="160">
        <v>0.05</v>
      </c>
      <c r="I73" s="160">
        <v>0</v>
      </c>
    </row>
    <row r="74" spans="2:9" ht="16.5" customHeight="1" x14ac:dyDescent="0.15">
      <c r="B74" s="1"/>
      <c r="C74" s="158" t="s">
        <v>76</v>
      </c>
      <c r="D74" s="8" t="s">
        <v>321</v>
      </c>
      <c r="E74" s="159">
        <v>0</v>
      </c>
      <c r="F74" s="160" t="s">
        <v>965</v>
      </c>
      <c r="G74" s="160" t="s">
        <v>965</v>
      </c>
      <c r="H74" s="160" t="s">
        <v>965</v>
      </c>
      <c r="I74" s="160" t="s">
        <v>965</v>
      </c>
    </row>
    <row r="75" spans="2:9" ht="16.5" customHeight="1" x14ac:dyDescent="0.15">
      <c r="B75" s="1"/>
      <c r="C75" s="158" t="s">
        <v>64</v>
      </c>
      <c r="D75" s="8" t="s">
        <v>322</v>
      </c>
      <c r="E75" s="159">
        <v>116</v>
      </c>
      <c r="F75" s="160">
        <v>9.4464285714285653E-2</v>
      </c>
      <c r="G75" s="160">
        <v>0.14162369079168771</v>
      </c>
      <c r="H75" s="160">
        <v>1.1000000000000001</v>
      </c>
      <c r="I75" s="160">
        <v>0</v>
      </c>
    </row>
    <row r="76" spans="2:9" ht="16.5" customHeight="1" x14ac:dyDescent="0.15">
      <c r="B76" s="1"/>
      <c r="C76" s="158" t="s">
        <v>65</v>
      </c>
      <c r="D76" s="8" t="s">
        <v>323</v>
      </c>
      <c r="E76" s="159">
        <v>5</v>
      </c>
      <c r="F76" s="160">
        <v>4.8666666666666671E-2</v>
      </c>
      <c r="G76" s="160">
        <v>4.500370355130047E-2</v>
      </c>
      <c r="H76" s="160">
        <v>0.1</v>
      </c>
      <c r="I76" s="160">
        <v>1.6E-2</v>
      </c>
    </row>
    <row r="77" spans="2:9" ht="16.5" customHeight="1" x14ac:dyDescent="0.15">
      <c r="B77" s="1"/>
      <c r="C77" s="158" t="s">
        <v>67</v>
      </c>
      <c r="D77" s="8" t="s">
        <v>324</v>
      </c>
      <c r="E77" s="159">
        <v>0</v>
      </c>
      <c r="F77" s="160" t="s">
        <v>965</v>
      </c>
      <c r="G77" s="160" t="s">
        <v>965</v>
      </c>
      <c r="H77" s="160" t="s">
        <v>965</v>
      </c>
      <c r="I77" s="160" t="s">
        <v>965</v>
      </c>
    </row>
    <row r="78" spans="2:9" ht="16.5" customHeight="1" x14ac:dyDescent="0.15">
      <c r="B78" s="1"/>
      <c r="C78" s="158" t="s">
        <v>68</v>
      </c>
      <c r="D78" s="8" t="s">
        <v>325</v>
      </c>
      <c r="E78" s="159">
        <v>87</v>
      </c>
      <c r="F78" s="160">
        <v>0.1208805970149253</v>
      </c>
      <c r="G78" s="160">
        <v>0.14839122354061446</v>
      </c>
      <c r="H78" s="160">
        <v>1</v>
      </c>
      <c r="I78" s="160">
        <v>0</v>
      </c>
    </row>
    <row r="79" spans="2:9" ht="16.5" customHeight="1" x14ac:dyDescent="0.15">
      <c r="B79" s="1"/>
      <c r="C79" s="158" t="s">
        <v>326</v>
      </c>
      <c r="D79" s="8" t="s">
        <v>327</v>
      </c>
      <c r="E79" s="159">
        <v>62</v>
      </c>
      <c r="F79" s="160">
        <v>4.6681818181818185E-2</v>
      </c>
      <c r="G79" s="160">
        <v>6.6677555488482504E-2</v>
      </c>
      <c r="H79" s="160">
        <v>0.2</v>
      </c>
      <c r="I79" s="160">
        <v>0</v>
      </c>
    </row>
    <row r="80" spans="2:9" ht="16.5" customHeight="1" x14ac:dyDescent="0.15">
      <c r="B80" s="1"/>
      <c r="C80" s="158" t="s">
        <v>328</v>
      </c>
      <c r="D80" s="8" t="s">
        <v>329</v>
      </c>
      <c r="E80" s="159">
        <v>2</v>
      </c>
      <c r="F80" s="160">
        <v>0</v>
      </c>
      <c r="G80" s="160">
        <v>0</v>
      </c>
      <c r="H80" s="160">
        <v>0</v>
      </c>
      <c r="I80" s="160">
        <v>0</v>
      </c>
    </row>
    <row r="81" spans="2:9" ht="16.5" customHeight="1" x14ac:dyDescent="0.15">
      <c r="B81" s="1"/>
      <c r="C81" s="158" t="s">
        <v>330</v>
      </c>
      <c r="D81" s="8" t="s">
        <v>331</v>
      </c>
      <c r="E81" s="159">
        <v>1</v>
      </c>
      <c r="F81" s="160">
        <v>0</v>
      </c>
      <c r="G81" s="160">
        <v>0</v>
      </c>
      <c r="H81" s="160">
        <v>0</v>
      </c>
      <c r="I81" s="160">
        <v>0</v>
      </c>
    </row>
    <row r="82" spans="2:9" ht="16.5" customHeight="1" x14ac:dyDescent="0.15">
      <c r="B82" s="1"/>
      <c r="C82" s="158" t="s">
        <v>332</v>
      </c>
      <c r="D82" s="8" t="s">
        <v>333</v>
      </c>
      <c r="E82" s="159">
        <v>27</v>
      </c>
      <c r="F82" s="160">
        <v>6.6944444444444445E-2</v>
      </c>
      <c r="G82" s="160">
        <v>9.4191589622192692E-2</v>
      </c>
      <c r="H82" s="160">
        <v>0.35</v>
      </c>
      <c r="I82" s="160">
        <v>0</v>
      </c>
    </row>
    <row r="83" spans="2:9" ht="16.5" customHeight="1" x14ac:dyDescent="0.15">
      <c r="B83" s="1"/>
      <c r="C83" s="158" t="s">
        <v>334</v>
      </c>
      <c r="D83" s="8" t="s">
        <v>335</v>
      </c>
      <c r="E83" s="159">
        <v>0</v>
      </c>
      <c r="F83" s="160" t="s">
        <v>965</v>
      </c>
      <c r="G83" s="160" t="s">
        <v>965</v>
      </c>
      <c r="H83" s="160" t="s">
        <v>965</v>
      </c>
      <c r="I83" s="160" t="s">
        <v>965</v>
      </c>
    </row>
    <row r="84" spans="2:9" ht="16.5" customHeight="1" x14ac:dyDescent="0.15">
      <c r="B84" s="1"/>
      <c r="C84" s="158" t="s">
        <v>336</v>
      </c>
      <c r="D84" s="8" t="s">
        <v>337</v>
      </c>
      <c r="E84" s="159">
        <v>14</v>
      </c>
      <c r="F84" s="160">
        <v>2.5000000000000001E-2</v>
      </c>
      <c r="G84" s="160">
        <v>4.2720018726587664E-2</v>
      </c>
      <c r="H84" s="160">
        <v>0.1</v>
      </c>
      <c r="I84" s="160">
        <v>0</v>
      </c>
    </row>
    <row r="85" spans="2:9" ht="16.5" customHeight="1" x14ac:dyDescent="0.15">
      <c r="B85" s="1"/>
      <c r="C85" s="158" t="s">
        <v>77</v>
      </c>
      <c r="D85" s="8" t="s">
        <v>338</v>
      </c>
      <c r="E85" s="159">
        <v>63</v>
      </c>
      <c r="F85" s="160">
        <v>9.2477777777777756E-2</v>
      </c>
      <c r="G85" s="160">
        <v>0.14344122788998237</v>
      </c>
      <c r="H85" s="160">
        <v>0.82</v>
      </c>
      <c r="I85" s="160">
        <v>0</v>
      </c>
    </row>
    <row r="86" spans="2:9" ht="16.5" customHeight="1" x14ac:dyDescent="0.15">
      <c r="B86" s="1"/>
      <c r="C86" s="158" t="s">
        <v>339</v>
      </c>
      <c r="D86" s="8" t="s">
        <v>340</v>
      </c>
      <c r="E86" s="159">
        <v>4</v>
      </c>
      <c r="F86" s="160">
        <v>0.215</v>
      </c>
      <c r="G86" s="160">
        <v>0.30405591591021541</v>
      </c>
      <c r="H86" s="160">
        <v>0.43</v>
      </c>
      <c r="I86" s="160">
        <v>0</v>
      </c>
    </row>
    <row r="87" spans="2:9" ht="16.5" customHeight="1" x14ac:dyDescent="0.15">
      <c r="B87" s="1"/>
      <c r="C87" s="158" t="s">
        <v>341</v>
      </c>
      <c r="D87" s="8" t="s">
        <v>342</v>
      </c>
      <c r="E87" s="159">
        <v>38</v>
      </c>
      <c r="F87" s="160">
        <v>0.11407142857142856</v>
      </c>
      <c r="G87" s="160">
        <v>0.37345056974428098</v>
      </c>
      <c r="H87" s="160">
        <v>2</v>
      </c>
      <c r="I87" s="160">
        <v>0</v>
      </c>
    </row>
    <row r="88" spans="2:9" ht="16.5" customHeight="1" x14ac:dyDescent="0.15">
      <c r="B88" s="1"/>
      <c r="C88" s="158" t="s">
        <v>343</v>
      </c>
      <c r="D88" s="8" t="s">
        <v>344</v>
      </c>
      <c r="E88" s="159">
        <v>6</v>
      </c>
      <c r="F88" s="160">
        <v>2.8750000000000001E-2</v>
      </c>
      <c r="G88" s="160">
        <v>6.2915286960589564E-3</v>
      </c>
      <c r="H88" s="160">
        <v>3.5000000000000003E-2</v>
      </c>
      <c r="I88" s="160">
        <v>0.02</v>
      </c>
    </row>
    <row r="89" spans="2:9" ht="16.5" customHeight="1" x14ac:dyDescent="0.15">
      <c r="B89" s="1"/>
      <c r="C89" s="158" t="s">
        <v>345</v>
      </c>
      <c r="D89" s="8" t="s">
        <v>346</v>
      </c>
      <c r="E89" s="159">
        <v>3</v>
      </c>
      <c r="F89" s="160">
        <v>2.5000000000000001E-2</v>
      </c>
      <c r="G89" s="160">
        <v>2.1213203435596423E-2</v>
      </c>
      <c r="H89" s="160">
        <v>0.04</v>
      </c>
      <c r="I89" s="160">
        <v>0.01</v>
      </c>
    </row>
    <row r="90" spans="2:9" ht="16.5" customHeight="1" x14ac:dyDescent="0.15">
      <c r="B90" s="1"/>
      <c r="C90" s="158" t="s">
        <v>347</v>
      </c>
      <c r="D90" s="8" t="s">
        <v>348</v>
      </c>
      <c r="E90" s="159">
        <v>0</v>
      </c>
      <c r="F90" s="160" t="s">
        <v>965</v>
      </c>
      <c r="G90" s="160" t="s">
        <v>965</v>
      </c>
      <c r="H90" s="160" t="s">
        <v>965</v>
      </c>
      <c r="I90" s="160" t="s">
        <v>965</v>
      </c>
    </row>
    <row r="91" spans="2:9" ht="16.5" customHeight="1" x14ac:dyDescent="0.15">
      <c r="B91" s="1"/>
      <c r="C91" s="158" t="s">
        <v>349</v>
      </c>
      <c r="D91" s="8" t="s">
        <v>350</v>
      </c>
      <c r="E91" s="159">
        <v>7</v>
      </c>
      <c r="F91" s="160">
        <v>0.58666666666666667</v>
      </c>
      <c r="G91" s="160">
        <v>0.57756962062306116</v>
      </c>
      <c r="H91" s="160">
        <v>1.5</v>
      </c>
      <c r="I91" s="160">
        <v>0.03</v>
      </c>
    </row>
    <row r="92" spans="2:9" ht="16.5" customHeight="1" x14ac:dyDescent="0.15">
      <c r="B92" s="1"/>
      <c r="C92" s="158" t="s">
        <v>351</v>
      </c>
      <c r="D92" s="8" t="s">
        <v>352</v>
      </c>
      <c r="E92" s="159">
        <v>490</v>
      </c>
      <c r="F92" s="160">
        <v>6.5845430107526901E-2</v>
      </c>
      <c r="G92" s="160">
        <v>0.1324364706798008</v>
      </c>
      <c r="H92" s="160">
        <v>1.9</v>
      </c>
      <c r="I92" s="160">
        <v>0</v>
      </c>
    </row>
    <row r="93" spans="2:9" ht="16.5" customHeight="1" x14ac:dyDescent="0.15">
      <c r="B93" s="1"/>
      <c r="C93" s="158" t="s">
        <v>353</v>
      </c>
      <c r="D93" s="8" t="s">
        <v>354</v>
      </c>
      <c r="E93" s="159">
        <v>4</v>
      </c>
      <c r="F93" s="160">
        <v>0.31</v>
      </c>
      <c r="G93" s="160">
        <v>0.46021733996015396</v>
      </c>
      <c r="H93" s="160">
        <v>1</v>
      </c>
      <c r="I93" s="160">
        <v>7.0000000000000007E-2</v>
      </c>
    </row>
    <row r="94" spans="2:9" ht="16.5" customHeight="1" x14ac:dyDescent="0.15">
      <c r="B94" s="1"/>
      <c r="C94" s="158" t="s">
        <v>355</v>
      </c>
      <c r="D94" s="8" t="s">
        <v>356</v>
      </c>
      <c r="E94" s="159">
        <v>1</v>
      </c>
      <c r="F94" s="160">
        <v>0</v>
      </c>
      <c r="G94" s="160">
        <v>0</v>
      </c>
      <c r="H94" s="160">
        <v>0</v>
      </c>
      <c r="I94" s="160">
        <v>0</v>
      </c>
    </row>
    <row r="95" spans="2:9" ht="16.5" customHeight="1" x14ac:dyDescent="0.15">
      <c r="B95" s="1"/>
      <c r="C95" s="158" t="s">
        <v>78</v>
      </c>
      <c r="D95" s="8" t="s">
        <v>357</v>
      </c>
      <c r="E95" s="159">
        <v>0</v>
      </c>
      <c r="F95" s="160" t="s">
        <v>965</v>
      </c>
      <c r="G95" s="160" t="s">
        <v>965</v>
      </c>
      <c r="H95" s="160" t="s">
        <v>965</v>
      </c>
      <c r="I95" s="160" t="s">
        <v>965</v>
      </c>
    </row>
    <row r="96" spans="2:9" ht="16.5" customHeight="1" x14ac:dyDescent="0.15">
      <c r="B96" s="1"/>
      <c r="C96" s="158" t="s">
        <v>74</v>
      </c>
      <c r="D96" s="8" t="s">
        <v>358</v>
      </c>
      <c r="E96" s="159">
        <v>14</v>
      </c>
      <c r="F96" s="160">
        <v>3.85E-2</v>
      </c>
      <c r="G96" s="160">
        <v>3.4623953873267894E-2</v>
      </c>
      <c r="H96" s="160">
        <v>0.11</v>
      </c>
      <c r="I96" s="160">
        <v>0</v>
      </c>
    </row>
    <row r="97" spans="1:9" ht="16.5" customHeight="1" x14ac:dyDescent="0.15">
      <c r="B97" s="1"/>
      <c r="C97" s="158" t="s">
        <v>359</v>
      </c>
      <c r="D97" s="8" t="s">
        <v>360</v>
      </c>
      <c r="E97" s="159">
        <v>1</v>
      </c>
      <c r="F97" s="160">
        <v>1.1000000000000001</v>
      </c>
      <c r="G97" s="160">
        <v>0</v>
      </c>
      <c r="H97" s="160">
        <v>1.1000000000000001</v>
      </c>
      <c r="I97" s="160">
        <v>1.1000000000000001</v>
      </c>
    </row>
    <row r="98" spans="1:9" ht="16.5" customHeight="1" x14ac:dyDescent="0.15">
      <c r="B98" s="1"/>
      <c r="C98" s="158" t="s">
        <v>361</v>
      </c>
      <c r="D98" s="8" t="s">
        <v>362</v>
      </c>
      <c r="E98" s="159">
        <v>2</v>
      </c>
      <c r="F98" s="160">
        <v>1.9000000000000003E-2</v>
      </c>
      <c r="G98" s="160">
        <v>2.1213203435596423E-2</v>
      </c>
      <c r="H98" s="160">
        <v>3.4000000000000002E-2</v>
      </c>
      <c r="I98" s="160">
        <v>4.0000000000000001E-3</v>
      </c>
    </row>
    <row r="99" spans="1:9" ht="16.5" customHeight="1" x14ac:dyDescent="0.15">
      <c r="B99" s="1"/>
      <c r="C99" s="158" t="s">
        <v>363</v>
      </c>
      <c r="D99" s="8" t="s">
        <v>364</v>
      </c>
      <c r="E99" s="159">
        <v>16</v>
      </c>
      <c r="F99" s="160">
        <v>6.4909090909090902E-2</v>
      </c>
      <c r="G99" s="160">
        <v>6.0506949262798815E-2</v>
      </c>
      <c r="H99" s="160">
        <v>0.2</v>
      </c>
      <c r="I99" s="160">
        <v>0</v>
      </c>
    </row>
    <row r="100" spans="1:9" ht="16.5" customHeight="1" x14ac:dyDescent="0.15">
      <c r="B100" s="1"/>
      <c r="C100" s="158" t="s">
        <v>365</v>
      </c>
      <c r="D100" s="8" t="s">
        <v>366</v>
      </c>
      <c r="E100" s="159">
        <v>0</v>
      </c>
      <c r="F100" s="160" t="s">
        <v>965</v>
      </c>
      <c r="G100" s="160" t="s">
        <v>965</v>
      </c>
      <c r="H100" s="160" t="s">
        <v>965</v>
      </c>
      <c r="I100" s="160" t="s">
        <v>965</v>
      </c>
    </row>
    <row r="101" spans="1:9" ht="16.5" customHeight="1" x14ac:dyDescent="0.15">
      <c r="B101" s="1"/>
      <c r="C101" s="158" t="s">
        <v>367</v>
      </c>
      <c r="D101" s="8" t="s">
        <v>368</v>
      </c>
      <c r="E101" s="159">
        <v>6</v>
      </c>
      <c r="F101" s="160">
        <v>0.1525</v>
      </c>
      <c r="G101" s="160">
        <v>0.16760568804985909</v>
      </c>
      <c r="H101" s="160">
        <v>0.4</v>
      </c>
      <c r="I101" s="160">
        <v>0.03</v>
      </c>
    </row>
    <row r="102" spans="1:9" ht="16.5" customHeight="1" x14ac:dyDescent="0.15">
      <c r="B102" s="1"/>
      <c r="C102" s="158" t="s">
        <v>369</v>
      </c>
      <c r="D102" s="8" t="s">
        <v>370</v>
      </c>
      <c r="E102" s="159">
        <v>227</v>
      </c>
      <c r="F102" s="160">
        <v>5.8158854166666579E-2</v>
      </c>
      <c r="G102" s="160">
        <v>6.0333124316412412E-2</v>
      </c>
      <c r="H102" s="160">
        <v>0.505</v>
      </c>
      <c r="I102" s="160">
        <v>0</v>
      </c>
    </row>
    <row r="103" spans="1:9" ht="16.5" customHeight="1" x14ac:dyDescent="0.15">
      <c r="B103" s="1"/>
      <c r="C103" s="158" t="s">
        <v>371</v>
      </c>
      <c r="D103" s="8" t="s">
        <v>372</v>
      </c>
      <c r="E103" s="159">
        <v>77</v>
      </c>
      <c r="F103" s="160">
        <v>6.3031506849315078E-2</v>
      </c>
      <c r="G103" s="160">
        <v>0.10146818176254992</v>
      </c>
      <c r="H103" s="160">
        <v>0.61</v>
      </c>
      <c r="I103" s="160">
        <v>0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0</v>
      </c>
      <c r="F104" s="160" t="s">
        <v>965</v>
      </c>
      <c r="G104" s="160" t="s">
        <v>965</v>
      </c>
      <c r="H104" s="160" t="s">
        <v>965</v>
      </c>
      <c r="I104" s="160" t="s">
        <v>965</v>
      </c>
    </row>
    <row r="105" spans="1:9" ht="16.5" customHeight="1" x14ac:dyDescent="0.15">
      <c r="B105" s="1"/>
      <c r="C105" s="161"/>
      <c r="D105" s="162" t="s">
        <v>811</v>
      </c>
      <c r="E105" s="163">
        <v>6212</v>
      </c>
      <c r="F105" s="164">
        <v>0.14742518413610284</v>
      </c>
      <c r="G105" s="164">
        <v>0.5171454486767223</v>
      </c>
      <c r="H105" s="164">
        <v>20</v>
      </c>
      <c r="I105" s="164">
        <v>0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8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C000"/>
    <pageSetUpPr fitToPage="1"/>
  </sheetPr>
  <dimension ref="B1:K117"/>
  <sheetViews>
    <sheetView showGridLines="0" view="pageBreakPreview" zoomScale="70" zoomScaleNormal="70" zoomScaleSheetLayoutView="70" workbookViewId="0">
      <selection activeCell="C6" sqref="C6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73" customWidth="1"/>
    <col min="5" max="8" width="13.75" customWidth="1"/>
    <col min="9" max="9" width="1.75" customWidth="1"/>
    <col min="10" max="10" width="6.375" customWidth="1"/>
    <col min="11" max="11" width="9" style="4"/>
  </cols>
  <sheetData>
    <row r="1" spans="2:11" x14ac:dyDescent="0.15">
      <c r="F1" s="2" t="s">
        <v>139</v>
      </c>
      <c r="G1" s="2" t="s">
        <v>49</v>
      </c>
      <c r="H1" s="2" t="s">
        <v>50</v>
      </c>
    </row>
    <row r="2" spans="2:11" ht="42" customHeight="1" x14ac:dyDescent="0.15">
      <c r="C2" s="15" t="s">
        <v>374</v>
      </c>
      <c r="K2"/>
    </row>
    <row r="3" spans="2:11" ht="9" customHeight="1" x14ac:dyDescent="0.15"/>
    <row r="4" spans="2:11" ht="20.100000000000001" customHeight="1" x14ac:dyDescent="0.15">
      <c r="C4" s="73" t="s">
        <v>462</v>
      </c>
      <c r="D4" s="73"/>
      <c r="E4" s="73" t="s">
        <v>389</v>
      </c>
      <c r="F4" s="10" t="s">
        <v>390</v>
      </c>
      <c r="G4" s="10"/>
      <c r="H4" s="18"/>
    </row>
    <row r="5" spans="2:11" ht="20.100000000000001" customHeight="1" x14ac:dyDescent="0.15">
      <c r="C5" s="73"/>
      <c r="D5" s="73"/>
      <c r="E5" s="73"/>
      <c r="F5" s="7" t="s">
        <v>391</v>
      </c>
      <c r="G5" s="7" t="s">
        <v>392</v>
      </c>
      <c r="H5" s="19" t="s">
        <v>393</v>
      </c>
    </row>
    <row r="6" spans="2:11" ht="20.100000000000001" customHeight="1" x14ac:dyDescent="0.15">
      <c r="B6" s="1"/>
      <c r="C6" s="20" t="s">
        <v>463</v>
      </c>
      <c r="D6" s="8" t="s">
        <v>464</v>
      </c>
      <c r="E6" s="11">
        <v>89</v>
      </c>
      <c r="F6" s="11">
        <v>48</v>
      </c>
      <c r="G6" s="11">
        <v>41</v>
      </c>
      <c r="H6" s="11">
        <v>0</v>
      </c>
      <c r="K6" s="5"/>
    </row>
    <row r="7" spans="2:11" ht="20.100000000000001" customHeight="1" x14ac:dyDescent="0.15">
      <c r="B7" s="1"/>
      <c r="C7" s="11" t="s">
        <v>465</v>
      </c>
      <c r="D7" s="8" t="s">
        <v>466</v>
      </c>
      <c r="E7" s="11">
        <v>364</v>
      </c>
      <c r="F7" s="11">
        <v>350</v>
      </c>
      <c r="G7" s="11">
        <v>5</v>
      </c>
      <c r="H7" s="11">
        <v>9</v>
      </c>
      <c r="K7" s="5"/>
    </row>
    <row r="8" spans="2:11" ht="20.100000000000001" customHeight="1" x14ac:dyDescent="0.15">
      <c r="B8" s="1"/>
      <c r="C8" s="11" t="s">
        <v>467</v>
      </c>
      <c r="D8" s="8" t="s">
        <v>468</v>
      </c>
      <c r="E8" s="11">
        <v>586</v>
      </c>
      <c r="F8" s="11">
        <v>522</v>
      </c>
      <c r="G8" s="11">
        <v>59</v>
      </c>
      <c r="H8" s="11">
        <v>5</v>
      </c>
      <c r="K8" s="5"/>
    </row>
    <row r="9" spans="2:11" ht="20.100000000000001" customHeight="1" x14ac:dyDescent="0.15">
      <c r="B9" s="1"/>
      <c r="C9" s="11" t="s">
        <v>469</v>
      </c>
      <c r="D9" s="8" t="s">
        <v>470</v>
      </c>
      <c r="E9" s="11">
        <v>507</v>
      </c>
      <c r="F9" s="11">
        <v>504</v>
      </c>
      <c r="G9" s="11">
        <v>2</v>
      </c>
      <c r="H9" s="11">
        <v>1</v>
      </c>
      <c r="K9" s="5"/>
    </row>
    <row r="10" spans="2:11" ht="20.100000000000001" customHeight="1" x14ac:dyDescent="0.15">
      <c r="B10" s="1"/>
      <c r="C10" s="11" t="s">
        <v>471</v>
      </c>
      <c r="D10" s="8" t="s">
        <v>472</v>
      </c>
      <c r="E10" s="11">
        <v>474</v>
      </c>
      <c r="F10" s="11">
        <v>467</v>
      </c>
      <c r="G10" s="11">
        <v>7</v>
      </c>
      <c r="H10" s="11">
        <v>0</v>
      </c>
      <c r="K10" s="5"/>
    </row>
    <row r="11" spans="2:11" ht="20.100000000000001" customHeight="1" x14ac:dyDescent="0.15">
      <c r="B11" s="1"/>
      <c r="C11" s="11" t="s">
        <v>473</v>
      </c>
      <c r="D11" s="8" t="s">
        <v>474</v>
      </c>
      <c r="E11" s="11">
        <v>147</v>
      </c>
      <c r="F11" s="11">
        <v>135</v>
      </c>
      <c r="G11" s="11">
        <v>10</v>
      </c>
      <c r="H11" s="11">
        <v>2</v>
      </c>
      <c r="K11" s="5"/>
    </row>
    <row r="12" spans="2:11" ht="20.100000000000001" customHeight="1" x14ac:dyDescent="0.15">
      <c r="B12" s="1"/>
      <c r="C12" s="11" t="s">
        <v>475</v>
      </c>
      <c r="D12" s="8" t="s">
        <v>476</v>
      </c>
      <c r="E12" s="11">
        <v>0</v>
      </c>
      <c r="F12" s="11">
        <v>0</v>
      </c>
      <c r="G12" s="11">
        <v>0</v>
      </c>
      <c r="H12" s="11">
        <v>0</v>
      </c>
      <c r="K12" s="5"/>
    </row>
    <row r="13" spans="2:11" ht="20.100000000000001" customHeight="1" x14ac:dyDescent="0.15">
      <c r="B13" s="1"/>
      <c r="C13" s="11" t="s">
        <v>477</v>
      </c>
      <c r="D13" s="8" t="s">
        <v>478</v>
      </c>
      <c r="E13" s="11">
        <v>39</v>
      </c>
      <c r="F13" s="11">
        <v>39</v>
      </c>
      <c r="G13" s="11">
        <v>0</v>
      </c>
      <c r="H13" s="11">
        <v>0</v>
      </c>
      <c r="K13" s="5"/>
    </row>
    <row r="14" spans="2:11" ht="20.100000000000001" customHeight="1" x14ac:dyDescent="0.15">
      <c r="B14" s="1"/>
      <c r="C14" s="11" t="s">
        <v>479</v>
      </c>
      <c r="D14" s="8" t="s">
        <v>480</v>
      </c>
      <c r="E14" s="11">
        <v>41</v>
      </c>
      <c r="F14" s="11">
        <v>41</v>
      </c>
      <c r="G14" s="11">
        <v>0</v>
      </c>
      <c r="H14" s="11">
        <v>0</v>
      </c>
      <c r="K14" s="5"/>
    </row>
    <row r="15" spans="2:11" ht="20.100000000000001" customHeight="1" x14ac:dyDescent="0.15">
      <c r="B15" s="1"/>
      <c r="C15" s="11" t="s">
        <v>481</v>
      </c>
      <c r="D15" s="8" t="s">
        <v>482</v>
      </c>
      <c r="E15" s="11">
        <v>48</v>
      </c>
      <c r="F15" s="11">
        <v>48</v>
      </c>
      <c r="G15" s="11">
        <v>0</v>
      </c>
      <c r="H15" s="11">
        <v>0</v>
      </c>
      <c r="K15" s="5"/>
    </row>
    <row r="16" spans="2:11" ht="20.100000000000001" customHeight="1" x14ac:dyDescent="0.15">
      <c r="B16" s="1"/>
      <c r="C16" s="11" t="s">
        <v>483</v>
      </c>
      <c r="D16" s="8" t="s">
        <v>484</v>
      </c>
      <c r="E16" s="11">
        <v>489</v>
      </c>
      <c r="F16" s="11">
        <v>415</v>
      </c>
      <c r="G16" s="11">
        <v>64</v>
      </c>
      <c r="H16" s="11">
        <v>10</v>
      </c>
    </row>
    <row r="17" spans="2:8" ht="20.100000000000001" customHeight="1" x14ac:dyDescent="0.15">
      <c r="B17" s="1"/>
      <c r="C17" s="11" t="s">
        <v>485</v>
      </c>
      <c r="D17" s="8" t="s">
        <v>486</v>
      </c>
      <c r="E17" s="11">
        <v>88</v>
      </c>
      <c r="F17" s="11">
        <v>74</v>
      </c>
      <c r="G17" s="11">
        <v>4</v>
      </c>
      <c r="H17" s="11">
        <v>10</v>
      </c>
    </row>
    <row r="18" spans="2:8" ht="20.100000000000001" customHeight="1" x14ac:dyDescent="0.15">
      <c r="B18" s="1"/>
      <c r="C18" s="11" t="s">
        <v>487</v>
      </c>
      <c r="D18" s="8" t="s">
        <v>488</v>
      </c>
      <c r="E18" s="11">
        <v>59</v>
      </c>
      <c r="F18" s="11">
        <v>53</v>
      </c>
      <c r="G18" s="11">
        <v>5</v>
      </c>
      <c r="H18" s="11">
        <v>1</v>
      </c>
    </row>
    <row r="19" spans="2:8" ht="20.100000000000001" customHeight="1" x14ac:dyDescent="0.15">
      <c r="B19" s="1"/>
      <c r="C19" s="11" t="s">
        <v>489</v>
      </c>
      <c r="D19" s="8" t="s">
        <v>490</v>
      </c>
      <c r="E19" s="11">
        <v>3</v>
      </c>
      <c r="F19" s="11">
        <v>3</v>
      </c>
      <c r="G19" s="11">
        <v>0</v>
      </c>
      <c r="H19" s="11">
        <v>0</v>
      </c>
    </row>
    <row r="20" spans="2:8" ht="20.100000000000001" customHeight="1" x14ac:dyDescent="0.15">
      <c r="B20" s="1"/>
      <c r="C20" s="11" t="s">
        <v>491</v>
      </c>
      <c r="D20" s="8" t="s">
        <v>492</v>
      </c>
      <c r="E20" s="11">
        <v>43</v>
      </c>
      <c r="F20" s="11">
        <v>43</v>
      </c>
      <c r="G20" s="11">
        <v>0</v>
      </c>
      <c r="H20" s="11">
        <v>0</v>
      </c>
    </row>
    <row r="21" spans="2:8" ht="20.100000000000001" customHeight="1" x14ac:dyDescent="0.15">
      <c r="B21" s="1"/>
      <c r="C21" s="11" t="s">
        <v>493</v>
      </c>
      <c r="D21" s="8" t="s">
        <v>494</v>
      </c>
      <c r="E21" s="11">
        <v>11</v>
      </c>
      <c r="F21" s="11">
        <v>9</v>
      </c>
      <c r="G21" s="11">
        <v>1</v>
      </c>
      <c r="H21" s="11">
        <v>1</v>
      </c>
    </row>
    <row r="22" spans="2:8" ht="20.100000000000001" customHeight="1" x14ac:dyDescent="0.15">
      <c r="B22" s="1"/>
      <c r="C22" s="11" t="s">
        <v>495</v>
      </c>
      <c r="D22" s="8" t="s">
        <v>496</v>
      </c>
      <c r="E22" s="11">
        <v>101</v>
      </c>
      <c r="F22" s="11">
        <v>101</v>
      </c>
      <c r="G22" s="11">
        <v>0</v>
      </c>
      <c r="H22" s="11">
        <v>0</v>
      </c>
    </row>
    <row r="23" spans="2:8" ht="20.100000000000001" customHeight="1" x14ac:dyDescent="0.15">
      <c r="B23" s="1"/>
      <c r="C23" s="11" t="s">
        <v>497</v>
      </c>
      <c r="D23" s="8" t="s">
        <v>498</v>
      </c>
      <c r="E23" s="11">
        <v>199</v>
      </c>
      <c r="F23" s="11">
        <v>198</v>
      </c>
      <c r="G23" s="11">
        <v>1</v>
      </c>
      <c r="H23" s="11">
        <v>0</v>
      </c>
    </row>
    <row r="24" spans="2:8" ht="20.100000000000001" customHeight="1" x14ac:dyDescent="0.15">
      <c r="B24" s="1"/>
      <c r="C24" s="20" t="s">
        <v>499</v>
      </c>
      <c r="D24" s="8" t="s">
        <v>500</v>
      </c>
      <c r="E24" s="11">
        <v>6</v>
      </c>
      <c r="F24" s="11">
        <v>6</v>
      </c>
      <c r="G24" s="11">
        <v>0</v>
      </c>
      <c r="H24" s="11">
        <v>0</v>
      </c>
    </row>
    <row r="25" spans="2:8" ht="20.100000000000001" customHeight="1" x14ac:dyDescent="0.15">
      <c r="B25" s="1"/>
      <c r="C25" s="11" t="s">
        <v>501</v>
      </c>
      <c r="D25" s="8" t="s">
        <v>502</v>
      </c>
      <c r="E25" s="11">
        <v>154</v>
      </c>
      <c r="F25" s="11">
        <v>151</v>
      </c>
      <c r="G25" s="11">
        <v>2</v>
      </c>
      <c r="H25" s="11">
        <v>1</v>
      </c>
    </row>
    <row r="26" spans="2:8" ht="20.100000000000001" customHeight="1" x14ac:dyDescent="0.15">
      <c r="B26" s="1"/>
      <c r="C26" s="11" t="s">
        <v>503</v>
      </c>
      <c r="D26" s="8" t="s">
        <v>504</v>
      </c>
      <c r="E26" s="11">
        <v>1</v>
      </c>
      <c r="F26" s="11">
        <v>1</v>
      </c>
      <c r="G26" s="11">
        <v>0</v>
      </c>
      <c r="H26" s="11">
        <v>0</v>
      </c>
    </row>
    <row r="27" spans="2:8" ht="20.100000000000001" customHeight="1" x14ac:dyDescent="0.15">
      <c r="B27" s="1"/>
      <c r="C27" s="11" t="s">
        <v>505</v>
      </c>
      <c r="D27" s="8" t="s">
        <v>506</v>
      </c>
      <c r="E27" s="11">
        <v>360</v>
      </c>
      <c r="F27" s="11">
        <v>269</v>
      </c>
      <c r="G27" s="11">
        <v>48</v>
      </c>
      <c r="H27" s="11">
        <v>43</v>
      </c>
    </row>
    <row r="28" spans="2:8" ht="20.100000000000001" customHeight="1" x14ac:dyDescent="0.15">
      <c r="B28" s="1"/>
      <c r="C28" s="11" t="s">
        <v>507</v>
      </c>
      <c r="D28" s="8" t="s">
        <v>508</v>
      </c>
      <c r="E28" s="11">
        <v>5</v>
      </c>
      <c r="F28" s="11">
        <v>3</v>
      </c>
      <c r="G28" s="11">
        <v>0</v>
      </c>
      <c r="H28" s="11">
        <v>2</v>
      </c>
    </row>
    <row r="29" spans="2:8" ht="20.100000000000001" customHeight="1" x14ac:dyDescent="0.15">
      <c r="B29" s="1"/>
      <c r="C29" s="20" t="s">
        <v>509</v>
      </c>
      <c r="D29" s="8" t="s">
        <v>510</v>
      </c>
      <c r="E29" s="11">
        <v>35</v>
      </c>
      <c r="F29" s="11">
        <v>18</v>
      </c>
      <c r="G29" s="11">
        <v>16</v>
      </c>
      <c r="H29" s="11">
        <v>1</v>
      </c>
    </row>
    <row r="30" spans="2:8" ht="20.100000000000001" customHeight="1" x14ac:dyDescent="0.15">
      <c r="B30" s="1"/>
      <c r="C30" s="11" t="s">
        <v>511</v>
      </c>
      <c r="D30" s="8" t="s">
        <v>512</v>
      </c>
      <c r="E30" s="11">
        <v>3</v>
      </c>
      <c r="F30" s="11">
        <v>3</v>
      </c>
      <c r="G30" s="11">
        <v>0</v>
      </c>
      <c r="H30" s="11">
        <v>0</v>
      </c>
    </row>
    <row r="31" spans="2:8" ht="20.100000000000001" customHeight="1" x14ac:dyDescent="0.15">
      <c r="B31" s="1"/>
      <c r="C31" s="11" t="s">
        <v>513</v>
      </c>
      <c r="D31" s="8" t="s">
        <v>514</v>
      </c>
      <c r="E31" s="11">
        <v>11</v>
      </c>
      <c r="F31" s="11">
        <v>10</v>
      </c>
      <c r="G31" s="11">
        <v>0</v>
      </c>
      <c r="H31" s="11">
        <v>1</v>
      </c>
    </row>
    <row r="32" spans="2:8" ht="20.100000000000001" customHeight="1" x14ac:dyDescent="0.15">
      <c r="B32" s="1"/>
      <c r="C32" s="11" t="s">
        <v>515</v>
      </c>
      <c r="D32" s="8" t="s">
        <v>516</v>
      </c>
      <c r="E32" s="11">
        <v>3</v>
      </c>
      <c r="F32" s="11">
        <v>3</v>
      </c>
      <c r="G32" s="11">
        <v>0</v>
      </c>
      <c r="H32" s="11">
        <v>0</v>
      </c>
    </row>
    <row r="33" spans="2:8" ht="20.100000000000001" customHeight="1" x14ac:dyDescent="0.15">
      <c r="B33" s="1"/>
      <c r="C33" s="11" t="s">
        <v>517</v>
      </c>
      <c r="D33" s="8" t="s">
        <v>518</v>
      </c>
      <c r="E33" s="11">
        <v>31</v>
      </c>
      <c r="F33" s="11">
        <v>3</v>
      </c>
      <c r="G33" s="11">
        <v>2</v>
      </c>
      <c r="H33" s="11">
        <v>26</v>
      </c>
    </row>
    <row r="34" spans="2:8" ht="20.100000000000001" customHeight="1" x14ac:dyDescent="0.15">
      <c r="B34" s="1"/>
      <c r="C34" s="20" t="s">
        <v>519</v>
      </c>
      <c r="D34" s="8" t="s">
        <v>520</v>
      </c>
      <c r="E34" s="11">
        <v>326</v>
      </c>
      <c r="F34" s="11">
        <v>283</v>
      </c>
      <c r="G34" s="11">
        <v>40</v>
      </c>
      <c r="H34" s="11">
        <v>3</v>
      </c>
    </row>
    <row r="35" spans="2:8" ht="20.100000000000001" customHeight="1" x14ac:dyDescent="0.15">
      <c r="B35" s="1"/>
      <c r="C35" s="11" t="s">
        <v>521</v>
      </c>
      <c r="D35" s="8" t="s">
        <v>522</v>
      </c>
      <c r="E35" s="11">
        <v>82</v>
      </c>
      <c r="F35" s="11">
        <v>15</v>
      </c>
      <c r="G35" s="11">
        <v>4</v>
      </c>
      <c r="H35" s="11">
        <v>63</v>
      </c>
    </row>
    <row r="36" spans="2:8" ht="20.100000000000001" customHeight="1" x14ac:dyDescent="0.15">
      <c r="B36" s="1"/>
      <c r="C36" s="11" t="s">
        <v>523</v>
      </c>
      <c r="D36" s="8" t="s">
        <v>524</v>
      </c>
      <c r="E36" s="11">
        <v>33</v>
      </c>
      <c r="F36" s="11">
        <v>7</v>
      </c>
      <c r="G36" s="11">
        <v>17</v>
      </c>
      <c r="H36" s="11">
        <v>9</v>
      </c>
    </row>
    <row r="37" spans="2:8" ht="20.100000000000001" customHeight="1" x14ac:dyDescent="0.15">
      <c r="B37" s="1"/>
      <c r="C37" s="11" t="s">
        <v>525</v>
      </c>
      <c r="D37" s="8" t="s">
        <v>375</v>
      </c>
      <c r="E37" s="11">
        <v>0</v>
      </c>
      <c r="F37" s="11">
        <v>0</v>
      </c>
      <c r="G37" s="11">
        <v>0</v>
      </c>
      <c r="H37" s="11">
        <v>0</v>
      </c>
    </row>
    <row r="38" spans="2:8" ht="20.100000000000001" customHeight="1" x14ac:dyDescent="0.15">
      <c r="B38" s="1"/>
      <c r="C38" s="11" t="s">
        <v>526</v>
      </c>
      <c r="D38" s="8" t="s">
        <v>527</v>
      </c>
      <c r="E38" s="11">
        <v>33</v>
      </c>
      <c r="F38" s="11">
        <v>14</v>
      </c>
      <c r="G38" s="11">
        <v>14</v>
      </c>
      <c r="H38" s="11">
        <v>5</v>
      </c>
    </row>
    <row r="39" spans="2:8" ht="20.100000000000001" customHeight="1" x14ac:dyDescent="0.15">
      <c r="B39" s="1"/>
      <c r="C39" s="11" t="s">
        <v>528</v>
      </c>
      <c r="D39" s="8" t="s">
        <v>529</v>
      </c>
      <c r="E39" s="11">
        <v>272</v>
      </c>
      <c r="F39" s="11">
        <v>86</v>
      </c>
      <c r="G39" s="11">
        <v>123</v>
      </c>
      <c r="H39" s="11">
        <v>63</v>
      </c>
    </row>
    <row r="40" spans="2:8" ht="20.100000000000001" customHeight="1" x14ac:dyDescent="0.15">
      <c r="B40" s="1"/>
      <c r="C40" s="11" t="s">
        <v>530</v>
      </c>
      <c r="D40" s="8" t="s">
        <v>531</v>
      </c>
      <c r="E40" s="11">
        <v>12</v>
      </c>
      <c r="F40" s="11">
        <v>9</v>
      </c>
      <c r="G40" s="11">
        <v>2</v>
      </c>
      <c r="H40" s="11">
        <v>1</v>
      </c>
    </row>
    <row r="41" spans="2:8" ht="20.100000000000001" customHeight="1" x14ac:dyDescent="0.15">
      <c r="B41" s="1"/>
      <c r="C41" s="11" t="s">
        <v>532</v>
      </c>
      <c r="D41" s="8" t="s">
        <v>533</v>
      </c>
      <c r="E41" s="11">
        <v>6</v>
      </c>
      <c r="F41" s="11">
        <v>1</v>
      </c>
      <c r="G41" s="11">
        <v>3</v>
      </c>
      <c r="H41" s="11">
        <v>2</v>
      </c>
    </row>
    <row r="42" spans="2:8" ht="20.100000000000001" customHeight="1" x14ac:dyDescent="0.15">
      <c r="B42" s="1"/>
      <c r="C42" s="11" t="s">
        <v>534</v>
      </c>
      <c r="D42" s="8" t="s">
        <v>535</v>
      </c>
      <c r="E42" s="11">
        <v>16</v>
      </c>
      <c r="F42" s="11">
        <v>10</v>
      </c>
      <c r="G42" s="11">
        <v>4</v>
      </c>
      <c r="H42" s="11">
        <v>2</v>
      </c>
    </row>
    <row r="43" spans="2:8" ht="20.100000000000001" customHeight="1" x14ac:dyDescent="0.15">
      <c r="B43" s="1"/>
      <c r="C43" s="11" t="s">
        <v>536</v>
      </c>
      <c r="D43" s="8" t="s">
        <v>537</v>
      </c>
      <c r="E43" s="11">
        <v>7</v>
      </c>
      <c r="F43" s="11">
        <v>2</v>
      </c>
      <c r="G43" s="11">
        <v>5</v>
      </c>
      <c r="H43" s="11">
        <v>0</v>
      </c>
    </row>
    <row r="44" spans="2:8" ht="20.100000000000001" customHeight="1" x14ac:dyDescent="0.15">
      <c r="B44" s="1"/>
      <c r="C44" s="11" t="s">
        <v>538</v>
      </c>
      <c r="D44" s="8" t="s">
        <v>539</v>
      </c>
      <c r="E44" s="11">
        <v>25</v>
      </c>
      <c r="F44" s="11">
        <v>10</v>
      </c>
      <c r="G44" s="11">
        <v>13</v>
      </c>
      <c r="H44" s="11">
        <v>2</v>
      </c>
    </row>
    <row r="45" spans="2:8" ht="20.100000000000001" customHeight="1" x14ac:dyDescent="0.15">
      <c r="B45" s="1"/>
      <c r="C45" s="11" t="s">
        <v>540</v>
      </c>
      <c r="D45" s="8" t="s">
        <v>541</v>
      </c>
      <c r="E45" s="11">
        <v>159</v>
      </c>
      <c r="F45" s="11">
        <v>87</v>
      </c>
      <c r="G45" s="11">
        <v>60</v>
      </c>
      <c r="H45" s="11">
        <v>12</v>
      </c>
    </row>
    <row r="46" spans="2:8" ht="20.100000000000001" customHeight="1" x14ac:dyDescent="0.15">
      <c r="B46" s="1"/>
      <c r="C46" s="11" t="s">
        <v>542</v>
      </c>
      <c r="D46" s="8" t="s">
        <v>543</v>
      </c>
      <c r="E46" s="11">
        <v>9</v>
      </c>
      <c r="F46" s="11">
        <v>0</v>
      </c>
      <c r="G46" s="11">
        <v>9</v>
      </c>
      <c r="H46" s="11">
        <v>0</v>
      </c>
    </row>
    <row r="47" spans="2:8" ht="20.100000000000001" customHeight="1" x14ac:dyDescent="0.15">
      <c r="B47" s="1"/>
      <c r="C47" s="11" t="s">
        <v>544</v>
      </c>
      <c r="D47" s="8" t="s">
        <v>545</v>
      </c>
      <c r="E47" s="11">
        <v>8</v>
      </c>
      <c r="F47" s="11">
        <v>2</v>
      </c>
      <c r="G47" s="11">
        <v>6</v>
      </c>
      <c r="H47" s="11">
        <v>0</v>
      </c>
    </row>
    <row r="48" spans="2:8" ht="20.100000000000001" customHeight="1" x14ac:dyDescent="0.15">
      <c r="B48" s="1"/>
      <c r="C48" s="11" t="s">
        <v>546</v>
      </c>
      <c r="D48" s="8" t="s">
        <v>547</v>
      </c>
      <c r="E48" s="11">
        <v>8</v>
      </c>
      <c r="F48" s="11">
        <v>2</v>
      </c>
      <c r="G48" s="11">
        <v>3</v>
      </c>
      <c r="H48" s="11">
        <v>3</v>
      </c>
    </row>
    <row r="49" spans="2:8" ht="20.100000000000001" customHeight="1" x14ac:dyDescent="0.15">
      <c r="B49" s="1"/>
      <c r="C49" s="11" t="s">
        <v>548</v>
      </c>
      <c r="D49" s="8" t="s">
        <v>549</v>
      </c>
      <c r="E49" s="11">
        <v>57</v>
      </c>
      <c r="F49" s="11">
        <v>7</v>
      </c>
      <c r="G49" s="11">
        <v>39</v>
      </c>
      <c r="H49" s="11">
        <v>11</v>
      </c>
    </row>
    <row r="50" spans="2:8" ht="20.100000000000001" customHeight="1" x14ac:dyDescent="0.15">
      <c r="B50" s="1"/>
      <c r="C50" s="11" t="s">
        <v>550</v>
      </c>
      <c r="D50" s="8" t="s">
        <v>551</v>
      </c>
      <c r="E50" s="11">
        <v>0</v>
      </c>
      <c r="F50" s="11">
        <v>0</v>
      </c>
      <c r="G50" s="11">
        <v>0</v>
      </c>
      <c r="H50" s="11">
        <v>0</v>
      </c>
    </row>
    <row r="51" spans="2:8" ht="20.100000000000001" customHeight="1" x14ac:dyDescent="0.15">
      <c r="B51" s="1"/>
      <c r="C51" s="21" t="s">
        <v>552</v>
      </c>
      <c r="D51" s="8" t="s">
        <v>553</v>
      </c>
      <c r="E51" s="11">
        <v>0</v>
      </c>
      <c r="F51" s="11">
        <v>0</v>
      </c>
      <c r="G51" s="11">
        <v>0</v>
      </c>
      <c r="H51" s="11">
        <v>0</v>
      </c>
    </row>
    <row r="52" spans="2:8" ht="20.100000000000001" customHeight="1" x14ac:dyDescent="0.15">
      <c r="B52" s="1"/>
      <c r="C52" s="11" t="s">
        <v>554</v>
      </c>
      <c r="D52" s="8" t="s">
        <v>555</v>
      </c>
      <c r="E52" s="11">
        <v>1</v>
      </c>
      <c r="F52" s="11">
        <v>0</v>
      </c>
      <c r="G52" s="11">
        <v>1</v>
      </c>
      <c r="H52" s="11">
        <v>0</v>
      </c>
    </row>
    <row r="53" spans="2:8" ht="20.100000000000001" customHeight="1" x14ac:dyDescent="0.15">
      <c r="B53" s="1"/>
      <c r="C53" s="11" t="s">
        <v>556</v>
      </c>
      <c r="D53" s="8" t="s">
        <v>557</v>
      </c>
      <c r="E53" s="11">
        <v>2</v>
      </c>
      <c r="F53" s="11">
        <v>1</v>
      </c>
      <c r="G53" s="11">
        <v>1</v>
      </c>
      <c r="H53" s="11">
        <v>0</v>
      </c>
    </row>
    <row r="54" spans="2:8" ht="20.100000000000001" customHeight="1" x14ac:dyDescent="0.15">
      <c r="B54" s="1"/>
      <c r="C54" s="11" t="s">
        <v>558</v>
      </c>
      <c r="D54" s="8" t="s">
        <v>559</v>
      </c>
      <c r="E54" s="11">
        <v>14</v>
      </c>
      <c r="F54" s="11">
        <v>6</v>
      </c>
      <c r="G54" s="11">
        <v>4</v>
      </c>
      <c r="H54" s="11">
        <v>4</v>
      </c>
    </row>
    <row r="55" spans="2:8" ht="20.100000000000001" customHeight="1" x14ac:dyDescent="0.15">
      <c r="B55" s="1"/>
      <c r="C55" s="11" t="s">
        <v>560</v>
      </c>
      <c r="D55" s="8" t="s">
        <v>561</v>
      </c>
      <c r="E55" s="11">
        <v>0</v>
      </c>
      <c r="F55" s="11">
        <v>0</v>
      </c>
      <c r="G55" s="11">
        <v>0</v>
      </c>
      <c r="H55" s="11">
        <v>0</v>
      </c>
    </row>
    <row r="56" spans="2:8" ht="20.100000000000001" customHeight="1" x14ac:dyDescent="0.15">
      <c r="B56" s="1"/>
      <c r="C56" s="11" t="s">
        <v>562</v>
      </c>
      <c r="D56" s="8" t="s">
        <v>563</v>
      </c>
      <c r="E56" s="11">
        <v>7</v>
      </c>
      <c r="F56" s="11">
        <v>1</v>
      </c>
      <c r="G56" s="11">
        <v>4</v>
      </c>
      <c r="H56" s="11">
        <v>2</v>
      </c>
    </row>
    <row r="57" spans="2:8" ht="20.100000000000001" customHeight="1" x14ac:dyDescent="0.15">
      <c r="B57" s="1"/>
      <c r="C57" s="11" t="s">
        <v>564</v>
      </c>
      <c r="D57" s="8" t="s">
        <v>565</v>
      </c>
      <c r="E57" s="11">
        <v>1</v>
      </c>
      <c r="F57" s="11">
        <v>1</v>
      </c>
      <c r="G57" s="11">
        <v>0</v>
      </c>
      <c r="H57" s="11">
        <v>0</v>
      </c>
    </row>
    <row r="58" spans="2:8" ht="20.100000000000001" customHeight="1" x14ac:dyDescent="0.15">
      <c r="B58" s="1"/>
      <c r="C58" s="11" t="s">
        <v>566</v>
      </c>
      <c r="D58" s="8" t="s">
        <v>567</v>
      </c>
      <c r="E58" s="11">
        <v>0</v>
      </c>
      <c r="F58" s="11">
        <v>0</v>
      </c>
      <c r="G58" s="11">
        <v>0</v>
      </c>
      <c r="H58" s="11">
        <v>0</v>
      </c>
    </row>
    <row r="59" spans="2:8" ht="20.100000000000001" customHeight="1" x14ac:dyDescent="0.15">
      <c r="B59" s="1"/>
      <c r="C59" s="11" t="s">
        <v>568</v>
      </c>
      <c r="D59" s="8" t="s">
        <v>569</v>
      </c>
      <c r="E59" s="11">
        <v>239</v>
      </c>
      <c r="F59" s="11">
        <v>85</v>
      </c>
      <c r="G59" s="11">
        <v>106</v>
      </c>
      <c r="H59" s="11">
        <v>48</v>
      </c>
    </row>
    <row r="60" spans="2:8" ht="20.100000000000001" customHeight="1" x14ac:dyDescent="0.15">
      <c r="B60" s="1"/>
      <c r="C60" s="11" t="s">
        <v>570</v>
      </c>
      <c r="D60" s="8" t="s">
        <v>571</v>
      </c>
      <c r="E60" s="11">
        <v>215</v>
      </c>
      <c r="F60" s="11">
        <v>98</v>
      </c>
      <c r="G60" s="11">
        <v>78</v>
      </c>
      <c r="H60" s="11">
        <v>39</v>
      </c>
    </row>
    <row r="61" spans="2:8" ht="20.100000000000001" customHeight="1" x14ac:dyDescent="0.15">
      <c r="B61" s="1"/>
      <c r="C61" s="11" t="s">
        <v>572</v>
      </c>
      <c r="D61" s="8" t="s">
        <v>573</v>
      </c>
      <c r="E61" s="11">
        <v>10</v>
      </c>
      <c r="F61" s="11">
        <v>1</v>
      </c>
      <c r="G61" s="11">
        <v>8</v>
      </c>
      <c r="H61" s="11">
        <v>1</v>
      </c>
    </row>
    <row r="62" spans="2:8" ht="20.100000000000001" customHeight="1" x14ac:dyDescent="0.15">
      <c r="B62" s="1"/>
      <c r="C62" s="11" t="s">
        <v>574</v>
      </c>
      <c r="D62" s="8" t="s">
        <v>575</v>
      </c>
      <c r="E62" s="11">
        <v>15</v>
      </c>
      <c r="F62" s="11">
        <v>0</v>
      </c>
      <c r="G62" s="11">
        <v>8</v>
      </c>
      <c r="H62" s="11">
        <v>7</v>
      </c>
    </row>
    <row r="63" spans="2:8" ht="20.100000000000001" customHeight="1" x14ac:dyDescent="0.15">
      <c r="B63" s="1"/>
      <c r="C63" s="11" t="s">
        <v>576</v>
      </c>
      <c r="D63" s="8" t="s">
        <v>577</v>
      </c>
      <c r="E63" s="11">
        <v>3</v>
      </c>
      <c r="F63" s="11">
        <v>0</v>
      </c>
      <c r="G63" s="11">
        <v>0</v>
      </c>
      <c r="H63" s="11">
        <v>3</v>
      </c>
    </row>
    <row r="64" spans="2:8" ht="20.100000000000001" customHeight="1" x14ac:dyDescent="0.15">
      <c r="B64" s="1"/>
      <c r="C64" s="20" t="s">
        <v>578</v>
      </c>
      <c r="D64" s="8" t="s">
        <v>579</v>
      </c>
      <c r="E64" s="11">
        <v>28</v>
      </c>
      <c r="F64" s="11">
        <v>17</v>
      </c>
      <c r="G64" s="11">
        <v>11</v>
      </c>
      <c r="H64" s="11">
        <v>0</v>
      </c>
    </row>
    <row r="65" spans="2:8" ht="20.100000000000001" customHeight="1" x14ac:dyDescent="0.15">
      <c r="B65" s="1"/>
      <c r="C65" s="11" t="s">
        <v>580</v>
      </c>
      <c r="D65" s="8" t="s">
        <v>376</v>
      </c>
      <c r="E65" s="11">
        <v>64</v>
      </c>
      <c r="F65" s="11">
        <v>29</v>
      </c>
      <c r="G65" s="11">
        <v>27</v>
      </c>
      <c r="H65" s="11">
        <v>8</v>
      </c>
    </row>
    <row r="66" spans="2:8" ht="20.100000000000001" customHeight="1" x14ac:dyDescent="0.15">
      <c r="B66" s="1"/>
      <c r="C66" s="11" t="s">
        <v>581</v>
      </c>
      <c r="D66" s="8" t="s">
        <v>582</v>
      </c>
      <c r="E66" s="11">
        <v>7</v>
      </c>
      <c r="F66" s="11">
        <v>3</v>
      </c>
      <c r="G66" s="11">
        <v>2</v>
      </c>
      <c r="H66" s="11">
        <v>2</v>
      </c>
    </row>
    <row r="67" spans="2:8" ht="20.100000000000001" customHeight="1" x14ac:dyDescent="0.15">
      <c r="B67" s="1"/>
      <c r="C67" s="11" t="s">
        <v>583</v>
      </c>
      <c r="D67" s="8" t="s">
        <v>584</v>
      </c>
      <c r="E67" s="11">
        <v>9</v>
      </c>
      <c r="F67" s="11">
        <v>2</v>
      </c>
      <c r="G67" s="11">
        <v>4</v>
      </c>
      <c r="H67" s="11">
        <v>3</v>
      </c>
    </row>
    <row r="68" spans="2:8" ht="20.100000000000001" customHeight="1" x14ac:dyDescent="0.15">
      <c r="B68" s="1"/>
      <c r="C68" s="11" t="s">
        <v>585</v>
      </c>
      <c r="D68" s="8" t="s">
        <v>586</v>
      </c>
      <c r="E68" s="11">
        <v>229</v>
      </c>
      <c r="F68" s="11">
        <v>19</v>
      </c>
      <c r="G68" s="11">
        <v>74</v>
      </c>
      <c r="H68" s="11">
        <v>136</v>
      </c>
    </row>
    <row r="69" spans="2:8" ht="20.100000000000001" customHeight="1" x14ac:dyDescent="0.15">
      <c r="B69" s="1"/>
      <c r="C69" s="11" t="s">
        <v>587</v>
      </c>
      <c r="D69" s="8" t="s">
        <v>588</v>
      </c>
      <c r="E69" s="11">
        <v>61</v>
      </c>
      <c r="F69" s="11">
        <v>44</v>
      </c>
      <c r="G69" s="11">
        <v>4</v>
      </c>
      <c r="H69" s="11">
        <v>13</v>
      </c>
    </row>
    <row r="70" spans="2:8" ht="20.100000000000001" customHeight="1" x14ac:dyDescent="0.15">
      <c r="B70" s="1"/>
      <c r="C70" s="11" t="s">
        <v>589</v>
      </c>
      <c r="D70" s="8" t="s">
        <v>590</v>
      </c>
      <c r="E70" s="11">
        <v>227</v>
      </c>
      <c r="F70" s="11">
        <v>211</v>
      </c>
      <c r="G70" s="11">
        <v>6</v>
      </c>
      <c r="H70" s="11">
        <v>10</v>
      </c>
    </row>
    <row r="71" spans="2:8" ht="20.100000000000001" customHeight="1" x14ac:dyDescent="0.15">
      <c r="B71" s="1"/>
      <c r="C71" s="11" t="s">
        <v>591</v>
      </c>
      <c r="D71" s="8" t="s">
        <v>592</v>
      </c>
      <c r="E71" s="11">
        <v>5</v>
      </c>
      <c r="F71" s="11">
        <v>0</v>
      </c>
      <c r="G71" s="11">
        <v>0</v>
      </c>
      <c r="H71" s="11">
        <v>5</v>
      </c>
    </row>
    <row r="72" spans="2:8" ht="20.100000000000001" customHeight="1" x14ac:dyDescent="0.15">
      <c r="B72" s="1"/>
      <c r="C72" s="11" t="s">
        <v>593</v>
      </c>
      <c r="D72" s="8" t="s">
        <v>594</v>
      </c>
      <c r="E72" s="11">
        <v>6</v>
      </c>
      <c r="F72" s="11">
        <v>5</v>
      </c>
      <c r="G72" s="11">
        <v>1</v>
      </c>
      <c r="H72" s="11">
        <v>0</v>
      </c>
    </row>
    <row r="73" spans="2:8" ht="20.100000000000001" customHeight="1" x14ac:dyDescent="0.15">
      <c r="B73" s="1"/>
      <c r="C73" s="11" t="s">
        <v>595</v>
      </c>
      <c r="D73" s="8" t="s">
        <v>596</v>
      </c>
      <c r="E73" s="11">
        <v>98</v>
      </c>
      <c r="F73" s="11">
        <v>43</v>
      </c>
      <c r="G73" s="11">
        <v>18</v>
      </c>
      <c r="H73" s="11">
        <v>37</v>
      </c>
    </row>
    <row r="74" spans="2:8" ht="20.100000000000001" customHeight="1" x14ac:dyDescent="0.15">
      <c r="B74" s="1"/>
      <c r="C74" s="11" t="s">
        <v>597</v>
      </c>
      <c r="D74" s="8" t="s">
        <v>598</v>
      </c>
      <c r="E74" s="11">
        <v>45</v>
      </c>
      <c r="F74" s="11">
        <v>42</v>
      </c>
      <c r="G74" s="11">
        <v>1</v>
      </c>
      <c r="H74" s="11">
        <v>2</v>
      </c>
    </row>
    <row r="75" spans="2:8" ht="20.100000000000001" customHeight="1" x14ac:dyDescent="0.15">
      <c r="B75" s="1"/>
      <c r="C75" s="11" t="s">
        <v>599</v>
      </c>
      <c r="D75" s="8" t="s">
        <v>600</v>
      </c>
      <c r="E75" s="11">
        <v>87</v>
      </c>
      <c r="F75" s="11">
        <v>86</v>
      </c>
      <c r="G75" s="11">
        <v>0</v>
      </c>
      <c r="H75" s="11">
        <v>1</v>
      </c>
    </row>
    <row r="76" spans="2:8" ht="20.100000000000001" customHeight="1" x14ac:dyDescent="0.15">
      <c r="B76" s="1"/>
      <c r="C76" s="11" t="s">
        <v>601</v>
      </c>
      <c r="D76" s="8" t="s">
        <v>602</v>
      </c>
      <c r="E76" s="11">
        <v>118</v>
      </c>
      <c r="F76" s="11">
        <v>64</v>
      </c>
      <c r="G76" s="11">
        <v>49</v>
      </c>
      <c r="H76" s="11">
        <v>5</v>
      </c>
    </row>
    <row r="77" spans="2:8" ht="20.100000000000001" customHeight="1" x14ac:dyDescent="0.15">
      <c r="B77" s="1"/>
      <c r="C77" s="11" t="s">
        <v>603</v>
      </c>
      <c r="D77" s="8" t="s">
        <v>604</v>
      </c>
      <c r="E77" s="11">
        <v>116</v>
      </c>
      <c r="F77" s="11">
        <v>22</v>
      </c>
      <c r="G77" s="11">
        <v>57</v>
      </c>
      <c r="H77" s="11">
        <v>37</v>
      </c>
    </row>
    <row r="78" spans="2:8" ht="20.100000000000001" customHeight="1" x14ac:dyDescent="0.15">
      <c r="B78" s="1"/>
      <c r="C78" s="20" t="s">
        <v>605</v>
      </c>
      <c r="D78" s="8" t="s">
        <v>606</v>
      </c>
      <c r="E78" s="11">
        <v>708</v>
      </c>
      <c r="F78" s="11">
        <v>197</v>
      </c>
      <c r="G78" s="11">
        <v>236</v>
      </c>
      <c r="H78" s="11">
        <v>275</v>
      </c>
    </row>
    <row r="79" spans="2:8" ht="20.100000000000001" customHeight="1" x14ac:dyDescent="0.15">
      <c r="B79" s="1"/>
      <c r="C79" s="11" t="s">
        <v>607</v>
      </c>
      <c r="D79" s="8" t="s">
        <v>608</v>
      </c>
      <c r="E79" s="11">
        <v>4</v>
      </c>
      <c r="F79" s="11">
        <v>4</v>
      </c>
      <c r="G79" s="11">
        <v>0</v>
      </c>
      <c r="H79" s="11">
        <v>0</v>
      </c>
    </row>
    <row r="80" spans="2:8" ht="20.100000000000001" customHeight="1" x14ac:dyDescent="0.15">
      <c r="B80" s="1"/>
      <c r="C80" s="11" t="s">
        <v>609</v>
      </c>
      <c r="D80" s="8" t="s">
        <v>610</v>
      </c>
      <c r="E80" s="11">
        <v>44</v>
      </c>
      <c r="F80" s="11">
        <v>26</v>
      </c>
      <c r="G80" s="11">
        <v>18</v>
      </c>
      <c r="H80" s="11">
        <v>0</v>
      </c>
    </row>
    <row r="81" spans="2:8" ht="20.100000000000001" customHeight="1" x14ac:dyDescent="0.15">
      <c r="B81" s="1"/>
      <c r="C81" s="20" t="s">
        <v>611</v>
      </c>
      <c r="D81" s="8" t="s">
        <v>612</v>
      </c>
      <c r="E81" s="11">
        <v>7</v>
      </c>
      <c r="F81" s="11">
        <v>3</v>
      </c>
      <c r="G81" s="11">
        <v>4</v>
      </c>
      <c r="H81" s="11">
        <v>0</v>
      </c>
    </row>
    <row r="82" spans="2:8" ht="20.100000000000001" customHeight="1" x14ac:dyDescent="0.15">
      <c r="B82" s="1"/>
      <c r="C82" s="11" t="s">
        <v>613</v>
      </c>
      <c r="D82" s="8" t="s">
        <v>614</v>
      </c>
      <c r="E82" s="11">
        <v>275</v>
      </c>
      <c r="F82" s="11">
        <v>253</v>
      </c>
      <c r="G82" s="11">
        <v>22</v>
      </c>
      <c r="H82" s="11">
        <v>0</v>
      </c>
    </row>
    <row r="83" spans="2:8" ht="20.100000000000001" customHeight="1" x14ac:dyDescent="0.15">
      <c r="B83" s="1"/>
      <c r="C83" s="11" t="s">
        <v>615</v>
      </c>
      <c r="D83" s="8" t="s">
        <v>616</v>
      </c>
      <c r="E83" s="11">
        <v>2276</v>
      </c>
      <c r="F83" s="11">
        <v>352</v>
      </c>
      <c r="G83" s="11">
        <v>806</v>
      </c>
      <c r="H83" s="11">
        <v>1118</v>
      </c>
    </row>
    <row r="84" spans="2:8" ht="20.100000000000001" customHeight="1" x14ac:dyDescent="0.15">
      <c r="B84" s="1"/>
      <c r="C84" s="20" t="s">
        <v>617</v>
      </c>
      <c r="D84" s="8" t="s">
        <v>618</v>
      </c>
      <c r="E84" s="11">
        <v>969</v>
      </c>
      <c r="F84" s="11">
        <v>68</v>
      </c>
      <c r="G84" s="11">
        <v>364</v>
      </c>
      <c r="H84" s="11">
        <v>537</v>
      </c>
    </row>
    <row r="85" spans="2:8" ht="20.100000000000001" customHeight="1" x14ac:dyDescent="0.15">
      <c r="B85" s="1"/>
      <c r="C85" s="21" t="s">
        <v>619</v>
      </c>
      <c r="D85" s="8" t="s">
        <v>620</v>
      </c>
      <c r="E85" s="11">
        <v>57</v>
      </c>
      <c r="F85" s="11">
        <v>56</v>
      </c>
      <c r="G85" s="11">
        <v>0</v>
      </c>
      <c r="H85" s="11">
        <v>1</v>
      </c>
    </row>
    <row r="86" spans="2:8" ht="20.100000000000001" customHeight="1" x14ac:dyDescent="0.15">
      <c r="B86" s="1"/>
      <c r="C86" s="21" t="s">
        <v>621</v>
      </c>
      <c r="D86" s="8" t="s">
        <v>622</v>
      </c>
      <c r="E86" s="11">
        <v>3074</v>
      </c>
      <c r="F86" s="11">
        <v>3055</v>
      </c>
      <c r="G86" s="11">
        <v>14</v>
      </c>
      <c r="H86" s="11">
        <v>5</v>
      </c>
    </row>
    <row r="87" spans="2:8" ht="20.100000000000001" customHeight="1" x14ac:dyDescent="0.15">
      <c r="B87" s="1"/>
      <c r="C87" s="21" t="s">
        <v>623</v>
      </c>
      <c r="D87" s="8" t="s">
        <v>624</v>
      </c>
      <c r="E87" s="11">
        <v>202</v>
      </c>
      <c r="F87" s="11">
        <v>201</v>
      </c>
      <c r="G87" s="11">
        <v>1</v>
      </c>
      <c r="H87" s="11">
        <v>0</v>
      </c>
    </row>
    <row r="88" spans="2:8" ht="20.100000000000001" customHeight="1" x14ac:dyDescent="0.15">
      <c r="B88" s="1"/>
      <c r="C88" s="21" t="s">
        <v>625</v>
      </c>
      <c r="D88" s="8" t="s">
        <v>626</v>
      </c>
      <c r="E88" s="11">
        <v>320</v>
      </c>
      <c r="F88" s="11">
        <v>316</v>
      </c>
      <c r="G88" s="11">
        <v>2</v>
      </c>
      <c r="H88" s="11">
        <v>2</v>
      </c>
    </row>
    <row r="89" spans="2:8" ht="20.100000000000001" customHeight="1" x14ac:dyDescent="0.15">
      <c r="B89" s="1"/>
      <c r="C89" s="21" t="s">
        <v>627</v>
      </c>
      <c r="D89" s="8" t="s">
        <v>628</v>
      </c>
      <c r="E89" s="11">
        <v>717</v>
      </c>
      <c r="F89" s="11">
        <v>712</v>
      </c>
      <c r="G89" s="11">
        <v>4</v>
      </c>
      <c r="H89" s="11">
        <v>1</v>
      </c>
    </row>
    <row r="90" spans="2:8" ht="20.100000000000001" customHeight="1" x14ac:dyDescent="0.15">
      <c r="B90" s="1"/>
      <c r="C90" s="21" t="s">
        <v>629</v>
      </c>
      <c r="D90" s="8" t="s">
        <v>630</v>
      </c>
      <c r="E90" s="11">
        <v>5</v>
      </c>
      <c r="F90" s="11">
        <v>5</v>
      </c>
      <c r="G90" s="11">
        <v>0</v>
      </c>
      <c r="H90" s="11">
        <v>0</v>
      </c>
    </row>
    <row r="91" spans="2:8" ht="20.100000000000001" customHeight="1" x14ac:dyDescent="0.15">
      <c r="B91" s="1"/>
      <c r="C91" s="21" t="s">
        <v>631</v>
      </c>
      <c r="D91" s="8" t="s">
        <v>632</v>
      </c>
      <c r="E91" s="11">
        <v>0</v>
      </c>
      <c r="F91" s="11">
        <v>0</v>
      </c>
      <c r="G91" s="11">
        <v>0</v>
      </c>
      <c r="H91" s="11">
        <v>0</v>
      </c>
    </row>
    <row r="92" spans="2:8" ht="20.100000000000001" customHeight="1" x14ac:dyDescent="0.15">
      <c r="B92" s="1"/>
      <c r="C92" s="11" t="s">
        <v>633</v>
      </c>
      <c r="D92" s="8" t="s">
        <v>634</v>
      </c>
      <c r="E92" s="11">
        <v>840</v>
      </c>
      <c r="F92" s="11">
        <v>361</v>
      </c>
      <c r="G92" s="11">
        <v>37</v>
      </c>
      <c r="H92" s="11">
        <v>442</v>
      </c>
    </row>
    <row r="93" spans="2:8" ht="20.100000000000001" customHeight="1" x14ac:dyDescent="0.15">
      <c r="B93" s="1"/>
      <c r="C93" s="20" t="s">
        <v>635</v>
      </c>
      <c r="D93" s="8" t="s">
        <v>636</v>
      </c>
      <c r="E93" s="11">
        <v>235</v>
      </c>
      <c r="F93" s="11">
        <v>3</v>
      </c>
      <c r="G93" s="11">
        <v>4</v>
      </c>
      <c r="H93" s="11">
        <v>228</v>
      </c>
    </row>
    <row r="94" spans="2:8" ht="20.100000000000001" customHeight="1" x14ac:dyDescent="0.15">
      <c r="B94" s="1"/>
      <c r="C94" s="11" t="s">
        <v>637</v>
      </c>
      <c r="D94" s="8" t="s">
        <v>638</v>
      </c>
      <c r="E94" s="11">
        <v>331</v>
      </c>
      <c r="F94" s="11">
        <v>257</v>
      </c>
      <c r="G94" s="11">
        <v>40</v>
      </c>
      <c r="H94" s="11">
        <v>34</v>
      </c>
    </row>
    <row r="95" spans="2:8" ht="20.100000000000001" customHeight="1" x14ac:dyDescent="0.15">
      <c r="B95" s="1"/>
      <c r="C95" s="20" t="s">
        <v>639</v>
      </c>
      <c r="D95" s="8" t="s">
        <v>640</v>
      </c>
      <c r="E95" s="11">
        <v>105</v>
      </c>
      <c r="F95" s="11">
        <v>104</v>
      </c>
      <c r="G95" s="11">
        <v>1</v>
      </c>
      <c r="H95" s="11">
        <v>0</v>
      </c>
    </row>
    <row r="96" spans="2:8" ht="20.100000000000001" customHeight="1" x14ac:dyDescent="0.15">
      <c r="B96" s="1"/>
      <c r="C96" s="11" t="s">
        <v>641</v>
      </c>
      <c r="D96" s="8" t="s">
        <v>642</v>
      </c>
      <c r="E96" s="11">
        <v>12</v>
      </c>
      <c r="F96" s="11">
        <v>12</v>
      </c>
      <c r="G96" s="11">
        <v>0</v>
      </c>
      <c r="H96" s="11">
        <v>0</v>
      </c>
    </row>
    <row r="97" spans="2:11" ht="20.100000000000001" customHeight="1" x14ac:dyDescent="0.15">
      <c r="B97" s="1"/>
      <c r="C97" s="11" t="s">
        <v>643</v>
      </c>
      <c r="D97" s="8" t="s">
        <v>644</v>
      </c>
      <c r="E97" s="11">
        <v>30</v>
      </c>
      <c r="F97" s="11">
        <v>30</v>
      </c>
      <c r="G97" s="11">
        <v>0</v>
      </c>
      <c r="H97" s="11">
        <v>0</v>
      </c>
    </row>
    <row r="98" spans="2:11" ht="20.100000000000001" customHeight="1" x14ac:dyDescent="0.15">
      <c r="B98" s="1"/>
      <c r="C98" s="20" t="s">
        <v>645</v>
      </c>
      <c r="D98" s="8" t="s">
        <v>646</v>
      </c>
      <c r="E98" s="11">
        <v>6</v>
      </c>
      <c r="F98" s="11">
        <v>5</v>
      </c>
      <c r="G98" s="11">
        <v>0</v>
      </c>
      <c r="H98" s="11">
        <v>1</v>
      </c>
    </row>
    <row r="99" spans="2:11" ht="20.100000000000001" customHeight="1" x14ac:dyDescent="0.15">
      <c r="B99" s="1"/>
      <c r="C99" s="11" t="s">
        <v>647</v>
      </c>
      <c r="D99" s="8" t="s">
        <v>648</v>
      </c>
      <c r="E99" s="11">
        <v>5</v>
      </c>
      <c r="F99" s="11">
        <v>2</v>
      </c>
      <c r="G99" s="11">
        <v>0</v>
      </c>
      <c r="H99" s="11">
        <v>3</v>
      </c>
    </row>
    <row r="100" spans="2:11" ht="20.100000000000001" customHeight="1" x14ac:dyDescent="0.15">
      <c r="B100" s="1"/>
      <c r="C100" s="20" t="s">
        <v>649</v>
      </c>
      <c r="D100" s="8" t="s">
        <v>650</v>
      </c>
      <c r="E100" s="11">
        <v>90</v>
      </c>
      <c r="F100" s="11">
        <v>66</v>
      </c>
      <c r="G100" s="11">
        <v>2</v>
      </c>
      <c r="H100" s="11">
        <v>22</v>
      </c>
    </row>
    <row r="101" spans="2:11" ht="20.100000000000001" customHeight="1" x14ac:dyDescent="0.15">
      <c r="B101" s="1"/>
      <c r="C101" s="11" t="s">
        <v>651</v>
      </c>
      <c r="D101" s="8" t="s">
        <v>652</v>
      </c>
      <c r="E101" s="11">
        <v>1498</v>
      </c>
      <c r="F101" s="11">
        <v>141</v>
      </c>
      <c r="G101" s="11">
        <v>237</v>
      </c>
      <c r="H101" s="11">
        <v>1120</v>
      </c>
    </row>
    <row r="102" spans="2:11" ht="20.100000000000001" customHeight="1" x14ac:dyDescent="0.15">
      <c r="B102" s="1"/>
      <c r="C102" s="11" t="s">
        <v>653</v>
      </c>
      <c r="D102" s="8" t="s">
        <v>654</v>
      </c>
      <c r="E102" s="11">
        <v>70</v>
      </c>
      <c r="F102" s="11">
        <v>34</v>
      </c>
      <c r="G102" s="11">
        <v>10</v>
      </c>
      <c r="H102" s="11">
        <v>26</v>
      </c>
    </row>
    <row r="103" spans="2:11" ht="20.100000000000001" customHeight="1" x14ac:dyDescent="0.15">
      <c r="B103" s="1"/>
      <c r="C103" s="11" t="s">
        <v>655</v>
      </c>
      <c r="D103" s="8" t="s">
        <v>656</v>
      </c>
      <c r="E103" s="11">
        <v>91</v>
      </c>
      <c r="F103" s="11">
        <v>38</v>
      </c>
      <c r="G103" s="11">
        <v>20</v>
      </c>
      <c r="H103" s="11">
        <v>33</v>
      </c>
    </row>
    <row r="104" spans="2:11" ht="20.100000000000001" customHeight="1" x14ac:dyDescent="0.15">
      <c r="B104" s="1"/>
      <c r="C104" s="11" t="s">
        <v>657</v>
      </c>
      <c r="D104" s="8" t="s">
        <v>658</v>
      </c>
      <c r="E104" s="11">
        <v>539</v>
      </c>
      <c r="F104" s="11">
        <v>1</v>
      </c>
      <c r="G104" s="11">
        <v>34</v>
      </c>
      <c r="H104" s="11">
        <v>504</v>
      </c>
    </row>
    <row r="105" spans="2:11" ht="20.100000000000001" customHeight="1" x14ac:dyDescent="0.15">
      <c r="B105" s="1"/>
      <c r="C105" s="11" t="s">
        <v>659</v>
      </c>
      <c r="D105" s="8" t="s">
        <v>660</v>
      </c>
      <c r="E105" s="11">
        <v>23</v>
      </c>
      <c r="F105" s="11">
        <v>0</v>
      </c>
      <c r="G105" s="11">
        <v>6</v>
      </c>
      <c r="H105" s="11">
        <v>17</v>
      </c>
    </row>
    <row r="106" spans="2:11" ht="20.100000000000001" customHeight="1" x14ac:dyDescent="0.15">
      <c r="B106" s="1"/>
      <c r="C106" s="11" t="s">
        <v>661</v>
      </c>
      <c r="D106" s="8" t="s">
        <v>662</v>
      </c>
      <c r="E106" s="11">
        <v>7990</v>
      </c>
      <c r="F106" s="11">
        <v>7854</v>
      </c>
      <c r="G106" s="11">
        <v>129</v>
      </c>
      <c r="H106" s="11">
        <v>7</v>
      </c>
    </row>
    <row r="107" spans="2:11" ht="20.100000000000001" customHeight="1" x14ac:dyDescent="0.15">
      <c r="B107" s="1"/>
      <c r="C107" s="11" t="s">
        <v>663</v>
      </c>
      <c r="D107" s="8" t="s">
        <v>664</v>
      </c>
      <c r="E107" s="11">
        <v>2085</v>
      </c>
      <c r="F107" s="11">
        <v>1908</v>
      </c>
      <c r="G107" s="11">
        <v>177</v>
      </c>
      <c r="H107" s="11">
        <v>0</v>
      </c>
    </row>
    <row r="108" spans="2:11" ht="20.100000000000001" customHeight="1" x14ac:dyDescent="0.15">
      <c r="B108" s="1"/>
      <c r="C108" s="11" t="s">
        <v>665</v>
      </c>
      <c r="D108" s="8" t="s">
        <v>666</v>
      </c>
      <c r="E108" s="11">
        <v>309</v>
      </c>
      <c r="F108" s="11">
        <v>236</v>
      </c>
      <c r="G108" s="11">
        <v>59</v>
      </c>
      <c r="H108" s="11">
        <v>14</v>
      </c>
    </row>
    <row r="109" spans="2:11" ht="20.100000000000001" customHeight="1" x14ac:dyDescent="0.15">
      <c r="B109" s="1"/>
      <c r="C109" s="11" t="s">
        <v>667</v>
      </c>
      <c r="D109" s="8" t="s">
        <v>668</v>
      </c>
      <c r="E109" s="11">
        <v>1461</v>
      </c>
      <c r="F109" s="11">
        <v>1452</v>
      </c>
      <c r="G109" s="11">
        <v>5</v>
      </c>
      <c r="H109" s="11">
        <v>4</v>
      </c>
    </row>
    <row r="110" spans="2:11" ht="20.100000000000001" customHeight="1" x14ac:dyDescent="0.15">
      <c r="B110" s="1"/>
      <c r="C110" s="11" t="s">
        <v>669</v>
      </c>
      <c r="D110" s="8" t="s">
        <v>670</v>
      </c>
      <c r="E110" s="11">
        <v>11</v>
      </c>
      <c r="F110" s="11">
        <v>11</v>
      </c>
      <c r="G110" s="11">
        <v>0</v>
      </c>
      <c r="H110" s="11">
        <v>0</v>
      </c>
    </row>
    <row r="111" spans="2:11" ht="20.100000000000001" customHeight="1" x14ac:dyDescent="0.15">
      <c r="B111" s="1"/>
      <c r="C111" s="11" t="s">
        <v>671</v>
      </c>
      <c r="D111" s="8" t="s">
        <v>672</v>
      </c>
      <c r="E111" s="11">
        <v>276</v>
      </c>
      <c r="F111" s="11">
        <v>274</v>
      </c>
      <c r="G111" s="11">
        <v>2</v>
      </c>
      <c r="H111" s="11">
        <v>0</v>
      </c>
    </row>
    <row r="112" spans="2:11" ht="20.100000000000001" customHeight="1" x14ac:dyDescent="0.15">
      <c r="B112" s="1"/>
      <c r="C112" s="11" t="s">
        <v>71</v>
      </c>
      <c r="D112" s="8" t="s">
        <v>377</v>
      </c>
      <c r="E112" s="11">
        <v>180</v>
      </c>
      <c r="F112" s="11">
        <v>136</v>
      </c>
      <c r="G112" s="11">
        <v>7</v>
      </c>
      <c r="H112" s="11">
        <v>37</v>
      </c>
      <c r="K112" s="5"/>
    </row>
    <row r="113" spans="2:8" customFormat="1" ht="20.100000000000001" customHeight="1" x14ac:dyDescent="0.15">
      <c r="B113" s="1"/>
      <c r="C113" s="9"/>
      <c r="D113" s="9" t="s">
        <v>373</v>
      </c>
      <c r="E113" s="11">
        <v>31402</v>
      </c>
      <c r="F113" s="9">
        <v>23005</v>
      </c>
      <c r="G113" s="9">
        <v>3314</v>
      </c>
      <c r="H113" s="9">
        <v>5083</v>
      </c>
    </row>
    <row r="117" spans="2:8" customFormat="1" ht="30" customHeight="1" x14ac:dyDescent="0.15"/>
  </sheetData>
  <mergeCells count="2">
    <mergeCell ref="C4:D5"/>
    <mergeCell ref="E4:E5"/>
  </mergeCells>
  <phoneticPr fontId="9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2" min="1" max="8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971E0-AC0F-4081-A363-82258C4662DD}">
  <sheetPr>
    <tabColor rgb="FF00B050"/>
    <pageSetUpPr fitToPage="1"/>
  </sheetPr>
  <dimension ref="A1:L112"/>
  <sheetViews>
    <sheetView showGridLines="0" view="pageBreakPreview" zoomScale="70" zoomScaleNormal="70" zoomScaleSheetLayoutView="7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tr">
        <f>"表3.4.1.1("&amp;VALUE(L1)&amp;")　産業分類別の生活環境項目濃度の平均値、標準偏差、最大値、最小値"</f>
        <v>表3.4.1.1(0)　産業分類別の生活環境項目濃度の平均値、標準偏差、最大値、最小値</v>
      </c>
    </row>
    <row r="3" spans="2:12" ht="21" customHeight="1" x14ac:dyDescent="0.15">
      <c r="H3" s="139" t="e">
        <f>VLOOKUP(L1,#REF!,2,0)</f>
        <v>#REF!</v>
      </c>
      <c r="I3" s="139" t="e">
        <f>VLOOKUP(L1,#REF!,3,0)</f>
        <v>#REF!</v>
      </c>
    </row>
    <row r="4" spans="2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6.5" customHeight="1" x14ac:dyDescent="0.15">
      <c r="B5" s="1"/>
      <c r="C5" s="158" t="s">
        <v>2</v>
      </c>
      <c r="D5" s="8" t="s">
        <v>252</v>
      </c>
      <c r="E5" s="159">
        <v>6</v>
      </c>
      <c r="F5" s="160">
        <v>0.34333333333333332</v>
      </c>
      <c r="G5" s="160">
        <v>0.56888780381840964</v>
      </c>
      <c r="H5" s="160">
        <v>1</v>
      </c>
      <c r="I5" s="160">
        <v>0</v>
      </c>
    </row>
    <row r="6" spans="2:12" ht="16.5" customHeight="1" x14ac:dyDescent="0.15">
      <c r="B6" s="1"/>
      <c r="C6" s="158" t="s">
        <v>3</v>
      </c>
      <c r="D6" s="8" t="s">
        <v>253</v>
      </c>
      <c r="E6" s="159">
        <v>0</v>
      </c>
      <c r="F6" s="160" t="s">
        <v>965</v>
      </c>
      <c r="G6" s="160" t="s">
        <v>965</v>
      </c>
      <c r="H6" s="160" t="s">
        <v>965</v>
      </c>
      <c r="I6" s="160" t="s">
        <v>965</v>
      </c>
    </row>
    <row r="7" spans="2:12" ht="16.5" customHeight="1" x14ac:dyDescent="0.15">
      <c r="B7" s="1"/>
      <c r="C7" s="158" t="s">
        <v>4</v>
      </c>
      <c r="D7" s="8" t="s">
        <v>254</v>
      </c>
      <c r="E7" s="159">
        <v>0</v>
      </c>
      <c r="F7" s="160" t="s">
        <v>965</v>
      </c>
      <c r="G7" s="160" t="s">
        <v>965</v>
      </c>
      <c r="H7" s="160" t="s">
        <v>965</v>
      </c>
      <c r="I7" s="160" t="s">
        <v>965</v>
      </c>
    </row>
    <row r="8" spans="2:12" ht="16.5" customHeight="1" x14ac:dyDescent="0.15">
      <c r="B8" s="1"/>
      <c r="C8" s="158" t="s">
        <v>5</v>
      </c>
      <c r="D8" s="8" t="s">
        <v>255</v>
      </c>
      <c r="E8" s="159">
        <v>0</v>
      </c>
      <c r="F8" s="160" t="s">
        <v>965</v>
      </c>
      <c r="G8" s="160" t="s">
        <v>965</v>
      </c>
      <c r="H8" s="160" t="s">
        <v>965</v>
      </c>
      <c r="I8" s="160" t="s">
        <v>965</v>
      </c>
    </row>
    <row r="9" spans="2:12" ht="16.5" customHeight="1" x14ac:dyDescent="0.15">
      <c r="B9" s="1"/>
      <c r="C9" s="158" t="s">
        <v>6</v>
      </c>
      <c r="D9" s="8" t="s">
        <v>256</v>
      </c>
      <c r="E9" s="159">
        <v>27</v>
      </c>
      <c r="F9" s="160">
        <v>0.24667999999999995</v>
      </c>
      <c r="G9" s="160">
        <v>0.4167559957577095</v>
      </c>
      <c r="H9" s="160">
        <v>1.9</v>
      </c>
      <c r="I9" s="160">
        <v>0</v>
      </c>
    </row>
    <row r="10" spans="2:12" ht="16.5" customHeight="1" x14ac:dyDescent="0.15">
      <c r="B10" s="1"/>
      <c r="C10" s="158" t="s">
        <v>7</v>
      </c>
      <c r="D10" s="8" t="s">
        <v>257</v>
      </c>
      <c r="E10" s="159">
        <v>30</v>
      </c>
      <c r="F10" s="160">
        <v>0.11</v>
      </c>
      <c r="G10" s="160">
        <v>0.18989699725171372</v>
      </c>
      <c r="H10" s="160">
        <v>0.91</v>
      </c>
      <c r="I10" s="160">
        <v>0</v>
      </c>
    </row>
    <row r="11" spans="2:12" ht="16.5" customHeight="1" x14ac:dyDescent="0.15">
      <c r="B11" s="1"/>
      <c r="C11" s="158" t="s">
        <v>8</v>
      </c>
      <c r="D11" s="8" t="s">
        <v>258</v>
      </c>
      <c r="E11" s="159">
        <v>0</v>
      </c>
      <c r="F11" s="160" t="s">
        <v>965</v>
      </c>
      <c r="G11" s="160" t="s">
        <v>965</v>
      </c>
      <c r="H11" s="160" t="s">
        <v>965</v>
      </c>
      <c r="I11" s="160" t="s">
        <v>965</v>
      </c>
    </row>
    <row r="12" spans="2:12" ht="16.5" customHeight="1" x14ac:dyDescent="0.15">
      <c r="B12" s="1"/>
      <c r="C12" s="158" t="s">
        <v>9</v>
      </c>
      <c r="D12" s="8" t="s">
        <v>259</v>
      </c>
      <c r="E12" s="159">
        <v>1</v>
      </c>
      <c r="F12" s="160">
        <v>0.1</v>
      </c>
      <c r="G12" s="160">
        <v>0</v>
      </c>
      <c r="H12" s="160">
        <v>0.1</v>
      </c>
      <c r="I12" s="160">
        <v>0.1</v>
      </c>
    </row>
    <row r="13" spans="2:12" ht="16.5" customHeight="1" x14ac:dyDescent="0.15">
      <c r="B13" s="1"/>
      <c r="C13" s="158" t="s">
        <v>10</v>
      </c>
      <c r="D13" s="8" t="s">
        <v>260</v>
      </c>
      <c r="E13" s="159">
        <v>160</v>
      </c>
      <c r="F13" s="160">
        <v>0.16365656565656561</v>
      </c>
      <c r="G13" s="160">
        <v>0.22127622231861049</v>
      </c>
      <c r="H13" s="160">
        <v>1</v>
      </c>
      <c r="I13" s="160">
        <v>0</v>
      </c>
    </row>
    <row r="14" spans="2:12" ht="16.5" customHeight="1" x14ac:dyDescent="0.15">
      <c r="B14" s="1"/>
      <c r="C14" s="158" t="s">
        <v>11</v>
      </c>
      <c r="D14" s="8" t="s">
        <v>261</v>
      </c>
      <c r="E14" s="159">
        <v>94</v>
      </c>
      <c r="F14" s="160">
        <v>0.20246913580246911</v>
      </c>
      <c r="G14" s="160">
        <v>0.28217694299941259</v>
      </c>
      <c r="H14" s="160">
        <v>1.2</v>
      </c>
      <c r="I14" s="160">
        <v>0</v>
      </c>
    </row>
    <row r="15" spans="2:12" ht="16.5" customHeight="1" x14ac:dyDescent="0.15">
      <c r="B15" s="1"/>
      <c r="C15" s="158" t="s">
        <v>12</v>
      </c>
      <c r="D15" s="8" t="s">
        <v>262</v>
      </c>
      <c r="E15" s="159">
        <v>42</v>
      </c>
      <c r="F15" s="160">
        <v>0.2324230769230769</v>
      </c>
      <c r="G15" s="160">
        <v>0.31041625899130004</v>
      </c>
      <c r="H15" s="160">
        <v>1.1000000000000001</v>
      </c>
      <c r="I15" s="160">
        <v>0</v>
      </c>
    </row>
    <row r="16" spans="2:12" ht="16.5" customHeight="1" x14ac:dyDescent="0.15">
      <c r="B16" s="1"/>
      <c r="C16" s="158" t="s">
        <v>13</v>
      </c>
      <c r="D16" s="8" t="s">
        <v>263</v>
      </c>
      <c r="E16" s="159">
        <v>8</v>
      </c>
      <c r="F16" s="160">
        <v>0.21</v>
      </c>
      <c r="G16" s="160">
        <v>0.2034698994937581</v>
      </c>
      <c r="H16" s="160">
        <v>0.5</v>
      </c>
      <c r="I16" s="160">
        <v>0.05</v>
      </c>
    </row>
    <row r="17" spans="2:9" ht="16.5" customHeight="1" x14ac:dyDescent="0.15">
      <c r="B17" s="1"/>
      <c r="C17" s="158" t="s">
        <v>14</v>
      </c>
      <c r="D17" s="8" t="s">
        <v>264</v>
      </c>
      <c r="E17" s="159">
        <v>10</v>
      </c>
      <c r="F17" s="160">
        <v>0.32428571428571423</v>
      </c>
      <c r="G17" s="160">
        <v>0.73979405113534014</v>
      </c>
      <c r="H17" s="160">
        <v>2</v>
      </c>
      <c r="I17" s="160">
        <v>0</v>
      </c>
    </row>
    <row r="18" spans="2:9" ht="16.5" customHeight="1" x14ac:dyDescent="0.15">
      <c r="B18" s="1"/>
      <c r="C18" s="158" t="s">
        <v>15</v>
      </c>
      <c r="D18" s="8" t="s">
        <v>265</v>
      </c>
      <c r="E18" s="159">
        <v>73</v>
      </c>
      <c r="F18" s="160">
        <v>0.20589583333333325</v>
      </c>
      <c r="G18" s="160">
        <v>0.2816463936323334</v>
      </c>
      <c r="H18" s="160">
        <v>1</v>
      </c>
      <c r="I18" s="160">
        <v>0</v>
      </c>
    </row>
    <row r="19" spans="2:9" ht="16.5" customHeight="1" x14ac:dyDescent="0.15">
      <c r="B19" s="1"/>
      <c r="C19" s="158" t="s">
        <v>16</v>
      </c>
      <c r="D19" s="8" t="s">
        <v>266</v>
      </c>
      <c r="E19" s="159">
        <v>12</v>
      </c>
      <c r="F19" s="160">
        <v>7.3999999999999996E-2</v>
      </c>
      <c r="G19" s="160">
        <v>6.8019605016985132E-2</v>
      </c>
      <c r="H19" s="160">
        <v>0.24</v>
      </c>
      <c r="I19" s="160">
        <v>0</v>
      </c>
    </row>
    <row r="20" spans="2:9" ht="16.5" customHeight="1" x14ac:dyDescent="0.15">
      <c r="B20" s="1"/>
      <c r="C20" s="158" t="s">
        <v>17</v>
      </c>
      <c r="D20" s="8" t="s">
        <v>267</v>
      </c>
      <c r="E20" s="159">
        <v>442</v>
      </c>
      <c r="F20" s="160">
        <v>0.23284692556634329</v>
      </c>
      <c r="G20" s="160">
        <v>0.59275014263139969</v>
      </c>
      <c r="H20" s="160">
        <v>8</v>
      </c>
      <c r="I20" s="160">
        <v>0</v>
      </c>
    </row>
    <row r="21" spans="2:9" ht="16.5" customHeight="1" x14ac:dyDescent="0.15">
      <c r="B21" s="1"/>
      <c r="C21" s="158" t="s">
        <v>18</v>
      </c>
      <c r="D21" s="8" t="s">
        <v>268</v>
      </c>
      <c r="E21" s="159">
        <v>17</v>
      </c>
      <c r="F21" s="160">
        <v>6.3636363636363644E-2</v>
      </c>
      <c r="G21" s="160">
        <v>4.0068123807517446E-2</v>
      </c>
      <c r="H21" s="160">
        <v>0.1</v>
      </c>
      <c r="I21" s="160">
        <v>0</v>
      </c>
    </row>
    <row r="22" spans="2:9" ht="16.5" customHeight="1" x14ac:dyDescent="0.15">
      <c r="B22" s="1"/>
      <c r="C22" s="158" t="s">
        <v>19</v>
      </c>
      <c r="D22" s="8" t="s">
        <v>269</v>
      </c>
      <c r="E22" s="159">
        <v>40</v>
      </c>
      <c r="F22" s="160">
        <v>0.12878571428571428</v>
      </c>
      <c r="G22" s="160">
        <v>0.2016666404302751</v>
      </c>
      <c r="H22" s="160">
        <v>1</v>
      </c>
      <c r="I22" s="160">
        <v>0</v>
      </c>
    </row>
    <row r="23" spans="2:9" ht="16.5" customHeight="1" x14ac:dyDescent="0.15">
      <c r="B23" s="1"/>
      <c r="C23" s="158" t="s">
        <v>20</v>
      </c>
      <c r="D23" s="8" t="s">
        <v>270</v>
      </c>
      <c r="E23" s="159">
        <v>38</v>
      </c>
      <c r="F23" s="160">
        <v>0.15781249999999994</v>
      </c>
      <c r="G23" s="160">
        <v>0.24315101341055656</v>
      </c>
      <c r="H23" s="160">
        <v>1</v>
      </c>
      <c r="I23" s="160">
        <v>0</v>
      </c>
    </row>
    <row r="24" spans="2:9" ht="16.5" customHeight="1" x14ac:dyDescent="0.15">
      <c r="B24" s="1"/>
      <c r="C24" s="158" t="s">
        <v>21</v>
      </c>
      <c r="D24" s="8" t="s">
        <v>271</v>
      </c>
      <c r="E24" s="159">
        <v>1</v>
      </c>
      <c r="F24" s="160">
        <v>0.2</v>
      </c>
      <c r="G24" s="160">
        <v>0</v>
      </c>
      <c r="H24" s="160">
        <v>0.2</v>
      </c>
      <c r="I24" s="160">
        <v>0.2</v>
      </c>
    </row>
    <row r="25" spans="2:9" ht="16.5" customHeight="1" x14ac:dyDescent="0.15">
      <c r="B25" s="1"/>
      <c r="C25" s="158" t="s">
        <v>22</v>
      </c>
      <c r="D25" s="8" t="s">
        <v>272</v>
      </c>
      <c r="E25" s="159">
        <v>95</v>
      </c>
      <c r="F25" s="160">
        <v>0.17737341772151891</v>
      </c>
      <c r="G25" s="160">
        <v>0.29384997991250517</v>
      </c>
      <c r="H25" s="160">
        <v>2</v>
      </c>
      <c r="I25" s="160">
        <v>0</v>
      </c>
    </row>
    <row r="26" spans="2:9" ht="16.5" customHeight="1" x14ac:dyDescent="0.15">
      <c r="B26" s="1"/>
      <c r="C26" s="158" t="s">
        <v>23</v>
      </c>
      <c r="D26" s="8" t="s">
        <v>273</v>
      </c>
      <c r="E26" s="159">
        <v>157</v>
      </c>
      <c r="F26" s="160">
        <v>0.22251515151515158</v>
      </c>
      <c r="G26" s="160">
        <v>0.30073014163746509</v>
      </c>
      <c r="H26" s="160">
        <v>1.7</v>
      </c>
      <c r="I26" s="160">
        <v>0</v>
      </c>
    </row>
    <row r="27" spans="2:9" ht="16.5" customHeight="1" x14ac:dyDescent="0.15">
      <c r="B27" s="1"/>
      <c r="C27" s="158" t="s">
        <v>24</v>
      </c>
      <c r="D27" s="8" t="s">
        <v>274</v>
      </c>
      <c r="E27" s="159">
        <v>118</v>
      </c>
      <c r="F27" s="160">
        <v>0.14534408602150528</v>
      </c>
      <c r="G27" s="160">
        <v>0.22770573567004407</v>
      </c>
      <c r="H27" s="160">
        <v>1.3</v>
      </c>
      <c r="I27" s="160">
        <v>0</v>
      </c>
    </row>
    <row r="28" spans="2:9" ht="16.5" customHeight="1" x14ac:dyDescent="0.15">
      <c r="B28" s="1"/>
      <c r="C28" s="158" t="s">
        <v>25</v>
      </c>
      <c r="D28" s="8" t="s">
        <v>275</v>
      </c>
      <c r="E28" s="159">
        <v>451</v>
      </c>
      <c r="F28" s="160">
        <v>0.3590224867724866</v>
      </c>
      <c r="G28" s="160">
        <v>0.88118240743298759</v>
      </c>
      <c r="H28" s="160">
        <v>10</v>
      </c>
      <c r="I28" s="160">
        <v>0</v>
      </c>
    </row>
    <row r="29" spans="2:9" ht="16.5" customHeight="1" x14ac:dyDescent="0.15">
      <c r="B29" s="1"/>
      <c r="C29" s="158" t="s">
        <v>26</v>
      </c>
      <c r="D29" s="8" t="s">
        <v>276</v>
      </c>
      <c r="E29" s="159">
        <v>51</v>
      </c>
      <c r="F29" s="160">
        <v>0.22178695652173894</v>
      </c>
      <c r="G29" s="160">
        <v>0.64067873648314777</v>
      </c>
      <c r="H29" s="160">
        <v>3.8</v>
      </c>
      <c r="I29" s="160">
        <v>0</v>
      </c>
    </row>
    <row r="30" spans="2:9" ht="16.5" customHeight="1" x14ac:dyDescent="0.15">
      <c r="B30" s="1"/>
      <c r="C30" s="158" t="s">
        <v>27</v>
      </c>
      <c r="D30" s="8" t="s">
        <v>277</v>
      </c>
      <c r="E30" s="159">
        <v>55</v>
      </c>
      <c r="F30" s="160">
        <v>0.31435555555555555</v>
      </c>
      <c r="G30" s="160">
        <v>0.65737861498100436</v>
      </c>
      <c r="H30" s="160">
        <v>4</v>
      </c>
      <c r="I30" s="160">
        <v>0</v>
      </c>
    </row>
    <row r="31" spans="2:9" ht="16.5" customHeight="1" x14ac:dyDescent="0.15">
      <c r="B31" s="1"/>
      <c r="C31" s="158" t="s">
        <v>28</v>
      </c>
      <c r="D31" s="8" t="s">
        <v>278</v>
      </c>
      <c r="E31" s="159">
        <v>37</v>
      </c>
      <c r="F31" s="160">
        <v>0.20596153846153836</v>
      </c>
      <c r="G31" s="160">
        <v>0.32398154030984316</v>
      </c>
      <c r="H31" s="160">
        <v>1.3</v>
      </c>
      <c r="I31" s="160">
        <v>0</v>
      </c>
    </row>
    <row r="32" spans="2:9" ht="16.5" customHeight="1" x14ac:dyDescent="0.15">
      <c r="B32" s="1"/>
      <c r="C32" s="158" t="s">
        <v>29</v>
      </c>
      <c r="D32" s="8" t="s">
        <v>279</v>
      </c>
      <c r="E32" s="159">
        <v>182</v>
      </c>
      <c r="F32" s="160">
        <v>0.16072463768115952</v>
      </c>
      <c r="G32" s="160">
        <v>0.26605308641324504</v>
      </c>
      <c r="H32" s="160">
        <v>2.16</v>
      </c>
      <c r="I32" s="160">
        <v>2E-3</v>
      </c>
    </row>
    <row r="33" spans="2:9" ht="16.5" customHeight="1" x14ac:dyDescent="0.15">
      <c r="B33" s="1"/>
      <c r="C33" s="158" t="s">
        <v>30</v>
      </c>
      <c r="D33" s="8" t="s">
        <v>280</v>
      </c>
      <c r="E33" s="159">
        <v>135</v>
      </c>
      <c r="F33" s="160">
        <v>0.1692777777777778</v>
      </c>
      <c r="G33" s="160">
        <v>0.23047627287483757</v>
      </c>
      <c r="H33" s="160">
        <v>1.4</v>
      </c>
      <c r="I33" s="160">
        <v>0</v>
      </c>
    </row>
    <row r="34" spans="2:9" ht="16.5" customHeight="1" x14ac:dyDescent="0.15">
      <c r="B34" s="1"/>
      <c r="C34" s="158" t="s">
        <v>31</v>
      </c>
      <c r="D34" s="8" t="s">
        <v>281</v>
      </c>
      <c r="E34" s="159">
        <v>8</v>
      </c>
      <c r="F34" s="160">
        <v>0.17599999999999999</v>
      </c>
      <c r="G34" s="160">
        <v>0.18609137540466514</v>
      </c>
      <c r="H34" s="160">
        <v>0.5</v>
      </c>
      <c r="I34" s="160">
        <v>0.03</v>
      </c>
    </row>
    <row r="35" spans="2:9" ht="16.5" customHeight="1" x14ac:dyDescent="0.15">
      <c r="B35" s="1"/>
      <c r="C35" s="158" t="s">
        <v>32</v>
      </c>
      <c r="D35" s="8" t="s">
        <v>282</v>
      </c>
      <c r="E35" s="159">
        <v>326</v>
      </c>
      <c r="F35" s="160">
        <v>0.18400753968253994</v>
      </c>
      <c r="G35" s="160">
        <v>0.26085486795182061</v>
      </c>
      <c r="H35" s="160">
        <v>2.7</v>
      </c>
      <c r="I35" s="160">
        <v>0</v>
      </c>
    </row>
    <row r="36" spans="2:9" ht="16.5" customHeight="1" x14ac:dyDescent="0.15">
      <c r="B36" s="1"/>
      <c r="C36" s="158" t="s">
        <v>33</v>
      </c>
      <c r="D36" s="8" t="s">
        <v>283</v>
      </c>
      <c r="E36" s="159">
        <v>76</v>
      </c>
      <c r="F36" s="160">
        <v>0.27760344827586197</v>
      </c>
      <c r="G36" s="160">
        <v>0.49132830841970371</v>
      </c>
      <c r="H36" s="160">
        <v>2.6</v>
      </c>
      <c r="I36" s="160">
        <v>0</v>
      </c>
    </row>
    <row r="37" spans="2:9" ht="16.5" customHeight="1" x14ac:dyDescent="0.15">
      <c r="B37" s="1"/>
      <c r="C37" s="158" t="s">
        <v>34</v>
      </c>
      <c r="D37" s="8" t="s">
        <v>284</v>
      </c>
      <c r="E37" s="159">
        <v>38</v>
      </c>
      <c r="F37" s="160">
        <v>0.16129591666666662</v>
      </c>
      <c r="G37" s="160">
        <v>0.2817155259881417</v>
      </c>
      <c r="H37" s="160">
        <v>1</v>
      </c>
      <c r="I37" s="160">
        <v>1.9999999999999999E-6</v>
      </c>
    </row>
    <row r="38" spans="2:9" ht="16.5" customHeight="1" x14ac:dyDescent="0.15">
      <c r="B38" s="1"/>
      <c r="C38" s="158" t="s">
        <v>35</v>
      </c>
      <c r="D38" s="8" t="s">
        <v>285</v>
      </c>
      <c r="E38" s="159">
        <v>1</v>
      </c>
      <c r="F38" s="160">
        <v>0</v>
      </c>
      <c r="G38" s="160">
        <v>0</v>
      </c>
      <c r="H38" s="160">
        <v>0</v>
      </c>
      <c r="I38" s="160">
        <v>0</v>
      </c>
    </row>
    <row r="39" spans="2:9" ht="16.5" customHeight="1" x14ac:dyDescent="0.15">
      <c r="B39" s="1"/>
      <c r="C39" s="158" t="s">
        <v>36</v>
      </c>
      <c r="D39" s="8" t="s">
        <v>286</v>
      </c>
      <c r="E39" s="159">
        <v>4</v>
      </c>
      <c r="F39" s="160">
        <v>5.2500000000000005E-2</v>
      </c>
      <c r="G39" s="160">
        <v>6.7175144212722027E-2</v>
      </c>
      <c r="H39" s="160">
        <v>0.1</v>
      </c>
      <c r="I39" s="160">
        <v>5.0000000000000001E-3</v>
      </c>
    </row>
    <row r="40" spans="2:9" ht="16.5" customHeight="1" x14ac:dyDescent="0.15">
      <c r="B40" s="1"/>
      <c r="C40" s="158" t="s">
        <v>37</v>
      </c>
      <c r="D40" s="8" t="s">
        <v>287</v>
      </c>
      <c r="E40" s="159">
        <v>1809</v>
      </c>
      <c r="F40" s="160">
        <v>0.10832755394378929</v>
      </c>
      <c r="G40" s="160">
        <v>0.18371111155247061</v>
      </c>
      <c r="H40" s="160">
        <v>1.155</v>
      </c>
      <c r="I40" s="160">
        <v>0</v>
      </c>
    </row>
    <row r="41" spans="2:9" ht="16.5" customHeight="1" x14ac:dyDescent="0.15">
      <c r="B41" s="1"/>
      <c r="C41" s="158" t="s">
        <v>38</v>
      </c>
      <c r="D41" s="8" t="s">
        <v>288</v>
      </c>
      <c r="E41" s="159">
        <v>0</v>
      </c>
      <c r="F41" s="160" t="s">
        <v>965</v>
      </c>
      <c r="G41" s="160" t="s">
        <v>965</v>
      </c>
      <c r="H41" s="160" t="s">
        <v>965</v>
      </c>
      <c r="I41" s="160" t="s">
        <v>965</v>
      </c>
    </row>
    <row r="42" spans="2:9" ht="16.5" customHeight="1" x14ac:dyDescent="0.15">
      <c r="B42" s="1"/>
      <c r="C42" s="158" t="s">
        <v>39</v>
      </c>
      <c r="D42" s="8" t="s">
        <v>289</v>
      </c>
      <c r="E42" s="159">
        <v>0</v>
      </c>
      <c r="F42" s="160" t="s">
        <v>965</v>
      </c>
      <c r="G42" s="160" t="s">
        <v>965</v>
      </c>
      <c r="H42" s="160" t="s">
        <v>965</v>
      </c>
      <c r="I42" s="160" t="s">
        <v>965</v>
      </c>
    </row>
    <row r="43" spans="2:9" ht="16.5" customHeight="1" x14ac:dyDescent="0.15">
      <c r="B43" s="1"/>
      <c r="C43" s="158" t="s">
        <v>40</v>
      </c>
      <c r="D43" s="8" t="s">
        <v>290</v>
      </c>
      <c r="E43" s="159">
        <v>0</v>
      </c>
      <c r="F43" s="160" t="s">
        <v>965</v>
      </c>
      <c r="G43" s="160" t="s">
        <v>965</v>
      </c>
      <c r="H43" s="160" t="s">
        <v>965</v>
      </c>
      <c r="I43" s="160" t="s">
        <v>965</v>
      </c>
    </row>
    <row r="44" spans="2:9" ht="16.5" customHeight="1" x14ac:dyDescent="0.15">
      <c r="B44" s="1"/>
      <c r="C44" s="158" t="s">
        <v>41</v>
      </c>
      <c r="D44" s="8" t="s">
        <v>291</v>
      </c>
      <c r="E44" s="159">
        <v>0</v>
      </c>
      <c r="F44" s="160" t="s">
        <v>965</v>
      </c>
      <c r="G44" s="160" t="s">
        <v>965</v>
      </c>
      <c r="H44" s="160" t="s">
        <v>965</v>
      </c>
      <c r="I44" s="160" t="s">
        <v>965</v>
      </c>
    </row>
    <row r="45" spans="2:9" ht="16.5" customHeight="1" x14ac:dyDescent="0.15">
      <c r="B45" s="1"/>
      <c r="C45" s="158" t="s">
        <v>42</v>
      </c>
      <c r="D45" s="8" t="s">
        <v>292</v>
      </c>
      <c r="E45" s="159">
        <v>0</v>
      </c>
      <c r="F45" s="160" t="s">
        <v>965</v>
      </c>
      <c r="G45" s="160" t="s">
        <v>965</v>
      </c>
      <c r="H45" s="160" t="s">
        <v>965</v>
      </c>
      <c r="I45" s="160" t="s">
        <v>965</v>
      </c>
    </row>
    <row r="46" spans="2:9" ht="16.5" customHeight="1" x14ac:dyDescent="0.15">
      <c r="B46" s="1"/>
      <c r="C46" s="158" t="s">
        <v>43</v>
      </c>
      <c r="D46" s="8" t="s">
        <v>293</v>
      </c>
      <c r="E46" s="159">
        <v>1</v>
      </c>
      <c r="F46" s="160">
        <v>0.44</v>
      </c>
      <c r="G46" s="160">
        <v>0</v>
      </c>
      <c r="H46" s="160">
        <v>0.44</v>
      </c>
      <c r="I46" s="160">
        <v>0.44</v>
      </c>
    </row>
    <row r="47" spans="2:9" ht="16.5" customHeight="1" x14ac:dyDescent="0.15">
      <c r="B47" s="1"/>
      <c r="C47" s="158" t="s">
        <v>44</v>
      </c>
      <c r="D47" s="8" t="s">
        <v>294</v>
      </c>
      <c r="E47" s="159">
        <v>2</v>
      </c>
      <c r="F47" s="160">
        <v>4.9999999999999996E-2</v>
      </c>
      <c r="G47" s="160">
        <v>5.6568542494923803E-2</v>
      </c>
      <c r="H47" s="160">
        <v>0.09</v>
      </c>
      <c r="I47" s="160">
        <v>0.01</v>
      </c>
    </row>
    <row r="48" spans="2:9" ht="16.5" customHeight="1" x14ac:dyDescent="0.15">
      <c r="B48" s="1"/>
      <c r="C48" s="158" t="s">
        <v>45</v>
      </c>
      <c r="D48" s="8" t="s">
        <v>295</v>
      </c>
      <c r="E48" s="159">
        <v>0</v>
      </c>
      <c r="F48" s="160" t="s">
        <v>965</v>
      </c>
      <c r="G48" s="160" t="s">
        <v>965</v>
      </c>
      <c r="H48" s="160" t="s">
        <v>965</v>
      </c>
      <c r="I48" s="160" t="s">
        <v>965</v>
      </c>
    </row>
    <row r="49" spans="2:9" ht="16.5" customHeight="1" x14ac:dyDescent="0.15">
      <c r="B49" s="1"/>
      <c r="C49" s="158" t="s">
        <v>46</v>
      </c>
      <c r="D49" s="8" t="s">
        <v>296</v>
      </c>
      <c r="E49" s="159">
        <v>1</v>
      </c>
      <c r="F49" s="160">
        <v>0.04</v>
      </c>
      <c r="G49" s="160">
        <v>0</v>
      </c>
      <c r="H49" s="160">
        <v>0.04</v>
      </c>
      <c r="I49" s="160">
        <v>0.04</v>
      </c>
    </row>
    <row r="50" spans="2:9" ht="16.5" customHeight="1" x14ac:dyDescent="0.15">
      <c r="B50" s="1"/>
      <c r="C50" s="158" t="s">
        <v>47</v>
      </c>
      <c r="D50" s="8" t="s">
        <v>297</v>
      </c>
      <c r="E50" s="159">
        <v>1</v>
      </c>
      <c r="F50" s="160">
        <v>0.1</v>
      </c>
      <c r="G50" s="160">
        <v>0</v>
      </c>
      <c r="H50" s="160">
        <v>0.1</v>
      </c>
      <c r="I50" s="160">
        <v>0.1</v>
      </c>
    </row>
    <row r="51" spans="2:9" ht="16.5" customHeight="1" x14ac:dyDescent="0.15">
      <c r="B51" s="1"/>
      <c r="C51" s="158" t="s">
        <v>48</v>
      </c>
      <c r="D51" s="8" t="s">
        <v>298</v>
      </c>
      <c r="E51" s="159">
        <v>0</v>
      </c>
      <c r="F51" s="160" t="s">
        <v>965</v>
      </c>
      <c r="G51" s="160" t="s">
        <v>965</v>
      </c>
      <c r="H51" s="160" t="s">
        <v>965</v>
      </c>
      <c r="I51" s="160" t="s">
        <v>965</v>
      </c>
    </row>
    <row r="52" spans="2:9" ht="16.5" customHeight="1" x14ac:dyDescent="0.15">
      <c r="B52" s="1"/>
      <c r="C52" s="158" t="s">
        <v>51</v>
      </c>
      <c r="D52" s="8" t="s">
        <v>299</v>
      </c>
      <c r="E52" s="159">
        <v>3</v>
      </c>
      <c r="F52" s="160">
        <v>0.12100000000000001</v>
      </c>
      <c r="G52" s="160">
        <v>0.15414927829866734</v>
      </c>
      <c r="H52" s="160">
        <v>0.23</v>
      </c>
      <c r="I52" s="160">
        <v>1.2E-2</v>
      </c>
    </row>
    <row r="53" spans="2:9" ht="16.5" customHeight="1" x14ac:dyDescent="0.15">
      <c r="B53" s="1"/>
      <c r="C53" s="158" t="s">
        <v>129</v>
      </c>
      <c r="D53" s="8" t="s">
        <v>300</v>
      </c>
      <c r="E53" s="159">
        <v>0</v>
      </c>
      <c r="F53" s="160" t="s">
        <v>965</v>
      </c>
      <c r="G53" s="160" t="s">
        <v>965</v>
      </c>
      <c r="H53" s="160" t="s">
        <v>965</v>
      </c>
      <c r="I53" s="160" t="s">
        <v>965</v>
      </c>
    </row>
    <row r="54" spans="2:9" ht="16.5" customHeight="1" x14ac:dyDescent="0.15">
      <c r="B54" s="1"/>
      <c r="C54" s="158" t="s">
        <v>137</v>
      </c>
      <c r="D54" s="8" t="s">
        <v>301</v>
      </c>
      <c r="E54" s="159">
        <v>0</v>
      </c>
      <c r="F54" s="160" t="s">
        <v>965</v>
      </c>
      <c r="G54" s="160" t="s">
        <v>965</v>
      </c>
      <c r="H54" s="160" t="s">
        <v>965</v>
      </c>
      <c r="I54" s="160" t="s">
        <v>965</v>
      </c>
    </row>
    <row r="55" spans="2:9" ht="16.5" customHeight="1" x14ac:dyDescent="0.15">
      <c r="B55" s="1"/>
      <c r="C55" s="158" t="s">
        <v>52</v>
      </c>
      <c r="D55" s="8" t="s">
        <v>302</v>
      </c>
      <c r="E55" s="159">
        <v>0</v>
      </c>
      <c r="F55" s="160" t="s">
        <v>965</v>
      </c>
      <c r="G55" s="160" t="s">
        <v>965</v>
      </c>
      <c r="H55" s="160" t="s">
        <v>965</v>
      </c>
      <c r="I55" s="160" t="s">
        <v>965</v>
      </c>
    </row>
    <row r="56" spans="2:9" ht="16.5" customHeight="1" x14ac:dyDescent="0.15">
      <c r="B56" s="1"/>
      <c r="C56" s="158" t="s">
        <v>79</v>
      </c>
      <c r="D56" s="8" t="s">
        <v>303</v>
      </c>
      <c r="E56" s="159">
        <v>2</v>
      </c>
      <c r="F56" s="160">
        <v>0.5</v>
      </c>
      <c r="G56" s="160">
        <v>0</v>
      </c>
      <c r="H56" s="160">
        <v>0.5</v>
      </c>
      <c r="I56" s="160">
        <v>0.5</v>
      </c>
    </row>
    <row r="57" spans="2:9" ht="16.5" customHeight="1" x14ac:dyDescent="0.15">
      <c r="B57" s="1"/>
      <c r="C57" s="158" t="s">
        <v>53</v>
      </c>
      <c r="D57" s="8" t="s">
        <v>304</v>
      </c>
      <c r="E57" s="159">
        <v>1</v>
      </c>
      <c r="F57" s="160">
        <v>5.0000000000000001E-3</v>
      </c>
      <c r="G57" s="160">
        <v>0</v>
      </c>
      <c r="H57" s="160">
        <v>5.0000000000000001E-3</v>
      </c>
      <c r="I57" s="160">
        <v>5.0000000000000001E-3</v>
      </c>
    </row>
    <row r="58" spans="2:9" ht="16.5" customHeight="1" x14ac:dyDescent="0.15">
      <c r="B58" s="1"/>
      <c r="C58" s="158" t="s">
        <v>54</v>
      </c>
      <c r="D58" s="8" t="s">
        <v>305</v>
      </c>
      <c r="E58" s="159">
        <v>1</v>
      </c>
      <c r="F58" s="160">
        <v>0</v>
      </c>
      <c r="G58" s="160">
        <v>0</v>
      </c>
      <c r="H58" s="160">
        <v>0</v>
      </c>
      <c r="I58" s="160">
        <v>0</v>
      </c>
    </row>
    <row r="59" spans="2:9" ht="16.5" customHeight="1" x14ac:dyDescent="0.15">
      <c r="B59" s="1"/>
      <c r="C59" s="158" t="s">
        <v>55</v>
      </c>
      <c r="D59" s="8" t="s">
        <v>306</v>
      </c>
      <c r="E59" s="159">
        <v>0</v>
      </c>
      <c r="F59" s="160" t="s">
        <v>965</v>
      </c>
      <c r="G59" s="160" t="s">
        <v>965</v>
      </c>
      <c r="H59" s="160" t="s">
        <v>965</v>
      </c>
      <c r="I59" s="160" t="s">
        <v>965</v>
      </c>
    </row>
    <row r="60" spans="2:9" ht="16.5" customHeight="1" x14ac:dyDescent="0.15">
      <c r="B60" s="1"/>
      <c r="C60" s="158" t="s">
        <v>138</v>
      </c>
      <c r="D60" s="8" t="s">
        <v>307</v>
      </c>
      <c r="E60" s="159">
        <v>4</v>
      </c>
      <c r="F60" s="160">
        <v>0.55000000000000004</v>
      </c>
      <c r="G60" s="160">
        <v>0.63639610306789274</v>
      </c>
      <c r="H60" s="160">
        <v>1</v>
      </c>
      <c r="I60" s="160">
        <v>0.1</v>
      </c>
    </row>
    <row r="61" spans="2:9" ht="16.5" customHeight="1" x14ac:dyDescent="0.15">
      <c r="B61" s="1"/>
      <c r="C61" s="158" t="s">
        <v>72</v>
      </c>
      <c r="D61" s="8" t="s">
        <v>308</v>
      </c>
      <c r="E61" s="159">
        <v>0</v>
      </c>
      <c r="F61" s="160" t="s">
        <v>965</v>
      </c>
      <c r="G61" s="160" t="s">
        <v>965</v>
      </c>
      <c r="H61" s="160" t="s">
        <v>965</v>
      </c>
      <c r="I61" s="160" t="s">
        <v>965</v>
      </c>
    </row>
    <row r="62" spans="2:9" ht="16.5" customHeight="1" x14ac:dyDescent="0.15">
      <c r="B62" s="1"/>
      <c r="C62" s="158" t="s">
        <v>75</v>
      </c>
      <c r="D62" s="8" t="s">
        <v>309</v>
      </c>
      <c r="E62" s="159">
        <v>3</v>
      </c>
      <c r="F62" s="160">
        <v>0.01</v>
      </c>
      <c r="G62" s="160">
        <v>0</v>
      </c>
      <c r="H62" s="160">
        <v>0.01</v>
      </c>
      <c r="I62" s="160">
        <v>0.01</v>
      </c>
    </row>
    <row r="63" spans="2:9" ht="16.5" customHeight="1" x14ac:dyDescent="0.15">
      <c r="B63" s="1"/>
      <c r="C63" s="158" t="s">
        <v>56</v>
      </c>
      <c r="D63" s="8" t="s">
        <v>310</v>
      </c>
      <c r="E63" s="159">
        <v>0</v>
      </c>
      <c r="F63" s="160" t="s">
        <v>965</v>
      </c>
      <c r="G63" s="160" t="s">
        <v>965</v>
      </c>
      <c r="H63" s="160" t="s">
        <v>965</v>
      </c>
      <c r="I63" s="160" t="s">
        <v>965</v>
      </c>
    </row>
    <row r="64" spans="2:9" ht="16.5" customHeight="1" x14ac:dyDescent="0.15">
      <c r="B64" s="1"/>
      <c r="C64" s="158" t="s">
        <v>57</v>
      </c>
      <c r="D64" s="8" t="s">
        <v>311</v>
      </c>
      <c r="E64" s="159">
        <v>1</v>
      </c>
      <c r="F64" s="160">
        <v>0</v>
      </c>
      <c r="G64" s="160">
        <v>0</v>
      </c>
      <c r="H64" s="160">
        <v>0</v>
      </c>
      <c r="I64" s="160">
        <v>0</v>
      </c>
    </row>
    <row r="65" spans="2:9" ht="16.5" customHeight="1" x14ac:dyDescent="0.15">
      <c r="B65" s="1"/>
      <c r="C65" s="158" t="s">
        <v>69</v>
      </c>
      <c r="D65" s="8" t="s">
        <v>312</v>
      </c>
      <c r="E65" s="159">
        <v>0</v>
      </c>
      <c r="F65" s="160" t="s">
        <v>965</v>
      </c>
      <c r="G65" s="160" t="s">
        <v>965</v>
      </c>
      <c r="H65" s="160" t="s">
        <v>965</v>
      </c>
      <c r="I65" s="160" t="s">
        <v>965</v>
      </c>
    </row>
    <row r="66" spans="2:9" ht="16.5" customHeight="1" x14ac:dyDescent="0.15">
      <c r="B66" s="1"/>
      <c r="C66" s="158" t="s">
        <v>73</v>
      </c>
      <c r="D66" s="8" t="s">
        <v>313</v>
      </c>
      <c r="E66" s="159">
        <v>0</v>
      </c>
      <c r="F66" s="160" t="s">
        <v>965</v>
      </c>
      <c r="G66" s="160" t="s">
        <v>965</v>
      </c>
      <c r="H66" s="160" t="s">
        <v>965</v>
      </c>
      <c r="I66" s="160" t="s">
        <v>965</v>
      </c>
    </row>
    <row r="67" spans="2:9" ht="16.5" customHeight="1" x14ac:dyDescent="0.15">
      <c r="B67" s="1"/>
      <c r="C67" s="158" t="s">
        <v>58</v>
      </c>
      <c r="D67" s="8" t="s">
        <v>314</v>
      </c>
      <c r="E67" s="159">
        <v>0</v>
      </c>
      <c r="F67" s="160" t="s">
        <v>965</v>
      </c>
      <c r="G67" s="160" t="s">
        <v>965</v>
      </c>
      <c r="H67" s="160" t="s">
        <v>965</v>
      </c>
      <c r="I67" s="160" t="s">
        <v>965</v>
      </c>
    </row>
    <row r="68" spans="2:9" ht="16.5" customHeight="1" x14ac:dyDescent="0.15">
      <c r="B68" s="1"/>
      <c r="C68" s="158" t="s">
        <v>70</v>
      </c>
      <c r="D68" s="8" t="s">
        <v>315</v>
      </c>
      <c r="E68" s="159">
        <v>0</v>
      </c>
      <c r="F68" s="160" t="s">
        <v>965</v>
      </c>
      <c r="G68" s="160" t="s">
        <v>965</v>
      </c>
      <c r="H68" s="160" t="s">
        <v>965</v>
      </c>
      <c r="I68" s="160" t="s">
        <v>965</v>
      </c>
    </row>
    <row r="69" spans="2:9" ht="16.5" customHeight="1" x14ac:dyDescent="0.15">
      <c r="B69" s="1"/>
      <c r="C69" s="158" t="s">
        <v>59</v>
      </c>
      <c r="D69" s="8" t="s">
        <v>316</v>
      </c>
      <c r="E69" s="159">
        <v>0</v>
      </c>
      <c r="F69" s="160" t="s">
        <v>965</v>
      </c>
      <c r="G69" s="160" t="s">
        <v>965</v>
      </c>
      <c r="H69" s="160" t="s">
        <v>965</v>
      </c>
      <c r="I69" s="160" t="s">
        <v>965</v>
      </c>
    </row>
    <row r="70" spans="2:9" ht="16.5" customHeight="1" x14ac:dyDescent="0.15">
      <c r="B70" s="1"/>
      <c r="C70" s="158" t="s">
        <v>60</v>
      </c>
      <c r="D70" s="8" t="s">
        <v>317</v>
      </c>
      <c r="E70" s="159">
        <v>0</v>
      </c>
      <c r="F70" s="160" t="s">
        <v>965</v>
      </c>
      <c r="G70" s="160" t="s">
        <v>965</v>
      </c>
      <c r="H70" s="160" t="s">
        <v>965</v>
      </c>
      <c r="I70" s="160" t="s">
        <v>965</v>
      </c>
    </row>
    <row r="71" spans="2:9" ht="16.5" customHeight="1" x14ac:dyDescent="0.15">
      <c r="B71" s="1"/>
      <c r="C71" s="158" t="s">
        <v>62</v>
      </c>
      <c r="D71" s="8" t="s">
        <v>318</v>
      </c>
      <c r="E71" s="159">
        <v>0</v>
      </c>
      <c r="F71" s="160" t="s">
        <v>965</v>
      </c>
      <c r="G71" s="160" t="s">
        <v>965</v>
      </c>
      <c r="H71" s="160" t="s">
        <v>965</v>
      </c>
      <c r="I71" s="160" t="s">
        <v>965</v>
      </c>
    </row>
    <row r="72" spans="2:9" ht="16.5" customHeight="1" x14ac:dyDescent="0.15">
      <c r="B72" s="1"/>
      <c r="C72" s="158" t="s">
        <v>80</v>
      </c>
      <c r="D72" s="8" t="s">
        <v>319</v>
      </c>
      <c r="E72" s="159">
        <v>1</v>
      </c>
      <c r="F72" s="160">
        <v>0</v>
      </c>
      <c r="G72" s="160">
        <v>0</v>
      </c>
      <c r="H72" s="160">
        <v>0</v>
      </c>
      <c r="I72" s="160">
        <v>0</v>
      </c>
    </row>
    <row r="73" spans="2:9" ht="16.5" customHeight="1" x14ac:dyDescent="0.15">
      <c r="B73" s="1"/>
      <c r="C73" s="158" t="s">
        <v>63</v>
      </c>
      <c r="D73" s="8" t="s">
        <v>320</v>
      </c>
      <c r="E73" s="159">
        <v>4</v>
      </c>
      <c r="F73" s="160">
        <v>5.0000000000000001E-3</v>
      </c>
      <c r="G73" s="160">
        <v>7.0710678118654753E-3</v>
      </c>
      <c r="H73" s="160">
        <v>0.01</v>
      </c>
      <c r="I73" s="160">
        <v>0</v>
      </c>
    </row>
    <row r="74" spans="2:9" ht="16.5" customHeight="1" x14ac:dyDescent="0.15">
      <c r="B74" s="1"/>
      <c r="C74" s="158" t="s">
        <v>76</v>
      </c>
      <c r="D74" s="8" t="s">
        <v>321</v>
      </c>
      <c r="E74" s="159">
        <v>0</v>
      </c>
      <c r="F74" s="160" t="s">
        <v>965</v>
      </c>
      <c r="G74" s="160" t="s">
        <v>965</v>
      </c>
      <c r="H74" s="160" t="s">
        <v>965</v>
      </c>
      <c r="I74" s="160" t="s">
        <v>965</v>
      </c>
    </row>
    <row r="75" spans="2:9" ht="16.5" customHeight="1" x14ac:dyDescent="0.15">
      <c r="B75" s="1"/>
      <c r="C75" s="158" t="s">
        <v>64</v>
      </c>
      <c r="D75" s="8" t="s">
        <v>322</v>
      </c>
      <c r="E75" s="159">
        <v>113</v>
      </c>
      <c r="F75" s="160">
        <v>0.18457432432432436</v>
      </c>
      <c r="G75" s="160">
        <v>0.33690525153195677</v>
      </c>
      <c r="H75" s="160">
        <v>2.2999999999999998</v>
      </c>
      <c r="I75" s="160">
        <v>0</v>
      </c>
    </row>
    <row r="76" spans="2:9" ht="16.5" customHeight="1" x14ac:dyDescent="0.15">
      <c r="B76" s="1"/>
      <c r="C76" s="158" t="s">
        <v>65</v>
      </c>
      <c r="D76" s="8" t="s">
        <v>323</v>
      </c>
      <c r="E76" s="159">
        <v>5</v>
      </c>
      <c r="F76" s="160">
        <v>0.44500000000000001</v>
      </c>
      <c r="G76" s="160">
        <v>0.50756772947065876</v>
      </c>
      <c r="H76" s="160">
        <v>1</v>
      </c>
      <c r="I76" s="160">
        <v>2.5000000000000001E-2</v>
      </c>
    </row>
    <row r="77" spans="2:9" ht="16.5" customHeight="1" x14ac:dyDescent="0.15">
      <c r="B77" s="1"/>
      <c r="C77" s="158" t="s">
        <v>67</v>
      </c>
      <c r="D77" s="8" t="s">
        <v>324</v>
      </c>
      <c r="E77" s="159">
        <v>0</v>
      </c>
      <c r="F77" s="160" t="s">
        <v>965</v>
      </c>
      <c r="G77" s="160" t="s">
        <v>965</v>
      </c>
      <c r="H77" s="160" t="s">
        <v>965</v>
      </c>
      <c r="I77" s="160" t="s">
        <v>965</v>
      </c>
    </row>
    <row r="78" spans="2:9" ht="16.5" customHeight="1" x14ac:dyDescent="0.15">
      <c r="B78" s="1"/>
      <c r="C78" s="158" t="s">
        <v>68</v>
      </c>
      <c r="D78" s="8" t="s">
        <v>325</v>
      </c>
      <c r="E78" s="159">
        <v>83</v>
      </c>
      <c r="F78" s="160">
        <v>0.22031147540983603</v>
      </c>
      <c r="G78" s="160">
        <v>0.28160300311985348</v>
      </c>
      <c r="H78" s="160">
        <v>1</v>
      </c>
      <c r="I78" s="160">
        <v>0</v>
      </c>
    </row>
    <row r="79" spans="2:9" ht="16.5" customHeight="1" x14ac:dyDescent="0.15">
      <c r="B79" s="1"/>
      <c r="C79" s="158" t="s">
        <v>326</v>
      </c>
      <c r="D79" s="8" t="s">
        <v>327</v>
      </c>
      <c r="E79" s="159">
        <v>60</v>
      </c>
      <c r="F79" s="160">
        <v>0.25697777777777769</v>
      </c>
      <c r="G79" s="160">
        <v>0.36425281485708955</v>
      </c>
      <c r="H79" s="160">
        <v>1</v>
      </c>
      <c r="I79" s="160">
        <v>0</v>
      </c>
    </row>
    <row r="80" spans="2:9" ht="16.5" customHeight="1" x14ac:dyDescent="0.15">
      <c r="B80" s="1"/>
      <c r="C80" s="158" t="s">
        <v>328</v>
      </c>
      <c r="D80" s="8" t="s">
        <v>329</v>
      </c>
      <c r="E80" s="159">
        <v>2</v>
      </c>
      <c r="F80" s="160">
        <v>0</v>
      </c>
      <c r="G80" s="160">
        <v>0</v>
      </c>
      <c r="H80" s="160">
        <v>0</v>
      </c>
      <c r="I80" s="160">
        <v>0</v>
      </c>
    </row>
    <row r="81" spans="2:9" ht="16.5" customHeight="1" x14ac:dyDescent="0.15">
      <c r="B81" s="1"/>
      <c r="C81" s="158" t="s">
        <v>330</v>
      </c>
      <c r="D81" s="8" t="s">
        <v>331</v>
      </c>
      <c r="E81" s="159">
        <v>1</v>
      </c>
      <c r="F81" s="160">
        <v>0</v>
      </c>
      <c r="G81" s="160">
        <v>0</v>
      </c>
      <c r="H81" s="160">
        <v>0</v>
      </c>
      <c r="I81" s="160">
        <v>0</v>
      </c>
    </row>
    <row r="82" spans="2:9" ht="16.5" customHeight="1" x14ac:dyDescent="0.15">
      <c r="B82" s="1"/>
      <c r="C82" s="158" t="s">
        <v>332</v>
      </c>
      <c r="D82" s="8" t="s">
        <v>333</v>
      </c>
      <c r="E82" s="159">
        <v>18</v>
      </c>
      <c r="F82" s="160">
        <v>2.5777777777777778E-2</v>
      </c>
      <c r="G82" s="160">
        <v>3.5783298400852384E-2</v>
      </c>
      <c r="H82" s="160">
        <v>0.1</v>
      </c>
      <c r="I82" s="160">
        <v>0</v>
      </c>
    </row>
    <row r="83" spans="2:9" ht="16.5" customHeight="1" x14ac:dyDescent="0.15">
      <c r="B83" s="1"/>
      <c r="C83" s="158" t="s">
        <v>334</v>
      </c>
      <c r="D83" s="8" t="s">
        <v>335</v>
      </c>
      <c r="E83" s="159">
        <v>0</v>
      </c>
      <c r="F83" s="160" t="s">
        <v>965</v>
      </c>
      <c r="G83" s="160" t="s">
        <v>965</v>
      </c>
      <c r="H83" s="160" t="s">
        <v>965</v>
      </c>
      <c r="I83" s="160" t="s">
        <v>965</v>
      </c>
    </row>
    <row r="84" spans="2:9" ht="16.5" customHeight="1" x14ac:dyDescent="0.15">
      <c r="B84" s="1"/>
      <c r="C84" s="158" t="s">
        <v>336</v>
      </c>
      <c r="D84" s="8" t="s">
        <v>337</v>
      </c>
      <c r="E84" s="159">
        <v>16</v>
      </c>
      <c r="F84" s="160">
        <v>6.6714285714285712E-2</v>
      </c>
      <c r="G84" s="160">
        <v>6.7692230685936897E-2</v>
      </c>
      <c r="H84" s="160">
        <v>0.19</v>
      </c>
      <c r="I84" s="160">
        <v>0</v>
      </c>
    </row>
    <row r="85" spans="2:9" ht="16.5" customHeight="1" x14ac:dyDescent="0.15">
      <c r="B85" s="1"/>
      <c r="C85" s="158" t="s">
        <v>77</v>
      </c>
      <c r="D85" s="8" t="s">
        <v>338</v>
      </c>
      <c r="E85" s="159">
        <v>62</v>
      </c>
      <c r="F85" s="160">
        <v>0.25933333333333325</v>
      </c>
      <c r="G85" s="160">
        <v>0.29942299524468874</v>
      </c>
      <c r="H85" s="160">
        <v>1.03</v>
      </c>
      <c r="I85" s="160">
        <v>0</v>
      </c>
    </row>
    <row r="86" spans="2:9" ht="16.5" customHeight="1" x14ac:dyDescent="0.15">
      <c r="B86" s="1"/>
      <c r="C86" s="158" t="s">
        <v>339</v>
      </c>
      <c r="D86" s="8" t="s">
        <v>340</v>
      </c>
      <c r="E86" s="159">
        <v>4</v>
      </c>
      <c r="F86" s="160">
        <v>5.000000000000001E-2</v>
      </c>
      <c r="G86" s="160">
        <v>0.05</v>
      </c>
      <c r="H86" s="160">
        <v>0.1</v>
      </c>
      <c r="I86" s="160">
        <v>0</v>
      </c>
    </row>
    <row r="87" spans="2:9" ht="16.5" customHeight="1" x14ac:dyDescent="0.15">
      <c r="B87" s="1"/>
      <c r="C87" s="158" t="s">
        <v>341</v>
      </c>
      <c r="D87" s="8" t="s">
        <v>342</v>
      </c>
      <c r="E87" s="159">
        <v>33</v>
      </c>
      <c r="F87" s="160">
        <v>0.60876190476190473</v>
      </c>
      <c r="G87" s="160">
        <v>2.1601440207718072</v>
      </c>
      <c r="H87" s="160">
        <v>10</v>
      </c>
      <c r="I87" s="160">
        <v>0</v>
      </c>
    </row>
    <row r="88" spans="2:9" ht="16.5" customHeight="1" x14ac:dyDescent="0.15">
      <c r="B88" s="1"/>
      <c r="C88" s="158" t="s">
        <v>343</v>
      </c>
      <c r="D88" s="8" t="s">
        <v>344</v>
      </c>
      <c r="E88" s="159">
        <v>5</v>
      </c>
      <c r="F88" s="160">
        <v>0.04</v>
      </c>
      <c r="G88" s="160">
        <v>1.9999999999999997E-2</v>
      </c>
      <c r="H88" s="160">
        <v>0.06</v>
      </c>
      <c r="I88" s="160">
        <v>0.02</v>
      </c>
    </row>
    <row r="89" spans="2:9" ht="16.5" customHeight="1" x14ac:dyDescent="0.15">
      <c r="B89" s="1"/>
      <c r="C89" s="158" t="s">
        <v>345</v>
      </c>
      <c r="D89" s="8" t="s">
        <v>346</v>
      </c>
      <c r="E89" s="159">
        <v>4</v>
      </c>
      <c r="F89" s="160">
        <v>7.5000000000000011E-2</v>
      </c>
      <c r="G89" s="160">
        <v>3.5355339059327369E-2</v>
      </c>
      <c r="H89" s="160">
        <v>0.1</v>
      </c>
      <c r="I89" s="160">
        <v>0.05</v>
      </c>
    </row>
    <row r="90" spans="2:9" ht="16.5" customHeight="1" x14ac:dyDescent="0.15">
      <c r="B90" s="1"/>
      <c r="C90" s="158" t="s">
        <v>347</v>
      </c>
      <c r="D90" s="8" t="s">
        <v>348</v>
      </c>
      <c r="E90" s="159">
        <v>0</v>
      </c>
      <c r="F90" s="160" t="s">
        <v>965</v>
      </c>
      <c r="G90" s="160" t="s">
        <v>965</v>
      </c>
      <c r="H90" s="160" t="s">
        <v>965</v>
      </c>
      <c r="I90" s="160" t="s">
        <v>965</v>
      </c>
    </row>
    <row r="91" spans="2:9" ht="16.5" customHeight="1" x14ac:dyDescent="0.15">
      <c r="B91" s="1"/>
      <c r="C91" s="158" t="s">
        <v>349</v>
      </c>
      <c r="D91" s="8" t="s">
        <v>350</v>
      </c>
      <c r="E91" s="159">
        <v>5</v>
      </c>
      <c r="F91" s="160">
        <v>0.5</v>
      </c>
      <c r="G91" s="160">
        <v>0.33665016461206931</v>
      </c>
      <c r="H91" s="160">
        <v>0.9</v>
      </c>
      <c r="I91" s="160">
        <v>0.1</v>
      </c>
    </row>
    <row r="92" spans="2:9" ht="16.5" customHeight="1" x14ac:dyDescent="0.15">
      <c r="B92" s="1"/>
      <c r="C92" s="158" t="s">
        <v>351</v>
      </c>
      <c r="D92" s="8" t="s">
        <v>352</v>
      </c>
      <c r="E92" s="159">
        <v>458</v>
      </c>
      <c r="F92" s="160">
        <v>0.15810472972973005</v>
      </c>
      <c r="G92" s="160">
        <v>0.29801042953753654</v>
      </c>
      <c r="H92" s="160">
        <v>3.1</v>
      </c>
      <c r="I92" s="160">
        <v>0</v>
      </c>
    </row>
    <row r="93" spans="2:9" ht="16.5" customHeight="1" x14ac:dyDescent="0.15">
      <c r="B93" s="1"/>
      <c r="C93" s="158" t="s">
        <v>353</v>
      </c>
      <c r="D93" s="8" t="s">
        <v>354</v>
      </c>
      <c r="E93" s="159">
        <v>1</v>
      </c>
      <c r="F93" s="160">
        <v>0.05</v>
      </c>
      <c r="G93" s="160">
        <v>0</v>
      </c>
      <c r="H93" s="160">
        <v>0.05</v>
      </c>
      <c r="I93" s="160">
        <v>0.05</v>
      </c>
    </row>
    <row r="94" spans="2:9" ht="16.5" customHeight="1" x14ac:dyDescent="0.15">
      <c r="B94" s="1"/>
      <c r="C94" s="158" t="s">
        <v>355</v>
      </c>
      <c r="D94" s="8" t="s">
        <v>356</v>
      </c>
      <c r="E94" s="159">
        <v>1</v>
      </c>
      <c r="F94" s="160">
        <v>0</v>
      </c>
      <c r="G94" s="160">
        <v>0</v>
      </c>
      <c r="H94" s="160">
        <v>0</v>
      </c>
      <c r="I94" s="160">
        <v>0</v>
      </c>
    </row>
    <row r="95" spans="2:9" ht="16.5" customHeight="1" x14ac:dyDescent="0.15">
      <c r="B95" s="1"/>
      <c r="C95" s="158" t="s">
        <v>78</v>
      </c>
      <c r="D95" s="8" t="s">
        <v>357</v>
      </c>
      <c r="E95" s="159">
        <v>0</v>
      </c>
      <c r="F95" s="160" t="s">
        <v>965</v>
      </c>
      <c r="G95" s="160" t="s">
        <v>965</v>
      </c>
      <c r="H95" s="160" t="s">
        <v>965</v>
      </c>
      <c r="I95" s="160" t="s">
        <v>965</v>
      </c>
    </row>
    <row r="96" spans="2:9" ht="16.5" customHeight="1" x14ac:dyDescent="0.15">
      <c r="B96" s="1"/>
      <c r="C96" s="158" t="s">
        <v>74</v>
      </c>
      <c r="D96" s="8" t="s">
        <v>358</v>
      </c>
      <c r="E96" s="159">
        <v>15</v>
      </c>
      <c r="F96" s="160">
        <v>0.16208333333333333</v>
      </c>
      <c r="G96" s="160">
        <v>0.23652271016594242</v>
      </c>
      <c r="H96" s="160">
        <v>0.7</v>
      </c>
      <c r="I96" s="160">
        <v>0</v>
      </c>
    </row>
    <row r="97" spans="1:9" ht="16.5" customHeight="1" x14ac:dyDescent="0.15">
      <c r="B97" s="1"/>
      <c r="C97" s="158" t="s">
        <v>359</v>
      </c>
      <c r="D97" s="8" t="s">
        <v>360</v>
      </c>
      <c r="E97" s="159">
        <v>0</v>
      </c>
      <c r="F97" s="160" t="s">
        <v>965</v>
      </c>
      <c r="G97" s="160" t="s">
        <v>965</v>
      </c>
      <c r="H97" s="160" t="s">
        <v>965</v>
      </c>
      <c r="I97" s="160" t="s">
        <v>965</v>
      </c>
    </row>
    <row r="98" spans="1:9" ht="16.5" customHeight="1" x14ac:dyDescent="0.15">
      <c r="B98" s="1"/>
      <c r="C98" s="158" t="s">
        <v>361</v>
      </c>
      <c r="D98" s="8" t="s">
        <v>362</v>
      </c>
      <c r="E98" s="159">
        <v>2</v>
      </c>
      <c r="F98" s="160">
        <v>5.5E-2</v>
      </c>
      <c r="G98" s="160">
        <v>7.0710678118655152E-3</v>
      </c>
      <c r="H98" s="160">
        <v>0.06</v>
      </c>
      <c r="I98" s="160">
        <v>0.05</v>
      </c>
    </row>
    <row r="99" spans="1:9" ht="16.5" customHeight="1" x14ac:dyDescent="0.15">
      <c r="B99" s="1"/>
      <c r="C99" s="158" t="s">
        <v>363</v>
      </c>
      <c r="D99" s="8" t="s">
        <v>364</v>
      </c>
      <c r="E99" s="159">
        <v>15</v>
      </c>
      <c r="F99" s="160">
        <v>0.21000000000000005</v>
      </c>
      <c r="G99" s="160">
        <v>0.29465233750981845</v>
      </c>
      <c r="H99" s="160">
        <v>1</v>
      </c>
      <c r="I99" s="160">
        <v>0</v>
      </c>
    </row>
    <row r="100" spans="1:9" ht="16.5" customHeight="1" x14ac:dyDescent="0.15">
      <c r="B100" s="1"/>
      <c r="C100" s="158" t="s">
        <v>365</v>
      </c>
      <c r="D100" s="8" t="s">
        <v>366</v>
      </c>
      <c r="E100" s="159">
        <v>0</v>
      </c>
      <c r="F100" s="160" t="s">
        <v>965</v>
      </c>
      <c r="G100" s="160" t="s">
        <v>965</v>
      </c>
      <c r="H100" s="160" t="s">
        <v>965</v>
      </c>
      <c r="I100" s="160" t="s">
        <v>965</v>
      </c>
    </row>
    <row r="101" spans="1:9" ht="16.5" customHeight="1" x14ac:dyDescent="0.15">
      <c r="B101" s="1"/>
      <c r="C101" s="158" t="s">
        <v>367</v>
      </c>
      <c r="D101" s="8" t="s">
        <v>368</v>
      </c>
      <c r="E101" s="159">
        <v>5</v>
      </c>
      <c r="F101" s="160">
        <v>0.168125</v>
      </c>
      <c r="G101" s="160">
        <v>7.8723540528442604E-2</v>
      </c>
      <c r="H101" s="160">
        <v>0.24</v>
      </c>
      <c r="I101" s="160">
        <v>0.1</v>
      </c>
    </row>
    <row r="102" spans="1:9" ht="16.5" customHeight="1" x14ac:dyDescent="0.15">
      <c r="B102" s="1"/>
      <c r="C102" s="158" t="s">
        <v>369</v>
      </c>
      <c r="D102" s="8" t="s">
        <v>370</v>
      </c>
      <c r="E102" s="159">
        <v>224</v>
      </c>
      <c r="F102" s="160">
        <v>0.17517812500000005</v>
      </c>
      <c r="G102" s="160">
        <v>0.28402510268009246</v>
      </c>
      <c r="H102" s="160">
        <v>1</v>
      </c>
      <c r="I102" s="160">
        <v>0</v>
      </c>
    </row>
    <row r="103" spans="1:9" ht="16.5" customHeight="1" x14ac:dyDescent="0.15">
      <c r="B103" s="1"/>
      <c r="C103" s="158" t="s">
        <v>371</v>
      </c>
      <c r="D103" s="8" t="s">
        <v>372</v>
      </c>
      <c r="E103" s="159">
        <v>76</v>
      </c>
      <c r="F103" s="160">
        <v>9.4672131147540917E-2</v>
      </c>
      <c r="G103" s="160">
        <v>0.18452160860917033</v>
      </c>
      <c r="H103" s="160">
        <v>1</v>
      </c>
      <c r="I103" s="160">
        <v>0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0</v>
      </c>
      <c r="F104" s="160" t="s">
        <v>965</v>
      </c>
      <c r="G104" s="160" t="s">
        <v>965</v>
      </c>
      <c r="H104" s="160" t="s">
        <v>965</v>
      </c>
      <c r="I104" s="160" t="s">
        <v>965</v>
      </c>
    </row>
    <row r="105" spans="1:9" ht="16.5" customHeight="1" x14ac:dyDescent="0.15">
      <c r="B105" s="1"/>
      <c r="C105" s="161"/>
      <c r="D105" s="162" t="s">
        <v>811</v>
      </c>
      <c r="E105" s="163">
        <v>5777</v>
      </c>
      <c r="F105" s="164">
        <v>0.17910305206555274</v>
      </c>
      <c r="G105" s="164">
        <v>0.43647198592285463</v>
      </c>
      <c r="H105" s="164">
        <v>10</v>
      </c>
      <c r="I105" s="164">
        <v>0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8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22513-F842-4142-A554-16697219500B}">
  <sheetPr>
    <tabColor rgb="FF00B050"/>
    <pageSetUpPr fitToPage="1"/>
  </sheetPr>
  <dimension ref="A1:L112"/>
  <sheetViews>
    <sheetView showGridLines="0" view="pageBreakPreview" zoomScale="70" zoomScaleNormal="70" zoomScaleSheetLayoutView="7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tr">
        <f>"表3.4.1.1("&amp;VALUE(L1)&amp;")　産業分類別の生活環境項目濃度の平均値、標準偏差、最大値、最小値"</f>
        <v>表3.4.1.1(0)　産業分類別の生活環境項目濃度の平均値、標準偏差、最大値、最小値</v>
      </c>
    </row>
    <row r="3" spans="2:12" ht="21" customHeight="1" x14ac:dyDescent="0.15">
      <c r="H3" s="139" t="e">
        <f>VLOOKUP(L1,#REF!,2,0)</f>
        <v>#REF!</v>
      </c>
      <c r="I3" s="139" t="e">
        <f>VLOOKUP(L1,#REF!,3,0)</f>
        <v>#REF!</v>
      </c>
    </row>
    <row r="4" spans="2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6.5" customHeight="1" x14ac:dyDescent="0.15">
      <c r="B5" s="1"/>
      <c r="C5" s="158" t="s">
        <v>2</v>
      </c>
      <c r="D5" s="8" t="s">
        <v>252</v>
      </c>
      <c r="E5" s="159">
        <v>6</v>
      </c>
      <c r="F5" s="160">
        <v>0.33499999999999996</v>
      </c>
      <c r="G5" s="160">
        <v>0.57591231971542334</v>
      </c>
      <c r="H5" s="160">
        <v>1</v>
      </c>
      <c r="I5" s="160">
        <v>0</v>
      </c>
    </row>
    <row r="6" spans="2:12" ht="16.5" customHeight="1" x14ac:dyDescent="0.15">
      <c r="B6" s="1"/>
      <c r="C6" s="158" t="s">
        <v>3</v>
      </c>
      <c r="D6" s="8" t="s">
        <v>253</v>
      </c>
      <c r="E6" s="159">
        <v>0</v>
      </c>
      <c r="F6" s="160" t="s">
        <v>965</v>
      </c>
      <c r="G6" s="160" t="s">
        <v>965</v>
      </c>
      <c r="H6" s="160" t="s">
        <v>965</v>
      </c>
      <c r="I6" s="160" t="s">
        <v>965</v>
      </c>
    </row>
    <row r="7" spans="2:12" ht="16.5" customHeight="1" x14ac:dyDescent="0.15">
      <c r="B7" s="1"/>
      <c r="C7" s="158" t="s">
        <v>4</v>
      </c>
      <c r="D7" s="8" t="s">
        <v>254</v>
      </c>
      <c r="E7" s="159">
        <v>0</v>
      </c>
      <c r="F7" s="160" t="s">
        <v>965</v>
      </c>
      <c r="G7" s="160" t="s">
        <v>965</v>
      </c>
      <c r="H7" s="160" t="s">
        <v>965</v>
      </c>
      <c r="I7" s="160" t="s">
        <v>965</v>
      </c>
    </row>
    <row r="8" spans="2:12" ht="16.5" customHeight="1" x14ac:dyDescent="0.15">
      <c r="B8" s="1"/>
      <c r="C8" s="158" t="s">
        <v>5</v>
      </c>
      <c r="D8" s="8" t="s">
        <v>255</v>
      </c>
      <c r="E8" s="159">
        <v>0</v>
      </c>
      <c r="F8" s="160" t="s">
        <v>965</v>
      </c>
      <c r="G8" s="160" t="s">
        <v>965</v>
      </c>
      <c r="H8" s="160" t="s">
        <v>965</v>
      </c>
      <c r="I8" s="160" t="s">
        <v>965</v>
      </c>
    </row>
    <row r="9" spans="2:12" ht="16.5" customHeight="1" x14ac:dyDescent="0.15">
      <c r="B9" s="1"/>
      <c r="C9" s="158" t="s">
        <v>6</v>
      </c>
      <c r="D9" s="8" t="s">
        <v>256</v>
      </c>
      <c r="E9" s="159">
        <v>21</v>
      </c>
      <c r="F9" s="160">
        <v>1.4156</v>
      </c>
      <c r="G9" s="160">
        <v>1.8675917056325153</v>
      </c>
      <c r="H9" s="160">
        <v>6</v>
      </c>
      <c r="I9" s="160">
        <v>0</v>
      </c>
    </row>
    <row r="10" spans="2:12" ht="16.5" customHeight="1" x14ac:dyDescent="0.15">
      <c r="B10" s="1"/>
      <c r="C10" s="158" t="s">
        <v>7</v>
      </c>
      <c r="D10" s="8" t="s">
        <v>257</v>
      </c>
      <c r="E10" s="159">
        <v>31</v>
      </c>
      <c r="F10" s="160">
        <v>6.5000000000000016E-2</v>
      </c>
      <c r="G10" s="160">
        <v>7.6157731058639086E-2</v>
      </c>
      <c r="H10" s="160">
        <v>0.3</v>
      </c>
      <c r="I10" s="160">
        <v>0</v>
      </c>
    </row>
    <row r="11" spans="2:12" ht="16.5" customHeight="1" x14ac:dyDescent="0.15">
      <c r="B11" s="1"/>
      <c r="C11" s="158" t="s">
        <v>8</v>
      </c>
      <c r="D11" s="8" t="s">
        <v>258</v>
      </c>
      <c r="E11" s="159">
        <v>0</v>
      </c>
      <c r="F11" s="160" t="s">
        <v>965</v>
      </c>
      <c r="G11" s="160" t="s">
        <v>965</v>
      </c>
      <c r="H11" s="160" t="s">
        <v>965</v>
      </c>
      <c r="I11" s="160" t="s">
        <v>965</v>
      </c>
    </row>
    <row r="12" spans="2:12" ht="16.5" customHeight="1" x14ac:dyDescent="0.15">
      <c r="B12" s="1"/>
      <c r="C12" s="158" t="s">
        <v>9</v>
      </c>
      <c r="D12" s="8" t="s">
        <v>259</v>
      </c>
      <c r="E12" s="159">
        <v>0</v>
      </c>
      <c r="F12" s="160" t="s">
        <v>965</v>
      </c>
      <c r="G12" s="160" t="s">
        <v>965</v>
      </c>
      <c r="H12" s="160" t="s">
        <v>965</v>
      </c>
      <c r="I12" s="160" t="s">
        <v>965</v>
      </c>
    </row>
    <row r="13" spans="2:12" ht="16.5" customHeight="1" x14ac:dyDescent="0.15">
      <c r="B13" s="1"/>
      <c r="C13" s="158" t="s">
        <v>10</v>
      </c>
      <c r="D13" s="8" t="s">
        <v>260</v>
      </c>
      <c r="E13" s="159">
        <v>158</v>
      </c>
      <c r="F13" s="160">
        <v>8.4965909090908995E-2</v>
      </c>
      <c r="G13" s="160">
        <v>0.15421879135196404</v>
      </c>
      <c r="H13" s="160">
        <v>1</v>
      </c>
      <c r="I13" s="160">
        <v>0</v>
      </c>
    </row>
    <row r="14" spans="2:12" ht="16.5" customHeight="1" x14ac:dyDescent="0.15">
      <c r="B14" s="1"/>
      <c r="C14" s="158" t="s">
        <v>11</v>
      </c>
      <c r="D14" s="8" t="s">
        <v>261</v>
      </c>
      <c r="E14" s="159">
        <v>88</v>
      </c>
      <c r="F14" s="160">
        <v>0.19744285714285703</v>
      </c>
      <c r="G14" s="160">
        <v>0.48984385668674835</v>
      </c>
      <c r="H14" s="160">
        <v>3.8</v>
      </c>
      <c r="I14" s="160">
        <v>0</v>
      </c>
    </row>
    <row r="15" spans="2:12" ht="16.5" customHeight="1" x14ac:dyDescent="0.15">
      <c r="B15" s="1"/>
      <c r="C15" s="158" t="s">
        <v>12</v>
      </c>
      <c r="D15" s="8" t="s">
        <v>262</v>
      </c>
      <c r="E15" s="159">
        <v>42</v>
      </c>
      <c r="F15" s="160">
        <v>0.29720000000000008</v>
      </c>
      <c r="G15" s="160">
        <v>0.6521024970559971</v>
      </c>
      <c r="H15" s="160">
        <v>3.2</v>
      </c>
      <c r="I15" s="160">
        <v>0</v>
      </c>
    </row>
    <row r="16" spans="2:12" ht="16.5" customHeight="1" x14ac:dyDescent="0.15">
      <c r="B16" s="1"/>
      <c r="C16" s="158" t="s">
        <v>13</v>
      </c>
      <c r="D16" s="8" t="s">
        <v>263</v>
      </c>
      <c r="E16" s="159">
        <v>8</v>
      </c>
      <c r="F16" s="160">
        <v>0.11400000000000002</v>
      </c>
      <c r="G16" s="160">
        <v>0.21628684657186159</v>
      </c>
      <c r="H16" s="160">
        <v>0.5</v>
      </c>
      <c r="I16" s="160">
        <v>0</v>
      </c>
    </row>
    <row r="17" spans="2:9" ht="16.5" customHeight="1" x14ac:dyDescent="0.15">
      <c r="B17" s="1"/>
      <c r="C17" s="158" t="s">
        <v>14</v>
      </c>
      <c r="D17" s="8" t="s">
        <v>264</v>
      </c>
      <c r="E17" s="159">
        <v>5</v>
      </c>
      <c r="F17" s="160">
        <v>0.05</v>
      </c>
      <c r="G17" s="160">
        <v>7.0710678118654766E-2</v>
      </c>
      <c r="H17" s="160">
        <v>0.1</v>
      </c>
      <c r="I17" s="160">
        <v>0</v>
      </c>
    </row>
    <row r="18" spans="2:9" ht="16.5" customHeight="1" x14ac:dyDescent="0.15">
      <c r="B18" s="1"/>
      <c r="C18" s="158" t="s">
        <v>15</v>
      </c>
      <c r="D18" s="8" t="s">
        <v>265</v>
      </c>
      <c r="E18" s="159">
        <v>72</v>
      </c>
      <c r="F18" s="160">
        <v>0.16668085106382977</v>
      </c>
      <c r="G18" s="160">
        <v>0.24204707648315554</v>
      </c>
      <c r="H18" s="160">
        <v>1</v>
      </c>
      <c r="I18" s="160">
        <v>0</v>
      </c>
    </row>
    <row r="19" spans="2:9" ht="16.5" customHeight="1" x14ac:dyDescent="0.15">
      <c r="B19" s="1"/>
      <c r="C19" s="158" t="s">
        <v>16</v>
      </c>
      <c r="D19" s="8" t="s">
        <v>266</v>
      </c>
      <c r="E19" s="159">
        <v>9</v>
      </c>
      <c r="F19" s="160">
        <v>6.2857142857142861E-2</v>
      </c>
      <c r="G19" s="160">
        <v>6.8243262357121068E-2</v>
      </c>
      <c r="H19" s="160">
        <v>0.2</v>
      </c>
      <c r="I19" s="160">
        <v>0.01</v>
      </c>
    </row>
    <row r="20" spans="2:9" ht="16.5" customHeight="1" x14ac:dyDescent="0.15">
      <c r="B20" s="1"/>
      <c r="C20" s="158" t="s">
        <v>17</v>
      </c>
      <c r="D20" s="8" t="s">
        <v>267</v>
      </c>
      <c r="E20" s="159">
        <v>408</v>
      </c>
      <c r="F20" s="160">
        <v>0.21540932835820936</v>
      </c>
      <c r="G20" s="160">
        <v>0.55728209892102654</v>
      </c>
      <c r="H20" s="160">
        <v>7</v>
      </c>
      <c r="I20" s="160">
        <v>0</v>
      </c>
    </row>
    <row r="21" spans="2:9" ht="16.5" customHeight="1" x14ac:dyDescent="0.15">
      <c r="B21" s="1"/>
      <c r="C21" s="158" t="s">
        <v>18</v>
      </c>
      <c r="D21" s="8" t="s">
        <v>268</v>
      </c>
      <c r="E21" s="159">
        <v>15</v>
      </c>
      <c r="F21" s="160">
        <v>0.11000000000000001</v>
      </c>
      <c r="G21" s="160">
        <v>0.19226717521892983</v>
      </c>
      <c r="H21" s="160">
        <v>0.54</v>
      </c>
      <c r="I21" s="160">
        <v>0</v>
      </c>
    </row>
    <row r="22" spans="2:9" ht="16.5" customHeight="1" x14ac:dyDescent="0.15">
      <c r="B22" s="1"/>
      <c r="C22" s="158" t="s">
        <v>19</v>
      </c>
      <c r="D22" s="8" t="s">
        <v>269</v>
      </c>
      <c r="E22" s="159">
        <v>37</v>
      </c>
      <c r="F22" s="160">
        <v>6.7083333333333342E-2</v>
      </c>
      <c r="G22" s="160">
        <v>7.3881760216941372E-2</v>
      </c>
      <c r="H22" s="160">
        <v>0.3</v>
      </c>
      <c r="I22" s="160">
        <v>0</v>
      </c>
    </row>
    <row r="23" spans="2:9" ht="16.5" customHeight="1" x14ac:dyDescent="0.15">
      <c r="B23" s="1"/>
      <c r="C23" s="158" t="s">
        <v>20</v>
      </c>
      <c r="D23" s="8" t="s">
        <v>270</v>
      </c>
      <c r="E23" s="159">
        <v>30</v>
      </c>
      <c r="F23" s="160">
        <v>0.1404545454545455</v>
      </c>
      <c r="G23" s="160">
        <v>0.28163599054245736</v>
      </c>
      <c r="H23" s="160">
        <v>1</v>
      </c>
      <c r="I23" s="160">
        <v>0</v>
      </c>
    </row>
    <row r="24" spans="2:9" ht="16.5" customHeight="1" x14ac:dyDescent="0.15">
      <c r="B24" s="1"/>
      <c r="C24" s="158" t="s">
        <v>21</v>
      </c>
      <c r="D24" s="8" t="s">
        <v>271</v>
      </c>
      <c r="E24" s="159">
        <v>1</v>
      </c>
      <c r="F24" s="160">
        <v>0.06</v>
      </c>
      <c r="G24" s="160">
        <v>0</v>
      </c>
      <c r="H24" s="160">
        <v>0.06</v>
      </c>
      <c r="I24" s="160">
        <v>0.06</v>
      </c>
    </row>
    <row r="25" spans="2:9" ht="16.5" customHeight="1" x14ac:dyDescent="0.15">
      <c r="B25" s="1"/>
      <c r="C25" s="158" t="s">
        <v>22</v>
      </c>
      <c r="D25" s="8" t="s">
        <v>272</v>
      </c>
      <c r="E25" s="159">
        <v>84</v>
      </c>
      <c r="F25" s="160">
        <v>0.10722388059701483</v>
      </c>
      <c r="G25" s="160">
        <v>0.19601915652330196</v>
      </c>
      <c r="H25" s="160">
        <v>1</v>
      </c>
      <c r="I25" s="160">
        <v>0</v>
      </c>
    </row>
    <row r="26" spans="2:9" ht="16.5" customHeight="1" x14ac:dyDescent="0.15">
      <c r="B26" s="1"/>
      <c r="C26" s="158" t="s">
        <v>23</v>
      </c>
      <c r="D26" s="8" t="s">
        <v>273</v>
      </c>
      <c r="E26" s="159">
        <v>106</v>
      </c>
      <c r="F26" s="160">
        <v>0.17040740740740734</v>
      </c>
      <c r="G26" s="160">
        <v>0.28162340890707999</v>
      </c>
      <c r="H26" s="160">
        <v>1.4</v>
      </c>
      <c r="I26" s="160">
        <v>0</v>
      </c>
    </row>
    <row r="27" spans="2:9" ht="16.5" customHeight="1" x14ac:dyDescent="0.15">
      <c r="B27" s="1"/>
      <c r="C27" s="158" t="s">
        <v>24</v>
      </c>
      <c r="D27" s="8" t="s">
        <v>274</v>
      </c>
      <c r="E27" s="159">
        <v>98</v>
      </c>
      <c r="F27" s="160">
        <v>0.11425390624999991</v>
      </c>
      <c r="G27" s="160">
        <v>0.21450000690137402</v>
      </c>
      <c r="H27" s="160">
        <v>1</v>
      </c>
      <c r="I27" s="160">
        <v>0</v>
      </c>
    </row>
    <row r="28" spans="2:9" ht="16.5" customHeight="1" x14ac:dyDescent="0.15">
      <c r="B28" s="1"/>
      <c r="C28" s="158" t="s">
        <v>25</v>
      </c>
      <c r="D28" s="8" t="s">
        <v>275</v>
      </c>
      <c r="E28" s="159">
        <v>262</v>
      </c>
      <c r="F28" s="160">
        <v>0.21138750000000006</v>
      </c>
      <c r="G28" s="160">
        <v>0.42366341329691576</v>
      </c>
      <c r="H28" s="160">
        <v>4.3</v>
      </c>
      <c r="I28" s="160">
        <v>0</v>
      </c>
    </row>
    <row r="29" spans="2:9" ht="16.5" customHeight="1" x14ac:dyDescent="0.15">
      <c r="B29" s="1"/>
      <c r="C29" s="158" t="s">
        <v>26</v>
      </c>
      <c r="D29" s="8" t="s">
        <v>276</v>
      </c>
      <c r="E29" s="159">
        <v>41</v>
      </c>
      <c r="F29" s="160">
        <v>0.10053636363636362</v>
      </c>
      <c r="G29" s="160">
        <v>0.16543161317101282</v>
      </c>
      <c r="H29" s="160">
        <v>0.7</v>
      </c>
      <c r="I29" s="160">
        <v>0</v>
      </c>
    </row>
    <row r="30" spans="2:9" ht="16.5" customHeight="1" x14ac:dyDescent="0.15">
      <c r="B30" s="1"/>
      <c r="C30" s="158" t="s">
        <v>27</v>
      </c>
      <c r="D30" s="8" t="s">
        <v>277</v>
      </c>
      <c r="E30" s="159">
        <v>40</v>
      </c>
      <c r="F30" s="160">
        <v>0.11557142857142857</v>
      </c>
      <c r="G30" s="160">
        <v>0.21417082634463278</v>
      </c>
      <c r="H30" s="160">
        <v>1</v>
      </c>
      <c r="I30" s="160">
        <v>0</v>
      </c>
    </row>
    <row r="31" spans="2:9" ht="16.5" customHeight="1" x14ac:dyDescent="0.15">
      <c r="B31" s="1"/>
      <c r="C31" s="158" t="s">
        <v>28</v>
      </c>
      <c r="D31" s="8" t="s">
        <v>278</v>
      </c>
      <c r="E31" s="159">
        <v>35</v>
      </c>
      <c r="F31" s="160">
        <v>0.33090909090909082</v>
      </c>
      <c r="G31" s="160">
        <v>1.0033700788599964</v>
      </c>
      <c r="H31" s="160">
        <v>4.7</v>
      </c>
      <c r="I31" s="160">
        <v>0</v>
      </c>
    </row>
    <row r="32" spans="2:9" ht="16.5" customHeight="1" x14ac:dyDescent="0.15">
      <c r="B32" s="1"/>
      <c r="C32" s="158" t="s">
        <v>29</v>
      </c>
      <c r="D32" s="8" t="s">
        <v>279</v>
      </c>
      <c r="E32" s="159">
        <v>153</v>
      </c>
      <c r="F32" s="160">
        <v>9.500934579439238E-2</v>
      </c>
      <c r="G32" s="160">
        <v>0.16623979584670126</v>
      </c>
      <c r="H32" s="160">
        <v>1</v>
      </c>
      <c r="I32" s="160">
        <v>0</v>
      </c>
    </row>
    <row r="33" spans="2:9" ht="16.5" customHeight="1" x14ac:dyDescent="0.15">
      <c r="B33" s="1"/>
      <c r="C33" s="158" t="s">
        <v>30</v>
      </c>
      <c r="D33" s="8" t="s">
        <v>280</v>
      </c>
      <c r="E33" s="159">
        <v>107</v>
      </c>
      <c r="F33" s="160">
        <v>0.12782089552238801</v>
      </c>
      <c r="G33" s="160">
        <v>0.2262850793413459</v>
      </c>
      <c r="H33" s="160">
        <v>1</v>
      </c>
      <c r="I33" s="160">
        <v>0</v>
      </c>
    </row>
    <row r="34" spans="2:9" ht="16.5" customHeight="1" x14ac:dyDescent="0.15">
      <c r="B34" s="1"/>
      <c r="C34" s="158" t="s">
        <v>31</v>
      </c>
      <c r="D34" s="8" t="s">
        <v>281</v>
      </c>
      <c r="E34" s="159">
        <v>6</v>
      </c>
      <c r="F34" s="160">
        <v>5.7500000000000002E-2</v>
      </c>
      <c r="G34" s="160">
        <v>4.9244289008980535E-2</v>
      </c>
      <c r="H34" s="160">
        <v>0.1</v>
      </c>
      <c r="I34" s="160">
        <v>0.01</v>
      </c>
    </row>
    <row r="35" spans="2:9" ht="16.5" customHeight="1" x14ac:dyDescent="0.15">
      <c r="B35" s="1"/>
      <c r="C35" s="158" t="s">
        <v>32</v>
      </c>
      <c r="D35" s="8" t="s">
        <v>282</v>
      </c>
      <c r="E35" s="159">
        <v>268</v>
      </c>
      <c r="F35" s="160">
        <v>0.17890748663101638</v>
      </c>
      <c r="G35" s="160">
        <v>0.33942855559344326</v>
      </c>
      <c r="H35" s="160">
        <v>2.99</v>
      </c>
      <c r="I35" s="160">
        <v>0</v>
      </c>
    </row>
    <row r="36" spans="2:9" ht="16.5" customHeight="1" x14ac:dyDescent="0.15">
      <c r="B36" s="1"/>
      <c r="C36" s="158" t="s">
        <v>33</v>
      </c>
      <c r="D36" s="8" t="s">
        <v>283</v>
      </c>
      <c r="E36" s="159">
        <v>56</v>
      </c>
      <c r="F36" s="160">
        <v>0.23874999999999999</v>
      </c>
      <c r="G36" s="160">
        <v>0.5550515814449285</v>
      </c>
      <c r="H36" s="160">
        <v>2.7</v>
      </c>
      <c r="I36" s="160">
        <v>0</v>
      </c>
    </row>
    <row r="37" spans="2:9" ht="16.5" customHeight="1" x14ac:dyDescent="0.15">
      <c r="B37" s="1"/>
      <c r="C37" s="158" t="s">
        <v>34</v>
      </c>
      <c r="D37" s="8" t="s">
        <v>284</v>
      </c>
      <c r="E37" s="159">
        <v>36</v>
      </c>
      <c r="F37" s="160">
        <v>0.19440476190476183</v>
      </c>
      <c r="G37" s="160">
        <v>0.36600395691329685</v>
      </c>
      <c r="H37" s="160">
        <v>1.4</v>
      </c>
      <c r="I37" s="160">
        <v>1.4E-3</v>
      </c>
    </row>
    <row r="38" spans="2:9" ht="16.5" customHeight="1" x14ac:dyDescent="0.15">
      <c r="B38" s="1"/>
      <c r="C38" s="158" t="s">
        <v>35</v>
      </c>
      <c r="D38" s="8" t="s">
        <v>285</v>
      </c>
      <c r="E38" s="159">
        <v>1</v>
      </c>
      <c r="F38" s="160">
        <v>0</v>
      </c>
      <c r="G38" s="160">
        <v>0</v>
      </c>
      <c r="H38" s="160">
        <v>0</v>
      </c>
      <c r="I38" s="160">
        <v>0</v>
      </c>
    </row>
    <row r="39" spans="2:9" ht="16.5" customHeight="1" x14ac:dyDescent="0.15">
      <c r="B39" s="1"/>
      <c r="C39" s="158" t="s">
        <v>36</v>
      </c>
      <c r="D39" s="8" t="s">
        <v>286</v>
      </c>
      <c r="E39" s="159">
        <v>4</v>
      </c>
      <c r="F39" s="160">
        <v>5.1000000000000004E-2</v>
      </c>
      <c r="G39" s="160">
        <v>6.9296464556281676E-2</v>
      </c>
      <c r="H39" s="160">
        <v>0.1</v>
      </c>
      <c r="I39" s="160">
        <v>2E-3</v>
      </c>
    </row>
    <row r="40" spans="2:9" ht="16.5" customHeight="1" x14ac:dyDescent="0.15">
      <c r="B40" s="1"/>
      <c r="C40" s="158" t="s">
        <v>37</v>
      </c>
      <c r="D40" s="8" t="s">
        <v>287</v>
      </c>
      <c r="E40" s="159">
        <v>1815</v>
      </c>
      <c r="F40" s="160">
        <v>8.8673953139643921E-2</v>
      </c>
      <c r="G40" s="160">
        <v>0.22118735616946991</v>
      </c>
      <c r="H40" s="160">
        <v>2</v>
      </c>
      <c r="I40" s="160">
        <v>0</v>
      </c>
    </row>
    <row r="41" spans="2:9" ht="16.5" customHeight="1" x14ac:dyDescent="0.15">
      <c r="B41" s="1"/>
      <c r="C41" s="158" t="s">
        <v>38</v>
      </c>
      <c r="D41" s="8" t="s">
        <v>288</v>
      </c>
      <c r="E41" s="159">
        <v>0</v>
      </c>
      <c r="F41" s="160" t="s">
        <v>965</v>
      </c>
      <c r="G41" s="160" t="s">
        <v>965</v>
      </c>
      <c r="H41" s="160" t="s">
        <v>965</v>
      </c>
      <c r="I41" s="160" t="s">
        <v>965</v>
      </c>
    </row>
    <row r="42" spans="2:9" ht="16.5" customHeight="1" x14ac:dyDescent="0.15">
      <c r="B42" s="1"/>
      <c r="C42" s="158" t="s">
        <v>39</v>
      </c>
      <c r="D42" s="8" t="s">
        <v>289</v>
      </c>
      <c r="E42" s="159">
        <v>0</v>
      </c>
      <c r="F42" s="160" t="s">
        <v>965</v>
      </c>
      <c r="G42" s="160" t="s">
        <v>965</v>
      </c>
      <c r="H42" s="160" t="s">
        <v>965</v>
      </c>
      <c r="I42" s="160" t="s">
        <v>965</v>
      </c>
    </row>
    <row r="43" spans="2:9" ht="16.5" customHeight="1" x14ac:dyDescent="0.15">
      <c r="B43" s="1"/>
      <c r="C43" s="158" t="s">
        <v>40</v>
      </c>
      <c r="D43" s="8" t="s">
        <v>290</v>
      </c>
      <c r="E43" s="159">
        <v>0</v>
      </c>
      <c r="F43" s="160" t="s">
        <v>965</v>
      </c>
      <c r="G43" s="160" t="s">
        <v>965</v>
      </c>
      <c r="H43" s="160" t="s">
        <v>965</v>
      </c>
      <c r="I43" s="160" t="s">
        <v>965</v>
      </c>
    </row>
    <row r="44" spans="2:9" ht="16.5" customHeight="1" x14ac:dyDescent="0.15">
      <c r="B44" s="1"/>
      <c r="C44" s="158" t="s">
        <v>41</v>
      </c>
      <c r="D44" s="8" t="s">
        <v>291</v>
      </c>
      <c r="E44" s="159">
        <v>0</v>
      </c>
      <c r="F44" s="160" t="s">
        <v>965</v>
      </c>
      <c r="G44" s="160" t="s">
        <v>965</v>
      </c>
      <c r="H44" s="160" t="s">
        <v>965</v>
      </c>
      <c r="I44" s="160" t="s">
        <v>965</v>
      </c>
    </row>
    <row r="45" spans="2:9" ht="16.5" customHeight="1" x14ac:dyDescent="0.15">
      <c r="B45" s="1"/>
      <c r="C45" s="158" t="s">
        <v>42</v>
      </c>
      <c r="D45" s="8" t="s">
        <v>292</v>
      </c>
      <c r="E45" s="159">
        <v>0</v>
      </c>
      <c r="F45" s="160" t="s">
        <v>965</v>
      </c>
      <c r="G45" s="160" t="s">
        <v>965</v>
      </c>
      <c r="H45" s="160" t="s">
        <v>965</v>
      </c>
      <c r="I45" s="160" t="s">
        <v>965</v>
      </c>
    </row>
    <row r="46" spans="2:9" ht="16.5" customHeight="1" x14ac:dyDescent="0.15">
      <c r="B46" s="1"/>
      <c r="C46" s="158" t="s">
        <v>43</v>
      </c>
      <c r="D46" s="8" t="s">
        <v>293</v>
      </c>
      <c r="E46" s="159">
        <v>1</v>
      </c>
      <c r="F46" s="160">
        <v>20.47</v>
      </c>
      <c r="G46" s="160">
        <v>0</v>
      </c>
      <c r="H46" s="160">
        <v>20.47</v>
      </c>
      <c r="I46" s="160">
        <v>20.47</v>
      </c>
    </row>
    <row r="47" spans="2:9" ht="16.5" customHeight="1" x14ac:dyDescent="0.15">
      <c r="B47" s="1"/>
      <c r="C47" s="158" t="s">
        <v>44</v>
      </c>
      <c r="D47" s="8" t="s">
        <v>294</v>
      </c>
      <c r="E47" s="159">
        <v>2</v>
      </c>
      <c r="F47" s="160">
        <v>0.01</v>
      </c>
      <c r="G47" s="160">
        <v>0</v>
      </c>
      <c r="H47" s="160">
        <v>0.01</v>
      </c>
      <c r="I47" s="160">
        <v>0.01</v>
      </c>
    </row>
    <row r="48" spans="2:9" ht="16.5" customHeight="1" x14ac:dyDescent="0.15">
      <c r="B48" s="1"/>
      <c r="C48" s="158" t="s">
        <v>45</v>
      </c>
      <c r="D48" s="8" t="s">
        <v>295</v>
      </c>
      <c r="E48" s="159">
        <v>0</v>
      </c>
      <c r="F48" s="160" t="s">
        <v>965</v>
      </c>
      <c r="G48" s="160" t="s">
        <v>965</v>
      </c>
      <c r="H48" s="160" t="s">
        <v>965</v>
      </c>
      <c r="I48" s="160" t="s">
        <v>965</v>
      </c>
    </row>
    <row r="49" spans="2:9" ht="16.5" customHeight="1" x14ac:dyDescent="0.15">
      <c r="B49" s="1"/>
      <c r="C49" s="158" t="s">
        <v>46</v>
      </c>
      <c r="D49" s="8" t="s">
        <v>296</v>
      </c>
      <c r="E49" s="159">
        <v>1</v>
      </c>
      <c r="F49" s="160">
        <v>0</v>
      </c>
      <c r="G49" s="160">
        <v>0</v>
      </c>
      <c r="H49" s="160">
        <v>0</v>
      </c>
      <c r="I49" s="160">
        <v>0</v>
      </c>
    </row>
    <row r="50" spans="2:9" ht="16.5" customHeight="1" x14ac:dyDescent="0.15">
      <c r="B50" s="1"/>
      <c r="C50" s="158" t="s">
        <v>47</v>
      </c>
      <c r="D50" s="8" t="s">
        <v>297</v>
      </c>
      <c r="E50" s="159">
        <v>1</v>
      </c>
      <c r="F50" s="160">
        <v>0.1</v>
      </c>
      <c r="G50" s="160">
        <v>0</v>
      </c>
      <c r="H50" s="160">
        <v>0.1</v>
      </c>
      <c r="I50" s="160">
        <v>0.1</v>
      </c>
    </row>
    <row r="51" spans="2:9" ht="16.5" customHeight="1" x14ac:dyDescent="0.15">
      <c r="B51" s="1"/>
      <c r="C51" s="158" t="s">
        <v>48</v>
      </c>
      <c r="D51" s="8" t="s">
        <v>298</v>
      </c>
      <c r="E51" s="159">
        <v>0</v>
      </c>
      <c r="F51" s="160" t="s">
        <v>965</v>
      </c>
      <c r="G51" s="160" t="s">
        <v>965</v>
      </c>
      <c r="H51" s="160" t="s">
        <v>965</v>
      </c>
      <c r="I51" s="160" t="s">
        <v>965</v>
      </c>
    </row>
    <row r="52" spans="2:9" ht="16.5" customHeight="1" x14ac:dyDescent="0.15">
      <c r="B52" s="1"/>
      <c r="C52" s="158" t="s">
        <v>51</v>
      </c>
      <c r="D52" s="8" t="s">
        <v>299</v>
      </c>
      <c r="E52" s="159">
        <v>3</v>
      </c>
      <c r="F52" s="160">
        <v>0.01</v>
      </c>
      <c r="G52" s="160">
        <v>0</v>
      </c>
      <c r="H52" s="160">
        <v>0.01</v>
      </c>
      <c r="I52" s="160">
        <v>0.01</v>
      </c>
    </row>
    <row r="53" spans="2:9" ht="16.5" customHeight="1" x14ac:dyDescent="0.15">
      <c r="B53" s="1"/>
      <c r="C53" s="158" t="s">
        <v>129</v>
      </c>
      <c r="D53" s="8" t="s">
        <v>300</v>
      </c>
      <c r="E53" s="159">
        <v>0</v>
      </c>
      <c r="F53" s="160" t="s">
        <v>965</v>
      </c>
      <c r="G53" s="160" t="s">
        <v>965</v>
      </c>
      <c r="H53" s="160" t="s">
        <v>965</v>
      </c>
      <c r="I53" s="160" t="s">
        <v>965</v>
      </c>
    </row>
    <row r="54" spans="2:9" ht="16.5" customHeight="1" x14ac:dyDescent="0.15">
      <c r="B54" s="1"/>
      <c r="C54" s="158" t="s">
        <v>137</v>
      </c>
      <c r="D54" s="8" t="s">
        <v>301</v>
      </c>
      <c r="E54" s="159">
        <v>0</v>
      </c>
      <c r="F54" s="160" t="s">
        <v>965</v>
      </c>
      <c r="G54" s="160" t="s">
        <v>965</v>
      </c>
      <c r="H54" s="160" t="s">
        <v>965</v>
      </c>
      <c r="I54" s="160" t="s">
        <v>965</v>
      </c>
    </row>
    <row r="55" spans="2:9" ht="16.5" customHeight="1" x14ac:dyDescent="0.15">
      <c r="B55" s="1"/>
      <c r="C55" s="158" t="s">
        <v>52</v>
      </c>
      <c r="D55" s="8" t="s">
        <v>302</v>
      </c>
      <c r="E55" s="159">
        <v>0</v>
      </c>
      <c r="F55" s="160" t="s">
        <v>965</v>
      </c>
      <c r="G55" s="160" t="s">
        <v>965</v>
      </c>
      <c r="H55" s="160" t="s">
        <v>965</v>
      </c>
      <c r="I55" s="160" t="s">
        <v>965</v>
      </c>
    </row>
    <row r="56" spans="2:9" ht="16.5" customHeight="1" x14ac:dyDescent="0.15">
      <c r="B56" s="1"/>
      <c r="C56" s="158" t="s">
        <v>79</v>
      </c>
      <c r="D56" s="8" t="s">
        <v>303</v>
      </c>
      <c r="E56" s="159">
        <v>2</v>
      </c>
      <c r="F56" s="160">
        <v>0.5</v>
      </c>
      <c r="G56" s="160">
        <v>0</v>
      </c>
      <c r="H56" s="160">
        <v>0.5</v>
      </c>
      <c r="I56" s="160">
        <v>0.5</v>
      </c>
    </row>
    <row r="57" spans="2:9" ht="16.5" customHeight="1" x14ac:dyDescent="0.15">
      <c r="B57" s="1"/>
      <c r="C57" s="158" t="s">
        <v>53</v>
      </c>
      <c r="D57" s="8" t="s">
        <v>304</v>
      </c>
      <c r="E57" s="159">
        <v>1</v>
      </c>
      <c r="F57" s="160">
        <v>0</v>
      </c>
      <c r="G57" s="160">
        <v>0</v>
      </c>
      <c r="H57" s="160">
        <v>0</v>
      </c>
      <c r="I57" s="160">
        <v>0</v>
      </c>
    </row>
    <row r="58" spans="2:9" ht="16.5" customHeight="1" x14ac:dyDescent="0.15">
      <c r="B58" s="1"/>
      <c r="C58" s="158" t="s">
        <v>54</v>
      </c>
      <c r="D58" s="8" t="s">
        <v>305</v>
      </c>
      <c r="E58" s="159">
        <v>1</v>
      </c>
      <c r="F58" s="160">
        <v>0</v>
      </c>
      <c r="G58" s="160">
        <v>0</v>
      </c>
      <c r="H58" s="160">
        <v>0</v>
      </c>
      <c r="I58" s="160">
        <v>0</v>
      </c>
    </row>
    <row r="59" spans="2:9" ht="16.5" customHeight="1" x14ac:dyDescent="0.15">
      <c r="B59" s="1"/>
      <c r="C59" s="158" t="s">
        <v>55</v>
      </c>
      <c r="D59" s="8" t="s">
        <v>306</v>
      </c>
      <c r="E59" s="159">
        <v>0</v>
      </c>
      <c r="F59" s="160" t="s">
        <v>965</v>
      </c>
      <c r="G59" s="160" t="s">
        <v>965</v>
      </c>
      <c r="H59" s="160" t="s">
        <v>965</v>
      </c>
      <c r="I59" s="160" t="s">
        <v>965</v>
      </c>
    </row>
    <row r="60" spans="2:9" ht="16.5" customHeight="1" x14ac:dyDescent="0.15">
      <c r="B60" s="1"/>
      <c r="C60" s="158" t="s">
        <v>138</v>
      </c>
      <c r="D60" s="8" t="s">
        <v>307</v>
      </c>
      <c r="E60" s="159">
        <v>3</v>
      </c>
      <c r="F60" s="160">
        <v>1</v>
      </c>
      <c r="G60" s="160">
        <v>0</v>
      </c>
      <c r="H60" s="160">
        <v>1</v>
      </c>
      <c r="I60" s="160">
        <v>1</v>
      </c>
    </row>
    <row r="61" spans="2:9" ht="16.5" customHeight="1" x14ac:dyDescent="0.15">
      <c r="B61" s="1"/>
      <c r="C61" s="158" t="s">
        <v>72</v>
      </c>
      <c r="D61" s="8" t="s">
        <v>308</v>
      </c>
      <c r="E61" s="159">
        <v>0</v>
      </c>
      <c r="F61" s="160" t="s">
        <v>965</v>
      </c>
      <c r="G61" s="160" t="s">
        <v>965</v>
      </c>
      <c r="H61" s="160" t="s">
        <v>965</v>
      </c>
      <c r="I61" s="160" t="s">
        <v>965</v>
      </c>
    </row>
    <row r="62" spans="2:9" ht="16.5" customHeight="1" x14ac:dyDescent="0.15">
      <c r="B62" s="1"/>
      <c r="C62" s="158" t="s">
        <v>75</v>
      </c>
      <c r="D62" s="8" t="s">
        <v>309</v>
      </c>
      <c r="E62" s="159">
        <v>3</v>
      </c>
      <c r="F62" s="160">
        <v>5.0000000000000001E-3</v>
      </c>
      <c r="G62" s="160">
        <v>0</v>
      </c>
      <c r="H62" s="160">
        <v>5.0000000000000001E-3</v>
      </c>
      <c r="I62" s="160">
        <v>5.0000000000000001E-3</v>
      </c>
    </row>
    <row r="63" spans="2:9" ht="16.5" customHeight="1" x14ac:dyDescent="0.15">
      <c r="B63" s="1"/>
      <c r="C63" s="158" t="s">
        <v>56</v>
      </c>
      <c r="D63" s="8" t="s">
        <v>310</v>
      </c>
      <c r="E63" s="159">
        <v>0</v>
      </c>
      <c r="F63" s="160" t="s">
        <v>965</v>
      </c>
      <c r="G63" s="160" t="s">
        <v>965</v>
      </c>
      <c r="H63" s="160" t="s">
        <v>965</v>
      </c>
      <c r="I63" s="160" t="s">
        <v>965</v>
      </c>
    </row>
    <row r="64" spans="2:9" ht="16.5" customHeight="1" x14ac:dyDescent="0.15">
      <c r="B64" s="1"/>
      <c r="C64" s="158" t="s">
        <v>57</v>
      </c>
      <c r="D64" s="8" t="s">
        <v>311</v>
      </c>
      <c r="E64" s="159">
        <v>1</v>
      </c>
      <c r="F64" s="160">
        <v>0</v>
      </c>
      <c r="G64" s="160">
        <v>0</v>
      </c>
      <c r="H64" s="160">
        <v>0</v>
      </c>
      <c r="I64" s="160">
        <v>0</v>
      </c>
    </row>
    <row r="65" spans="2:9" ht="16.5" customHeight="1" x14ac:dyDescent="0.15">
      <c r="B65" s="1"/>
      <c r="C65" s="158" t="s">
        <v>69</v>
      </c>
      <c r="D65" s="8" t="s">
        <v>312</v>
      </c>
      <c r="E65" s="159">
        <v>0</v>
      </c>
      <c r="F65" s="160" t="s">
        <v>965</v>
      </c>
      <c r="G65" s="160" t="s">
        <v>965</v>
      </c>
      <c r="H65" s="160" t="s">
        <v>965</v>
      </c>
      <c r="I65" s="160" t="s">
        <v>965</v>
      </c>
    </row>
    <row r="66" spans="2:9" ht="16.5" customHeight="1" x14ac:dyDescent="0.15">
      <c r="B66" s="1"/>
      <c r="C66" s="158" t="s">
        <v>73</v>
      </c>
      <c r="D66" s="8" t="s">
        <v>313</v>
      </c>
      <c r="E66" s="159">
        <v>0</v>
      </c>
      <c r="F66" s="160" t="s">
        <v>965</v>
      </c>
      <c r="G66" s="160" t="s">
        <v>965</v>
      </c>
      <c r="H66" s="160" t="s">
        <v>965</v>
      </c>
      <c r="I66" s="160" t="s">
        <v>965</v>
      </c>
    </row>
    <row r="67" spans="2:9" ht="16.5" customHeight="1" x14ac:dyDescent="0.15">
      <c r="B67" s="1"/>
      <c r="C67" s="158" t="s">
        <v>58</v>
      </c>
      <c r="D67" s="8" t="s">
        <v>314</v>
      </c>
      <c r="E67" s="159">
        <v>0</v>
      </c>
      <c r="F67" s="160" t="s">
        <v>965</v>
      </c>
      <c r="G67" s="160" t="s">
        <v>965</v>
      </c>
      <c r="H67" s="160" t="s">
        <v>965</v>
      </c>
      <c r="I67" s="160" t="s">
        <v>965</v>
      </c>
    </row>
    <row r="68" spans="2:9" ht="16.5" customHeight="1" x14ac:dyDescent="0.15">
      <c r="B68" s="1"/>
      <c r="C68" s="158" t="s">
        <v>70</v>
      </c>
      <c r="D68" s="8" t="s">
        <v>315</v>
      </c>
      <c r="E68" s="159">
        <v>0</v>
      </c>
      <c r="F68" s="160" t="s">
        <v>965</v>
      </c>
      <c r="G68" s="160" t="s">
        <v>965</v>
      </c>
      <c r="H68" s="160" t="s">
        <v>965</v>
      </c>
      <c r="I68" s="160" t="s">
        <v>965</v>
      </c>
    </row>
    <row r="69" spans="2:9" ht="16.5" customHeight="1" x14ac:dyDescent="0.15">
      <c r="B69" s="1"/>
      <c r="C69" s="158" t="s">
        <v>59</v>
      </c>
      <c r="D69" s="8" t="s">
        <v>316</v>
      </c>
      <c r="E69" s="159">
        <v>0</v>
      </c>
      <c r="F69" s="160" t="s">
        <v>965</v>
      </c>
      <c r="G69" s="160" t="s">
        <v>965</v>
      </c>
      <c r="H69" s="160" t="s">
        <v>965</v>
      </c>
      <c r="I69" s="160" t="s">
        <v>965</v>
      </c>
    </row>
    <row r="70" spans="2:9" ht="16.5" customHeight="1" x14ac:dyDescent="0.15">
      <c r="B70" s="1"/>
      <c r="C70" s="158" t="s">
        <v>60</v>
      </c>
      <c r="D70" s="8" t="s">
        <v>317</v>
      </c>
      <c r="E70" s="159">
        <v>0</v>
      </c>
      <c r="F70" s="160" t="s">
        <v>965</v>
      </c>
      <c r="G70" s="160" t="s">
        <v>965</v>
      </c>
      <c r="H70" s="160" t="s">
        <v>965</v>
      </c>
      <c r="I70" s="160" t="s">
        <v>965</v>
      </c>
    </row>
    <row r="71" spans="2:9" ht="16.5" customHeight="1" x14ac:dyDescent="0.15">
      <c r="B71" s="1"/>
      <c r="C71" s="158" t="s">
        <v>62</v>
      </c>
      <c r="D71" s="8" t="s">
        <v>318</v>
      </c>
      <c r="E71" s="159">
        <v>0</v>
      </c>
      <c r="F71" s="160" t="s">
        <v>965</v>
      </c>
      <c r="G71" s="160" t="s">
        <v>965</v>
      </c>
      <c r="H71" s="160" t="s">
        <v>965</v>
      </c>
      <c r="I71" s="160" t="s">
        <v>965</v>
      </c>
    </row>
    <row r="72" spans="2:9" ht="16.5" customHeight="1" x14ac:dyDescent="0.15">
      <c r="B72" s="1"/>
      <c r="C72" s="158" t="s">
        <v>80</v>
      </c>
      <c r="D72" s="8" t="s">
        <v>319</v>
      </c>
      <c r="E72" s="159">
        <v>1</v>
      </c>
      <c r="F72" s="160">
        <v>0</v>
      </c>
      <c r="G72" s="160">
        <v>0</v>
      </c>
      <c r="H72" s="160">
        <v>0</v>
      </c>
      <c r="I72" s="160">
        <v>0</v>
      </c>
    </row>
    <row r="73" spans="2:9" ht="16.5" customHeight="1" x14ac:dyDescent="0.15">
      <c r="B73" s="1"/>
      <c r="C73" s="158" t="s">
        <v>63</v>
      </c>
      <c r="D73" s="8" t="s">
        <v>320</v>
      </c>
      <c r="E73" s="159">
        <v>4</v>
      </c>
      <c r="F73" s="160">
        <v>6.4999999999999997E-3</v>
      </c>
      <c r="G73" s="160">
        <v>9.1923881554251182E-3</v>
      </c>
      <c r="H73" s="160">
        <v>1.2999999999999999E-2</v>
      </c>
      <c r="I73" s="160">
        <v>0</v>
      </c>
    </row>
    <row r="74" spans="2:9" ht="16.5" customHeight="1" x14ac:dyDescent="0.15">
      <c r="B74" s="1"/>
      <c r="C74" s="158" t="s">
        <v>76</v>
      </c>
      <c r="D74" s="8" t="s">
        <v>321</v>
      </c>
      <c r="E74" s="159">
        <v>0</v>
      </c>
      <c r="F74" s="160" t="s">
        <v>965</v>
      </c>
      <c r="G74" s="160" t="s">
        <v>965</v>
      </c>
      <c r="H74" s="160" t="s">
        <v>965</v>
      </c>
      <c r="I74" s="160" t="s">
        <v>965</v>
      </c>
    </row>
    <row r="75" spans="2:9" ht="16.5" customHeight="1" x14ac:dyDescent="0.15">
      <c r="B75" s="1"/>
      <c r="C75" s="158" t="s">
        <v>64</v>
      </c>
      <c r="D75" s="8" t="s">
        <v>322</v>
      </c>
      <c r="E75" s="159">
        <v>116</v>
      </c>
      <c r="F75" s="160">
        <v>0.11221516129032248</v>
      </c>
      <c r="G75" s="160">
        <v>0.21630316328785906</v>
      </c>
      <c r="H75" s="160">
        <v>1</v>
      </c>
      <c r="I75" s="160">
        <v>0</v>
      </c>
    </row>
    <row r="76" spans="2:9" ht="16.5" customHeight="1" x14ac:dyDescent="0.15">
      <c r="B76" s="1"/>
      <c r="C76" s="158" t="s">
        <v>65</v>
      </c>
      <c r="D76" s="8" t="s">
        <v>323</v>
      </c>
      <c r="E76" s="159">
        <v>6</v>
      </c>
      <c r="F76" s="160">
        <v>0.33</v>
      </c>
      <c r="G76" s="160">
        <v>0.40767634221279014</v>
      </c>
      <c r="H76" s="160">
        <v>1</v>
      </c>
      <c r="I76" s="160">
        <v>0</v>
      </c>
    </row>
    <row r="77" spans="2:9" ht="16.5" customHeight="1" x14ac:dyDescent="0.15">
      <c r="B77" s="1"/>
      <c r="C77" s="158" t="s">
        <v>67</v>
      </c>
      <c r="D77" s="8" t="s">
        <v>324</v>
      </c>
      <c r="E77" s="159">
        <v>0</v>
      </c>
      <c r="F77" s="160" t="s">
        <v>965</v>
      </c>
      <c r="G77" s="160" t="s">
        <v>965</v>
      </c>
      <c r="H77" s="160" t="s">
        <v>965</v>
      </c>
      <c r="I77" s="160" t="s">
        <v>965</v>
      </c>
    </row>
    <row r="78" spans="2:9" ht="16.5" customHeight="1" x14ac:dyDescent="0.15">
      <c r="B78" s="1"/>
      <c r="C78" s="158" t="s">
        <v>68</v>
      </c>
      <c r="D78" s="8" t="s">
        <v>325</v>
      </c>
      <c r="E78" s="159">
        <v>80</v>
      </c>
      <c r="F78" s="160">
        <v>0.20129411764705876</v>
      </c>
      <c r="G78" s="160">
        <v>0.30284360941698257</v>
      </c>
      <c r="H78" s="160">
        <v>1</v>
      </c>
      <c r="I78" s="160">
        <v>0</v>
      </c>
    </row>
    <row r="79" spans="2:9" ht="16.5" customHeight="1" x14ac:dyDescent="0.15">
      <c r="B79" s="1"/>
      <c r="C79" s="158" t="s">
        <v>326</v>
      </c>
      <c r="D79" s="8" t="s">
        <v>327</v>
      </c>
      <c r="E79" s="159">
        <v>57</v>
      </c>
      <c r="F79" s="160">
        <v>0.49511627906976768</v>
      </c>
      <c r="G79" s="160">
        <v>1.4382132468101216</v>
      </c>
      <c r="H79" s="160">
        <v>8.5</v>
      </c>
      <c r="I79" s="160">
        <v>0</v>
      </c>
    </row>
    <row r="80" spans="2:9" ht="16.5" customHeight="1" x14ac:dyDescent="0.15">
      <c r="B80" s="1"/>
      <c r="C80" s="158" t="s">
        <v>328</v>
      </c>
      <c r="D80" s="8" t="s">
        <v>329</v>
      </c>
      <c r="E80" s="159">
        <v>2</v>
      </c>
      <c r="F80" s="160">
        <v>0</v>
      </c>
      <c r="G80" s="160">
        <v>0</v>
      </c>
      <c r="H80" s="160">
        <v>0</v>
      </c>
      <c r="I80" s="160">
        <v>0</v>
      </c>
    </row>
    <row r="81" spans="2:9" ht="16.5" customHeight="1" x14ac:dyDescent="0.15">
      <c r="B81" s="1"/>
      <c r="C81" s="158" t="s">
        <v>330</v>
      </c>
      <c r="D81" s="8" t="s">
        <v>331</v>
      </c>
      <c r="E81" s="159">
        <v>1</v>
      </c>
      <c r="F81" s="160">
        <v>0</v>
      </c>
      <c r="G81" s="160">
        <v>0</v>
      </c>
      <c r="H81" s="160">
        <v>0</v>
      </c>
      <c r="I81" s="160">
        <v>0</v>
      </c>
    </row>
    <row r="82" spans="2:9" ht="16.5" customHeight="1" x14ac:dyDescent="0.15">
      <c r="B82" s="1"/>
      <c r="C82" s="158" t="s">
        <v>332</v>
      </c>
      <c r="D82" s="8" t="s">
        <v>333</v>
      </c>
      <c r="E82" s="159">
        <v>20</v>
      </c>
      <c r="F82" s="160">
        <v>3.2000000000000001E-2</v>
      </c>
      <c r="G82" s="160">
        <v>6.2960304954788784E-2</v>
      </c>
      <c r="H82" s="160">
        <v>0.2</v>
      </c>
      <c r="I82" s="160">
        <v>0</v>
      </c>
    </row>
    <row r="83" spans="2:9" ht="16.5" customHeight="1" x14ac:dyDescent="0.15">
      <c r="B83" s="1"/>
      <c r="C83" s="158" t="s">
        <v>334</v>
      </c>
      <c r="D83" s="8" t="s">
        <v>335</v>
      </c>
      <c r="E83" s="159">
        <v>0</v>
      </c>
      <c r="F83" s="160" t="s">
        <v>965</v>
      </c>
      <c r="G83" s="160" t="s">
        <v>965</v>
      </c>
      <c r="H83" s="160" t="s">
        <v>965</v>
      </c>
      <c r="I83" s="160" t="s">
        <v>965</v>
      </c>
    </row>
    <row r="84" spans="2:9" ht="16.5" customHeight="1" x14ac:dyDescent="0.15">
      <c r="B84" s="1"/>
      <c r="C84" s="158" t="s">
        <v>336</v>
      </c>
      <c r="D84" s="8" t="s">
        <v>337</v>
      </c>
      <c r="E84" s="159">
        <v>16</v>
      </c>
      <c r="F84" s="160">
        <v>8.1500000000000003E-2</v>
      </c>
      <c r="G84" s="160">
        <v>0.13681191468581966</v>
      </c>
      <c r="H84" s="160">
        <v>0.35</v>
      </c>
      <c r="I84" s="160">
        <v>0</v>
      </c>
    </row>
    <row r="85" spans="2:9" ht="16.5" customHeight="1" x14ac:dyDescent="0.15">
      <c r="B85" s="1"/>
      <c r="C85" s="158" t="s">
        <v>77</v>
      </c>
      <c r="D85" s="8" t="s">
        <v>338</v>
      </c>
      <c r="E85" s="159">
        <v>60</v>
      </c>
      <c r="F85" s="160">
        <v>0.15913513513513505</v>
      </c>
      <c r="G85" s="160">
        <v>0.29796654940540651</v>
      </c>
      <c r="H85" s="160">
        <v>1</v>
      </c>
      <c r="I85" s="160">
        <v>0</v>
      </c>
    </row>
    <row r="86" spans="2:9" ht="16.5" customHeight="1" x14ac:dyDescent="0.15">
      <c r="B86" s="1"/>
      <c r="C86" s="158" t="s">
        <v>339</v>
      </c>
      <c r="D86" s="8" t="s">
        <v>340</v>
      </c>
      <c r="E86" s="159">
        <v>4</v>
      </c>
      <c r="F86" s="160">
        <v>0.36499999999999999</v>
      </c>
      <c r="G86" s="160">
        <v>0.5161879502661797</v>
      </c>
      <c r="H86" s="160">
        <v>0.73</v>
      </c>
      <c r="I86" s="160">
        <v>0</v>
      </c>
    </row>
    <row r="87" spans="2:9" ht="16.5" customHeight="1" x14ac:dyDescent="0.15">
      <c r="B87" s="1"/>
      <c r="C87" s="158" t="s">
        <v>341</v>
      </c>
      <c r="D87" s="8" t="s">
        <v>342</v>
      </c>
      <c r="E87" s="159">
        <v>29</v>
      </c>
      <c r="F87" s="160">
        <v>0.14437499999999995</v>
      </c>
      <c r="G87" s="160">
        <v>0.33147586639150667</v>
      </c>
      <c r="H87" s="160">
        <v>1.3</v>
      </c>
      <c r="I87" s="160">
        <v>0</v>
      </c>
    </row>
    <row r="88" spans="2:9" ht="16.5" customHeight="1" x14ac:dyDescent="0.15">
      <c r="B88" s="1"/>
      <c r="C88" s="158" t="s">
        <v>343</v>
      </c>
      <c r="D88" s="8" t="s">
        <v>344</v>
      </c>
      <c r="E88" s="159">
        <v>6</v>
      </c>
      <c r="F88" s="160">
        <v>3.2500000000000001E-2</v>
      </c>
      <c r="G88" s="160">
        <v>2.629955639676583E-2</v>
      </c>
      <c r="H88" s="160">
        <v>0.06</v>
      </c>
      <c r="I88" s="160">
        <v>0.01</v>
      </c>
    </row>
    <row r="89" spans="2:9" ht="16.5" customHeight="1" x14ac:dyDescent="0.15">
      <c r="B89" s="1"/>
      <c r="C89" s="158" t="s">
        <v>345</v>
      </c>
      <c r="D89" s="8" t="s">
        <v>346</v>
      </c>
      <c r="E89" s="159">
        <v>3</v>
      </c>
      <c r="F89" s="160">
        <v>0.01</v>
      </c>
      <c r="G89" s="160">
        <v>0</v>
      </c>
      <c r="H89" s="160">
        <v>0.01</v>
      </c>
      <c r="I89" s="160">
        <v>0.01</v>
      </c>
    </row>
    <row r="90" spans="2:9" ht="16.5" customHeight="1" x14ac:dyDescent="0.15">
      <c r="B90" s="1"/>
      <c r="C90" s="158" t="s">
        <v>347</v>
      </c>
      <c r="D90" s="8" t="s">
        <v>348</v>
      </c>
      <c r="E90" s="159">
        <v>0</v>
      </c>
      <c r="F90" s="160" t="s">
        <v>965</v>
      </c>
      <c r="G90" s="160" t="s">
        <v>965</v>
      </c>
      <c r="H90" s="160" t="s">
        <v>965</v>
      </c>
      <c r="I90" s="160" t="s">
        <v>965</v>
      </c>
    </row>
    <row r="91" spans="2:9" ht="16.5" customHeight="1" x14ac:dyDescent="0.15">
      <c r="B91" s="1"/>
      <c r="C91" s="158" t="s">
        <v>349</v>
      </c>
      <c r="D91" s="8" t="s">
        <v>350</v>
      </c>
      <c r="E91" s="159">
        <v>4</v>
      </c>
      <c r="F91" s="160">
        <v>0.20333333333333334</v>
      </c>
      <c r="G91" s="160">
        <v>0.26083200212652846</v>
      </c>
      <c r="H91" s="160">
        <v>0.5</v>
      </c>
      <c r="I91" s="160">
        <v>0.01</v>
      </c>
    </row>
    <row r="92" spans="2:9" ht="16.5" customHeight="1" x14ac:dyDescent="0.15">
      <c r="B92" s="1"/>
      <c r="C92" s="158" t="s">
        <v>351</v>
      </c>
      <c r="D92" s="8" t="s">
        <v>352</v>
      </c>
      <c r="E92" s="159">
        <v>461</v>
      </c>
      <c r="F92" s="160">
        <v>0.17451379310344858</v>
      </c>
      <c r="G92" s="160">
        <v>0.40060264483381292</v>
      </c>
      <c r="H92" s="160">
        <v>3.7</v>
      </c>
      <c r="I92" s="160">
        <v>0</v>
      </c>
    </row>
    <row r="93" spans="2:9" ht="16.5" customHeight="1" x14ac:dyDescent="0.15">
      <c r="B93" s="1"/>
      <c r="C93" s="158" t="s">
        <v>353</v>
      </c>
      <c r="D93" s="8" t="s">
        <v>354</v>
      </c>
      <c r="E93" s="159">
        <v>1</v>
      </c>
      <c r="F93" s="160">
        <v>0.05</v>
      </c>
      <c r="G93" s="160">
        <v>0</v>
      </c>
      <c r="H93" s="160">
        <v>0.05</v>
      </c>
      <c r="I93" s="160">
        <v>0.05</v>
      </c>
    </row>
    <row r="94" spans="2:9" ht="16.5" customHeight="1" x14ac:dyDescent="0.15">
      <c r="B94" s="1"/>
      <c r="C94" s="158" t="s">
        <v>355</v>
      </c>
      <c r="D94" s="8" t="s">
        <v>356</v>
      </c>
      <c r="E94" s="159">
        <v>1</v>
      </c>
      <c r="F94" s="160">
        <v>0</v>
      </c>
      <c r="G94" s="160">
        <v>0</v>
      </c>
      <c r="H94" s="160">
        <v>0</v>
      </c>
      <c r="I94" s="160">
        <v>0</v>
      </c>
    </row>
    <row r="95" spans="2:9" ht="16.5" customHeight="1" x14ac:dyDescent="0.15">
      <c r="B95" s="1"/>
      <c r="C95" s="158" t="s">
        <v>78</v>
      </c>
      <c r="D95" s="8" t="s">
        <v>357</v>
      </c>
      <c r="E95" s="159">
        <v>0</v>
      </c>
      <c r="F95" s="160" t="s">
        <v>965</v>
      </c>
      <c r="G95" s="160" t="s">
        <v>965</v>
      </c>
      <c r="H95" s="160" t="s">
        <v>965</v>
      </c>
      <c r="I95" s="160" t="s">
        <v>965</v>
      </c>
    </row>
    <row r="96" spans="2:9" ht="16.5" customHeight="1" x14ac:dyDescent="0.15">
      <c r="B96" s="1"/>
      <c r="C96" s="158" t="s">
        <v>74</v>
      </c>
      <c r="D96" s="8" t="s">
        <v>358</v>
      </c>
      <c r="E96" s="159">
        <v>14</v>
      </c>
      <c r="F96" s="160">
        <v>7.5300000000000006E-2</v>
      </c>
      <c r="G96" s="160">
        <v>0.1089587587627131</v>
      </c>
      <c r="H96" s="160">
        <v>0.37</v>
      </c>
      <c r="I96" s="160">
        <v>0</v>
      </c>
    </row>
    <row r="97" spans="1:9" ht="16.5" customHeight="1" x14ac:dyDescent="0.15">
      <c r="B97" s="1"/>
      <c r="C97" s="158" t="s">
        <v>359</v>
      </c>
      <c r="D97" s="8" t="s">
        <v>360</v>
      </c>
      <c r="E97" s="159">
        <v>0</v>
      </c>
      <c r="F97" s="160" t="s">
        <v>965</v>
      </c>
      <c r="G97" s="160" t="s">
        <v>965</v>
      </c>
      <c r="H97" s="160" t="s">
        <v>965</v>
      </c>
      <c r="I97" s="160" t="s">
        <v>965</v>
      </c>
    </row>
    <row r="98" spans="1:9" ht="16.5" customHeight="1" x14ac:dyDescent="0.15">
      <c r="B98" s="1"/>
      <c r="C98" s="158" t="s">
        <v>361</v>
      </c>
      <c r="D98" s="8" t="s">
        <v>362</v>
      </c>
      <c r="E98" s="159">
        <v>2</v>
      </c>
      <c r="F98" s="160">
        <v>1.0500000000000001E-2</v>
      </c>
      <c r="G98" s="160">
        <v>1.3435028842544404E-2</v>
      </c>
      <c r="H98" s="160">
        <v>0.02</v>
      </c>
      <c r="I98" s="160">
        <v>1E-3</v>
      </c>
    </row>
    <row r="99" spans="1:9" ht="16.5" customHeight="1" x14ac:dyDescent="0.15">
      <c r="B99" s="1"/>
      <c r="C99" s="158" t="s">
        <v>363</v>
      </c>
      <c r="D99" s="8" t="s">
        <v>364</v>
      </c>
      <c r="E99" s="159">
        <v>14</v>
      </c>
      <c r="F99" s="160">
        <v>0.29299999999999998</v>
      </c>
      <c r="G99" s="160">
        <v>0.49317677696068912</v>
      </c>
      <c r="H99" s="160">
        <v>1.4</v>
      </c>
      <c r="I99" s="160">
        <v>0</v>
      </c>
    </row>
    <row r="100" spans="1:9" ht="16.5" customHeight="1" x14ac:dyDescent="0.15">
      <c r="B100" s="1"/>
      <c r="C100" s="158" t="s">
        <v>365</v>
      </c>
      <c r="D100" s="8" t="s">
        <v>366</v>
      </c>
      <c r="E100" s="159">
        <v>0</v>
      </c>
      <c r="F100" s="160" t="s">
        <v>965</v>
      </c>
      <c r="G100" s="160" t="s">
        <v>965</v>
      </c>
      <c r="H100" s="160" t="s">
        <v>965</v>
      </c>
      <c r="I100" s="160" t="s">
        <v>965</v>
      </c>
    </row>
    <row r="101" spans="1:9" ht="16.5" customHeight="1" x14ac:dyDescent="0.15">
      <c r="B101" s="1"/>
      <c r="C101" s="158" t="s">
        <v>367</v>
      </c>
      <c r="D101" s="8" t="s">
        <v>368</v>
      </c>
      <c r="E101" s="159">
        <v>5</v>
      </c>
      <c r="F101" s="160">
        <v>6.1249999999999999E-2</v>
      </c>
      <c r="G101" s="160">
        <v>5.0723925978444016E-2</v>
      </c>
      <c r="H101" s="160">
        <v>0.11</v>
      </c>
      <c r="I101" s="160">
        <v>1.4999999999999999E-2</v>
      </c>
    </row>
    <row r="102" spans="1:9" ht="16.5" customHeight="1" x14ac:dyDescent="0.15">
      <c r="B102" s="1"/>
      <c r="C102" s="158" t="s">
        <v>369</v>
      </c>
      <c r="D102" s="8" t="s">
        <v>370</v>
      </c>
      <c r="E102" s="159">
        <v>223</v>
      </c>
      <c r="F102" s="160">
        <v>0.15586942675159257</v>
      </c>
      <c r="G102" s="160">
        <v>0.29106317682839644</v>
      </c>
      <c r="H102" s="160">
        <v>1.19</v>
      </c>
      <c r="I102" s="160">
        <v>0</v>
      </c>
    </row>
    <row r="103" spans="1:9" ht="16.5" customHeight="1" x14ac:dyDescent="0.15">
      <c r="B103" s="1"/>
      <c r="C103" s="158" t="s">
        <v>371</v>
      </c>
      <c r="D103" s="8" t="s">
        <v>372</v>
      </c>
      <c r="E103" s="159">
        <v>75</v>
      </c>
      <c r="F103" s="160">
        <v>8.1465517241379237E-2</v>
      </c>
      <c r="G103" s="160">
        <v>0.22677651225243076</v>
      </c>
      <c r="H103" s="160">
        <v>1</v>
      </c>
      <c r="I103" s="160">
        <v>0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0</v>
      </c>
      <c r="F104" s="160" t="s">
        <v>965</v>
      </c>
      <c r="G104" s="160" t="s">
        <v>965</v>
      </c>
      <c r="H104" s="160" t="s">
        <v>965</v>
      </c>
      <c r="I104" s="160" t="s">
        <v>965</v>
      </c>
    </row>
    <row r="105" spans="1:9" ht="16.5" customHeight="1" x14ac:dyDescent="0.15">
      <c r="B105" s="1"/>
      <c r="C105" s="161"/>
      <c r="D105" s="162" t="s">
        <v>811</v>
      </c>
      <c r="E105" s="163">
        <v>5267</v>
      </c>
      <c r="F105" s="164">
        <v>0.14962367895705309</v>
      </c>
      <c r="G105" s="164">
        <v>0.53723709567644506</v>
      </c>
      <c r="H105" s="164">
        <v>20.47</v>
      </c>
      <c r="I105" s="164">
        <v>0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8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7CB66-0D23-4C3D-9E7A-733F16B30A59}">
  <sheetPr>
    <tabColor rgb="FF00B050"/>
    <pageSetUpPr fitToPage="1"/>
  </sheetPr>
  <dimension ref="A1:L112"/>
  <sheetViews>
    <sheetView showGridLines="0" view="pageBreakPreview" zoomScale="70" zoomScaleNormal="70" zoomScaleSheetLayoutView="7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tr">
        <f>"表3.4.1.1("&amp;VALUE(L1)&amp;")　産業分類別の生活環境項目濃度の平均値、標準偏差、最大値、最小値"</f>
        <v>表3.4.1.1(0)　産業分類別の生活環境項目濃度の平均値、標準偏差、最大値、最小値</v>
      </c>
    </row>
    <row r="3" spans="2:12" ht="21" customHeight="1" x14ac:dyDescent="0.15">
      <c r="H3" s="139" t="e">
        <f>VLOOKUP(L1,#REF!,2,0)</f>
        <v>#REF!</v>
      </c>
      <c r="I3" s="139" t="e">
        <f>VLOOKUP(L1,#REF!,3,0)</f>
        <v>#REF!</v>
      </c>
    </row>
    <row r="4" spans="2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6.5" customHeight="1" x14ac:dyDescent="0.15">
      <c r="B5" s="1"/>
      <c r="C5" s="158" t="s">
        <v>2</v>
      </c>
      <c r="D5" s="8" t="s">
        <v>252</v>
      </c>
      <c r="E5" s="159">
        <v>6</v>
      </c>
      <c r="F5" s="160">
        <v>6.7333333333333342E-2</v>
      </c>
      <c r="G5" s="160">
        <v>0.11489705537276981</v>
      </c>
      <c r="H5" s="160">
        <v>0.2</v>
      </c>
      <c r="I5" s="160">
        <v>0</v>
      </c>
    </row>
    <row r="6" spans="2:12" ht="16.5" customHeight="1" x14ac:dyDescent="0.15">
      <c r="B6" s="1"/>
      <c r="C6" s="158" t="s">
        <v>3</v>
      </c>
      <c r="D6" s="8" t="s">
        <v>253</v>
      </c>
      <c r="E6" s="159">
        <v>0</v>
      </c>
      <c r="F6" s="160" t="s">
        <v>965</v>
      </c>
      <c r="G6" s="160" t="s">
        <v>965</v>
      </c>
      <c r="H6" s="160" t="s">
        <v>965</v>
      </c>
      <c r="I6" s="160" t="s">
        <v>965</v>
      </c>
    </row>
    <row r="7" spans="2:12" ht="16.5" customHeight="1" x14ac:dyDescent="0.15">
      <c r="B7" s="1"/>
      <c r="C7" s="158" t="s">
        <v>4</v>
      </c>
      <c r="D7" s="8" t="s">
        <v>254</v>
      </c>
      <c r="E7" s="159">
        <v>0</v>
      </c>
      <c r="F7" s="160" t="s">
        <v>965</v>
      </c>
      <c r="G7" s="160" t="s">
        <v>965</v>
      </c>
      <c r="H7" s="160" t="s">
        <v>965</v>
      </c>
      <c r="I7" s="160" t="s">
        <v>965</v>
      </c>
    </row>
    <row r="8" spans="2:12" ht="16.5" customHeight="1" x14ac:dyDescent="0.15">
      <c r="B8" s="1"/>
      <c r="C8" s="158" t="s">
        <v>5</v>
      </c>
      <c r="D8" s="8" t="s">
        <v>255</v>
      </c>
      <c r="E8" s="159">
        <v>0</v>
      </c>
      <c r="F8" s="160" t="s">
        <v>965</v>
      </c>
      <c r="G8" s="160" t="s">
        <v>965</v>
      </c>
      <c r="H8" s="160" t="s">
        <v>965</v>
      </c>
      <c r="I8" s="160" t="s">
        <v>965</v>
      </c>
    </row>
    <row r="9" spans="2:12" ht="16.5" customHeight="1" x14ac:dyDescent="0.15">
      <c r="B9" s="1"/>
      <c r="C9" s="158" t="s">
        <v>6</v>
      </c>
      <c r="D9" s="8" t="s">
        <v>256</v>
      </c>
      <c r="E9" s="159">
        <v>11</v>
      </c>
      <c r="F9" s="160">
        <v>1.5555555555555553E-2</v>
      </c>
      <c r="G9" s="160">
        <v>1.2360330811826107E-2</v>
      </c>
      <c r="H9" s="160">
        <v>0.04</v>
      </c>
      <c r="I9" s="160">
        <v>0</v>
      </c>
    </row>
    <row r="10" spans="2:12" ht="16.5" customHeight="1" x14ac:dyDescent="0.15">
      <c r="B10" s="1"/>
      <c r="C10" s="158" t="s">
        <v>7</v>
      </c>
      <c r="D10" s="8" t="s">
        <v>257</v>
      </c>
      <c r="E10" s="159">
        <v>40</v>
      </c>
      <c r="F10" s="160">
        <v>3.7878787878787887E-2</v>
      </c>
      <c r="G10" s="160">
        <v>3.5000676400390444E-2</v>
      </c>
      <c r="H10" s="160">
        <v>0.2</v>
      </c>
      <c r="I10" s="160">
        <v>0</v>
      </c>
    </row>
    <row r="11" spans="2:12" ht="16.5" customHeight="1" x14ac:dyDescent="0.15">
      <c r="B11" s="1"/>
      <c r="C11" s="158" t="s">
        <v>8</v>
      </c>
      <c r="D11" s="8" t="s">
        <v>258</v>
      </c>
      <c r="E11" s="159">
        <v>0</v>
      </c>
      <c r="F11" s="160" t="s">
        <v>965</v>
      </c>
      <c r="G11" s="160" t="s">
        <v>965</v>
      </c>
      <c r="H11" s="160" t="s">
        <v>965</v>
      </c>
      <c r="I11" s="160" t="s">
        <v>965</v>
      </c>
    </row>
    <row r="12" spans="2:12" ht="16.5" customHeight="1" x14ac:dyDescent="0.15">
      <c r="B12" s="1"/>
      <c r="C12" s="158" t="s">
        <v>9</v>
      </c>
      <c r="D12" s="8" t="s">
        <v>259</v>
      </c>
      <c r="E12" s="159">
        <v>1</v>
      </c>
      <c r="F12" s="160">
        <v>0.01</v>
      </c>
      <c r="G12" s="160">
        <v>0</v>
      </c>
      <c r="H12" s="160">
        <v>0.01</v>
      </c>
      <c r="I12" s="160">
        <v>0.01</v>
      </c>
    </row>
    <row r="13" spans="2:12" ht="16.5" customHeight="1" x14ac:dyDescent="0.15">
      <c r="B13" s="1"/>
      <c r="C13" s="158" t="s">
        <v>10</v>
      </c>
      <c r="D13" s="8" t="s">
        <v>260</v>
      </c>
      <c r="E13" s="159">
        <v>158</v>
      </c>
      <c r="F13" s="160">
        <v>3.264935064935065E-2</v>
      </c>
      <c r="G13" s="160">
        <v>4.1513398672111138E-2</v>
      </c>
      <c r="H13" s="160">
        <v>0.2</v>
      </c>
      <c r="I13" s="160">
        <v>0</v>
      </c>
    </row>
    <row r="14" spans="2:12" ht="16.5" customHeight="1" x14ac:dyDescent="0.15">
      <c r="B14" s="1"/>
      <c r="C14" s="158" t="s">
        <v>11</v>
      </c>
      <c r="D14" s="8" t="s">
        <v>261</v>
      </c>
      <c r="E14" s="159">
        <v>91</v>
      </c>
      <c r="F14" s="160">
        <v>6.1870967741935463E-2</v>
      </c>
      <c r="G14" s="160">
        <v>6.0965317705910106E-2</v>
      </c>
      <c r="H14" s="160">
        <v>0.2</v>
      </c>
      <c r="I14" s="160">
        <v>0</v>
      </c>
    </row>
    <row r="15" spans="2:12" ht="16.5" customHeight="1" x14ac:dyDescent="0.15">
      <c r="B15" s="1"/>
      <c r="C15" s="158" t="s">
        <v>12</v>
      </c>
      <c r="D15" s="8" t="s">
        <v>262</v>
      </c>
      <c r="E15" s="159">
        <v>56</v>
      </c>
      <c r="F15" s="160">
        <v>3.9857142857142869E-2</v>
      </c>
      <c r="G15" s="160">
        <v>5.1708540003017847E-2</v>
      </c>
      <c r="H15" s="160">
        <v>0.2</v>
      </c>
      <c r="I15" s="160">
        <v>0</v>
      </c>
    </row>
    <row r="16" spans="2:12" ht="16.5" customHeight="1" x14ac:dyDescent="0.15">
      <c r="B16" s="1"/>
      <c r="C16" s="158" t="s">
        <v>13</v>
      </c>
      <c r="D16" s="8" t="s">
        <v>263</v>
      </c>
      <c r="E16" s="159">
        <v>7</v>
      </c>
      <c r="F16" s="160">
        <v>7.0000000000000007E-2</v>
      </c>
      <c r="G16" s="160">
        <v>0.11269427669584646</v>
      </c>
      <c r="H16" s="160">
        <v>0.2</v>
      </c>
      <c r="I16" s="160">
        <v>0</v>
      </c>
    </row>
    <row r="17" spans="2:9" ht="16.5" customHeight="1" x14ac:dyDescent="0.15">
      <c r="B17" s="1"/>
      <c r="C17" s="158" t="s">
        <v>14</v>
      </c>
      <c r="D17" s="8" t="s">
        <v>264</v>
      </c>
      <c r="E17" s="159">
        <v>6</v>
      </c>
      <c r="F17" s="160">
        <v>0.08</v>
      </c>
      <c r="G17" s="160">
        <v>0.10583005244258363</v>
      </c>
      <c r="H17" s="160">
        <v>0.2</v>
      </c>
      <c r="I17" s="160">
        <v>0</v>
      </c>
    </row>
    <row r="18" spans="2:9" ht="16.5" customHeight="1" x14ac:dyDescent="0.15">
      <c r="B18" s="1"/>
      <c r="C18" s="158" t="s">
        <v>15</v>
      </c>
      <c r="D18" s="8" t="s">
        <v>265</v>
      </c>
      <c r="E18" s="159">
        <v>73</v>
      </c>
      <c r="F18" s="160">
        <v>7.7857142857142819E-2</v>
      </c>
      <c r="G18" s="160">
        <v>0.17122948874281568</v>
      </c>
      <c r="H18" s="160">
        <v>1</v>
      </c>
      <c r="I18" s="160">
        <v>0</v>
      </c>
    </row>
    <row r="19" spans="2:9" ht="16.5" customHeight="1" x14ac:dyDescent="0.15">
      <c r="B19" s="1"/>
      <c r="C19" s="158" t="s">
        <v>16</v>
      </c>
      <c r="D19" s="8" t="s">
        <v>266</v>
      </c>
      <c r="E19" s="159">
        <v>26</v>
      </c>
      <c r="F19" s="160">
        <v>0.12200000000000003</v>
      </c>
      <c r="G19" s="160">
        <v>0.18469320222295246</v>
      </c>
      <c r="H19" s="160">
        <v>0.75</v>
      </c>
      <c r="I19" s="160">
        <v>0</v>
      </c>
    </row>
    <row r="20" spans="2:9" ht="16.5" customHeight="1" x14ac:dyDescent="0.15">
      <c r="B20" s="1"/>
      <c r="C20" s="158" t="s">
        <v>17</v>
      </c>
      <c r="D20" s="8" t="s">
        <v>267</v>
      </c>
      <c r="E20" s="159">
        <v>414</v>
      </c>
      <c r="F20" s="160">
        <v>5.8591787439613456E-2</v>
      </c>
      <c r="G20" s="160">
        <v>8.7138539288387384E-2</v>
      </c>
      <c r="H20" s="160">
        <v>1</v>
      </c>
      <c r="I20" s="160">
        <v>0</v>
      </c>
    </row>
    <row r="21" spans="2:9" ht="16.5" customHeight="1" x14ac:dyDescent="0.15">
      <c r="B21" s="1"/>
      <c r="C21" s="158" t="s">
        <v>18</v>
      </c>
      <c r="D21" s="8" t="s">
        <v>268</v>
      </c>
      <c r="E21" s="159">
        <v>14</v>
      </c>
      <c r="F21" s="160">
        <v>2.4E-2</v>
      </c>
      <c r="G21" s="160">
        <v>2.0736441353327726E-2</v>
      </c>
      <c r="H21" s="160">
        <v>0.05</v>
      </c>
      <c r="I21" s="160">
        <v>0</v>
      </c>
    </row>
    <row r="22" spans="2:9" ht="16.5" customHeight="1" x14ac:dyDescent="0.15">
      <c r="B22" s="1"/>
      <c r="C22" s="158" t="s">
        <v>19</v>
      </c>
      <c r="D22" s="8" t="s">
        <v>269</v>
      </c>
      <c r="E22" s="159">
        <v>43</v>
      </c>
      <c r="F22" s="160">
        <v>2.7173913043478267E-2</v>
      </c>
      <c r="G22" s="160">
        <v>2.5082866615051363E-2</v>
      </c>
      <c r="H22" s="160">
        <v>0.1</v>
      </c>
      <c r="I22" s="160">
        <v>0</v>
      </c>
    </row>
    <row r="23" spans="2:9" ht="16.5" customHeight="1" x14ac:dyDescent="0.15">
      <c r="B23" s="1"/>
      <c r="C23" s="158" t="s">
        <v>20</v>
      </c>
      <c r="D23" s="8" t="s">
        <v>270</v>
      </c>
      <c r="E23" s="159">
        <v>34</v>
      </c>
      <c r="F23" s="160">
        <v>6.2380952380952384E-2</v>
      </c>
      <c r="G23" s="160">
        <v>7.5954246879602602E-2</v>
      </c>
      <c r="H23" s="160">
        <v>0.2</v>
      </c>
      <c r="I23" s="160">
        <v>0</v>
      </c>
    </row>
    <row r="24" spans="2:9" ht="16.5" customHeight="1" x14ac:dyDescent="0.15">
      <c r="B24" s="1"/>
      <c r="C24" s="158" t="s">
        <v>21</v>
      </c>
      <c r="D24" s="8" t="s">
        <v>271</v>
      </c>
      <c r="E24" s="159">
        <v>4</v>
      </c>
      <c r="F24" s="160">
        <v>7.7500000000000013E-2</v>
      </c>
      <c r="G24" s="160">
        <v>4.4999999999999991E-2</v>
      </c>
      <c r="H24" s="160">
        <v>0.1</v>
      </c>
      <c r="I24" s="160">
        <v>0.01</v>
      </c>
    </row>
    <row r="25" spans="2:9" ht="16.5" customHeight="1" x14ac:dyDescent="0.15">
      <c r="B25" s="1"/>
      <c r="C25" s="158" t="s">
        <v>22</v>
      </c>
      <c r="D25" s="8" t="s">
        <v>272</v>
      </c>
      <c r="E25" s="159">
        <v>111</v>
      </c>
      <c r="F25" s="160">
        <v>5.7874999999999975E-2</v>
      </c>
      <c r="G25" s="160">
        <v>0.12046002278186567</v>
      </c>
      <c r="H25" s="160">
        <v>1</v>
      </c>
      <c r="I25" s="160">
        <v>0</v>
      </c>
    </row>
    <row r="26" spans="2:9" ht="16.5" customHeight="1" x14ac:dyDescent="0.15">
      <c r="B26" s="1"/>
      <c r="C26" s="158" t="s">
        <v>23</v>
      </c>
      <c r="D26" s="8" t="s">
        <v>273</v>
      </c>
      <c r="E26" s="159">
        <v>121</v>
      </c>
      <c r="F26" s="160">
        <v>5.7783783783783724E-2</v>
      </c>
      <c r="G26" s="160">
        <v>0.11925272694625054</v>
      </c>
      <c r="H26" s="160">
        <v>0.82</v>
      </c>
      <c r="I26" s="160">
        <v>0</v>
      </c>
    </row>
    <row r="27" spans="2:9" ht="16.5" customHeight="1" x14ac:dyDescent="0.15">
      <c r="B27" s="1"/>
      <c r="C27" s="158" t="s">
        <v>24</v>
      </c>
      <c r="D27" s="8" t="s">
        <v>274</v>
      </c>
      <c r="E27" s="159">
        <v>123</v>
      </c>
      <c r="F27" s="160">
        <v>6.5238805970149208E-2</v>
      </c>
      <c r="G27" s="160">
        <v>0.13181841154707907</v>
      </c>
      <c r="H27" s="160">
        <v>1</v>
      </c>
      <c r="I27" s="160">
        <v>0</v>
      </c>
    </row>
    <row r="28" spans="2:9" ht="16.5" customHeight="1" x14ac:dyDescent="0.15">
      <c r="B28" s="1"/>
      <c r="C28" s="158" t="s">
        <v>25</v>
      </c>
      <c r="D28" s="8" t="s">
        <v>275</v>
      </c>
      <c r="E28" s="159">
        <v>564</v>
      </c>
      <c r="F28" s="160">
        <v>0.14670892857142867</v>
      </c>
      <c r="G28" s="160">
        <v>0.24713319780889856</v>
      </c>
      <c r="H28" s="160">
        <v>2</v>
      </c>
      <c r="I28" s="160">
        <v>0</v>
      </c>
    </row>
    <row r="29" spans="2:9" ht="16.5" customHeight="1" x14ac:dyDescent="0.15">
      <c r="B29" s="1"/>
      <c r="C29" s="158" t="s">
        <v>26</v>
      </c>
      <c r="D29" s="8" t="s">
        <v>276</v>
      </c>
      <c r="E29" s="159">
        <v>53</v>
      </c>
      <c r="F29" s="160">
        <v>9.3815789473684227E-2</v>
      </c>
      <c r="G29" s="160">
        <v>0.13315340782054641</v>
      </c>
      <c r="H29" s="160">
        <v>0.57999999999999996</v>
      </c>
      <c r="I29" s="160">
        <v>0</v>
      </c>
    </row>
    <row r="30" spans="2:9" ht="16.5" customHeight="1" x14ac:dyDescent="0.15">
      <c r="B30" s="1"/>
      <c r="C30" s="158" t="s">
        <v>27</v>
      </c>
      <c r="D30" s="8" t="s">
        <v>277</v>
      </c>
      <c r="E30" s="159">
        <v>47</v>
      </c>
      <c r="F30" s="160">
        <v>0.13462962962962963</v>
      </c>
      <c r="G30" s="160">
        <v>0.3836137027459694</v>
      </c>
      <c r="H30" s="160">
        <v>2</v>
      </c>
      <c r="I30" s="160">
        <v>0</v>
      </c>
    </row>
    <row r="31" spans="2:9" ht="16.5" customHeight="1" x14ac:dyDescent="0.15">
      <c r="B31" s="1"/>
      <c r="C31" s="158" t="s">
        <v>28</v>
      </c>
      <c r="D31" s="8" t="s">
        <v>278</v>
      </c>
      <c r="E31" s="159">
        <v>47</v>
      </c>
      <c r="F31" s="160">
        <v>5.6235294117647078E-2</v>
      </c>
      <c r="G31" s="160">
        <v>6.7340860135955111E-2</v>
      </c>
      <c r="H31" s="160">
        <v>0.2</v>
      </c>
      <c r="I31" s="160">
        <v>0</v>
      </c>
    </row>
    <row r="32" spans="2:9" ht="16.5" customHeight="1" x14ac:dyDescent="0.15">
      <c r="B32" s="1"/>
      <c r="C32" s="158" t="s">
        <v>29</v>
      </c>
      <c r="D32" s="8" t="s">
        <v>279</v>
      </c>
      <c r="E32" s="159">
        <v>156</v>
      </c>
      <c r="F32" s="160">
        <v>3.935632183908043E-2</v>
      </c>
      <c r="G32" s="160">
        <v>4.6319159984423951E-2</v>
      </c>
      <c r="H32" s="160">
        <v>0.2</v>
      </c>
      <c r="I32" s="160">
        <v>0</v>
      </c>
    </row>
    <row r="33" spans="2:9" ht="16.5" customHeight="1" x14ac:dyDescent="0.15">
      <c r="B33" s="1"/>
      <c r="C33" s="158" t="s">
        <v>30</v>
      </c>
      <c r="D33" s="8" t="s">
        <v>280</v>
      </c>
      <c r="E33" s="159">
        <v>115</v>
      </c>
      <c r="F33" s="160">
        <v>4.4350877192982467E-2</v>
      </c>
      <c r="G33" s="160">
        <v>7.6409491563564969E-2</v>
      </c>
      <c r="H33" s="160">
        <v>0.52</v>
      </c>
      <c r="I33" s="160">
        <v>0</v>
      </c>
    </row>
    <row r="34" spans="2:9" ht="16.5" customHeight="1" x14ac:dyDescent="0.15">
      <c r="B34" s="1"/>
      <c r="C34" s="158" t="s">
        <v>31</v>
      </c>
      <c r="D34" s="8" t="s">
        <v>281</v>
      </c>
      <c r="E34" s="159">
        <v>7</v>
      </c>
      <c r="F34" s="160">
        <v>5.7500000000000002E-2</v>
      </c>
      <c r="G34" s="160">
        <v>4.9244289008980535E-2</v>
      </c>
      <c r="H34" s="160">
        <v>0.1</v>
      </c>
      <c r="I34" s="160">
        <v>0.01</v>
      </c>
    </row>
    <row r="35" spans="2:9" ht="16.5" customHeight="1" x14ac:dyDescent="0.15">
      <c r="B35" s="1"/>
      <c r="C35" s="158" t="s">
        <v>32</v>
      </c>
      <c r="D35" s="8" t="s">
        <v>282</v>
      </c>
      <c r="E35" s="159">
        <v>304</v>
      </c>
      <c r="F35" s="160">
        <v>7.1866666666666579E-2</v>
      </c>
      <c r="G35" s="160">
        <v>0.1231021468029134</v>
      </c>
      <c r="H35" s="160">
        <v>1.17</v>
      </c>
      <c r="I35" s="160">
        <v>0</v>
      </c>
    </row>
    <row r="36" spans="2:9" ht="16.5" customHeight="1" x14ac:dyDescent="0.15">
      <c r="B36" s="1"/>
      <c r="C36" s="158" t="s">
        <v>33</v>
      </c>
      <c r="D36" s="8" t="s">
        <v>283</v>
      </c>
      <c r="E36" s="159">
        <v>82</v>
      </c>
      <c r="F36" s="160">
        <v>0.11447272727272724</v>
      </c>
      <c r="G36" s="160">
        <v>0.21670759054075561</v>
      </c>
      <c r="H36" s="160">
        <v>1</v>
      </c>
      <c r="I36" s="160">
        <v>0</v>
      </c>
    </row>
    <row r="37" spans="2:9" ht="16.5" customHeight="1" x14ac:dyDescent="0.15">
      <c r="B37" s="1"/>
      <c r="C37" s="158" t="s">
        <v>34</v>
      </c>
      <c r="D37" s="8" t="s">
        <v>284</v>
      </c>
      <c r="E37" s="159">
        <v>37</v>
      </c>
      <c r="F37" s="160">
        <v>7.296666666666668E-2</v>
      </c>
      <c r="G37" s="160">
        <v>6.6766721886843836E-2</v>
      </c>
      <c r="H37" s="160">
        <v>0.2</v>
      </c>
      <c r="I37" s="160">
        <v>5.9999999999999995E-4</v>
      </c>
    </row>
    <row r="38" spans="2:9" ht="16.5" customHeight="1" x14ac:dyDescent="0.15">
      <c r="B38" s="1"/>
      <c r="C38" s="158" t="s">
        <v>35</v>
      </c>
      <c r="D38" s="8" t="s">
        <v>285</v>
      </c>
      <c r="E38" s="159">
        <v>2</v>
      </c>
      <c r="F38" s="160">
        <v>0.1</v>
      </c>
      <c r="G38" s="160">
        <v>0</v>
      </c>
      <c r="H38" s="160">
        <v>0.1</v>
      </c>
      <c r="I38" s="160">
        <v>0.1</v>
      </c>
    </row>
    <row r="39" spans="2:9" ht="16.5" customHeight="1" x14ac:dyDescent="0.15">
      <c r="B39" s="1"/>
      <c r="C39" s="158" t="s">
        <v>36</v>
      </c>
      <c r="D39" s="8" t="s">
        <v>286</v>
      </c>
      <c r="E39" s="159">
        <v>4</v>
      </c>
      <c r="F39" s="160">
        <v>0.02</v>
      </c>
      <c r="G39" s="160">
        <v>0</v>
      </c>
      <c r="H39" s="160">
        <v>0.02</v>
      </c>
      <c r="I39" s="160">
        <v>0.02</v>
      </c>
    </row>
    <row r="40" spans="2:9" ht="16.5" customHeight="1" x14ac:dyDescent="0.15">
      <c r="B40" s="1"/>
      <c r="C40" s="158" t="s">
        <v>37</v>
      </c>
      <c r="D40" s="8" t="s">
        <v>287</v>
      </c>
      <c r="E40" s="159">
        <v>1774</v>
      </c>
      <c r="F40" s="160">
        <v>3.6584747899159664E-2</v>
      </c>
      <c r="G40" s="160">
        <v>9.394194879169479E-2</v>
      </c>
      <c r="H40" s="160">
        <v>2</v>
      </c>
      <c r="I40" s="160">
        <v>0</v>
      </c>
    </row>
    <row r="41" spans="2:9" ht="16.5" customHeight="1" x14ac:dyDescent="0.15">
      <c r="B41" s="1"/>
      <c r="C41" s="158" t="s">
        <v>38</v>
      </c>
      <c r="D41" s="8" t="s">
        <v>288</v>
      </c>
      <c r="E41" s="159">
        <v>0</v>
      </c>
      <c r="F41" s="160" t="s">
        <v>965</v>
      </c>
      <c r="G41" s="160" t="s">
        <v>965</v>
      </c>
      <c r="H41" s="160" t="s">
        <v>965</v>
      </c>
      <c r="I41" s="160" t="s">
        <v>965</v>
      </c>
    </row>
    <row r="42" spans="2:9" ht="16.5" customHeight="1" x14ac:dyDescent="0.15">
      <c r="B42" s="1"/>
      <c r="C42" s="158" t="s">
        <v>39</v>
      </c>
      <c r="D42" s="8" t="s">
        <v>289</v>
      </c>
      <c r="E42" s="159">
        <v>0</v>
      </c>
      <c r="F42" s="160" t="s">
        <v>965</v>
      </c>
      <c r="G42" s="160" t="s">
        <v>965</v>
      </c>
      <c r="H42" s="160" t="s">
        <v>965</v>
      </c>
      <c r="I42" s="160" t="s">
        <v>965</v>
      </c>
    </row>
    <row r="43" spans="2:9" ht="16.5" customHeight="1" x14ac:dyDescent="0.15">
      <c r="B43" s="1"/>
      <c r="C43" s="158" t="s">
        <v>40</v>
      </c>
      <c r="D43" s="8" t="s">
        <v>290</v>
      </c>
      <c r="E43" s="159">
        <v>0</v>
      </c>
      <c r="F43" s="160" t="s">
        <v>965</v>
      </c>
      <c r="G43" s="160" t="s">
        <v>965</v>
      </c>
      <c r="H43" s="160" t="s">
        <v>965</v>
      </c>
      <c r="I43" s="160" t="s">
        <v>965</v>
      </c>
    </row>
    <row r="44" spans="2:9" ht="16.5" customHeight="1" x14ac:dyDescent="0.15">
      <c r="B44" s="1"/>
      <c r="C44" s="158" t="s">
        <v>41</v>
      </c>
      <c r="D44" s="8" t="s">
        <v>291</v>
      </c>
      <c r="E44" s="159">
        <v>0</v>
      </c>
      <c r="F44" s="160" t="s">
        <v>965</v>
      </c>
      <c r="G44" s="160" t="s">
        <v>965</v>
      </c>
      <c r="H44" s="160" t="s">
        <v>965</v>
      </c>
      <c r="I44" s="160" t="s">
        <v>965</v>
      </c>
    </row>
    <row r="45" spans="2:9" ht="16.5" customHeight="1" x14ac:dyDescent="0.15">
      <c r="B45" s="1"/>
      <c r="C45" s="158" t="s">
        <v>42</v>
      </c>
      <c r="D45" s="8" t="s">
        <v>292</v>
      </c>
      <c r="E45" s="159">
        <v>0</v>
      </c>
      <c r="F45" s="160" t="s">
        <v>965</v>
      </c>
      <c r="G45" s="160" t="s">
        <v>965</v>
      </c>
      <c r="H45" s="160" t="s">
        <v>965</v>
      </c>
      <c r="I45" s="160" t="s">
        <v>965</v>
      </c>
    </row>
    <row r="46" spans="2:9" ht="16.5" customHeight="1" x14ac:dyDescent="0.15">
      <c r="B46" s="1"/>
      <c r="C46" s="158" t="s">
        <v>43</v>
      </c>
      <c r="D46" s="8" t="s">
        <v>293</v>
      </c>
      <c r="E46" s="159">
        <v>0</v>
      </c>
      <c r="F46" s="160" t="s">
        <v>965</v>
      </c>
      <c r="G46" s="160" t="s">
        <v>965</v>
      </c>
      <c r="H46" s="160" t="s">
        <v>965</v>
      </c>
      <c r="I46" s="160" t="s">
        <v>965</v>
      </c>
    </row>
    <row r="47" spans="2:9" ht="16.5" customHeight="1" x14ac:dyDescent="0.15">
      <c r="B47" s="1"/>
      <c r="C47" s="158" t="s">
        <v>44</v>
      </c>
      <c r="D47" s="8" t="s">
        <v>294</v>
      </c>
      <c r="E47" s="159">
        <v>2</v>
      </c>
      <c r="F47" s="160">
        <v>0.03</v>
      </c>
      <c r="G47" s="160">
        <v>0</v>
      </c>
      <c r="H47" s="160">
        <v>0.03</v>
      </c>
      <c r="I47" s="160">
        <v>0.03</v>
      </c>
    </row>
    <row r="48" spans="2:9" ht="16.5" customHeight="1" x14ac:dyDescent="0.15">
      <c r="B48" s="1"/>
      <c r="C48" s="158" t="s">
        <v>45</v>
      </c>
      <c r="D48" s="8" t="s">
        <v>295</v>
      </c>
      <c r="E48" s="159">
        <v>0</v>
      </c>
      <c r="F48" s="160" t="s">
        <v>965</v>
      </c>
      <c r="G48" s="160" t="s">
        <v>965</v>
      </c>
      <c r="H48" s="160" t="s">
        <v>965</v>
      </c>
      <c r="I48" s="160" t="s">
        <v>965</v>
      </c>
    </row>
    <row r="49" spans="2:9" ht="16.5" customHeight="1" x14ac:dyDescent="0.15">
      <c r="B49" s="1"/>
      <c r="C49" s="158" t="s">
        <v>46</v>
      </c>
      <c r="D49" s="8" t="s">
        <v>296</v>
      </c>
      <c r="E49" s="159">
        <v>1</v>
      </c>
      <c r="F49" s="160">
        <v>0</v>
      </c>
      <c r="G49" s="160">
        <v>0</v>
      </c>
      <c r="H49" s="160">
        <v>0</v>
      </c>
      <c r="I49" s="160">
        <v>0</v>
      </c>
    </row>
    <row r="50" spans="2:9" ht="16.5" customHeight="1" x14ac:dyDescent="0.15">
      <c r="B50" s="1"/>
      <c r="C50" s="158" t="s">
        <v>47</v>
      </c>
      <c r="D50" s="8" t="s">
        <v>297</v>
      </c>
      <c r="E50" s="159">
        <v>1</v>
      </c>
      <c r="F50" s="160">
        <v>0.04</v>
      </c>
      <c r="G50" s="160">
        <v>0</v>
      </c>
      <c r="H50" s="160">
        <v>0.04</v>
      </c>
      <c r="I50" s="160">
        <v>0.04</v>
      </c>
    </row>
    <row r="51" spans="2:9" ht="16.5" customHeight="1" x14ac:dyDescent="0.15">
      <c r="B51" s="1"/>
      <c r="C51" s="158" t="s">
        <v>48</v>
      </c>
      <c r="D51" s="8" t="s">
        <v>298</v>
      </c>
      <c r="E51" s="159">
        <v>1</v>
      </c>
      <c r="F51" s="160">
        <v>0.05</v>
      </c>
      <c r="G51" s="160">
        <v>0</v>
      </c>
      <c r="H51" s="160">
        <v>0.05</v>
      </c>
      <c r="I51" s="160">
        <v>0.05</v>
      </c>
    </row>
    <row r="52" spans="2:9" ht="16.5" customHeight="1" x14ac:dyDescent="0.15">
      <c r="B52" s="1"/>
      <c r="C52" s="158" t="s">
        <v>51</v>
      </c>
      <c r="D52" s="8" t="s">
        <v>299</v>
      </c>
      <c r="E52" s="159">
        <v>3</v>
      </c>
      <c r="F52" s="160">
        <v>0.01</v>
      </c>
      <c r="G52" s="160">
        <v>0</v>
      </c>
      <c r="H52" s="160">
        <v>0.01</v>
      </c>
      <c r="I52" s="160">
        <v>0.01</v>
      </c>
    </row>
    <row r="53" spans="2:9" ht="16.5" customHeight="1" x14ac:dyDescent="0.15">
      <c r="B53" s="1"/>
      <c r="C53" s="158" t="s">
        <v>129</v>
      </c>
      <c r="D53" s="8" t="s">
        <v>300</v>
      </c>
      <c r="E53" s="159">
        <v>0</v>
      </c>
      <c r="F53" s="160" t="s">
        <v>965</v>
      </c>
      <c r="G53" s="160" t="s">
        <v>965</v>
      </c>
      <c r="H53" s="160" t="s">
        <v>965</v>
      </c>
      <c r="I53" s="160" t="s">
        <v>965</v>
      </c>
    </row>
    <row r="54" spans="2:9" ht="16.5" customHeight="1" x14ac:dyDescent="0.15">
      <c r="B54" s="1"/>
      <c r="C54" s="158" t="s">
        <v>137</v>
      </c>
      <c r="D54" s="8" t="s">
        <v>301</v>
      </c>
      <c r="E54" s="159">
        <v>0</v>
      </c>
      <c r="F54" s="160" t="s">
        <v>965</v>
      </c>
      <c r="G54" s="160" t="s">
        <v>965</v>
      </c>
      <c r="H54" s="160" t="s">
        <v>965</v>
      </c>
      <c r="I54" s="160" t="s">
        <v>965</v>
      </c>
    </row>
    <row r="55" spans="2:9" ht="16.5" customHeight="1" x14ac:dyDescent="0.15">
      <c r="B55" s="1"/>
      <c r="C55" s="158" t="s">
        <v>52</v>
      </c>
      <c r="D55" s="8" t="s">
        <v>302</v>
      </c>
      <c r="E55" s="159">
        <v>0</v>
      </c>
      <c r="F55" s="160" t="s">
        <v>965</v>
      </c>
      <c r="G55" s="160" t="s">
        <v>965</v>
      </c>
      <c r="H55" s="160" t="s">
        <v>965</v>
      </c>
      <c r="I55" s="160" t="s">
        <v>965</v>
      </c>
    </row>
    <row r="56" spans="2:9" ht="16.5" customHeight="1" x14ac:dyDescent="0.15">
      <c r="B56" s="1"/>
      <c r="C56" s="158" t="s">
        <v>79</v>
      </c>
      <c r="D56" s="8" t="s">
        <v>303</v>
      </c>
      <c r="E56" s="159">
        <v>2</v>
      </c>
      <c r="F56" s="160">
        <v>0.05</v>
      </c>
      <c r="G56" s="160">
        <v>0</v>
      </c>
      <c r="H56" s="160">
        <v>0.05</v>
      </c>
      <c r="I56" s="160">
        <v>0.05</v>
      </c>
    </row>
    <row r="57" spans="2:9" ht="16.5" customHeight="1" x14ac:dyDescent="0.15">
      <c r="B57" s="1"/>
      <c r="C57" s="158" t="s">
        <v>53</v>
      </c>
      <c r="D57" s="8" t="s">
        <v>304</v>
      </c>
      <c r="E57" s="159">
        <v>0</v>
      </c>
      <c r="F57" s="160" t="s">
        <v>965</v>
      </c>
      <c r="G57" s="160" t="s">
        <v>965</v>
      </c>
      <c r="H57" s="160" t="s">
        <v>965</v>
      </c>
      <c r="I57" s="160" t="s">
        <v>965</v>
      </c>
    </row>
    <row r="58" spans="2:9" ht="16.5" customHeight="1" x14ac:dyDescent="0.15">
      <c r="B58" s="1"/>
      <c r="C58" s="158" t="s">
        <v>54</v>
      </c>
      <c r="D58" s="8" t="s">
        <v>305</v>
      </c>
      <c r="E58" s="159">
        <v>1</v>
      </c>
      <c r="F58" s="160">
        <v>0</v>
      </c>
      <c r="G58" s="160">
        <v>0</v>
      </c>
      <c r="H58" s="160">
        <v>0</v>
      </c>
      <c r="I58" s="160">
        <v>0</v>
      </c>
    </row>
    <row r="59" spans="2:9" ht="16.5" customHeight="1" x14ac:dyDescent="0.15">
      <c r="B59" s="1"/>
      <c r="C59" s="158" t="s">
        <v>55</v>
      </c>
      <c r="D59" s="8" t="s">
        <v>306</v>
      </c>
      <c r="E59" s="159">
        <v>0</v>
      </c>
      <c r="F59" s="160" t="s">
        <v>965</v>
      </c>
      <c r="G59" s="160" t="s">
        <v>965</v>
      </c>
      <c r="H59" s="160" t="s">
        <v>965</v>
      </c>
      <c r="I59" s="160" t="s">
        <v>965</v>
      </c>
    </row>
    <row r="60" spans="2:9" ht="16.5" customHeight="1" x14ac:dyDescent="0.15">
      <c r="B60" s="1"/>
      <c r="C60" s="158" t="s">
        <v>138</v>
      </c>
      <c r="D60" s="8" t="s">
        <v>307</v>
      </c>
      <c r="E60" s="159">
        <v>3</v>
      </c>
      <c r="F60" s="160">
        <v>0.2</v>
      </c>
      <c r="G60" s="160">
        <v>0</v>
      </c>
      <c r="H60" s="160">
        <v>0.2</v>
      </c>
      <c r="I60" s="160">
        <v>0.2</v>
      </c>
    </row>
    <row r="61" spans="2:9" ht="16.5" customHeight="1" x14ac:dyDescent="0.15">
      <c r="B61" s="1"/>
      <c r="C61" s="158" t="s">
        <v>72</v>
      </c>
      <c r="D61" s="8" t="s">
        <v>308</v>
      </c>
      <c r="E61" s="159">
        <v>0</v>
      </c>
      <c r="F61" s="160" t="s">
        <v>965</v>
      </c>
      <c r="G61" s="160" t="s">
        <v>965</v>
      </c>
      <c r="H61" s="160" t="s">
        <v>965</v>
      </c>
      <c r="I61" s="160" t="s">
        <v>965</v>
      </c>
    </row>
    <row r="62" spans="2:9" ht="16.5" customHeight="1" x14ac:dyDescent="0.15">
      <c r="B62" s="1"/>
      <c r="C62" s="158" t="s">
        <v>75</v>
      </c>
      <c r="D62" s="8" t="s">
        <v>309</v>
      </c>
      <c r="E62" s="159">
        <v>3</v>
      </c>
      <c r="F62" s="160">
        <v>5.0000000000000001E-3</v>
      </c>
      <c r="G62" s="160">
        <v>0</v>
      </c>
      <c r="H62" s="160">
        <v>5.0000000000000001E-3</v>
      </c>
      <c r="I62" s="160">
        <v>5.0000000000000001E-3</v>
      </c>
    </row>
    <row r="63" spans="2:9" ht="16.5" customHeight="1" x14ac:dyDescent="0.15">
      <c r="B63" s="1"/>
      <c r="C63" s="158" t="s">
        <v>56</v>
      </c>
      <c r="D63" s="8" t="s">
        <v>310</v>
      </c>
      <c r="E63" s="159">
        <v>0</v>
      </c>
      <c r="F63" s="160" t="s">
        <v>965</v>
      </c>
      <c r="G63" s="160" t="s">
        <v>965</v>
      </c>
      <c r="H63" s="160" t="s">
        <v>965</v>
      </c>
      <c r="I63" s="160" t="s">
        <v>965</v>
      </c>
    </row>
    <row r="64" spans="2:9" ht="16.5" customHeight="1" x14ac:dyDescent="0.15">
      <c r="B64" s="1"/>
      <c r="C64" s="158" t="s">
        <v>57</v>
      </c>
      <c r="D64" s="8" t="s">
        <v>311</v>
      </c>
      <c r="E64" s="159">
        <v>1</v>
      </c>
      <c r="F64" s="160">
        <v>0</v>
      </c>
      <c r="G64" s="160">
        <v>0</v>
      </c>
      <c r="H64" s="160">
        <v>0</v>
      </c>
      <c r="I64" s="160">
        <v>0</v>
      </c>
    </row>
    <row r="65" spans="2:9" ht="16.5" customHeight="1" x14ac:dyDescent="0.15">
      <c r="B65" s="1"/>
      <c r="C65" s="158" t="s">
        <v>69</v>
      </c>
      <c r="D65" s="8" t="s">
        <v>312</v>
      </c>
      <c r="E65" s="159">
        <v>0</v>
      </c>
      <c r="F65" s="160" t="s">
        <v>965</v>
      </c>
      <c r="G65" s="160" t="s">
        <v>965</v>
      </c>
      <c r="H65" s="160" t="s">
        <v>965</v>
      </c>
      <c r="I65" s="160" t="s">
        <v>965</v>
      </c>
    </row>
    <row r="66" spans="2:9" ht="16.5" customHeight="1" x14ac:dyDescent="0.15">
      <c r="B66" s="1"/>
      <c r="C66" s="158" t="s">
        <v>73</v>
      </c>
      <c r="D66" s="8" t="s">
        <v>313</v>
      </c>
      <c r="E66" s="159">
        <v>0</v>
      </c>
      <c r="F66" s="160" t="s">
        <v>965</v>
      </c>
      <c r="G66" s="160" t="s">
        <v>965</v>
      </c>
      <c r="H66" s="160" t="s">
        <v>965</v>
      </c>
      <c r="I66" s="160" t="s">
        <v>965</v>
      </c>
    </row>
    <row r="67" spans="2:9" ht="16.5" customHeight="1" x14ac:dyDescent="0.15">
      <c r="B67" s="1"/>
      <c r="C67" s="158" t="s">
        <v>58</v>
      </c>
      <c r="D67" s="8" t="s">
        <v>314</v>
      </c>
      <c r="E67" s="159">
        <v>0</v>
      </c>
      <c r="F67" s="160" t="s">
        <v>965</v>
      </c>
      <c r="G67" s="160" t="s">
        <v>965</v>
      </c>
      <c r="H67" s="160" t="s">
        <v>965</v>
      </c>
      <c r="I67" s="160" t="s">
        <v>965</v>
      </c>
    </row>
    <row r="68" spans="2:9" ht="16.5" customHeight="1" x14ac:dyDescent="0.15">
      <c r="B68" s="1"/>
      <c r="C68" s="158" t="s">
        <v>70</v>
      </c>
      <c r="D68" s="8" t="s">
        <v>315</v>
      </c>
      <c r="E68" s="159">
        <v>0</v>
      </c>
      <c r="F68" s="160" t="s">
        <v>965</v>
      </c>
      <c r="G68" s="160" t="s">
        <v>965</v>
      </c>
      <c r="H68" s="160" t="s">
        <v>965</v>
      </c>
      <c r="I68" s="160" t="s">
        <v>965</v>
      </c>
    </row>
    <row r="69" spans="2:9" ht="16.5" customHeight="1" x14ac:dyDescent="0.15">
      <c r="B69" s="1"/>
      <c r="C69" s="158" t="s">
        <v>59</v>
      </c>
      <c r="D69" s="8" t="s">
        <v>316</v>
      </c>
      <c r="E69" s="159">
        <v>0</v>
      </c>
      <c r="F69" s="160" t="s">
        <v>965</v>
      </c>
      <c r="G69" s="160" t="s">
        <v>965</v>
      </c>
      <c r="H69" s="160" t="s">
        <v>965</v>
      </c>
      <c r="I69" s="160" t="s">
        <v>965</v>
      </c>
    </row>
    <row r="70" spans="2:9" ht="16.5" customHeight="1" x14ac:dyDescent="0.15">
      <c r="B70" s="1"/>
      <c r="C70" s="158" t="s">
        <v>60</v>
      </c>
      <c r="D70" s="8" t="s">
        <v>317</v>
      </c>
      <c r="E70" s="159">
        <v>0</v>
      </c>
      <c r="F70" s="160" t="s">
        <v>965</v>
      </c>
      <c r="G70" s="160" t="s">
        <v>965</v>
      </c>
      <c r="H70" s="160" t="s">
        <v>965</v>
      </c>
      <c r="I70" s="160" t="s">
        <v>965</v>
      </c>
    </row>
    <row r="71" spans="2:9" ht="16.5" customHeight="1" x14ac:dyDescent="0.15">
      <c r="B71" s="1"/>
      <c r="C71" s="158" t="s">
        <v>62</v>
      </c>
      <c r="D71" s="8" t="s">
        <v>318</v>
      </c>
      <c r="E71" s="159">
        <v>0</v>
      </c>
      <c r="F71" s="160" t="s">
        <v>965</v>
      </c>
      <c r="G71" s="160" t="s">
        <v>965</v>
      </c>
      <c r="H71" s="160" t="s">
        <v>965</v>
      </c>
      <c r="I71" s="160" t="s">
        <v>965</v>
      </c>
    </row>
    <row r="72" spans="2:9" ht="16.5" customHeight="1" x14ac:dyDescent="0.15">
      <c r="B72" s="1"/>
      <c r="C72" s="158" t="s">
        <v>80</v>
      </c>
      <c r="D72" s="8" t="s">
        <v>319</v>
      </c>
      <c r="E72" s="159">
        <v>1</v>
      </c>
      <c r="F72" s="160">
        <v>0</v>
      </c>
      <c r="G72" s="160">
        <v>0</v>
      </c>
      <c r="H72" s="160">
        <v>0</v>
      </c>
      <c r="I72" s="160">
        <v>0</v>
      </c>
    </row>
    <row r="73" spans="2:9" ht="16.5" customHeight="1" x14ac:dyDescent="0.15">
      <c r="B73" s="1"/>
      <c r="C73" s="158" t="s">
        <v>63</v>
      </c>
      <c r="D73" s="8" t="s">
        <v>320</v>
      </c>
      <c r="E73" s="159">
        <v>4</v>
      </c>
      <c r="F73" s="160">
        <v>2.5000000000000001E-3</v>
      </c>
      <c r="G73" s="160">
        <v>3.5355339059327377E-3</v>
      </c>
      <c r="H73" s="160">
        <v>5.0000000000000001E-3</v>
      </c>
      <c r="I73" s="160">
        <v>0</v>
      </c>
    </row>
    <row r="74" spans="2:9" ht="16.5" customHeight="1" x14ac:dyDescent="0.15">
      <c r="B74" s="1"/>
      <c r="C74" s="158" t="s">
        <v>76</v>
      </c>
      <c r="D74" s="8" t="s">
        <v>321</v>
      </c>
      <c r="E74" s="159">
        <v>0</v>
      </c>
      <c r="F74" s="160" t="s">
        <v>965</v>
      </c>
      <c r="G74" s="160" t="s">
        <v>965</v>
      </c>
      <c r="H74" s="160" t="s">
        <v>965</v>
      </c>
      <c r="I74" s="160" t="s">
        <v>965</v>
      </c>
    </row>
    <row r="75" spans="2:9" ht="16.5" customHeight="1" x14ac:dyDescent="0.15">
      <c r="B75" s="1"/>
      <c r="C75" s="158" t="s">
        <v>64</v>
      </c>
      <c r="D75" s="8" t="s">
        <v>322</v>
      </c>
      <c r="E75" s="159">
        <v>117</v>
      </c>
      <c r="F75" s="160">
        <v>4.2248000000000008E-2</v>
      </c>
      <c r="G75" s="160">
        <v>4.478089169751414E-2</v>
      </c>
      <c r="H75" s="160">
        <v>0.2</v>
      </c>
      <c r="I75" s="160">
        <v>0</v>
      </c>
    </row>
    <row r="76" spans="2:9" ht="16.5" customHeight="1" x14ac:dyDescent="0.15">
      <c r="B76" s="1"/>
      <c r="C76" s="158" t="s">
        <v>65</v>
      </c>
      <c r="D76" s="8" t="s">
        <v>323</v>
      </c>
      <c r="E76" s="159">
        <v>6</v>
      </c>
      <c r="F76" s="160">
        <v>5.000000000000001E-2</v>
      </c>
      <c r="G76" s="160">
        <v>0.05</v>
      </c>
      <c r="H76" s="160">
        <v>0.1</v>
      </c>
      <c r="I76" s="160">
        <v>0</v>
      </c>
    </row>
    <row r="77" spans="2:9" ht="16.5" customHeight="1" x14ac:dyDescent="0.15">
      <c r="B77" s="1"/>
      <c r="C77" s="158" t="s">
        <v>67</v>
      </c>
      <c r="D77" s="8" t="s">
        <v>324</v>
      </c>
      <c r="E77" s="159">
        <v>0</v>
      </c>
      <c r="F77" s="160" t="s">
        <v>965</v>
      </c>
      <c r="G77" s="160" t="s">
        <v>965</v>
      </c>
      <c r="H77" s="160" t="s">
        <v>965</v>
      </c>
      <c r="I77" s="160" t="s">
        <v>965</v>
      </c>
    </row>
    <row r="78" spans="2:9" ht="16.5" customHeight="1" x14ac:dyDescent="0.15">
      <c r="B78" s="1"/>
      <c r="C78" s="158" t="s">
        <v>68</v>
      </c>
      <c r="D78" s="8" t="s">
        <v>325</v>
      </c>
      <c r="E78" s="159">
        <v>88</v>
      </c>
      <c r="F78" s="160">
        <v>6.0000000000000012E-2</v>
      </c>
      <c r="G78" s="160">
        <v>6.3882332306768388E-2</v>
      </c>
      <c r="H78" s="160">
        <v>0.2</v>
      </c>
      <c r="I78" s="160">
        <v>0</v>
      </c>
    </row>
    <row r="79" spans="2:9" ht="16.5" customHeight="1" x14ac:dyDescent="0.15">
      <c r="B79" s="1"/>
      <c r="C79" s="158" t="s">
        <v>326</v>
      </c>
      <c r="D79" s="8" t="s">
        <v>327</v>
      </c>
      <c r="E79" s="159">
        <v>52</v>
      </c>
      <c r="F79" s="160">
        <v>4.8135135135135142E-2</v>
      </c>
      <c r="G79" s="160">
        <v>7.1532883721079341E-2</v>
      </c>
      <c r="H79" s="160">
        <v>0.2</v>
      </c>
      <c r="I79" s="160">
        <v>0</v>
      </c>
    </row>
    <row r="80" spans="2:9" ht="16.5" customHeight="1" x14ac:dyDescent="0.15">
      <c r="B80" s="1"/>
      <c r="C80" s="158" t="s">
        <v>328</v>
      </c>
      <c r="D80" s="8" t="s">
        <v>329</v>
      </c>
      <c r="E80" s="159">
        <v>2</v>
      </c>
      <c r="F80" s="160">
        <v>0</v>
      </c>
      <c r="G80" s="160">
        <v>0</v>
      </c>
      <c r="H80" s="160">
        <v>0</v>
      </c>
      <c r="I80" s="160">
        <v>0</v>
      </c>
    </row>
    <row r="81" spans="2:9" ht="16.5" customHeight="1" x14ac:dyDescent="0.15">
      <c r="B81" s="1"/>
      <c r="C81" s="158" t="s">
        <v>330</v>
      </c>
      <c r="D81" s="8" t="s">
        <v>331</v>
      </c>
      <c r="E81" s="159">
        <v>1</v>
      </c>
      <c r="F81" s="160">
        <v>0</v>
      </c>
      <c r="G81" s="160">
        <v>0</v>
      </c>
      <c r="H81" s="160">
        <v>0</v>
      </c>
      <c r="I81" s="160">
        <v>0</v>
      </c>
    </row>
    <row r="82" spans="2:9" ht="16.5" customHeight="1" x14ac:dyDescent="0.15">
      <c r="B82" s="1"/>
      <c r="C82" s="158" t="s">
        <v>332</v>
      </c>
      <c r="D82" s="8" t="s">
        <v>333</v>
      </c>
      <c r="E82" s="159">
        <v>23</v>
      </c>
      <c r="F82" s="160">
        <v>1.1071428571428571E-2</v>
      </c>
      <c r="G82" s="160">
        <v>1.6193371320551962E-2</v>
      </c>
      <c r="H82" s="160">
        <v>0.05</v>
      </c>
      <c r="I82" s="160">
        <v>0</v>
      </c>
    </row>
    <row r="83" spans="2:9" ht="16.5" customHeight="1" x14ac:dyDescent="0.15">
      <c r="B83" s="1"/>
      <c r="C83" s="158" t="s">
        <v>334</v>
      </c>
      <c r="D83" s="8" t="s">
        <v>335</v>
      </c>
      <c r="E83" s="159">
        <v>0</v>
      </c>
      <c r="F83" s="160" t="s">
        <v>965</v>
      </c>
      <c r="G83" s="160" t="s">
        <v>965</v>
      </c>
      <c r="H83" s="160" t="s">
        <v>965</v>
      </c>
      <c r="I83" s="160" t="s">
        <v>965</v>
      </c>
    </row>
    <row r="84" spans="2:9" ht="16.5" customHeight="1" x14ac:dyDescent="0.15">
      <c r="B84" s="1"/>
      <c r="C84" s="158" t="s">
        <v>336</v>
      </c>
      <c r="D84" s="8" t="s">
        <v>337</v>
      </c>
      <c r="E84" s="159">
        <v>14</v>
      </c>
      <c r="F84" s="160">
        <v>2.5500000000000002E-2</v>
      </c>
      <c r="G84" s="160">
        <v>4.9675614406534188E-2</v>
      </c>
      <c r="H84" s="160">
        <v>0.1</v>
      </c>
      <c r="I84" s="160">
        <v>0</v>
      </c>
    </row>
    <row r="85" spans="2:9" ht="16.5" customHeight="1" x14ac:dyDescent="0.15">
      <c r="B85" s="1"/>
      <c r="C85" s="158" t="s">
        <v>77</v>
      </c>
      <c r="D85" s="8" t="s">
        <v>338</v>
      </c>
      <c r="E85" s="159">
        <v>62</v>
      </c>
      <c r="F85" s="160">
        <v>5.1103448275862079E-2</v>
      </c>
      <c r="G85" s="160">
        <v>6.0375814000774825E-2</v>
      </c>
      <c r="H85" s="160">
        <v>0.2</v>
      </c>
      <c r="I85" s="160">
        <v>0</v>
      </c>
    </row>
    <row r="86" spans="2:9" ht="16.5" customHeight="1" x14ac:dyDescent="0.15">
      <c r="B86" s="1"/>
      <c r="C86" s="158" t="s">
        <v>339</v>
      </c>
      <c r="D86" s="8" t="s">
        <v>340</v>
      </c>
      <c r="E86" s="159">
        <v>4</v>
      </c>
      <c r="F86" s="160">
        <v>0.01</v>
      </c>
      <c r="G86" s="160">
        <v>1.4142135623730951E-2</v>
      </c>
      <c r="H86" s="160">
        <v>0.02</v>
      </c>
      <c r="I86" s="160">
        <v>0</v>
      </c>
    </row>
    <row r="87" spans="2:9" ht="16.5" customHeight="1" x14ac:dyDescent="0.15">
      <c r="B87" s="1"/>
      <c r="C87" s="158" t="s">
        <v>341</v>
      </c>
      <c r="D87" s="8" t="s">
        <v>342</v>
      </c>
      <c r="E87" s="159">
        <v>38</v>
      </c>
      <c r="F87" s="160">
        <v>2.6217391304347831E-2</v>
      </c>
      <c r="G87" s="160">
        <v>2.610809091196049E-2</v>
      </c>
      <c r="H87" s="160">
        <v>0.1</v>
      </c>
      <c r="I87" s="160">
        <v>0</v>
      </c>
    </row>
    <row r="88" spans="2:9" ht="16.5" customHeight="1" x14ac:dyDescent="0.15">
      <c r="B88" s="1"/>
      <c r="C88" s="158" t="s">
        <v>343</v>
      </c>
      <c r="D88" s="8" t="s">
        <v>344</v>
      </c>
      <c r="E88" s="159">
        <v>5</v>
      </c>
      <c r="F88" s="160">
        <v>2.5000000000000001E-2</v>
      </c>
      <c r="G88" s="160">
        <v>2.1213203435596423E-2</v>
      </c>
      <c r="H88" s="160">
        <v>0.04</v>
      </c>
      <c r="I88" s="160">
        <v>0.01</v>
      </c>
    </row>
    <row r="89" spans="2:9" ht="16.5" customHeight="1" x14ac:dyDescent="0.15">
      <c r="B89" s="1"/>
      <c r="C89" s="158" t="s">
        <v>345</v>
      </c>
      <c r="D89" s="8" t="s">
        <v>346</v>
      </c>
      <c r="E89" s="159">
        <v>2</v>
      </c>
      <c r="F89" s="160">
        <v>0.01</v>
      </c>
      <c r="G89" s="160">
        <v>0</v>
      </c>
      <c r="H89" s="160">
        <v>0.01</v>
      </c>
      <c r="I89" s="160">
        <v>0.01</v>
      </c>
    </row>
    <row r="90" spans="2:9" ht="16.5" customHeight="1" x14ac:dyDescent="0.15">
      <c r="B90" s="1"/>
      <c r="C90" s="158" t="s">
        <v>347</v>
      </c>
      <c r="D90" s="8" t="s">
        <v>348</v>
      </c>
      <c r="E90" s="159">
        <v>0</v>
      </c>
      <c r="F90" s="160" t="s">
        <v>965</v>
      </c>
      <c r="G90" s="160" t="s">
        <v>965</v>
      </c>
      <c r="H90" s="160" t="s">
        <v>965</v>
      </c>
      <c r="I90" s="160" t="s">
        <v>965</v>
      </c>
    </row>
    <row r="91" spans="2:9" ht="16.5" customHeight="1" x14ac:dyDescent="0.15">
      <c r="B91" s="1"/>
      <c r="C91" s="158" t="s">
        <v>349</v>
      </c>
      <c r="D91" s="8" t="s">
        <v>350</v>
      </c>
      <c r="E91" s="159">
        <v>6</v>
      </c>
      <c r="F91" s="160">
        <v>0.1875</v>
      </c>
      <c r="G91" s="160">
        <v>0.19311050377094113</v>
      </c>
      <c r="H91" s="160">
        <v>0.45</v>
      </c>
      <c r="I91" s="160">
        <v>0</v>
      </c>
    </row>
    <row r="92" spans="2:9" ht="16.5" customHeight="1" x14ac:dyDescent="0.15">
      <c r="B92" s="1"/>
      <c r="C92" s="158" t="s">
        <v>351</v>
      </c>
      <c r="D92" s="8" t="s">
        <v>352</v>
      </c>
      <c r="E92" s="159">
        <v>464</v>
      </c>
      <c r="F92" s="160">
        <v>4.8220720720720603E-2</v>
      </c>
      <c r="G92" s="160">
        <v>5.7856593842551152E-2</v>
      </c>
      <c r="H92" s="160">
        <v>0.3</v>
      </c>
      <c r="I92" s="160">
        <v>0</v>
      </c>
    </row>
    <row r="93" spans="2:9" ht="16.5" customHeight="1" x14ac:dyDescent="0.15">
      <c r="B93" s="1"/>
      <c r="C93" s="158" t="s">
        <v>353</v>
      </c>
      <c r="D93" s="8" t="s">
        <v>354</v>
      </c>
      <c r="E93" s="159">
        <v>1</v>
      </c>
      <c r="F93" s="160">
        <v>0.1</v>
      </c>
      <c r="G93" s="160">
        <v>0</v>
      </c>
      <c r="H93" s="160">
        <v>0.1</v>
      </c>
      <c r="I93" s="160">
        <v>0.1</v>
      </c>
    </row>
    <row r="94" spans="2:9" ht="16.5" customHeight="1" x14ac:dyDescent="0.15">
      <c r="B94" s="1"/>
      <c r="C94" s="158" t="s">
        <v>355</v>
      </c>
      <c r="D94" s="8" t="s">
        <v>356</v>
      </c>
      <c r="E94" s="159">
        <v>1</v>
      </c>
      <c r="F94" s="160">
        <v>0</v>
      </c>
      <c r="G94" s="160">
        <v>0</v>
      </c>
      <c r="H94" s="160">
        <v>0</v>
      </c>
      <c r="I94" s="160">
        <v>0</v>
      </c>
    </row>
    <row r="95" spans="2:9" ht="16.5" customHeight="1" x14ac:dyDescent="0.15">
      <c r="B95" s="1"/>
      <c r="C95" s="158" t="s">
        <v>78</v>
      </c>
      <c r="D95" s="8" t="s">
        <v>357</v>
      </c>
      <c r="E95" s="159">
        <v>0</v>
      </c>
      <c r="F95" s="160" t="s">
        <v>965</v>
      </c>
      <c r="G95" s="160" t="s">
        <v>965</v>
      </c>
      <c r="H95" s="160" t="s">
        <v>965</v>
      </c>
      <c r="I95" s="160" t="s">
        <v>965</v>
      </c>
    </row>
    <row r="96" spans="2:9" ht="16.5" customHeight="1" x14ac:dyDescent="0.15">
      <c r="B96" s="1"/>
      <c r="C96" s="158" t="s">
        <v>74</v>
      </c>
      <c r="D96" s="8" t="s">
        <v>358</v>
      </c>
      <c r="E96" s="159">
        <v>14</v>
      </c>
      <c r="F96" s="160">
        <v>3.1875000000000001E-2</v>
      </c>
      <c r="G96" s="160">
        <v>3.3374230863261647E-2</v>
      </c>
      <c r="H96" s="160">
        <v>0.1</v>
      </c>
      <c r="I96" s="160">
        <v>0</v>
      </c>
    </row>
    <row r="97" spans="1:9" ht="16.5" customHeight="1" x14ac:dyDescent="0.15">
      <c r="B97" s="1"/>
      <c r="C97" s="158" t="s">
        <v>359</v>
      </c>
      <c r="D97" s="8" t="s">
        <v>360</v>
      </c>
      <c r="E97" s="159">
        <v>1</v>
      </c>
      <c r="F97" s="160">
        <v>0.05</v>
      </c>
      <c r="G97" s="160">
        <v>0</v>
      </c>
      <c r="H97" s="160">
        <v>0.05</v>
      </c>
      <c r="I97" s="160">
        <v>0.05</v>
      </c>
    </row>
    <row r="98" spans="1:9" ht="16.5" customHeight="1" x14ac:dyDescent="0.15">
      <c r="B98" s="1"/>
      <c r="C98" s="158" t="s">
        <v>361</v>
      </c>
      <c r="D98" s="8" t="s">
        <v>362</v>
      </c>
      <c r="E98" s="159">
        <v>1</v>
      </c>
      <c r="F98" s="160">
        <v>2E-3</v>
      </c>
      <c r="G98" s="160">
        <v>0</v>
      </c>
      <c r="H98" s="160">
        <v>2E-3</v>
      </c>
      <c r="I98" s="160">
        <v>2E-3</v>
      </c>
    </row>
    <row r="99" spans="1:9" ht="16.5" customHeight="1" x14ac:dyDescent="0.15">
      <c r="B99" s="1"/>
      <c r="C99" s="158" t="s">
        <v>363</v>
      </c>
      <c r="D99" s="8" t="s">
        <v>364</v>
      </c>
      <c r="E99" s="159">
        <v>14</v>
      </c>
      <c r="F99" s="160">
        <v>3.8333333333333337E-2</v>
      </c>
      <c r="G99" s="160">
        <v>6.3835726674018517E-2</v>
      </c>
      <c r="H99" s="160">
        <v>0.2</v>
      </c>
      <c r="I99" s="160">
        <v>0</v>
      </c>
    </row>
    <row r="100" spans="1:9" ht="16.5" customHeight="1" x14ac:dyDescent="0.15">
      <c r="B100" s="1"/>
      <c r="C100" s="158" t="s">
        <v>365</v>
      </c>
      <c r="D100" s="8" t="s">
        <v>366</v>
      </c>
      <c r="E100" s="159">
        <v>0</v>
      </c>
      <c r="F100" s="160" t="s">
        <v>965</v>
      </c>
      <c r="G100" s="160" t="s">
        <v>965</v>
      </c>
      <c r="H100" s="160" t="s">
        <v>965</v>
      </c>
      <c r="I100" s="160" t="s">
        <v>965</v>
      </c>
    </row>
    <row r="101" spans="1:9" ht="16.5" customHeight="1" x14ac:dyDescent="0.15">
      <c r="B101" s="1"/>
      <c r="C101" s="158" t="s">
        <v>367</v>
      </c>
      <c r="D101" s="8" t="s">
        <v>368</v>
      </c>
      <c r="E101" s="159">
        <v>5</v>
      </c>
      <c r="F101" s="160">
        <v>2.1000000000000001E-2</v>
      </c>
      <c r="G101" s="160">
        <v>1.852025917745213E-2</v>
      </c>
      <c r="H101" s="160">
        <v>0.04</v>
      </c>
      <c r="I101" s="160">
        <v>3.0000000000000001E-3</v>
      </c>
    </row>
    <row r="102" spans="1:9" ht="16.5" customHeight="1" x14ac:dyDescent="0.15">
      <c r="B102" s="1"/>
      <c r="C102" s="158" t="s">
        <v>369</v>
      </c>
      <c r="D102" s="8" t="s">
        <v>370</v>
      </c>
      <c r="E102" s="159">
        <v>222</v>
      </c>
      <c r="F102" s="160">
        <v>4.9669642857142801E-2</v>
      </c>
      <c r="G102" s="160">
        <v>6.7141559261395506E-2</v>
      </c>
      <c r="H102" s="160">
        <v>0.2</v>
      </c>
      <c r="I102" s="160">
        <v>0</v>
      </c>
    </row>
    <row r="103" spans="1:9" ht="16.5" customHeight="1" x14ac:dyDescent="0.15">
      <c r="B103" s="1"/>
      <c r="C103" s="158" t="s">
        <v>371</v>
      </c>
      <c r="D103" s="8" t="s">
        <v>372</v>
      </c>
      <c r="E103" s="159">
        <v>76</v>
      </c>
      <c r="F103" s="160">
        <v>2.3900000000000012E-2</v>
      </c>
      <c r="G103" s="160">
        <v>4.3790899250219291E-2</v>
      </c>
      <c r="H103" s="160">
        <v>0.2</v>
      </c>
      <c r="I103" s="160">
        <v>0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0</v>
      </c>
      <c r="F104" s="160" t="s">
        <v>965</v>
      </c>
      <c r="G104" s="160" t="s">
        <v>965</v>
      </c>
      <c r="H104" s="160" t="s">
        <v>965</v>
      </c>
      <c r="I104" s="160" t="s">
        <v>965</v>
      </c>
    </row>
    <row r="105" spans="1:9" ht="16.5" customHeight="1" x14ac:dyDescent="0.15">
      <c r="B105" s="1"/>
      <c r="C105" s="161"/>
      <c r="D105" s="162" t="s">
        <v>811</v>
      </c>
      <c r="E105" s="163">
        <v>5773</v>
      </c>
      <c r="F105" s="164">
        <v>6.6232875894988399E-2</v>
      </c>
      <c r="G105" s="164">
        <v>0.13930075955184679</v>
      </c>
      <c r="H105" s="164">
        <v>2</v>
      </c>
      <c r="I105" s="164">
        <v>0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8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4E0B1-85A8-47B4-A981-BEBD9C5A1E17}">
  <sheetPr>
    <tabColor rgb="FF00B050"/>
    <pageSetUpPr fitToPage="1"/>
  </sheetPr>
  <dimension ref="A1:L112"/>
  <sheetViews>
    <sheetView showGridLines="0" view="pageBreakPreview" zoomScale="70" zoomScaleNormal="70" zoomScaleSheetLayoutView="7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tr">
        <f>"表3.4.1.1("&amp;VALUE(L1)&amp;")　産業分類別の生活環境項目濃度の平均値、標準偏差、最大値、最小値"</f>
        <v>表3.4.1.1(0)　産業分類別の生活環境項目濃度の平均値、標準偏差、最大値、最小値</v>
      </c>
    </row>
    <row r="3" spans="2:12" ht="21" customHeight="1" x14ac:dyDescent="0.15">
      <c r="H3" s="139" t="e">
        <f>VLOOKUP(L1,#REF!,2,0)</f>
        <v>#REF!</v>
      </c>
      <c r="I3" s="166" t="e">
        <f>VLOOKUP(L1,#REF!,3,0)</f>
        <v>#REF!</v>
      </c>
    </row>
    <row r="4" spans="2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6.5" customHeight="1" x14ac:dyDescent="0.15">
      <c r="B5" s="1"/>
      <c r="C5" s="158" t="s">
        <v>2</v>
      </c>
      <c r="D5" s="8" t="s">
        <v>252</v>
      </c>
      <c r="E5" s="159">
        <v>172</v>
      </c>
      <c r="F5" s="160">
        <v>53.316569760479055</v>
      </c>
      <c r="G5" s="160">
        <v>271.25450434962232</v>
      </c>
      <c r="H5" s="160">
        <v>3000</v>
      </c>
      <c r="I5" s="160">
        <v>0</v>
      </c>
    </row>
    <row r="6" spans="2:12" ht="16.5" customHeight="1" x14ac:dyDescent="0.15">
      <c r="B6" s="1"/>
      <c r="C6" s="158" t="s">
        <v>3</v>
      </c>
      <c r="D6" s="8" t="s">
        <v>253</v>
      </c>
      <c r="E6" s="159">
        <v>1</v>
      </c>
      <c r="F6" s="160">
        <v>0.02</v>
      </c>
      <c r="G6" s="160">
        <v>0</v>
      </c>
      <c r="H6" s="160">
        <v>0.02</v>
      </c>
      <c r="I6" s="160">
        <v>0.02</v>
      </c>
    </row>
    <row r="7" spans="2:12" ht="16.5" customHeight="1" x14ac:dyDescent="0.15">
      <c r="B7" s="1"/>
      <c r="C7" s="158" t="s">
        <v>4</v>
      </c>
      <c r="D7" s="8" t="s">
        <v>254</v>
      </c>
      <c r="E7" s="159">
        <v>1</v>
      </c>
      <c r="F7" s="160">
        <v>0</v>
      </c>
      <c r="G7" s="160">
        <v>0</v>
      </c>
      <c r="H7" s="160">
        <v>0</v>
      </c>
      <c r="I7" s="160">
        <v>0</v>
      </c>
    </row>
    <row r="8" spans="2:12" ht="16.5" customHeight="1" x14ac:dyDescent="0.15">
      <c r="B8" s="1"/>
      <c r="C8" s="158" t="s">
        <v>5</v>
      </c>
      <c r="D8" s="8" t="s">
        <v>255</v>
      </c>
      <c r="E8" s="159">
        <v>0</v>
      </c>
      <c r="F8" s="160" t="s">
        <v>965</v>
      </c>
      <c r="G8" s="160" t="s">
        <v>965</v>
      </c>
      <c r="H8" s="160" t="s">
        <v>965</v>
      </c>
      <c r="I8" s="160" t="s">
        <v>965</v>
      </c>
    </row>
    <row r="9" spans="2:12" ht="16.5" customHeight="1" x14ac:dyDescent="0.15">
      <c r="B9" s="1"/>
      <c r="C9" s="158" t="s">
        <v>6</v>
      </c>
      <c r="D9" s="8" t="s">
        <v>256</v>
      </c>
      <c r="E9" s="159">
        <v>14</v>
      </c>
      <c r="F9" s="160">
        <v>9.7997142857142876</v>
      </c>
      <c r="G9" s="160">
        <v>21.505869032316845</v>
      </c>
      <c r="H9" s="160">
        <v>78</v>
      </c>
      <c r="I9" s="160">
        <v>0</v>
      </c>
    </row>
    <row r="10" spans="2:12" ht="16.5" customHeight="1" x14ac:dyDescent="0.15">
      <c r="B10" s="1"/>
      <c r="C10" s="158" t="s">
        <v>7</v>
      </c>
      <c r="D10" s="8" t="s">
        <v>257</v>
      </c>
      <c r="E10" s="159">
        <v>41</v>
      </c>
      <c r="F10" s="160">
        <v>6.6633428571428563</v>
      </c>
      <c r="G10" s="160">
        <v>21.244382648462292</v>
      </c>
      <c r="H10" s="160">
        <v>120</v>
      </c>
      <c r="I10" s="160">
        <v>0</v>
      </c>
    </row>
    <row r="11" spans="2:12" ht="16.5" customHeight="1" x14ac:dyDescent="0.15">
      <c r="B11" s="1"/>
      <c r="C11" s="158" t="s">
        <v>8</v>
      </c>
      <c r="D11" s="8" t="s">
        <v>258</v>
      </c>
      <c r="E11" s="159">
        <v>0</v>
      </c>
      <c r="F11" s="160" t="s">
        <v>965</v>
      </c>
      <c r="G11" s="160" t="s">
        <v>965</v>
      </c>
      <c r="H11" s="160" t="s">
        <v>965</v>
      </c>
      <c r="I11" s="160" t="s">
        <v>965</v>
      </c>
    </row>
    <row r="12" spans="2:12" ht="16.5" customHeight="1" x14ac:dyDescent="0.15">
      <c r="B12" s="1"/>
      <c r="C12" s="158" t="s">
        <v>9</v>
      </c>
      <c r="D12" s="8" t="s">
        <v>259</v>
      </c>
      <c r="E12" s="159">
        <v>5</v>
      </c>
      <c r="F12" s="160">
        <v>6.1319999999999997</v>
      </c>
      <c r="G12" s="160">
        <v>8.6334882868977125</v>
      </c>
      <c r="H12" s="160">
        <v>20</v>
      </c>
      <c r="I12" s="160">
        <v>0</v>
      </c>
    </row>
    <row r="13" spans="2:12" ht="16.5" customHeight="1" x14ac:dyDescent="0.15">
      <c r="B13" s="1"/>
      <c r="C13" s="158" t="s">
        <v>10</v>
      </c>
      <c r="D13" s="8" t="s">
        <v>260</v>
      </c>
      <c r="E13" s="159">
        <v>1163</v>
      </c>
      <c r="F13" s="160">
        <v>29.854817297604257</v>
      </c>
      <c r="G13" s="160">
        <v>146.71158764339052</v>
      </c>
      <c r="H13" s="160">
        <v>3000</v>
      </c>
      <c r="I13" s="160">
        <v>0</v>
      </c>
    </row>
    <row r="14" spans="2:12" ht="16.5" customHeight="1" x14ac:dyDescent="0.15">
      <c r="B14" s="1"/>
      <c r="C14" s="158" t="s">
        <v>11</v>
      </c>
      <c r="D14" s="8" t="s">
        <v>261</v>
      </c>
      <c r="E14" s="159">
        <v>233</v>
      </c>
      <c r="F14" s="160">
        <v>42.507345276995324</v>
      </c>
      <c r="G14" s="160">
        <v>262.35118115884177</v>
      </c>
      <c r="H14" s="160">
        <v>3000</v>
      </c>
      <c r="I14" s="160">
        <v>0</v>
      </c>
    </row>
    <row r="15" spans="2:12" ht="16.5" customHeight="1" x14ac:dyDescent="0.15">
      <c r="B15" s="1"/>
      <c r="C15" s="158" t="s">
        <v>12</v>
      </c>
      <c r="D15" s="8" t="s">
        <v>262</v>
      </c>
      <c r="E15" s="159">
        <v>88</v>
      </c>
      <c r="F15" s="160">
        <v>16.295130666666665</v>
      </c>
      <c r="G15" s="160">
        <v>57.91958555113866</v>
      </c>
      <c r="H15" s="160">
        <v>340</v>
      </c>
      <c r="I15" s="160">
        <v>0</v>
      </c>
    </row>
    <row r="16" spans="2:12" ht="16.5" customHeight="1" x14ac:dyDescent="0.15">
      <c r="B16" s="1"/>
      <c r="C16" s="158" t="s">
        <v>13</v>
      </c>
      <c r="D16" s="8" t="s">
        <v>263</v>
      </c>
      <c r="E16" s="159">
        <v>13</v>
      </c>
      <c r="F16" s="160">
        <v>0.54300000000000004</v>
      </c>
      <c r="G16" s="160">
        <v>0.87258638540834443</v>
      </c>
      <c r="H16" s="160">
        <v>2.4</v>
      </c>
      <c r="I16" s="160">
        <v>0</v>
      </c>
    </row>
    <row r="17" spans="2:9" ht="16.5" customHeight="1" x14ac:dyDescent="0.15">
      <c r="B17" s="1"/>
      <c r="C17" s="158" t="s">
        <v>14</v>
      </c>
      <c r="D17" s="8" t="s">
        <v>264</v>
      </c>
      <c r="E17" s="159">
        <v>9</v>
      </c>
      <c r="F17" s="160">
        <v>23.585000000000004</v>
      </c>
      <c r="G17" s="160">
        <v>42.19946433309314</v>
      </c>
      <c r="H17" s="160">
        <v>104.2</v>
      </c>
      <c r="I17" s="160">
        <v>0</v>
      </c>
    </row>
    <row r="18" spans="2:9" ht="16.5" customHeight="1" x14ac:dyDescent="0.15">
      <c r="B18" s="1"/>
      <c r="C18" s="158" t="s">
        <v>15</v>
      </c>
      <c r="D18" s="8" t="s">
        <v>265</v>
      </c>
      <c r="E18" s="159">
        <v>98</v>
      </c>
      <c r="F18" s="160">
        <v>18.266668539325835</v>
      </c>
      <c r="G18" s="160">
        <v>52.97462731230523</v>
      </c>
      <c r="H18" s="160">
        <v>300</v>
      </c>
      <c r="I18" s="160">
        <v>0</v>
      </c>
    </row>
    <row r="19" spans="2:9" ht="16.5" customHeight="1" x14ac:dyDescent="0.15">
      <c r="B19" s="1"/>
      <c r="C19" s="158" t="s">
        <v>16</v>
      </c>
      <c r="D19" s="8" t="s">
        <v>266</v>
      </c>
      <c r="E19" s="159">
        <v>24</v>
      </c>
      <c r="F19" s="160">
        <v>33.731276664999996</v>
      </c>
      <c r="G19" s="160">
        <v>71.407722083252693</v>
      </c>
      <c r="H19" s="160">
        <v>300</v>
      </c>
      <c r="I19" s="160">
        <v>0</v>
      </c>
    </row>
    <row r="20" spans="2:9" ht="16.5" customHeight="1" x14ac:dyDescent="0.15">
      <c r="B20" s="1"/>
      <c r="C20" s="158" t="s">
        <v>17</v>
      </c>
      <c r="D20" s="8" t="s">
        <v>267</v>
      </c>
      <c r="E20" s="159">
        <v>500</v>
      </c>
      <c r="F20" s="160">
        <v>16.189115081585093</v>
      </c>
      <c r="G20" s="160">
        <v>79.305636765353256</v>
      </c>
      <c r="H20" s="160">
        <v>1100</v>
      </c>
      <c r="I20" s="160">
        <v>0</v>
      </c>
    </row>
    <row r="21" spans="2:9" ht="16.5" customHeight="1" x14ac:dyDescent="0.15">
      <c r="B21" s="1"/>
      <c r="C21" s="158" t="s">
        <v>18</v>
      </c>
      <c r="D21" s="8" t="s">
        <v>268</v>
      </c>
      <c r="E21" s="159">
        <v>16</v>
      </c>
      <c r="F21" s="160">
        <v>0.38381818181818184</v>
      </c>
      <c r="G21" s="160">
        <v>1.1998798955046974</v>
      </c>
      <c r="H21" s="160">
        <v>4</v>
      </c>
      <c r="I21" s="160">
        <v>0</v>
      </c>
    </row>
    <row r="22" spans="2:9" ht="16.5" customHeight="1" x14ac:dyDescent="0.15">
      <c r="B22" s="1"/>
      <c r="C22" s="158" t="s">
        <v>19</v>
      </c>
      <c r="D22" s="8" t="s">
        <v>269</v>
      </c>
      <c r="E22" s="159">
        <v>56</v>
      </c>
      <c r="F22" s="160">
        <v>16.377195121951218</v>
      </c>
      <c r="G22" s="160">
        <v>41.090012716729298</v>
      </c>
      <c r="H22" s="160">
        <v>200</v>
      </c>
      <c r="I22" s="160">
        <v>0</v>
      </c>
    </row>
    <row r="23" spans="2:9" ht="16.5" customHeight="1" x14ac:dyDescent="0.15">
      <c r="B23" s="1"/>
      <c r="C23" s="158" t="s">
        <v>20</v>
      </c>
      <c r="D23" s="8" t="s">
        <v>270</v>
      </c>
      <c r="E23" s="159">
        <v>68</v>
      </c>
      <c r="F23" s="160">
        <v>11.453937571428565</v>
      </c>
      <c r="G23" s="160">
        <v>28.738204388526356</v>
      </c>
      <c r="H23" s="160">
        <v>135</v>
      </c>
      <c r="I23" s="160">
        <v>0</v>
      </c>
    </row>
    <row r="24" spans="2:9" ht="16.5" customHeight="1" x14ac:dyDescent="0.15">
      <c r="B24" s="1"/>
      <c r="C24" s="158" t="s">
        <v>21</v>
      </c>
      <c r="D24" s="8" t="s">
        <v>271</v>
      </c>
      <c r="E24" s="159">
        <v>5</v>
      </c>
      <c r="F24" s="160">
        <v>0.28871999999999998</v>
      </c>
      <c r="G24" s="160">
        <v>0.4114222794161736</v>
      </c>
      <c r="H24" s="160">
        <v>1</v>
      </c>
      <c r="I24" s="160">
        <v>5.9999999999999995E-4</v>
      </c>
    </row>
    <row r="25" spans="2:9" ht="16.5" customHeight="1" x14ac:dyDescent="0.15">
      <c r="B25" s="1"/>
      <c r="C25" s="158" t="s">
        <v>22</v>
      </c>
      <c r="D25" s="8" t="s">
        <v>272</v>
      </c>
      <c r="E25" s="159">
        <v>105</v>
      </c>
      <c r="F25" s="160">
        <v>20.249239459770109</v>
      </c>
      <c r="G25" s="160">
        <v>51.337339880511834</v>
      </c>
      <c r="H25" s="160">
        <v>330</v>
      </c>
      <c r="I25" s="160">
        <v>0</v>
      </c>
    </row>
    <row r="26" spans="2:9" ht="16.5" customHeight="1" x14ac:dyDescent="0.15">
      <c r="B26" s="1"/>
      <c r="C26" s="158" t="s">
        <v>23</v>
      </c>
      <c r="D26" s="8" t="s">
        <v>273</v>
      </c>
      <c r="E26" s="159">
        <v>89</v>
      </c>
      <c r="F26" s="160">
        <v>16.905258933333325</v>
      </c>
      <c r="G26" s="160">
        <v>49.324688645407512</v>
      </c>
      <c r="H26" s="160">
        <v>354</v>
      </c>
      <c r="I26" s="160">
        <v>0</v>
      </c>
    </row>
    <row r="27" spans="2:9" ht="16.5" customHeight="1" x14ac:dyDescent="0.15">
      <c r="B27" s="1"/>
      <c r="C27" s="158" t="s">
        <v>24</v>
      </c>
      <c r="D27" s="8" t="s">
        <v>274</v>
      </c>
      <c r="E27" s="159">
        <v>120</v>
      </c>
      <c r="F27" s="160">
        <v>26.896184782608692</v>
      </c>
      <c r="G27" s="160">
        <v>91.021432720925006</v>
      </c>
      <c r="H27" s="160">
        <v>820</v>
      </c>
      <c r="I27" s="160">
        <v>0</v>
      </c>
    </row>
    <row r="28" spans="2:9" ht="16.5" customHeight="1" x14ac:dyDescent="0.15">
      <c r="B28" s="1"/>
      <c r="C28" s="158" t="s">
        <v>25</v>
      </c>
      <c r="D28" s="8" t="s">
        <v>275</v>
      </c>
      <c r="E28" s="159">
        <v>290</v>
      </c>
      <c r="F28" s="160">
        <v>27.140262272727284</v>
      </c>
      <c r="G28" s="160">
        <v>99.110902880665094</v>
      </c>
      <c r="H28" s="160">
        <v>920</v>
      </c>
      <c r="I28" s="160">
        <v>0</v>
      </c>
    </row>
    <row r="29" spans="2:9" ht="16.5" customHeight="1" x14ac:dyDescent="0.15">
      <c r="B29" s="1"/>
      <c r="C29" s="158" t="s">
        <v>26</v>
      </c>
      <c r="D29" s="8" t="s">
        <v>276</v>
      </c>
      <c r="E29" s="159">
        <v>45</v>
      </c>
      <c r="F29" s="160">
        <v>29.661459567567565</v>
      </c>
      <c r="G29" s="160">
        <v>155.82423983449158</v>
      </c>
      <c r="H29" s="160">
        <v>950</v>
      </c>
      <c r="I29" s="160">
        <v>0</v>
      </c>
    </row>
    <row r="30" spans="2:9" ht="16.5" customHeight="1" x14ac:dyDescent="0.15">
      <c r="B30" s="1"/>
      <c r="C30" s="158" t="s">
        <v>27</v>
      </c>
      <c r="D30" s="8" t="s">
        <v>277</v>
      </c>
      <c r="E30" s="159">
        <v>59</v>
      </c>
      <c r="F30" s="160">
        <v>13.314174999999997</v>
      </c>
      <c r="G30" s="160">
        <v>45.648414677305901</v>
      </c>
      <c r="H30" s="160">
        <v>310</v>
      </c>
      <c r="I30" s="160">
        <v>0</v>
      </c>
    </row>
    <row r="31" spans="2:9" ht="16.5" customHeight="1" x14ac:dyDescent="0.15">
      <c r="B31" s="1"/>
      <c r="C31" s="158" t="s">
        <v>28</v>
      </c>
      <c r="D31" s="8" t="s">
        <v>278</v>
      </c>
      <c r="E31" s="159">
        <v>43</v>
      </c>
      <c r="F31" s="160">
        <v>12.040808181818182</v>
      </c>
      <c r="G31" s="160">
        <v>32.193481978361447</v>
      </c>
      <c r="H31" s="160">
        <v>153</v>
      </c>
      <c r="I31" s="160">
        <v>0</v>
      </c>
    </row>
    <row r="32" spans="2:9" ht="16.5" customHeight="1" x14ac:dyDescent="0.15">
      <c r="B32" s="1"/>
      <c r="C32" s="158" t="s">
        <v>29</v>
      </c>
      <c r="D32" s="8" t="s">
        <v>279</v>
      </c>
      <c r="E32" s="159">
        <v>183</v>
      </c>
      <c r="F32" s="160">
        <v>7.1551819214285688</v>
      </c>
      <c r="G32" s="160">
        <v>19.422785565583517</v>
      </c>
      <c r="H32" s="160">
        <v>150</v>
      </c>
      <c r="I32" s="160">
        <v>0</v>
      </c>
    </row>
    <row r="33" spans="2:9" ht="16.5" customHeight="1" x14ac:dyDescent="0.15">
      <c r="B33" s="1"/>
      <c r="C33" s="158" t="s">
        <v>30</v>
      </c>
      <c r="D33" s="8" t="s">
        <v>280</v>
      </c>
      <c r="E33" s="159">
        <v>137</v>
      </c>
      <c r="F33" s="160">
        <v>11.902341818181808</v>
      </c>
      <c r="G33" s="160">
        <v>47.662031980722844</v>
      </c>
      <c r="H33" s="160">
        <v>408</v>
      </c>
      <c r="I33" s="160">
        <v>0</v>
      </c>
    </row>
    <row r="34" spans="2:9" ht="16.5" customHeight="1" x14ac:dyDescent="0.15">
      <c r="B34" s="1"/>
      <c r="C34" s="158" t="s">
        <v>31</v>
      </c>
      <c r="D34" s="8" t="s">
        <v>281</v>
      </c>
      <c r="E34" s="159">
        <v>8</v>
      </c>
      <c r="F34" s="160">
        <v>5.7318571428571436</v>
      </c>
      <c r="G34" s="160">
        <v>15.022897261941754</v>
      </c>
      <c r="H34" s="160">
        <v>39.799999999999997</v>
      </c>
      <c r="I34" s="160">
        <v>0</v>
      </c>
    </row>
    <row r="35" spans="2:9" ht="16.5" customHeight="1" x14ac:dyDescent="0.15">
      <c r="B35" s="1"/>
      <c r="C35" s="158" t="s">
        <v>32</v>
      </c>
      <c r="D35" s="8" t="s">
        <v>282</v>
      </c>
      <c r="E35" s="159">
        <v>331</v>
      </c>
      <c r="F35" s="160">
        <v>20.460079028776999</v>
      </c>
      <c r="G35" s="160">
        <v>67.128053465912885</v>
      </c>
      <c r="H35" s="160">
        <v>658.33</v>
      </c>
      <c r="I35" s="160">
        <v>0</v>
      </c>
    </row>
    <row r="36" spans="2:9" ht="16.5" customHeight="1" x14ac:dyDescent="0.15">
      <c r="B36" s="1"/>
      <c r="C36" s="158" t="s">
        <v>33</v>
      </c>
      <c r="D36" s="8" t="s">
        <v>283</v>
      </c>
      <c r="E36" s="159">
        <v>91</v>
      </c>
      <c r="F36" s="160">
        <v>13.629340753424653</v>
      </c>
      <c r="G36" s="160">
        <v>37.543031126661965</v>
      </c>
      <c r="H36" s="160">
        <v>250</v>
      </c>
      <c r="I36" s="160">
        <v>0</v>
      </c>
    </row>
    <row r="37" spans="2:9" ht="16.5" customHeight="1" x14ac:dyDescent="0.15">
      <c r="B37" s="1"/>
      <c r="C37" s="158" t="s">
        <v>34</v>
      </c>
      <c r="D37" s="8" t="s">
        <v>284</v>
      </c>
      <c r="E37" s="159">
        <v>53</v>
      </c>
      <c r="F37" s="160">
        <v>9.8637411081081101</v>
      </c>
      <c r="G37" s="160">
        <v>48.669410608503611</v>
      </c>
      <c r="H37" s="160">
        <v>295</v>
      </c>
      <c r="I37" s="160">
        <v>0</v>
      </c>
    </row>
    <row r="38" spans="2:9" ht="16.5" customHeight="1" x14ac:dyDescent="0.15">
      <c r="B38" s="1"/>
      <c r="C38" s="158" t="s">
        <v>35</v>
      </c>
      <c r="D38" s="8" t="s">
        <v>285</v>
      </c>
      <c r="E38" s="159">
        <v>3</v>
      </c>
      <c r="F38" s="160">
        <v>2.8500000000000001E-2</v>
      </c>
      <c r="G38" s="160">
        <v>4.0305086527633212E-2</v>
      </c>
      <c r="H38" s="160">
        <v>5.7000000000000002E-2</v>
      </c>
      <c r="I38" s="160">
        <v>0</v>
      </c>
    </row>
    <row r="39" spans="2:9" ht="16.5" customHeight="1" x14ac:dyDescent="0.15">
      <c r="B39" s="1"/>
      <c r="C39" s="158" t="s">
        <v>36</v>
      </c>
      <c r="D39" s="8" t="s">
        <v>286</v>
      </c>
      <c r="E39" s="159">
        <v>4</v>
      </c>
      <c r="F39" s="160">
        <v>6.2500000000000001E-5</v>
      </c>
      <c r="G39" s="160">
        <v>1.25E-4</v>
      </c>
      <c r="H39" s="160">
        <v>2.5000000000000001E-4</v>
      </c>
      <c r="I39" s="160">
        <v>0</v>
      </c>
    </row>
    <row r="40" spans="2:9" ht="16.5" customHeight="1" x14ac:dyDescent="0.15">
      <c r="B40" s="1"/>
      <c r="C40" s="158" t="s">
        <v>37</v>
      </c>
      <c r="D40" s="8" t="s">
        <v>287</v>
      </c>
      <c r="E40" s="159">
        <v>2784</v>
      </c>
      <c r="F40" s="160">
        <v>6.3243999152164374</v>
      </c>
      <c r="G40" s="160">
        <v>39.062028758714945</v>
      </c>
      <c r="H40" s="160">
        <v>883</v>
      </c>
      <c r="I40" s="160">
        <v>0</v>
      </c>
    </row>
    <row r="41" spans="2:9" ht="16.5" customHeight="1" x14ac:dyDescent="0.15">
      <c r="B41" s="1"/>
      <c r="C41" s="158" t="s">
        <v>38</v>
      </c>
      <c r="D41" s="8" t="s">
        <v>288</v>
      </c>
      <c r="E41" s="159">
        <v>1</v>
      </c>
      <c r="F41" s="160">
        <v>0</v>
      </c>
      <c r="G41" s="160">
        <v>0</v>
      </c>
      <c r="H41" s="160">
        <v>0</v>
      </c>
      <c r="I41" s="160">
        <v>0</v>
      </c>
    </row>
    <row r="42" spans="2:9" ht="16.5" customHeight="1" x14ac:dyDescent="0.15">
      <c r="B42" s="1"/>
      <c r="C42" s="158" t="s">
        <v>39</v>
      </c>
      <c r="D42" s="8" t="s">
        <v>289</v>
      </c>
      <c r="E42" s="159">
        <v>1</v>
      </c>
      <c r="F42" s="160">
        <v>0</v>
      </c>
      <c r="G42" s="160">
        <v>0</v>
      </c>
      <c r="H42" s="160">
        <v>0</v>
      </c>
      <c r="I42" s="160">
        <v>0</v>
      </c>
    </row>
    <row r="43" spans="2:9" ht="16.5" customHeight="1" x14ac:dyDescent="0.15">
      <c r="B43" s="1"/>
      <c r="C43" s="158" t="s">
        <v>40</v>
      </c>
      <c r="D43" s="8" t="s">
        <v>290</v>
      </c>
      <c r="E43" s="159">
        <v>2</v>
      </c>
      <c r="F43" s="160">
        <v>1.4999999999999999E-2</v>
      </c>
      <c r="G43" s="160">
        <v>2.1213203435596427E-2</v>
      </c>
      <c r="H43" s="160">
        <v>0.03</v>
      </c>
      <c r="I43" s="160">
        <v>0</v>
      </c>
    </row>
    <row r="44" spans="2:9" ht="16.5" customHeight="1" x14ac:dyDescent="0.15">
      <c r="B44" s="1"/>
      <c r="C44" s="158" t="s">
        <v>41</v>
      </c>
      <c r="D44" s="8" t="s">
        <v>291</v>
      </c>
      <c r="E44" s="159">
        <v>0</v>
      </c>
      <c r="F44" s="160" t="s">
        <v>965</v>
      </c>
      <c r="G44" s="160" t="s">
        <v>965</v>
      </c>
      <c r="H44" s="160" t="s">
        <v>965</v>
      </c>
      <c r="I44" s="160" t="s">
        <v>965</v>
      </c>
    </row>
    <row r="45" spans="2:9" ht="16.5" customHeight="1" x14ac:dyDescent="0.15">
      <c r="B45" s="1"/>
      <c r="C45" s="158" t="s">
        <v>42</v>
      </c>
      <c r="D45" s="8" t="s">
        <v>292</v>
      </c>
      <c r="E45" s="159">
        <v>0</v>
      </c>
      <c r="F45" s="160" t="s">
        <v>965</v>
      </c>
      <c r="G45" s="160" t="s">
        <v>965</v>
      </c>
      <c r="H45" s="160" t="s">
        <v>965</v>
      </c>
      <c r="I45" s="160" t="s">
        <v>965</v>
      </c>
    </row>
    <row r="46" spans="2:9" ht="16.5" customHeight="1" x14ac:dyDescent="0.15">
      <c r="B46" s="1"/>
      <c r="C46" s="158" t="s">
        <v>43</v>
      </c>
      <c r="D46" s="8" t="s">
        <v>293</v>
      </c>
      <c r="E46" s="159">
        <v>22</v>
      </c>
      <c r="F46" s="160">
        <v>47.540238095238088</v>
      </c>
      <c r="G46" s="160">
        <v>211.00503802703497</v>
      </c>
      <c r="H46" s="160">
        <v>968</v>
      </c>
      <c r="I46" s="160">
        <v>0</v>
      </c>
    </row>
    <row r="47" spans="2:9" ht="16.5" customHeight="1" x14ac:dyDescent="0.15">
      <c r="B47" s="1"/>
      <c r="C47" s="158" t="s">
        <v>44</v>
      </c>
      <c r="D47" s="8" t="s">
        <v>294</v>
      </c>
      <c r="E47" s="159">
        <v>4</v>
      </c>
      <c r="F47" s="160">
        <v>10.037333333333335</v>
      </c>
      <c r="G47" s="160">
        <v>17.288196011537277</v>
      </c>
      <c r="H47" s="160">
        <v>30</v>
      </c>
      <c r="I47" s="160">
        <v>0.03</v>
      </c>
    </row>
    <row r="48" spans="2:9" ht="16.5" customHeight="1" x14ac:dyDescent="0.15">
      <c r="B48" s="1"/>
      <c r="C48" s="158" t="s">
        <v>45</v>
      </c>
      <c r="D48" s="8" t="s">
        <v>295</v>
      </c>
      <c r="E48" s="159">
        <v>7</v>
      </c>
      <c r="F48" s="160">
        <v>0.21857142857142858</v>
      </c>
      <c r="G48" s="160">
        <v>0.39082939890394508</v>
      </c>
      <c r="H48" s="160">
        <v>1</v>
      </c>
      <c r="I48" s="160">
        <v>0</v>
      </c>
    </row>
    <row r="49" spans="2:9" ht="16.5" customHeight="1" x14ac:dyDescent="0.15">
      <c r="B49" s="1"/>
      <c r="C49" s="158" t="s">
        <v>46</v>
      </c>
      <c r="D49" s="8" t="s">
        <v>296</v>
      </c>
      <c r="E49" s="159">
        <v>3</v>
      </c>
      <c r="F49" s="160">
        <v>2.35E-2</v>
      </c>
      <c r="G49" s="160">
        <v>4.9497474683058325E-3</v>
      </c>
      <c r="H49" s="160">
        <v>2.7E-2</v>
      </c>
      <c r="I49" s="160">
        <v>0.02</v>
      </c>
    </row>
    <row r="50" spans="2:9" ht="16.5" customHeight="1" x14ac:dyDescent="0.15">
      <c r="B50" s="1"/>
      <c r="C50" s="158" t="s">
        <v>47</v>
      </c>
      <c r="D50" s="8" t="s">
        <v>297</v>
      </c>
      <c r="E50" s="159">
        <v>3</v>
      </c>
      <c r="F50" s="160">
        <v>0.01</v>
      </c>
      <c r="G50" s="160">
        <v>1.7320508075688773E-2</v>
      </c>
      <c r="H50" s="160">
        <v>0.03</v>
      </c>
      <c r="I50" s="160">
        <v>0</v>
      </c>
    </row>
    <row r="51" spans="2:9" ht="16.5" customHeight="1" x14ac:dyDescent="0.15">
      <c r="B51" s="1"/>
      <c r="C51" s="158" t="s">
        <v>48</v>
      </c>
      <c r="D51" s="8" t="s">
        <v>298</v>
      </c>
      <c r="E51" s="159">
        <v>14</v>
      </c>
      <c r="F51" s="160">
        <v>2.7828409090909094</v>
      </c>
      <c r="G51" s="160">
        <v>9.0286979281848332</v>
      </c>
      <c r="H51" s="160">
        <v>30</v>
      </c>
      <c r="I51" s="160">
        <v>0</v>
      </c>
    </row>
    <row r="52" spans="2:9" ht="16.5" customHeight="1" x14ac:dyDescent="0.15">
      <c r="B52" s="1"/>
      <c r="C52" s="158" t="s">
        <v>51</v>
      </c>
      <c r="D52" s="8" t="s">
        <v>299</v>
      </c>
      <c r="E52" s="159">
        <v>73</v>
      </c>
      <c r="F52" s="160">
        <v>21.716792307692309</v>
      </c>
      <c r="G52" s="160">
        <v>100.36310979376694</v>
      </c>
      <c r="H52" s="160">
        <v>770</v>
      </c>
      <c r="I52" s="160">
        <v>0</v>
      </c>
    </row>
    <row r="53" spans="2:9" ht="16.5" customHeight="1" x14ac:dyDescent="0.15">
      <c r="B53" s="1"/>
      <c r="C53" s="158" t="s">
        <v>129</v>
      </c>
      <c r="D53" s="8" t="s">
        <v>300</v>
      </c>
      <c r="E53" s="159">
        <v>0</v>
      </c>
      <c r="F53" s="160" t="s">
        <v>965</v>
      </c>
      <c r="G53" s="160" t="s">
        <v>965</v>
      </c>
      <c r="H53" s="160" t="s">
        <v>965</v>
      </c>
      <c r="I53" s="160" t="s">
        <v>965</v>
      </c>
    </row>
    <row r="54" spans="2:9" ht="16.5" customHeight="1" x14ac:dyDescent="0.15">
      <c r="B54" s="1"/>
      <c r="C54" s="158" t="s">
        <v>137</v>
      </c>
      <c r="D54" s="8" t="s">
        <v>301</v>
      </c>
      <c r="E54" s="159">
        <v>6</v>
      </c>
      <c r="F54" s="160">
        <v>5.0053333333333336</v>
      </c>
      <c r="G54" s="160">
        <v>12.244841635017851</v>
      </c>
      <c r="H54" s="160">
        <v>30</v>
      </c>
      <c r="I54" s="160">
        <v>0</v>
      </c>
    </row>
    <row r="55" spans="2:9" ht="16.5" customHeight="1" x14ac:dyDescent="0.15">
      <c r="B55" s="1"/>
      <c r="C55" s="158" t="s">
        <v>52</v>
      </c>
      <c r="D55" s="8" t="s">
        <v>302</v>
      </c>
      <c r="E55" s="159">
        <v>1</v>
      </c>
      <c r="F55" s="160">
        <v>0</v>
      </c>
      <c r="G55" s="160">
        <v>0</v>
      </c>
      <c r="H55" s="160">
        <v>0</v>
      </c>
      <c r="I55" s="160">
        <v>0</v>
      </c>
    </row>
    <row r="56" spans="2:9" ht="16.5" customHeight="1" x14ac:dyDescent="0.15">
      <c r="B56" s="1"/>
      <c r="C56" s="158" t="s">
        <v>79</v>
      </c>
      <c r="D56" s="8" t="s">
        <v>303</v>
      </c>
      <c r="E56" s="159">
        <v>13</v>
      </c>
      <c r="F56" s="160">
        <v>0.37315384615384617</v>
      </c>
      <c r="G56" s="160">
        <v>0.84261159954768472</v>
      </c>
      <c r="H56" s="160">
        <v>2.5</v>
      </c>
      <c r="I56" s="160">
        <v>0</v>
      </c>
    </row>
    <row r="57" spans="2:9" ht="16.5" customHeight="1" x14ac:dyDescent="0.15">
      <c r="B57" s="1"/>
      <c r="C57" s="158" t="s">
        <v>53</v>
      </c>
      <c r="D57" s="8" t="s">
        <v>304</v>
      </c>
      <c r="E57" s="159">
        <v>1</v>
      </c>
      <c r="F57" s="160">
        <v>0</v>
      </c>
      <c r="G57" s="160">
        <v>0</v>
      </c>
      <c r="H57" s="160">
        <v>0</v>
      </c>
      <c r="I57" s="160">
        <v>0</v>
      </c>
    </row>
    <row r="58" spans="2:9" ht="16.5" customHeight="1" x14ac:dyDescent="0.15">
      <c r="B58" s="1"/>
      <c r="C58" s="158" t="s">
        <v>54</v>
      </c>
      <c r="D58" s="8" t="s">
        <v>305</v>
      </c>
      <c r="E58" s="159">
        <v>3</v>
      </c>
      <c r="F58" s="160">
        <v>15.65</v>
      </c>
      <c r="G58" s="160">
        <v>20.293964620053913</v>
      </c>
      <c r="H58" s="160">
        <v>30</v>
      </c>
      <c r="I58" s="160">
        <v>1.3</v>
      </c>
    </row>
    <row r="59" spans="2:9" ht="16.5" customHeight="1" x14ac:dyDescent="0.15">
      <c r="B59" s="1"/>
      <c r="C59" s="158" t="s">
        <v>55</v>
      </c>
      <c r="D59" s="8" t="s">
        <v>306</v>
      </c>
      <c r="E59" s="159">
        <v>6</v>
      </c>
      <c r="F59" s="160">
        <v>5.9050000000000002</v>
      </c>
      <c r="G59" s="160">
        <v>11.522037580219916</v>
      </c>
      <c r="H59" s="160">
        <v>28.8</v>
      </c>
      <c r="I59" s="160">
        <v>0</v>
      </c>
    </row>
    <row r="60" spans="2:9" ht="16.5" customHeight="1" x14ac:dyDescent="0.15">
      <c r="B60" s="1"/>
      <c r="C60" s="158" t="s">
        <v>138</v>
      </c>
      <c r="D60" s="8" t="s">
        <v>307</v>
      </c>
      <c r="E60" s="159">
        <v>197</v>
      </c>
      <c r="F60" s="160">
        <v>42.025721270718222</v>
      </c>
      <c r="G60" s="160">
        <v>208.58076832228491</v>
      </c>
      <c r="H60" s="160">
        <v>2000</v>
      </c>
      <c r="I60" s="160">
        <v>0</v>
      </c>
    </row>
    <row r="61" spans="2:9" ht="16.5" customHeight="1" x14ac:dyDescent="0.15">
      <c r="B61" s="1"/>
      <c r="C61" s="158" t="s">
        <v>72</v>
      </c>
      <c r="D61" s="8" t="s">
        <v>308</v>
      </c>
      <c r="E61" s="159">
        <v>2</v>
      </c>
      <c r="F61" s="160">
        <v>8.65</v>
      </c>
      <c r="G61" s="160">
        <v>8.9802561210691518</v>
      </c>
      <c r="H61" s="160">
        <v>15</v>
      </c>
      <c r="I61" s="160">
        <v>2.2999999999999998</v>
      </c>
    </row>
    <row r="62" spans="2:9" ht="16.5" customHeight="1" x14ac:dyDescent="0.15">
      <c r="B62" s="1"/>
      <c r="C62" s="158" t="s">
        <v>75</v>
      </c>
      <c r="D62" s="8" t="s">
        <v>309</v>
      </c>
      <c r="E62" s="159">
        <v>38</v>
      </c>
      <c r="F62" s="160">
        <v>24.055965714285712</v>
      </c>
      <c r="G62" s="160">
        <v>79.217031807300074</v>
      </c>
      <c r="H62" s="160">
        <v>408</v>
      </c>
      <c r="I62" s="160">
        <v>0</v>
      </c>
    </row>
    <row r="63" spans="2:9" ht="16.5" customHeight="1" x14ac:dyDescent="0.15">
      <c r="B63" s="1"/>
      <c r="C63" s="158" t="s">
        <v>56</v>
      </c>
      <c r="D63" s="8" t="s">
        <v>310</v>
      </c>
      <c r="E63" s="159">
        <v>0</v>
      </c>
      <c r="F63" s="160" t="s">
        <v>965</v>
      </c>
      <c r="G63" s="160" t="s">
        <v>965</v>
      </c>
      <c r="H63" s="160" t="s">
        <v>965</v>
      </c>
      <c r="I63" s="160" t="s">
        <v>965</v>
      </c>
    </row>
    <row r="64" spans="2:9" ht="16.5" customHeight="1" x14ac:dyDescent="0.15">
      <c r="B64" s="1"/>
      <c r="C64" s="158" t="s">
        <v>57</v>
      </c>
      <c r="D64" s="8" t="s">
        <v>311</v>
      </c>
      <c r="E64" s="159">
        <v>19</v>
      </c>
      <c r="F64" s="160">
        <v>71.941388888888881</v>
      </c>
      <c r="G64" s="160">
        <v>236.38330757010118</v>
      </c>
      <c r="H64" s="160">
        <v>1000</v>
      </c>
      <c r="I64" s="160">
        <v>0</v>
      </c>
    </row>
    <row r="65" spans="2:9" ht="16.5" customHeight="1" x14ac:dyDescent="0.15">
      <c r="B65" s="1"/>
      <c r="C65" s="158" t="s">
        <v>69</v>
      </c>
      <c r="D65" s="8" t="s">
        <v>312</v>
      </c>
      <c r="E65" s="159">
        <v>0</v>
      </c>
      <c r="F65" s="160" t="s">
        <v>965</v>
      </c>
      <c r="G65" s="160" t="s">
        <v>965</v>
      </c>
      <c r="H65" s="160" t="s">
        <v>965</v>
      </c>
      <c r="I65" s="160" t="s">
        <v>965</v>
      </c>
    </row>
    <row r="66" spans="2:9" ht="16.5" customHeight="1" x14ac:dyDescent="0.15">
      <c r="B66" s="1"/>
      <c r="C66" s="158" t="s">
        <v>73</v>
      </c>
      <c r="D66" s="8" t="s">
        <v>313</v>
      </c>
      <c r="E66" s="159">
        <v>0</v>
      </c>
      <c r="F66" s="160" t="s">
        <v>965</v>
      </c>
      <c r="G66" s="160" t="s">
        <v>965</v>
      </c>
      <c r="H66" s="160" t="s">
        <v>965</v>
      </c>
      <c r="I66" s="160" t="s">
        <v>965</v>
      </c>
    </row>
    <row r="67" spans="2:9" ht="16.5" customHeight="1" x14ac:dyDescent="0.15">
      <c r="B67" s="1"/>
      <c r="C67" s="158" t="s">
        <v>58</v>
      </c>
      <c r="D67" s="8" t="s">
        <v>314</v>
      </c>
      <c r="E67" s="159">
        <v>1</v>
      </c>
      <c r="F67" s="160">
        <v>0</v>
      </c>
      <c r="G67" s="160">
        <v>0</v>
      </c>
      <c r="H67" s="160">
        <v>0</v>
      </c>
      <c r="I67" s="160">
        <v>0</v>
      </c>
    </row>
    <row r="68" spans="2:9" ht="16.5" customHeight="1" x14ac:dyDescent="0.15">
      <c r="B68" s="1"/>
      <c r="C68" s="158" t="s">
        <v>70</v>
      </c>
      <c r="D68" s="8" t="s">
        <v>315</v>
      </c>
      <c r="E68" s="159">
        <v>0</v>
      </c>
      <c r="F68" s="160" t="s">
        <v>965</v>
      </c>
      <c r="G68" s="160" t="s">
        <v>965</v>
      </c>
      <c r="H68" s="160" t="s">
        <v>965</v>
      </c>
      <c r="I68" s="160" t="s">
        <v>965</v>
      </c>
    </row>
    <row r="69" spans="2:9" ht="16.5" customHeight="1" x14ac:dyDescent="0.15">
      <c r="B69" s="1"/>
      <c r="C69" s="158" t="s">
        <v>59</v>
      </c>
      <c r="D69" s="8" t="s">
        <v>316</v>
      </c>
      <c r="E69" s="159">
        <v>0</v>
      </c>
      <c r="F69" s="160" t="s">
        <v>965</v>
      </c>
      <c r="G69" s="160" t="s">
        <v>965</v>
      </c>
      <c r="H69" s="160" t="s">
        <v>965</v>
      </c>
      <c r="I69" s="160" t="s">
        <v>965</v>
      </c>
    </row>
    <row r="70" spans="2:9" ht="16.5" customHeight="1" x14ac:dyDescent="0.15">
      <c r="B70" s="1"/>
      <c r="C70" s="158" t="s">
        <v>60</v>
      </c>
      <c r="D70" s="8" t="s">
        <v>317</v>
      </c>
      <c r="E70" s="159">
        <v>0</v>
      </c>
      <c r="F70" s="160" t="s">
        <v>965</v>
      </c>
      <c r="G70" s="160" t="s">
        <v>965</v>
      </c>
      <c r="H70" s="160" t="s">
        <v>965</v>
      </c>
      <c r="I70" s="160" t="s">
        <v>965</v>
      </c>
    </row>
    <row r="71" spans="2:9" ht="16.5" customHeight="1" x14ac:dyDescent="0.15">
      <c r="B71" s="1"/>
      <c r="C71" s="158" t="s">
        <v>62</v>
      </c>
      <c r="D71" s="8" t="s">
        <v>318</v>
      </c>
      <c r="E71" s="159">
        <v>0</v>
      </c>
      <c r="F71" s="160" t="s">
        <v>965</v>
      </c>
      <c r="G71" s="160" t="s">
        <v>965</v>
      </c>
      <c r="H71" s="160" t="s">
        <v>965</v>
      </c>
      <c r="I71" s="160" t="s">
        <v>965</v>
      </c>
    </row>
    <row r="72" spans="2:9" ht="16.5" customHeight="1" x14ac:dyDescent="0.15">
      <c r="B72" s="1"/>
      <c r="C72" s="158" t="s">
        <v>80</v>
      </c>
      <c r="D72" s="8" t="s">
        <v>319</v>
      </c>
      <c r="E72" s="159">
        <v>9</v>
      </c>
      <c r="F72" s="160">
        <v>20.39511111111111</v>
      </c>
      <c r="G72" s="160">
        <v>52.759341640709572</v>
      </c>
      <c r="H72" s="160">
        <v>160</v>
      </c>
      <c r="I72" s="160">
        <v>0</v>
      </c>
    </row>
    <row r="73" spans="2:9" ht="16.5" customHeight="1" x14ac:dyDescent="0.15">
      <c r="B73" s="1"/>
      <c r="C73" s="158" t="s">
        <v>63</v>
      </c>
      <c r="D73" s="8" t="s">
        <v>320</v>
      </c>
      <c r="E73" s="159">
        <v>86</v>
      </c>
      <c r="F73" s="160">
        <v>9.1026728395061713</v>
      </c>
      <c r="G73" s="160">
        <v>33.661654079263592</v>
      </c>
      <c r="H73" s="160">
        <v>258</v>
      </c>
      <c r="I73" s="160">
        <v>0</v>
      </c>
    </row>
    <row r="74" spans="2:9" ht="16.5" customHeight="1" x14ac:dyDescent="0.15">
      <c r="B74" s="1"/>
      <c r="C74" s="158" t="s">
        <v>76</v>
      </c>
      <c r="D74" s="8" t="s">
        <v>321</v>
      </c>
      <c r="E74" s="159">
        <v>2</v>
      </c>
      <c r="F74" s="160">
        <v>1.4999999999999999E-2</v>
      </c>
      <c r="G74" s="160">
        <v>2.1213203435596427E-2</v>
      </c>
      <c r="H74" s="160">
        <v>0.03</v>
      </c>
      <c r="I74" s="160">
        <v>0</v>
      </c>
    </row>
    <row r="75" spans="2:9" ht="16.5" customHeight="1" x14ac:dyDescent="0.15">
      <c r="B75" s="1"/>
      <c r="C75" s="158" t="s">
        <v>64</v>
      </c>
      <c r="D75" s="8" t="s">
        <v>322</v>
      </c>
      <c r="E75" s="159">
        <v>171</v>
      </c>
      <c r="F75" s="160">
        <v>11.637937762237758</v>
      </c>
      <c r="G75" s="160">
        <v>48.628202845134446</v>
      </c>
      <c r="H75" s="160">
        <v>390</v>
      </c>
      <c r="I75" s="160">
        <v>0</v>
      </c>
    </row>
    <row r="76" spans="2:9" ht="16.5" customHeight="1" x14ac:dyDescent="0.15">
      <c r="B76" s="1"/>
      <c r="C76" s="158" t="s">
        <v>65</v>
      </c>
      <c r="D76" s="8" t="s">
        <v>323</v>
      </c>
      <c r="E76" s="159">
        <v>12</v>
      </c>
      <c r="F76" s="160">
        <v>7.3408888888888884</v>
      </c>
      <c r="G76" s="160">
        <v>14.624485020372893</v>
      </c>
      <c r="H76" s="160">
        <v>36</v>
      </c>
      <c r="I76" s="160">
        <v>0</v>
      </c>
    </row>
    <row r="77" spans="2:9" ht="16.5" customHeight="1" x14ac:dyDescent="0.15">
      <c r="B77" s="1"/>
      <c r="C77" s="158" t="s">
        <v>67</v>
      </c>
      <c r="D77" s="8" t="s">
        <v>324</v>
      </c>
      <c r="E77" s="159">
        <v>0</v>
      </c>
      <c r="F77" s="160" t="s">
        <v>965</v>
      </c>
      <c r="G77" s="160" t="s">
        <v>965</v>
      </c>
      <c r="H77" s="160" t="s">
        <v>965</v>
      </c>
      <c r="I77" s="160" t="s">
        <v>965</v>
      </c>
    </row>
    <row r="78" spans="2:9" ht="16.5" customHeight="1" x14ac:dyDescent="0.15">
      <c r="B78" s="1"/>
      <c r="C78" s="158" t="s">
        <v>68</v>
      </c>
      <c r="D78" s="8" t="s">
        <v>325</v>
      </c>
      <c r="E78" s="159">
        <v>84</v>
      </c>
      <c r="F78" s="160">
        <v>50.232909090909104</v>
      </c>
      <c r="G78" s="160">
        <v>241.63005412373218</v>
      </c>
      <c r="H78" s="160">
        <v>1900</v>
      </c>
      <c r="I78" s="160">
        <v>0</v>
      </c>
    </row>
    <row r="79" spans="2:9" ht="16.5" customHeight="1" x14ac:dyDescent="0.15">
      <c r="B79" s="1"/>
      <c r="C79" s="158" t="s">
        <v>326</v>
      </c>
      <c r="D79" s="8" t="s">
        <v>327</v>
      </c>
      <c r="E79" s="159">
        <v>677</v>
      </c>
      <c r="F79" s="160">
        <v>27.521082141706955</v>
      </c>
      <c r="G79" s="160">
        <v>120.37447483713648</v>
      </c>
      <c r="H79" s="160">
        <v>1600</v>
      </c>
      <c r="I79" s="160">
        <v>0</v>
      </c>
    </row>
    <row r="80" spans="2:9" ht="16.5" customHeight="1" x14ac:dyDescent="0.15">
      <c r="B80" s="1"/>
      <c r="C80" s="158" t="s">
        <v>328</v>
      </c>
      <c r="D80" s="8" t="s">
        <v>329</v>
      </c>
      <c r="E80" s="159">
        <v>52</v>
      </c>
      <c r="F80" s="160">
        <v>7.2052291666666646</v>
      </c>
      <c r="G80" s="160">
        <v>36.928155014516392</v>
      </c>
      <c r="H80" s="160">
        <v>254</v>
      </c>
      <c r="I80" s="160">
        <v>0</v>
      </c>
    </row>
    <row r="81" spans="2:9" ht="16.5" customHeight="1" x14ac:dyDescent="0.15">
      <c r="B81" s="1"/>
      <c r="C81" s="158" t="s">
        <v>330</v>
      </c>
      <c r="D81" s="8" t="s">
        <v>331</v>
      </c>
      <c r="E81" s="159">
        <v>69</v>
      </c>
      <c r="F81" s="160">
        <v>16.036216666666665</v>
      </c>
      <c r="G81" s="160">
        <v>55.32739419010727</v>
      </c>
      <c r="H81" s="160">
        <v>330</v>
      </c>
      <c r="I81" s="160">
        <v>0</v>
      </c>
    </row>
    <row r="82" spans="2:9" ht="16.5" customHeight="1" x14ac:dyDescent="0.15">
      <c r="B82" s="1"/>
      <c r="C82" s="158" t="s">
        <v>332</v>
      </c>
      <c r="D82" s="8" t="s">
        <v>333</v>
      </c>
      <c r="E82" s="159">
        <v>229</v>
      </c>
      <c r="F82" s="160">
        <v>30.317332692307691</v>
      </c>
      <c r="G82" s="160">
        <v>124.04496887518063</v>
      </c>
      <c r="H82" s="160">
        <v>1100</v>
      </c>
      <c r="I82" s="160">
        <v>0</v>
      </c>
    </row>
    <row r="83" spans="2:9" ht="16.5" customHeight="1" x14ac:dyDescent="0.15">
      <c r="B83" s="1"/>
      <c r="C83" s="158" t="s">
        <v>334</v>
      </c>
      <c r="D83" s="8" t="s">
        <v>335</v>
      </c>
      <c r="E83" s="159">
        <v>15</v>
      </c>
      <c r="F83" s="160">
        <v>120.54084615384615</v>
      </c>
      <c r="G83" s="160">
        <v>293.95937132134611</v>
      </c>
      <c r="H83" s="160">
        <v>930</v>
      </c>
      <c r="I83" s="160">
        <v>0</v>
      </c>
    </row>
    <row r="84" spans="2:9" ht="16.5" customHeight="1" x14ac:dyDescent="0.15">
      <c r="B84" s="1"/>
      <c r="C84" s="158" t="s">
        <v>336</v>
      </c>
      <c r="D84" s="8" t="s">
        <v>337</v>
      </c>
      <c r="E84" s="159">
        <v>418</v>
      </c>
      <c r="F84" s="160">
        <v>26.967215022222135</v>
      </c>
      <c r="G84" s="160">
        <v>156.81253645857308</v>
      </c>
      <c r="H84" s="160">
        <v>2200</v>
      </c>
      <c r="I84" s="160">
        <v>0</v>
      </c>
    </row>
    <row r="85" spans="2:9" ht="16.5" customHeight="1" x14ac:dyDescent="0.15">
      <c r="B85" s="1"/>
      <c r="C85" s="158" t="s">
        <v>77</v>
      </c>
      <c r="D85" s="8" t="s">
        <v>338</v>
      </c>
      <c r="E85" s="159">
        <v>265</v>
      </c>
      <c r="F85" s="160">
        <v>33.587109009009012</v>
      </c>
      <c r="G85" s="160">
        <v>201.10024862904902</v>
      </c>
      <c r="H85" s="160">
        <v>2250</v>
      </c>
      <c r="I85" s="160">
        <v>0</v>
      </c>
    </row>
    <row r="86" spans="2:9" ht="16.5" customHeight="1" x14ac:dyDescent="0.15">
      <c r="B86" s="1"/>
      <c r="C86" s="158" t="s">
        <v>339</v>
      </c>
      <c r="D86" s="8" t="s">
        <v>340</v>
      </c>
      <c r="E86" s="159">
        <v>67</v>
      </c>
      <c r="F86" s="160">
        <v>0.82235967741935478</v>
      </c>
      <c r="G86" s="160">
        <v>3.9827951027692245</v>
      </c>
      <c r="H86" s="160">
        <v>30</v>
      </c>
      <c r="I86" s="160">
        <v>0</v>
      </c>
    </row>
    <row r="87" spans="2:9" ht="16.5" customHeight="1" x14ac:dyDescent="0.15">
      <c r="B87" s="1"/>
      <c r="C87" s="158" t="s">
        <v>341</v>
      </c>
      <c r="D87" s="8" t="s">
        <v>342</v>
      </c>
      <c r="E87" s="159">
        <v>647</v>
      </c>
      <c r="F87" s="160">
        <v>24.918558031358923</v>
      </c>
      <c r="G87" s="160">
        <v>159.48964798165488</v>
      </c>
      <c r="H87" s="160">
        <v>1980</v>
      </c>
      <c r="I87" s="160">
        <v>0</v>
      </c>
    </row>
    <row r="88" spans="2:9" ht="16.5" customHeight="1" x14ac:dyDescent="0.15">
      <c r="B88" s="1"/>
      <c r="C88" s="158" t="s">
        <v>343</v>
      </c>
      <c r="D88" s="8" t="s">
        <v>344</v>
      </c>
      <c r="E88" s="159">
        <v>19</v>
      </c>
      <c r="F88" s="160">
        <v>3.0168000000000004</v>
      </c>
      <c r="G88" s="160">
        <v>8.2116585904525916</v>
      </c>
      <c r="H88" s="160">
        <v>30</v>
      </c>
      <c r="I88" s="160">
        <v>0</v>
      </c>
    </row>
    <row r="89" spans="2:9" ht="16.5" customHeight="1" x14ac:dyDescent="0.15">
      <c r="B89" s="1"/>
      <c r="C89" s="158" t="s">
        <v>345</v>
      </c>
      <c r="D89" s="8" t="s">
        <v>346</v>
      </c>
      <c r="E89" s="159">
        <v>144</v>
      </c>
      <c r="F89" s="160">
        <v>11.371728688524588</v>
      </c>
      <c r="G89" s="160">
        <v>53.591217061808408</v>
      </c>
      <c r="H89" s="160">
        <v>480</v>
      </c>
      <c r="I89" s="160">
        <v>0</v>
      </c>
    </row>
    <row r="90" spans="2:9" ht="16.5" customHeight="1" x14ac:dyDescent="0.15">
      <c r="B90" s="1"/>
      <c r="C90" s="158" t="s">
        <v>347</v>
      </c>
      <c r="D90" s="8" t="s">
        <v>348</v>
      </c>
      <c r="E90" s="159">
        <v>0</v>
      </c>
      <c r="F90" s="160" t="s">
        <v>965</v>
      </c>
      <c r="G90" s="160" t="s">
        <v>965</v>
      </c>
      <c r="H90" s="160" t="s">
        <v>965</v>
      </c>
      <c r="I90" s="160" t="s">
        <v>965</v>
      </c>
    </row>
    <row r="91" spans="2:9" ht="16.5" customHeight="1" x14ac:dyDescent="0.15">
      <c r="B91" s="1"/>
      <c r="C91" s="158" t="s">
        <v>349</v>
      </c>
      <c r="D91" s="8" t="s">
        <v>350</v>
      </c>
      <c r="E91" s="159">
        <v>37</v>
      </c>
      <c r="F91" s="160">
        <v>28.535454545454545</v>
      </c>
      <c r="G91" s="160">
        <v>71.87554448015112</v>
      </c>
      <c r="H91" s="160">
        <v>340</v>
      </c>
      <c r="I91" s="160">
        <v>0</v>
      </c>
    </row>
    <row r="92" spans="2:9" ht="16.5" customHeight="1" x14ac:dyDescent="0.15">
      <c r="B92" s="1"/>
      <c r="C92" s="158" t="s">
        <v>351</v>
      </c>
      <c r="D92" s="8" t="s">
        <v>352</v>
      </c>
      <c r="E92" s="159">
        <v>2066</v>
      </c>
      <c r="F92" s="160">
        <v>13.87835623504529</v>
      </c>
      <c r="G92" s="160">
        <v>73.237406582625781</v>
      </c>
      <c r="H92" s="160">
        <v>1200</v>
      </c>
      <c r="I92" s="160">
        <v>0</v>
      </c>
    </row>
    <row r="93" spans="2:9" ht="16.5" customHeight="1" x14ac:dyDescent="0.15">
      <c r="B93" s="1"/>
      <c r="C93" s="158" t="s">
        <v>353</v>
      </c>
      <c r="D93" s="8" t="s">
        <v>354</v>
      </c>
      <c r="E93" s="159">
        <v>2</v>
      </c>
      <c r="F93" s="160">
        <v>25.015000000000001</v>
      </c>
      <c r="G93" s="160">
        <v>35.334125855891777</v>
      </c>
      <c r="H93" s="160">
        <v>50</v>
      </c>
      <c r="I93" s="160">
        <v>0.03</v>
      </c>
    </row>
    <row r="94" spans="2:9" ht="16.5" customHeight="1" x14ac:dyDescent="0.15">
      <c r="B94" s="1"/>
      <c r="C94" s="158" t="s">
        <v>355</v>
      </c>
      <c r="D94" s="8" t="s">
        <v>356</v>
      </c>
      <c r="E94" s="159">
        <v>2</v>
      </c>
      <c r="F94" s="160">
        <v>3.375</v>
      </c>
      <c r="G94" s="160">
        <v>4.7022600948905406</v>
      </c>
      <c r="H94" s="160">
        <v>6.7</v>
      </c>
      <c r="I94" s="160">
        <v>0.05</v>
      </c>
    </row>
    <row r="95" spans="2:9" ht="16.5" customHeight="1" x14ac:dyDescent="0.15">
      <c r="B95" s="1"/>
      <c r="C95" s="158" t="s">
        <v>78</v>
      </c>
      <c r="D95" s="8" t="s">
        <v>357</v>
      </c>
      <c r="E95" s="159">
        <v>0</v>
      </c>
      <c r="F95" s="160" t="s">
        <v>965</v>
      </c>
      <c r="G95" s="160" t="s">
        <v>965</v>
      </c>
      <c r="H95" s="160" t="s">
        <v>965</v>
      </c>
      <c r="I95" s="160" t="s">
        <v>965</v>
      </c>
    </row>
    <row r="96" spans="2:9" ht="16.5" customHeight="1" x14ac:dyDescent="0.15">
      <c r="B96" s="1"/>
      <c r="C96" s="158" t="s">
        <v>74</v>
      </c>
      <c r="D96" s="8" t="s">
        <v>358</v>
      </c>
      <c r="E96" s="159">
        <v>41</v>
      </c>
      <c r="F96" s="160">
        <v>3.3767433333333328</v>
      </c>
      <c r="G96" s="160">
        <v>12.520911812634958</v>
      </c>
      <c r="H96" s="160">
        <v>63</v>
      </c>
      <c r="I96" s="160">
        <v>0</v>
      </c>
    </row>
    <row r="97" spans="1:9" ht="16.5" customHeight="1" x14ac:dyDescent="0.15">
      <c r="B97" s="1"/>
      <c r="C97" s="158" t="s">
        <v>359</v>
      </c>
      <c r="D97" s="8" t="s">
        <v>360</v>
      </c>
      <c r="E97" s="159">
        <v>5</v>
      </c>
      <c r="F97" s="160">
        <v>11.867000000000001</v>
      </c>
      <c r="G97" s="160">
        <v>15.971149614226272</v>
      </c>
      <c r="H97" s="160">
        <v>32.5</v>
      </c>
      <c r="I97" s="160">
        <v>0</v>
      </c>
    </row>
    <row r="98" spans="1:9" ht="16.5" customHeight="1" x14ac:dyDescent="0.15">
      <c r="B98" s="1"/>
      <c r="C98" s="158" t="s">
        <v>361</v>
      </c>
      <c r="D98" s="8" t="s">
        <v>362</v>
      </c>
      <c r="E98" s="159">
        <v>20</v>
      </c>
      <c r="F98" s="160">
        <v>22.598073529411764</v>
      </c>
      <c r="G98" s="160">
        <v>85.115514188612579</v>
      </c>
      <c r="H98" s="160">
        <v>351.7</v>
      </c>
      <c r="I98" s="160">
        <v>0</v>
      </c>
    </row>
    <row r="99" spans="1:9" ht="16.5" customHeight="1" x14ac:dyDescent="0.15">
      <c r="B99" s="1"/>
      <c r="C99" s="158" t="s">
        <v>363</v>
      </c>
      <c r="D99" s="8" t="s">
        <v>364</v>
      </c>
      <c r="E99" s="159">
        <v>150</v>
      </c>
      <c r="F99" s="160">
        <v>11.677206735999997</v>
      </c>
      <c r="G99" s="160">
        <v>50.544637637661523</v>
      </c>
      <c r="H99" s="160">
        <v>530</v>
      </c>
      <c r="I99" s="160">
        <v>0</v>
      </c>
    </row>
    <row r="100" spans="1:9" ht="16.5" customHeight="1" x14ac:dyDescent="0.15">
      <c r="B100" s="1"/>
      <c r="C100" s="158" t="s">
        <v>365</v>
      </c>
      <c r="D100" s="8" t="s">
        <v>366</v>
      </c>
      <c r="E100" s="159">
        <v>0</v>
      </c>
      <c r="F100" s="160" t="s">
        <v>965</v>
      </c>
      <c r="G100" s="160" t="s">
        <v>965</v>
      </c>
      <c r="H100" s="160" t="s">
        <v>965</v>
      </c>
      <c r="I100" s="160" t="s">
        <v>965</v>
      </c>
    </row>
    <row r="101" spans="1:9" ht="16.5" customHeight="1" x14ac:dyDescent="0.15">
      <c r="B101" s="1"/>
      <c r="C101" s="158" t="s">
        <v>367</v>
      </c>
      <c r="D101" s="8" t="s">
        <v>368</v>
      </c>
      <c r="E101" s="159">
        <v>53</v>
      </c>
      <c r="F101" s="160">
        <v>70.473824260869577</v>
      </c>
      <c r="G101" s="160">
        <v>266.13641855591584</v>
      </c>
      <c r="H101" s="160">
        <v>1100</v>
      </c>
      <c r="I101" s="160">
        <v>0</v>
      </c>
    </row>
    <row r="102" spans="1:9" ht="16.5" customHeight="1" x14ac:dyDescent="0.15">
      <c r="B102" s="1"/>
      <c r="C102" s="158" t="s">
        <v>369</v>
      </c>
      <c r="D102" s="8" t="s">
        <v>370</v>
      </c>
      <c r="E102" s="159">
        <v>726</v>
      </c>
      <c r="F102" s="160">
        <v>21.389449053571454</v>
      </c>
      <c r="G102" s="160">
        <v>117.48914841355665</v>
      </c>
      <c r="H102" s="160">
        <v>2300</v>
      </c>
      <c r="I102" s="160">
        <v>0</v>
      </c>
    </row>
    <row r="103" spans="1:9" ht="16.5" customHeight="1" x14ac:dyDescent="0.15">
      <c r="B103" s="1"/>
      <c r="C103" s="158" t="s">
        <v>371</v>
      </c>
      <c r="D103" s="8" t="s">
        <v>372</v>
      </c>
      <c r="E103" s="159">
        <v>892</v>
      </c>
      <c r="F103" s="160">
        <v>18.419172777146649</v>
      </c>
      <c r="G103" s="160">
        <v>89.749788740316632</v>
      </c>
      <c r="H103" s="160">
        <v>1500</v>
      </c>
      <c r="I103" s="160">
        <v>0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16</v>
      </c>
      <c r="F104" s="160">
        <v>12.185928571428571</v>
      </c>
      <c r="G104" s="160">
        <v>37.073837290683088</v>
      </c>
      <c r="H104" s="160">
        <v>138</v>
      </c>
      <c r="I104" s="160">
        <v>0</v>
      </c>
    </row>
    <row r="105" spans="1:9" ht="16.5" customHeight="1" x14ac:dyDescent="0.15">
      <c r="B105" s="1"/>
      <c r="C105" s="161"/>
      <c r="D105" s="162" t="s">
        <v>811</v>
      </c>
      <c r="E105" s="163">
        <v>14245</v>
      </c>
      <c r="F105" s="164">
        <v>18.984795103341263</v>
      </c>
      <c r="G105" s="164">
        <v>112.65326119854201</v>
      </c>
      <c r="H105" s="164">
        <v>3000</v>
      </c>
      <c r="I105" s="164">
        <v>0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8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79D76-FD4B-4007-9E06-B6DFE7C2E6AE}">
  <sheetPr>
    <tabColor rgb="FF00B050"/>
    <pageSetUpPr fitToPage="1"/>
  </sheetPr>
  <dimension ref="A1:L112"/>
  <sheetViews>
    <sheetView showGridLines="0" view="pageBreakPreview" zoomScale="70" zoomScaleNormal="70" zoomScaleSheetLayoutView="7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tr">
        <f>"表3.4.1.1("&amp;VALUE(L1)&amp;")　産業分類別の生活環境項目濃度の平均値、標準偏差、最大値、最小値"</f>
        <v>表3.4.1.1(0)　産業分類別の生活環境項目濃度の平均値、標準偏差、最大値、最小値</v>
      </c>
    </row>
    <row r="3" spans="2:12" ht="21" customHeight="1" x14ac:dyDescent="0.15">
      <c r="H3" s="139" t="e">
        <f>VLOOKUP(L1,#REF!,2,0)</f>
        <v>#REF!</v>
      </c>
      <c r="I3" s="139" t="e">
        <f>VLOOKUP(L1,#REF!,3,0)</f>
        <v>#REF!</v>
      </c>
    </row>
    <row r="4" spans="2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6.5" customHeight="1" x14ac:dyDescent="0.15">
      <c r="B5" s="1"/>
      <c r="C5" s="158" t="s">
        <v>2</v>
      </c>
      <c r="D5" s="8" t="s">
        <v>252</v>
      </c>
      <c r="E5" s="159">
        <v>148</v>
      </c>
      <c r="F5" s="160">
        <v>68.299863945578238</v>
      </c>
      <c r="G5" s="160">
        <v>90.561015433903549</v>
      </c>
      <c r="H5" s="160">
        <v>840</v>
      </c>
      <c r="I5" s="160">
        <v>0.1</v>
      </c>
    </row>
    <row r="6" spans="2:12" ht="16.5" customHeight="1" x14ac:dyDescent="0.15">
      <c r="B6" s="1"/>
      <c r="C6" s="158" t="s">
        <v>3</v>
      </c>
      <c r="D6" s="8" t="s">
        <v>253</v>
      </c>
      <c r="E6" s="159">
        <v>0</v>
      </c>
      <c r="F6" s="160" t="s">
        <v>965</v>
      </c>
      <c r="G6" s="160" t="s">
        <v>965</v>
      </c>
      <c r="H6" s="160" t="s">
        <v>965</v>
      </c>
      <c r="I6" s="160" t="s">
        <v>965</v>
      </c>
    </row>
    <row r="7" spans="2:12" ht="16.5" customHeight="1" x14ac:dyDescent="0.15">
      <c r="B7" s="1"/>
      <c r="C7" s="158" t="s">
        <v>4</v>
      </c>
      <c r="D7" s="8" t="s">
        <v>254</v>
      </c>
      <c r="E7" s="159">
        <v>1</v>
      </c>
      <c r="F7" s="160">
        <v>4.5999999999999996</v>
      </c>
      <c r="G7" s="160">
        <v>0</v>
      </c>
      <c r="H7" s="160">
        <v>4.5999999999999996</v>
      </c>
      <c r="I7" s="160">
        <v>4.5999999999999996</v>
      </c>
    </row>
    <row r="8" spans="2:12" ht="16.5" customHeight="1" x14ac:dyDescent="0.15">
      <c r="B8" s="1"/>
      <c r="C8" s="158" t="s">
        <v>5</v>
      </c>
      <c r="D8" s="8" t="s">
        <v>255</v>
      </c>
      <c r="E8" s="159">
        <v>3</v>
      </c>
      <c r="F8" s="160">
        <v>1.6000000000000003</v>
      </c>
      <c r="G8" s="160">
        <v>0.8660254037844386</v>
      </c>
      <c r="H8" s="160">
        <v>2.6</v>
      </c>
      <c r="I8" s="160">
        <v>1.1000000000000001</v>
      </c>
    </row>
    <row r="9" spans="2:12" ht="16.5" customHeight="1" x14ac:dyDescent="0.15">
      <c r="B9" s="1"/>
      <c r="C9" s="158" t="s">
        <v>6</v>
      </c>
      <c r="D9" s="8" t="s">
        <v>256</v>
      </c>
      <c r="E9" s="159">
        <v>29</v>
      </c>
      <c r="F9" s="160">
        <v>1.5342857142857145</v>
      </c>
      <c r="G9" s="160">
        <v>2.0405145113180327</v>
      </c>
      <c r="H9" s="160">
        <v>10.7</v>
      </c>
      <c r="I9" s="160">
        <v>0</v>
      </c>
    </row>
    <row r="10" spans="2:12" ht="16.5" customHeight="1" x14ac:dyDescent="0.15">
      <c r="B10" s="1"/>
      <c r="C10" s="158" t="s">
        <v>7</v>
      </c>
      <c r="D10" s="8" t="s">
        <v>257</v>
      </c>
      <c r="E10" s="159">
        <v>49</v>
      </c>
      <c r="F10" s="160">
        <v>2.8675531914893613</v>
      </c>
      <c r="G10" s="160">
        <v>6.7702853700323731</v>
      </c>
      <c r="H10" s="160">
        <v>38</v>
      </c>
      <c r="I10" s="160">
        <v>9.5000000000000001E-2</v>
      </c>
    </row>
    <row r="11" spans="2:12" ht="16.5" customHeight="1" x14ac:dyDescent="0.15">
      <c r="B11" s="1"/>
      <c r="C11" s="158" t="s">
        <v>8</v>
      </c>
      <c r="D11" s="8" t="s">
        <v>258</v>
      </c>
      <c r="E11" s="159">
        <v>0</v>
      </c>
      <c r="F11" s="160" t="s">
        <v>965</v>
      </c>
      <c r="G11" s="160" t="s">
        <v>965</v>
      </c>
      <c r="H11" s="160" t="s">
        <v>965</v>
      </c>
      <c r="I11" s="160" t="s">
        <v>965</v>
      </c>
    </row>
    <row r="12" spans="2:12" ht="16.5" customHeight="1" x14ac:dyDescent="0.15">
      <c r="B12" s="1"/>
      <c r="C12" s="158" t="s">
        <v>9</v>
      </c>
      <c r="D12" s="8" t="s">
        <v>259</v>
      </c>
      <c r="E12" s="159">
        <v>7</v>
      </c>
      <c r="F12" s="160">
        <v>5.9642857142857144</v>
      </c>
      <c r="G12" s="160">
        <v>6.4910652878729067</v>
      </c>
      <c r="H12" s="160">
        <v>18.600000000000001</v>
      </c>
      <c r="I12" s="160">
        <v>0.2</v>
      </c>
    </row>
    <row r="13" spans="2:12" ht="16.5" customHeight="1" x14ac:dyDescent="0.15">
      <c r="B13" s="1"/>
      <c r="C13" s="158" t="s">
        <v>10</v>
      </c>
      <c r="D13" s="8" t="s">
        <v>260</v>
      </c>
      <c r="E13" s="159">
        <v>1145</v>
      </c>
      <c r="F13" s="160">
        <v>8.2020379858657186</v>
      </c>
      <c r="G13" s="160">
        <v>13.482469137434748</v>
      </c>
      <c r="H13" s="160">
        <v>228.9</v>
      </c>
      <c r="I13" s="160">
        <v>0</v>
      </c>
    </row>
    <row r="14" spans="2:12" ht="16.5" customHeight="1" x14ac:dyDescent="0.15">
      <c r="B14" s="1"/>
      <c r="C14" s="158" t="s">
        <v>11</v>
      </c>
      <c r="D14" s="8" t="s">
        <v>261</v>
      </c>
      <c r="E14" s="159">
        <v>222</v>
      </c>
      <c r="F14" s="160">
        <v>4.422549549549549</v>
      </c>
      <c r="G14" s="160">
        <v>6.9045328264722121</v>
      </c>
      <c r="H14" s="160">
        <v>42.5</v>
      </c>
      <c r="I14" s="160">
        <v>0.01</v>
      </c>
    </row>
    <row r="15" spans="2:12" ht="16.5" customHeight="1" x14ac:dyDescent="0.15">
      <c r="B15" s="1"/>
      <c r="C15" s="158" t="s">
        <v>12</v>
      </c>
      <c r="D15" s="8" t="s">
        <v>262</v>
      </c>
      <c r="E15" s="159">
        <v>187</v>
      </c>
      <c r="F15" s="160">
        <v>4.9846756756756747</v>
      </c>
      <c r="G15" s="160">
        <v>6.4033101072042973</v>
      </c>
      <c r="H15" s="160">
        <v>48</v>
      </c>
      <c r="I15" s="160">
        <v>0.09</v>
      </c>
    </row>
    <row r="16" spans="2:12" ht="16.5" customHeight="1" x14ac:dyDescent="0.15">
      <c r="B16" s="1"/>
      <c r="C16" s="158" t="s">
        <v>13</v>
      </c>
      <c r="D16" s="8" t="s">
        <v>263</v>
      </c>
      <c r="E16" s="159">
        <v>15</v>
      </c>
      <c r="F16" s="160">
        <v>4.4907142857142857</v>
      </c>
      <c r="G16" s="160">
        <v>3.2810140653010462</v>
      </c>
      <c r="H16" s="160">
        <v>12.4</v>
      </c>
      <c r="I16" s="160">
        <v>0.8</v>
      </c>
    </row>
    <row r="17" spans="2:9" ht="16.5" customHeight="1" x14ac:dyDescent="0.15">
      <c r="B17" s="1"/>
      <c r="C17" s="158" t="s">
        <v>14</v>
      </c>
      <c r="D17" s="8" t="s">
        <v>264</v>
      </c>
      <c r="E17" s="159">
        <v>13</v>
      </c>
      <c r="F17" s="160">
        <v>6.6830769230769231</v>
      </c>
      <c r="G17" s="160">
        <v>7.5015813717457673</v>
      </c>
      <c r="H17" s="160">
        <v>23.9</v>
      </c>
      <c r="I17" s="160">
        <v>0.8</v>
      </c>
    </row>
    <row r="18" spans="2:9" ht="16.5" customHeight="1" x14ac:dyDescent="0.15">
      <c r="B18" s="1"/>
      <c r="C18" s="158" t="s">
        <v>15</v>
      </c>
      <c r="D18" s="8" t="s">
        <v>265</v>
      </c>
      <c r="E18" s="159">
        <v>142</v>
      </c>
      <c r="F18" s="160">
        <v>2.705114285714286</v>
      </c>
      <c r="G18" s="160">
        <v>3.5039272172348759</v>
      </c>
      <c r="H18" s="160">
        <v>27.3</v>
      </c>
      <c r="I18" s="160">
        <v>0.35</v>
      </c>
    </row>
    <row r="19" spans="2:9" ht="16.5" customHeight="1" x14ac:dyDescent="0.15">
      <c r="B19" s="1"/>
      <c r="C19" s="158" t="s">
        <v>16</v>
      </c>
      <c r="D19" s="8" t="s">
        <v>266</v>
      </c>
      <c r="E19" s="159">
        <v>28</v>
      </c>
      <c r="F19" s="160">
        <v>7.2174074074074088</v>
      </c>
      <c r="G19" s="160">
        <v>8.0544701361287032</v>
      </c>
      <c r="H19" s="160">
        <v>31</v>
      </c>
      <c r="I19" s="160">
        <v>0.5</v>
      </c>
    </row>
    <row r="20" spans="2:9" ht="16.5" customHeight="1" x14ac:dyDescent="0.15">
      <c r="B20" s="1"/>
      <c r="C20" s="158" t="s">
        <v>17</v>
      </c>
      <c r="D20" s="8" t="s">
        <v>267</v>
      </c>
      <c r="E20" s="159">
        <v>748</v>
      </c>
      <c r="F20" s="160">
        <v>15.660653950953673</v>
      </c>
      <c r="G20" s="160">
        <v>131.34149620920337</v>
      </c>
      <c r="H20" s="160">
        <v>2265</v>
      </c>
      <c r="I20" s="160">
        <v>0.03</v>
      </c>
    </row>
    <row r="21" spans="2:9" ht="16.5" customHeight="1" x14ac:dyDescent="0.15">
      <c r="B21" s="1"/>
      <c r="C21" s="158" t="s">
        <v>18</v>
      </c>
      <c r="D21" s="8" t="s">
        <v>268</v>
      </c>
      <c r="E21" s="159">
        <v>33</v>
      </c>
      <c r="F21" s="160">
        <v>3.745625</v>
      </c>
      <c r="G21" s="160">
        <v>6.431337560926238</v>
      </c>
      <c r="H21" s="160">
        <v>34</v>
      </c>
      <c r="I21" s="160">
        <v>0.24</v>
      </c>
    </row>
    <row r="22" spans="2:9" ht="16.5" customHeight="1" x14ac:dyDescent="0.15">
      <c r="B22" s="1"/>
      <c r="C22" s="158" t="s">
        <v>19</v>
      </c>
      <c r="D22" s="8" t="s">
        <v>269</v>
      </c>
      <c r="E22" s="159">
        <v>69</v>
      </c>
      <c r="F22" s="160">
        <v>4.4909848484848478</v>
      </c>
      <c r="G22" s="160">
        <v>7.6500068989258478</v>
      </c>
      <c r="H22" s="160">
        <v>50.2</v>
      </c>
      <c r="I22" s="160">
        <v>0</v>
      </c>
    </row>
    <row r="23" spans="2:9" ht="16.5" customHeight="1" x14ac:dyDescent="0.15">
      <c r="B23" s="1"/>
      <c r="C23" s="158" t="s">
        <v>20</v>
      </c>
      <c r="D23" s="8" t="s">
        <v>270</v>
      </c>
      <c r="E23" s="159">
        <v>80</v>
      </c>
      <c r="F23" s="160">
        <v>4.0469230769230764</v>
      </c>
      <c r="G23" s="160">
        <v>4.2606378699604424</v>
      </c>
      <c r="H23" s="160">
        <v>27</v>
      </c>
      <c r="I23" s="160">
        <v>0</v>
      </c>
    </row>
    <row r="24" spans="2:9" ht="16.5" customHeight="1" x14ac:dyDescent="0.15">
      <c r="B24" s="1"/>
      <c r="C24" s="158" t="s">
        <v>21</v>
      </c>
      <c r="D24" s="8" t="s">
        <v>271</v>
      </c>
      <c r="E24" s="159">
        <v>4</v>
      </c>
      <c r="F24" s="160">
        <v>5.3749999999999991</v>
      </c>
      <c r="G24" s="160">
        <v>3.2180480626201571</v>
      </c>
      <c r="H24" s="160">
        <v>9.6999999999999993</v>
      </c>
      <c r="I24" s="160">
        <v>2.2000000000000002</v>
      </c>
    </row>
    <row r="25" spans="2:9" ht="16.5" customHeight="1" x14ac:dyDescent="0.15">
      <c r="B25" s="1"/>
      <c r="C25" s="158" t="s">
        <v>22</v>
      </c>
      <c r="D25" s="8" t="s">
        <v>272</v>
      </c>
      <c r="E25" s="159">
        <v>154</v>
      </c>
      <c r="F25" s="160">
        <v>3.4490198675496688</v>
      </c>
      <c r="G25" s="160">
        <v>4.3625357037243058</v>
      </c>
      <c r="H25" s="160">
        <v>24.3</v>
      </c>
      <c r="I25" s="160">
        <v>0.1</v>
      </c>
    </row>
    <row r="26" spans="2:9" ht="16.5" customHeight="1" x14ac:dyDescent="0.15">
      <c r="B26" s="1"/>
      <c r="C26" s="158" t="s">
        <v>23</v>
      </c>
      <c r="D26" s="8" t="s">
        <v>273</v>
      </c>
      <c r="E26" s="159">
        <v>143</v>
      </c>
      <c r="F26" s="160">
        <v>5.242340425531915</v>
      </c>
      <c r="G26" s="160">
        <v>8.7044091978308717</v>
      </c>
      <c r="H26" s="160">
        <v>64</v>
      </c>
      <c r="I26" s="160">
        <v>0</v>
      </c>
    </row>
    <row r="27" spans="2:9" ht="16.5" customHeight="1" x14ac:dyDescent="0.15">
      <c r="B27" s="1"/>
      <c r="C27" s="158" t="s">
        <v>24</v>
      </c>
      <c r="D27" s="8" t="s">
        <v>274</v>
      </c>
      <c r="E27" s="159">
        <v>159</v>
      </c>
      <c r="F27" s="160">
        <v>7.6150519480519501</v>
      </c>
      <c r="G27" s="160">
        <v>12.562973315268941</v>
      </c>
      <c r="H27" s="160">
        <v>81</v>
      </c>
      <c r="I27" s="160">
        <v>0</v>
      </c>
    </row>
    <row r="28" spans="2:9" ht="16.5" customHeight="1" x14ac:dyDescent="0.15">
      <c r="B28" s="1"/>
      <c r="C28" s="158" t="s">
        <v>25</v>
      </c>
      <c r="D28" s="8" t="s">
        <v>275</v>
      </c>
      <c r="E28" s="159">
        <v>577</v>
      </c>
      <c r="F28" s="160">
        <v>12.645582733812949</v>
      </c>
      <c r="G28" s="160">
        <v>15.800571564253829</v>
      </c>
      <c r="H28" s="160">
        <v>130</v>
      </c>
      <c r="I28" s="160">
        <v>0</v>
      </c>
    </row>
    <row r="29" spans="2:9" ht="16.5" customHeight="1" x14ac:dyDescent="0.15">
      <c r="B29" s="1"/>
      <c r="C29" s="158" t="s">
        <v>26</v>
      </c>
      <c r="D29" s="8" t="s">
        <v>276</v>
      </c>
      <c r="E29" s="159">
        <v>63</v>
      </c>
      <c r="F29" s="160">
        <v>7.1598095238095247</v>
      </c>
      <c r="G29" s="160">
        <v>9.28053889191915</v>
      </c>
      <c r="H29" s="160">
        <v>41</v>
      </c>
      <c r="I29" s="160">
        <v>0.44</v>
      </c>
    </row>
    <row r="30" spans="2:9" ht="16.5" customHeight="1" x14ac:dyDescent="0.15">
      <c r="B30" s="1"/>
      <c r="C30" s="158" t="s">
        <v>27</v>
      </c>
      <c r="D30" s="8" t="s">
        <v>277</v>
      </c>
      <c r="E30" s="159">
        <v>75</v>
      </c>
      <c r="F30" s="160">
        <v>9.2384931506849348</v>
      </c>
      <c r="G30" s="160">
        <v>13.611669429944708</v>
      </c>
      <c r="H30" s="160">
        <v>79.5</v>
      </c>
      <c r="I30" s="160">
        <v>0</v>
      </c>
    </row>
    <row r="31" spans="2:9" ht="16.5" customHeight="1" x14ac:dyDescent="0.15">
      <c r="B31" s="1"/>
      <c r="C31" s="158" t="s">
        <v>28</v>
      </c>
      <c r="D31" s="8" t="s">
        <v>278</v>
      </c>
      <c r="E31" s="159">
        <v>43</v>
      </c>
      <c r="F31" s="160">
        <v>7.9066666666666672</v>
      </c>
      <c r="G31" s="160">
        <v>13.664783412178707</v>
      </c>
      <c r="H31" s="160">
        <v>61.1</v>
      </c>
      <c r="I31" s="160">
        <v>0</v>
      </c>
    </row>
    <row r="32" spans="2:9" ht="16.5" customHeight="1" x14ac:dyDescent="0.15">
      <c r="B32" s="1"/>
      <c r="C32" s="158" t="s">
        <v>29</v>
      </c>
      <c r="D32" s="8" t="s">
        <v>279</v>
      </c>
      <c r="E32" s="159">
        <v>206</v>
      </c>
      <c r="F32" s="160">
        <v>6.9420454545454513</v>
      </c>
      <c r="G32" s="160">
        <v>10.04435998435865</v>
      </c>
      <c r="H32" s="160">
        <v>80.040000000000006</v>
      </c>
      <c r="I32" s="160">
        <v>0</v>
      </c>
    </row>
    <row r="33" spans="2:9" ht="16.5" customHeight="1" x14ac:dyDescent="0.15">
      <c r="B33" s="1"/>
      <c r="C33" s="158" t="s">
        <v>30</v>
      </c>
      <c r="D33" s="8" t="s">
        <v>280</v>
      </c>
      <c r="E33" s="159">
        <v>151</v>
      </c>
      <c r="F33" s="160">
        <v>8.5089310344827567</v>
      </c>
      <c r="G33" s="160">
        <v>11.393688451199138</v>
      </c>
      <c r="H33" s="160">
        <v>74.75</v>
      </c>
      <c r="I33" s="160">
        <v>0</v>
      </c>
    </row>
    <row r="34" spans="2:9" ht="16.5" customHeight="1" x14ac:dyDescent="0.15">
      <c r="B34" s="1"/>
      <c r="C34" s="158" t="s">
        <v>31</v>
      </c>
      <c r="D34" s="8" t="s">
        <v>281</v>
      </c>
      <c r="E34" s="159">
        <v>6</v>
      </c>
      <c r="F34" s="160">
        <v>10.823333333333332</v>
      </c>
      <c r="G34" s="160">
        <v>13.329758687488184</v>
      </c>
      <c r="H34" s="160">
        <v>36</v>
      </c>
      <c r="I34" s="160">
        <v>1.3</v>
      </c>
    </row>
    <row r="35" spans="2:9" ht="16.5" customHeight="1" x14ac:dyDescent="0.15">
      <c r="B35" s="1"/>
      <c r="C35" s="158" t="s">
        <v>32</v>
      </c>
      <c r="D35" s="8" t="s">
        <v>282</v>
      </c>
      <c r="E35" s="159">
        <v>390</v>
      </c>
      <c r="F35" s="160">
        <v>9.3316096103896093</v>
      </c>
      <c r="G35" s="160">
        <v>12.937298297060359</v>
      </c>
      <c r="H35" s="160">
        <v>99</v>
      </c>
      <c r="I35" s="160">
        <v>0.01</v>
      </c>
    </row>
    <row r="36" spans="2:9" ht="16.5" customHeight="1" x14ac:dyDescent="0.15">
      <c r="B36" s="1"/>
      <c r="C36" s="158" t="s">
        <v>33</v>
      </c>
      <c r="D36" s="8" t="s">
        <v>283</v>
      </c>
      <c r="E36" s="159">
        <v>110</v>
      </c>
      <c r="F36" s="160">
        <v>31.734711538461536</v>
      </c>
      <c r="G36" s="160">
        <v>197.92688943906225</v>
      </c>
      <c r="H36" s="160">
        <v>2000</v>
      </c>
      <c r="I36" s="160">
        <v>0</v>
      </c>
    </row>
    <row r="37" spans="2:9" ht="16.5" customHeight="1" x14ac:dyDescent="0.15">
      <c r="B37" s="1"/>
      <c r="C37" s="158" t="s">
        <v>34</v>
      </c>
      <c r="D37" s="8" t="s">
        <v>284</v>
      </c>
      <c r="E37" s="159">
        <v>53</v>
      </c>
      <c r="F37" s="160">
        <v>4.5510600000000005</v>
      </c>
      <c r="G37" s="160">
        <v>8.686665893383104</v>
      </c>
      <c r="H37" s="160">
        <v>38.4</v>
      </c>
      <c r="I37" s="160">
        <v>0.15</v>
      </c>
    </row>
    <row r="38" spans="2:9" ht="16.5" customHeight="1" x14ac:dyDescent="0.15">
      <c r="B38" s="1"/>
      <c r="C38" s="158" t="s">
        <v>35</v>
      </c>
      <c r="D38" s="8" t="s">
        <v>285</v>
      </c>
      <c r="E38" s="159">
        <v>6</v>
      </c>
      <c r="F38" s="160">
        <v>1.5366666666666668</v>
      </c>
      <c r="G38" s="160">
        <v>1.4307713537342945</v>
      </c>
      <c r="H38" s="160">
        <v>4.05</v>
      </c>
      <c r="I38" s="160">
        <v>0.31</v>
      </c>
    </row>
    <row r="39" spans="2:9" ht="16.5" customHeight="1" x14ac:dyDescent="0.15">
      <c r="B39" s="1"/>
      <c r="C39" s="158" t="s">
        <v>36</v>
      </c>
      <c r="D39" s="8" t="s">
        <v>286</v>
      </c>
      <c r="E39" s="159">
        <v>6</v>
      </c>
      <c r="F39" s="160">
        <v>4.0566666666666666</v>
      </c>
      <c r="G39" s="160">
        <v>2.7574021590378623</v>
      </c>
      <c r="H39" s="160">
        <v>8.6999999999999993</v>
      </c>
      <c r="I39" s="160">
        <v>0.34</v>
      </c>
    </row>
    <row r="40" spans="2:9" ht="16.5" customHeight="1" x14ac:dyDescent="0.15">
      <c r="B40" s="1"/>
      <c r="C40" s="158" t="s">
        <v>37</v>
      </c>
      <c r="D40" s="8" t="s">
        <v>287</v>
      </c>
      <c r="E40" s="159">
        <v>2554</v>
      </c>
      <c r="F40" s="160">
        <v>8.6813783623417642</v>
      </c>
      <c r="G40" s="160">
        <v>8.0134176376868123</v>
      </c>
      <c r="H40" s="160">
        <v>95</v>
      </c>
      <c r="I40" s="160">
        <v>0</v>
      </c>
    </row>
    <row r="41" spans="2:9" ht="16.5" customHeight="1" x14ac:dyDescent="0.15">
      <c r="B41" s="1"/>
      <c r="C41" s="158" t="s">
        <v>38</v>
      </c>
      <c r="D41" s="8" t="s">
        <v>288</v>
      </c>
      <c r="E41" s="159">
        <v>0</v>
      </c>
      <c r="F41" s="160" t="s">
        <v>965</v>
      </c>
      <c r="G41" s="160" t="s">
        <v>965</v>
      </c>
      <c r="H41" s="160" t="s">
        <v>965</v>
      </c>
      <c r="I41" s="160" t="s">
        <v>965</v>
      </c>
    </row>
    <row r="42" spans="2:9" ht="16.5" customHeight="1" x14ac:dyDescent="0.15">
      <c r="B42" s="1"/>
      <c r="C42" s="158" t="s">
        <v>39</v>
      </c>
      <c r="D42" s="8" t="s">
        <v>289</v>
      </c>
      <c r="E42" s="159">
        <v>0</v>
      </c>
      <c r="F42" s="160" t="s">
        <v>965</v>
      </c>
      <c r="G42" s="160" t="s">
        <v>965</v>
      </c>
      <c r="H42" s="160" t="s">
        <v>965</v>
      </c>
      <c r="I42" s="160" t="s">
        <v>965</v>
      </c>
    </row>
    <row r="43" spans="2:9" ht="16.5" customHeight="1" x14ac:dyDescent="0.15">
      <c r="B43" s="1"/>
      <c r="C43" s="158" t="s">
        <v>40</v>
      </c>
      <c r="D43" s="8" t="s">
        <v>290</v>
      </c>
      <c r="E43" s="159">
        <v>2</v>
      </c>
      <c r="F43" s="160">
        <v>10.280000000000001</v>
      </c>
      <c r="G43" s="160">
        <v>3.2244069222106497</v>
      </c>
      <c r="H43" s="160">
        <v>12.56</v>
      </c>
      <c r="I43" s="160">
        <v>8</v>
      </c>
    </row>
    <row r="44" spans="2:9" ht="16.5" customHeight="1" x14ac:dyDescent="0.15">
      <c r="B44" s="1"/>
      <c r="C44" s="158" t="s">
        <v>41</v>
      </c>
      <c r="D44" s="8" t="s">
        <v>291</v>
      </c>
      <c r="E44" s="159">
        <v>0</v>
      </c>
      <c r="F44" s="160" t="s">
        <v>965</v>
      </c>
      <c r="G44" s="160" t="s">
        <v>965</v>
      </c>
      <c r="H44" s="160" t="s">
        <v>965</v>
      </c>
      <c r="I44" s="160" t="s">
        <v>965</v>
      </c>
    </row>
    <row r="45" spans="2:9" ht="16.5" customHeight="1" x14ac:dyDescent="0.15">
      <c r="B45" s="1"/>
      <c r="C45" s="158" t="s">
        <v>42</v>
      </c>
      <c r="D45" s="8" t="s">
        <v>292</v>
      </c>
      <c r="E45" s="159">
        <v>0</v>
      </c>
      <c r="F45" s="160" t="s">
        <v>965</v>
      </c>
      <c r="G45" s="160" t="s">
        <v>965</v>
      </c>
      <c r="H45" s="160" t="s">
        <v>965</v>
      </c>
      <c r="I45" s="160" t="s">
        <v>965</v>
      </c>
    </row>
    <row r="46" spans="2:9" ht="16.5" customHeight="1" x14ac:dyDescent="0.15">
      <c r="B46" s="1"/>
      <c r="C46" s="158" t="s">
        <v>43</v>
      </c>
      <c r="D46" s="8" t="s">
        <v>293</v>
      </c>
      <c r="E46" s="159">
        <v>21</v>
      </c>
      <c r="F46" s="160">
        <v>8.6033333333333335</v>
      </c>
      <c r="G46" s="160">
        <v>13.161686188833606</v>
      </c>
      <c r="H46" s="160">
        <v>55.3</v>
      </c>
      <c r="I46" s="160">
        <v>0.03</v>
      </c>
    </row>
    <row r="47" spans="2:9" ht="16.5" customHeight="1" x14ac:dyDescent="0.15">
      <c r="B47" s="1"/>
      <c r="C47" s="158" t="s">
        <v>44</v>
      </c>
      <c r="D47" s="8" t="s">
        <v>294</v>
      </c>
      <c r="E47" s="159">
        <v>3</v>
      </c>
      <c r="F47" s="160">
        <v>10.293333333333333</v>
      </c>
      <c r="G47" s="160">
        <v>15.344645102879809</v>
      </c>
      <c r="H47" s="160">
        <v>28</v>
      </c>
      <c r="I47" s="160">
        <v>0.88</v>
      </c>
    </row>
    <row r="48" spans="2:9" ht="16.5" customHeight="1" x14ac:dyDescent="0.15">
      <c r="B48" s="1"/>
      <c r="C48" s="158" t="s">
        <v>45</v>
      </c>
      <c r="D48" s="8" t="s">
        <v>295</v>
      </c>
      <c r="E48" s="159">
        <v>7</v>
      </c>
      <c r="F48" s="160">
        <v>29.442857142857143</v>
      </c>
      <c r="G48" s="160">
        <v>22.055751868303886</v>
      </c>
      <c r="H48" s="160">
        <v>67</v>
      </c>
      <c r="I48" s="160">
        <v>9.9</v>
      </c>
    </row>
    <row r="49" spans="2:9" ht="16.5" customHeight="1" x14ac:dyDescent="0.15">
      <c r="B49" s="1"/>
      <c r="C49" s="158" t="s">
        <v>46</v>
      </c>
      <c r="D49" s="8" t="s">
        <v>296</v>
      </c>
      <c r="E49" s="159">
        <v>3</v>
      </c>
      <c r="F49" s="160">
        <v>2.9166666666666665</v>
      </c>
      <c r="G49" s="160">
        <v>2.1167978961944693</v>
      </c>
      <c r="H49" s="160">
        <v>5.35</v>
      </c>
      <c r="I49" s="160">
        <v>1.5</v>
      </c>
    </row>
    <row r="50" spans="2:9" ht="16.5" customHeight="1" x14ac:dyDescent="0.15">
      <c r="B50" s="1"/>
      <c r="C50" s="158" t="s">
        <v>47</v>
      </c>
      <c r="D50" s="8" t="s">
        <v>297</v>
      </c>
      <c r="E50" s="159">
        <v>3</v>
      </c>
      <c r="F50" s="160">
        <v>17.060000000000002</v>
      </c>
      <c r="G50" s="160">
        <v>20.046316369847105</v>
      </c>
      <c r="H50" s="160">
        <v>40.200000000000003</v>
      </c>
      <c r="I50" s="160">
        <v>4.9800000000000004</v>
      </c>
    </row>
    <row r="51" spans="2:9" ht="16.5" customHeight="1" x14ac:dyDescent="0.15">
      <c r="B51" s="1"/>
      <c r="C51" s="158" t="s">
        <v>48</v>
      </c>
      <c r="D51" s="8" t="s">
        <v>298</v>
      </c>
      <c r="E51" s="159">
        <v>14</v>
      </c>
      <c r="F51" s="160">
        <v>17.337857142857143</v>
      </c>
      <c r="G51" s="160">
        <v>13.472571668491407</v>
      </c>
      <c r="H51" s="160">
        <v>49.12</v>
      </c>
      <c r="I51" s="160">
        <v>1.6</v>
      </c>
    </row>
    <row r="52" spans="2:9" ht="16.5" customHeight="1" x14ac:dyDescent="0.15">
      <c r="B52" s="1"/>
      <c r="C52" s="158" t="s">
        <v>51</v>
      </c>
      <c r="D52" s="8" t="s">
        <v>299</v>
      </c>
      <c r="E52" s="159">
        <v>59</v>
      </c>
      <c r="F52" s="160">
        <v>18.965254237288136</v>
      </c>
      <c r="G52" s="160">
        <v>15.328462522259628</v>
      </c>
      <c r="H52" s="160">
        <v>70</v>
      </c>
      <c r="I52" s="160">
        <v>3.6</v>
      </c>
    </row>
    <row r="53" spans="2:9" ht="16.5" customHeight="1" x14ac:dyDescent="0.15">
      <c r="B53" s="1"/>
      <c r="C53" s="158" t="s">
        <v>129</v>
      </c>
      <c r="D53" s="8" t="s">
        <v>300</v>
      </c>
      <c r="E53" s="159">
        <v>0</v>
      </c>
      <c r="F53" s="160" t="s">
        <v>965</v>
      </c>
      <c r="G53" s="160" t="s">
        <v>965</v>
      </c>
      <c r="H53" s="160" t="s">
        <v>965</v>
      </c>
      <c r="I53" s="160" t="s">
        <v>965</v>
      </c>
    </row>
    <row r="54" spans="2:9" ht="16.5" customHeight="1" x14ac:dyDescent="0.15">
      <c r="B54" s="1"/>
      <c r="C54" s="158" t="s">
        <v>137</v>
      </c>
      <c r="D54" s="8" t="s">
        <v>301</v>
      </c>
      <c r="E54" s="159">
        <v>6</v>
      </c>
      <c r="F54" s="160">
        <v>7.7</v>
      </c>
      <c r="G54" s="160">
        <v>5.9120216508399217</v>
      </c>
      <c r="H54" s="160">
        <v>14.5</v>
      </c>
      <c r="I54" s="160">
        <v>1.6</v>
      </c>
    </row>
    <row r="55" spans="2:9" ht="16.5" customHeight="1" x14ac:dyDescent="0.15">
      <c r="B55" s="1"/>
      <c r="C55" s="158" t="s">
        <v>52</v>
      </c>
      <c r="D55" s="8" t="s">
        <v>302</v>
      </c>
      <c r="E55" s="159">
        <v>3</v>
      </c>
      <c r="F55" s="160">
        <v>11.213333333333333</v>
      </c>
      <c r="G55" s="160">
        <v>12.339308462524684</v>
      </c>
      <c r="H55" s="160">
        <v>24.9</v>
      </c>
      <c r="I55" s="160">
        <v>0.94</v>
      </c>
    </row>
    <row r="56" spans="2:9" ht="16.5" customHeight="1" x14ac:dyDescent="0.15">
      <c r="B56" s="1"/>
      <c r="C56" s="158" t="s">
        <v>79</v>
      </c>
      <c r="D56" s="8" t="s">
        <v>303</v>
      </c>
      <c r="E56" s="159">
        <v>12</v>
      </c>
      <c r="F56" s="160">
        <v>7.7483333333333348</v>
      </c>
      <c r="G56" s="160">
        <v>6.4373651206817284</v>
      </c>
      <c r="H56" s="160">
        <v>21</v>
      </c>
      <c r="I56" s="160">
        <v>1.2</v>
      </c>
    </row>
    <row r="57" spans="2:9" ht="16.5" customHeight="1" x14ac:dyDescent="0.15">
      <c r="B57" s="1"/>
      <c r="C57" s="158" t="s">
        <v>53</v>
      </c>
      <c r="D57" s="8" t="s">
        <v>304</v>
      </c>
      <c r="E57" s="159">
        <v>1</v>
      </c>
      <c r="F57" s="160">
        <v>8.3000000000000007</v>
      </c>
      <c r="G57" s="160">
        <v>0</v>
      </c>
      <c r="H57" s="160">
        <v>8.3000000000000007</v>
      </c>
      <c r="I57" s="160">
        <v>8.3000000000000007</v>
      </c>
    </row>
    <row r="58" spans="2:9" ht="16.5" customHeight="1" x14ac:dyDescent="0.15">
      <c r="B58" s="1"/>
      <c r="C58" s="158" t="s">
        <v>54</v>
      </c>
      <c r="D58" s="8" t="s">
        <v>305</v>
      </c>
      <c r="E58" s="159">
        <v>3</v>
      </c>
      <c r="F58" s="160">
        <v>9.0666666666666664</v>
      </c>
      <c r="G58" s="160">
        <v>6.379132647416367</v>
      </c>
      <c r="H58" s="160">
        <v>16.399999999999999</v>
      </c>
      <c r="I58" s="160">
        <v>4.8</v>
      </c>
    </row>
    <row r="59" spans="2:9" ht="16.5" customHeight="1" x14ac:dyDescent="0.15">
      <c r="B59" s="1"/>
      <c r="C59" s="158" t="s">
        <v>55</v>
      </c>
      <c r="D59" s="8" t="s">
        <v>306</v>
      </c>
      <c r="E59" s="159">
        <v>3</v>
      </c>
      <c r="F59" s="160">
        <v>11.660000000000002</v>
      </c>
      <c r="G59" s="160">
        <v>7.8484903006884039</v>
      </c>
      <c r="H59" s="160">
        <v>16.38</v>
      </c>
      <c r="I59" s="160">
        <v>2.6</v>
      </c>
    </row>
    <row r="60" spans="2:9" ht="16.5" customHeight="1" x14ac:dyDescent="0.15">
      <c r="B60" s="1"/>
      <c r="C60" s="158" t="s">
        <v>138</v>
      </c>
      <c r="D60" s="8" t="s">
        <v>307</v>
      </c>
      <c r="E60" s="159">
        <v>173</v>
      </c>
      <c r="F60" s="160">
        <v>12.227872832369945</v>
      </c>
      <c r="G60" s="160">
        <v>10.204658310199335</v>
      </c>
      <c r="H60" s="160">
        <v>59</v>
      </c>
      <c r="I60" s="160">
        <v>0.1</v>
      </c>
    </row>
    <row r="61" spans="2:9" ht="16.5" customHeight="1" x14ac:dyDescent="0.15">
      <c r="B61" s="1"/>
      <c r="C61" s="158" t="s">
        <v>72</v>
      </c>
      <c r="D61" s="8" t="s">
        <v>308</v>
      </c>
      <c r="E61" s="159">
        <v>2</v>
      </c>
      <c r="F61" s="160">
        <v>22.900000000000002</v>
      </c>
      <c r="G61" s="160">
        <v>19.516147160748709</v>
      </c>
      <c r="H61" s="160">
        <v>36.700000000000003</v>
      </c>
      <c r="I61" s="160">
        <v>9.1</v>
      </c>
    </row>
    <row r="62" spans="2:9" ht="16.5" customHeight="1" x14ac:dyDescent="0.15">
      <c r="B62" s="1"/>
      <c r="C62" s="158" t="s">
        <v>75</v>
      </c>
      <c r="D62" s="8" t="s">
        <v>309</v>
      </c>
      <c r="E62" s="159">
        <v>34</v>
      </c>
      <c r="F62" s="160">
        <v>101.19676470588236</v>
      </c>
      <c r="G62" s="160">
        <v>512.277319739532</v>
      </c>
      <c r="H62" s="160">
        <v>3000</v>
      </c>
      <c r="I62" s="160">
        <v>1.1000000000000001</v>
      </c>
    </row>
    <row r="63" spans="2:9" ht="16.5" customHeight="1" x14ac:dyDescent="0.15">
      <c r="B63" s="1"/>
      <c r="C63" s="158" t="s">
        <v>56</v>
      </c>
      <c r="D63" s="8" t="s">
        <v>310</v>
      </c>
      <c r="E63" s="159">
        <v>0</v>
      </c>
      <c r="F63" s="160" t="s">
        <v>965</v>
      </c>
      <c r="G63" s="160" t="s">
        <v>965</v>
      </c>
      <c r="H63" s="160" t="s">
        <v>965</v>
      </c>
      <c r="I63" s="160" t="s">
        <v>965</v>
      </c>
    </row>
    <row r="64" spans="2:9" ht="16.5" customHeight="1" x14ac:dyDescent="0.15">
      <c r="B64" s="1"/>
      <c r="C64" s="158" t="s">
        <v>57</v>
      </c>
      <c r="D64" s="8" t="s">
        <v>311</v>
      </c>
      <c r="E64" s="159">
        <v>14</v>
      </c>
      <c r="F64" s="160">
        <v>15.453846153846152</v>
      </c>
      <c r="G64" s="160">
        <v>21.761074398438122</v>
      </c>
      <c r="H64" s="160">
        <v>82</v>
      </c>
      <c r="I64" s="160">
        <v>1.3</v>
      </c>
    </row>
    <row r="65" spans="2:9" ht="16.5" customHeight="1" x14ac:dyDescent="0.15">
      <c r="B65" s="1"/>
      <c r="C65" s="158" t="s">
        <v>69</v>
      </c>
      <c r="D65" s="8" t="s">
        <v>312</v>
      </c>
      <c r="E65" s="159">
        <v>1</v>
      </c>
      <c r="F65" s="160">
        <v>6.7</v>
      </c>
      <c r="G65" s="160">
        <v>0</v>
      </c>
      <c r="H65" s="160">
        <v>6.7</v>
      </c>
      <c r="I65" s="160">
        <v>6.7</v>
      </c>
    </row>
    <row r="66" spans="2:9" ht="16.5" customHeight="1" x14ac:dyDescent="0.15">
      <c r="B66" s="1"/>
      <c r="C66" s="158" t="s">
        <v>73</v>
      </c>
      <c r="D66" s="8" t="s">
        <v>313</v>
      </c>
      <c r="E66" s="159">
        <v>0</v>
      </c>
      <c r="F66" s="160" t="s">
        <v>965</v>
      </c>
      <c r="G66" s="160" t="s">
        <v>965</v>
      </c>
      <c r="H66" s="160" t="s">
        <v>965</v>
      </c>
      <c r="I66" s="160" t="s">
        <v>965</v>
      </c>
    </row>
    <row r="67" spans="2:9" ht="16.5" customHeight="1" x14ac:dyDescent="0.15">
      <c r="B67" s="1"/>
      <c r="C67" s="158" t="s">
        <v>58</v>
      </c>
      <c r="D67" s="8" t="s">
        <v>314</v>
      </c>
      <c r="E67" s="159">
        <v>1</v>
      </c>
      <c r="F67" s="160">
        <v>28.3</v>
      </c>
      <c r="G67" s="160">
        <v>0</v>
      </c>
      <c r="H67" s="160">
        <v>28.3</v>
      </c>
      <c r="I67" s="160">
        <v>28.3</v>
      </c>
    </row>
    <row r="68" spans="2:9" ht="16.5" customHeight="1" x14ac:dyDescent="0.15">
      <c r="B68" s="1"/>
      <c r="C68" s="158" t="s">
        <v>70</v>
      </c>
      <c r="D68" s="8" t="s">
        <v>315</v>
      </c>
      <c r="E68" s="159">
        <v>0</v>
      </c>
      <c r="F68" s="160" t="s">
        <v>965</v>
      </c>
      <c r="G68" s="160" t="s">
        <v>965</v>
      </c>
      <c r="H68" s="160" t="s">
        <v>965</v>
      </c>
      <c r="I68" s="160" t="s">
        <v>965</v>
      </c>
    </row>
    <row r="69" spans="2:9" ht="16.5" customHeight="1" x14ac:dyDescent="0.15">
      <c r="B69" s="1"/>
      <c r="C69" s="158" t="s">
        <v>59</v>
      </c>
      <c r="D69" s="8" t="s">
        <v>316</v>
      </c>
      <c r="E69" s="159">
        <v>0</v>
      </c>
      <c r="F69" s="160" t="s">
        <v>965</v>
      </c>
      <c r="G69" s="160" t="s">
        <v>965</v>
      </c>
      <c r="H69" s="160" t="s">
        <v>965</v>
      </c>
      <c r="I69" s="160" t="s">
        <v>965</v>
      </c>
    </row>
    <row r="70" spans="2:9" ht="16.5" customHeight="1" x14ac:dyDescent="0.15">
      <c r="B70" s="1"/>
      <c r="C70" s="158" t="s">
        <v>60</v>
      </c>
      <c r="D70" s="8" t="s">
        <v>317</v>
      </c>
      <c r="E70" s="159">
        <v>0</v>
      </c>
      <c r="F70" s="160" t="s">
        <v>965</v>
      </c>
      <c r="G70" s="160" t="s">
        <v>965</v>
      </c>
      <c r="H70" s="160" t="s">
        <v>965</v>
      </c>
      <c r="I70" s="160" t="s">
        <v>965</v>
      </c>
    </row>
    <row r="71" spans="2:9" ht="16.5" customHeight="1" x14ac:dyDescent="0.15">
      <c r="B71" s="1"/>
      <c r="C71" s="158" t="s">
        <v>62</v>
      </c>
      <c r="D71" s="8" t="s">
        <v>318</v>
      </c>
      <c r="E71" s="159">
        <v>0</v>
      </c>
      <c r="F71" s="160" t="s">
        <v>965</v>
      </c>
      <c r="G71" s="160" t="s">
        <v>965</v>
      </c>
      <c r="H71" s="160" t="s">
        <v>965</v>
      </c>
      <c r="I71" s="160" t="s">
        <v>965</v>
      </c>
    </row>
    <row r="72" spans="2:9" ht="16.5" customHeight="1" x14ac:dyDescent="0.15">
      <c r="B72" s="1"/>
      <c r="C72" s="158" t="s">
        <v>80</v>
      </c>
      <c r="D72" s="8" t="s">
        <v>319</v>
      </c>
      <c r="E72" s="159">
        <v>5</v>
      </c>
      <c r="F72" s="160">
        <v>5.1139999999999999</v>
      </c>
      <c r="G72" s="160">
        <v>5.1366311917442538</v>
      </c>
      <c r="H72" s="160">
        <v>13</v>
      </c>
      <c r="I72" s="160">
        <v>0.56999999999999995</v>
      </c>
    </row>
    <row r="73" spans="2:9" ht="16.5" customHeight="1" x14ac:dyDescent="0.15">
      <c r="B73" s="1"/>
      <c r="C73" s="158" t="s">
        <v>63</v>
      </c>
      <c r="D73" s="8" t="s">
        <v>320</v>
      </c>
      <c r="E73" s="159">
        <v>51</v>
      </c>
      <c r="F73" s="160">
        <v>11.108749999999999</v>
      </c>
      <c r="G73" s="160">
        <v>6.5476611464981724</v>
      </c>
      <c r="H73" s="160">
        <v>25.3</v>
      </c>
      <c r="I73" s="160">
        <v>1</v>
      </c>
    </row>
    <row r="74" spans="2:9" ht="16.5" customHeight="1" x14ac:dyDescent="0.15">
      <c r="B74" s="1"/>
      <c r="C74" s="158" t="s">
        <v>76</v>
      </c>
      <c r="D74" s="8" t="s">
        <v>321</v>
      </c>
      <c r="E74" s="159">
        <v>4</v>
      </c>
      <c r="F74" s="160">
        <v>8.3250000000000011</v>
      </c>
      <c r="G74" s="160">
        <v>7.3300181900638313</v>
      </c>
      <c r="H74" s="160">
        <v>15.3</v>
      </c>
      <c r="I74" s="160">
        <v>1.6</v>
      </c>
    </row>
    <row r="75" spans="2:9" ht="16.5" customHeight="1" x14ac:dyDescent="0.15">
      <c r="B75" s="1"/>
      <c r="C75" s="158" t="s">
        <v>64</v>
      </c>
      <c r="D75" s="8" t="s">
        <v>322</v>
      </c>
      <c r="E75" s="159">
        <v>163</v>
      </c>
      <c r="F75" s="160">
        <v>7.387564556962027</v>
      </c>
      <c r="G75" s="160">
        <v>12.021662494555537</v>
      </c>
      <c r="H75" s="160">
        <v>70</v>
      </c>
      <c r="I75" s="160">
        <v>0</v>
      </c>
    </row>
    <row r="76" spans="2:9" ht="16.5" customHeight="1" x14ac:dyDescent="0.15">
      <c r="B76" s="1"/>
      <c r="C76" s="158" t="s">
        <v>65</v>
      </c>
      <c r="D76" s="8" t="s">
        <v>323</v>
      </c>
      <c r="E76" s="159">
        <v>13</v>
      </c>
      <c r="F76" s="160">
        <v>7.3969230769230752</v>
      </c>
      <c r="G76" s="160">
        <v>7.3891219422149952</v>
      </c>
      <c r="H76" s="160">
        <v>29</v>
      </c>
      <c r="I76" s="160">
        <v>0.76</v>
      </c>
    </row>
    <row r="77" spans="2:9" ht="16.5" customHeight="1" x14ac:dyDescent="0.15">
      <c r="B77" s="1"/>
      <c r="C77" s="158" t="s">
        <v>67</v>
      </c>
      <c r="D77" s="8" t="s">
        <v>324</v>
      </c>
      <c r="E77" s="159">
        <v>0</v>
      </c>
      <c r="F77" s="160" t="s">
        <v>965</v>
      </c>
      <c r="G77" s="160" t="s">
        <v>965</v>
      </c>
      <c r="H77" s="160" t="s">
        <v>965</v>
      </c>
      <c r="I77" s="160" t="s">
        <v>965</v>
      </c>
    </row>
    <row r="78" spans="2:9" ht="16.5" customHeight="1" x14ac:dyDescent="0.15">
      <c r="B78" s="1"/>
      <c r="C78" s="158" t="s">
        <v>68</v>
      </c>
      <c r="D78" s="8" t="s">
        <v>325</v>
      </c>
      <c r="E78" s="159">
        <v>93</v>
      </c>
      <c r="F78" s="160">
        <v>9.8254772727272748</v>
      </c>
      <c r="G78" s="160">
        <v>14.98373280531546</v>
      </c>
      <c r="H78" s="160">
        <v>86</v>
      </c>
      <c r="I78" s="160">
        <v>0</v>
      </c>
    </row>
    <row r="79" spans="2:9" ht="16.5" customHeight="1" x14ac:dyDescent="0.15">
      <c r="B79" s="1"/>
      <c r="C79" s="158" t="s">
        <v>326</v>
      </c>
      <c r="D79" s="8" t="s">
        <v>327</v>
      </c>
      <c r="E79" s="159">
        <v>380</v>
      </c>
      <c r="F79" s="160">
        <v>9.1590566037735801</v>
      </c>
      <c r="G79" s="160">
        <v>6.8559994480690101</v>
      </c>
      <c r="H79" s="160">
        <v>40.1</v>
      </c>
      <c r="I79" s="160">
        <v>0</v>
      </c>
    </row>
    <row r="80" spans="2:9" ht="16.5" customHeight="1" x14ac:dyDescent="0.15">
      <c r="B80" s="1"/>
      <c r="C80" s="158" t="s">
        <v>328</v>
      </c>
      <c r="D80" s="8" t="s">
        <v>329</v>
      </c>
      <c r="E80" s="159">
        <v>36</v>
      </c>
      <c r="F80" s="160">
        <v>16.236342499999992</v>
      </c>
      <c r="G80" s="160">
        <v>26.498159868945017</v>
      </c>
      <c r="H80" s="160">
        <v>163</v>
      </c>
      <c r="I80" s="160">
        <v>0</v>
      </c>
    </row>
    <row r="81" spans="2:9" ht="16.5" customHeight="1" x14ac:dyDescent="0.15">
      <c r="B81" s="1"/>
      <c r="C81" s="158" t="s">
        <v>330</v>
      </c>
      <c r="D81" s="8" t="s">
        <v>331</v>
      </c>
      <c r="E81" s="159">
        <v>43</v>
      </c>
      <c r="F81" s="160">
        <v>6.2641860465116279</v>
      </c>
      <c r="G81" s="160">
        <v>5.5126981046610917</v>
      </c>
      <c r="H81" s="160">
        <v>28.1</v>
      </c>
      <c r="I81" s="160">
        <v>0.5</v>
      </c>
    </row>
    <row r="82" spans="2:9" ht="16.5" customHeight="1" x14ac:dyDescent="0.15">
      <c r="B82" s="1"/>
      <c r="C82" s="158" t="s">
        <v>332</v>
      </c>
      <c r="D82" s="8" t="s">
        <v>333</v>
      </c>
      <c r="E82" s="159">
        <v>225</v>
      </c>
      <c r="F82" s="160">
        <v>4.3837872727272744</v>
      </c>
      <c r="G82" s="160">
        <v>4.6354050714733566</v>
      </c>
      <c r="H82" s="160">
        <v>45</v>
      </c>
      <c r="I82" s="160">
        <v>0</v>
      </c>
    </row>
    <row r="83" spans="2:9" ht="16.5" customHeight="1" x14ac:dyDescent="0.15">
      <c r="B83" s="1"/>
      <c r="C83" s="158" t="s">
        <v>334</v>
      </c>
      <c r="D83" s="8" t="s">
        <v>335</v>
      </c>
      <c r="E83" s="159">
        <v>10</v>
      </c>
      <c r="F83" s="160">
        <v>12.239999999999998</v>
      </c>
      <c r="G83" s="160">
        <v>11.644241304419777</v>
      </c>
      <c r="H83" s="160">
        <v>37.5</v>
      </c>
      <c r="I83" s="160">
        <v>0.3</v>
      </c>
    </row>
    <row r="84" spans="2:9" ht="16.5" customHeight="1" x14ac:dyDescent="0.15">
      <c r="B84" s="1"/>
      <c r="C84" s="158" t="s">
        <v>336</v>
      </c>
      <c r="D84" s="8" t="s">
        <v>337</v>
      </c>
      <c r="E84" s="159">
        <v>358</v>
      </c>
      <c r="F84" s="160">
        <v>11.197264078028173</v>
      </c>
      <c r="G84" s="160">
        <v>12.377017101954209</v>
      </c>
      <c r="H84" s="160">
        <v>100</v>
      </c>
      <c r="I84" s="160">
        <v>0.05</v>
      </c>
    </row>
    <row r="85" spans="2:9" ht="16.5" customHeight="1" x14ac:dyDescent="0.15">
      <c r="B85" s="1"/>
      <c r="C85" s="158" t="s">
        <v>77</v>
      </c>
      <c r="D85" s="8" t="s">
        <v>338</v>
      </c>
      <c r="E85" s="159">
        <v>238</v>
      </c>
      <c r="F85" s="160">
        <v>20.183737588638305</v>
      </c>
      <c r="G85" s="160">
        <v>18.794543331997115</v>
      </c>
      <c r="H85" s="160">
        <v>98.3</v>
      </c>
      <c r="I85" s="160">
        <v>0</v>
      </c>
    </row>
    <row r="86" spans="2:9" ht="16.5" customHeight="1" x14ac:dyDescent="0.15">
      <c r="B86" s="1"/>
      <c r="C86" s="158" t="s">
        <v>339</v>
      </c>
      <c r="D86" s="8" t="s">
        <v>340</v>
      </c>
      <c r="E86" s="159">
        <v>66</v>
      </c>
      <c r="F86" s="160">
        <v>15.358636363636361</v>
      </c>
      <c r="G86" s="160">
        <v>12.761927981468784</v>
      </c>
      <c r="H86" s="160">
        <v>87.9</v>
      </c>
      <c r="I86" s="160">
        <v>0</v>
      </c>
    </row>
    <row r="87" spans="2:9" ht="16.5" customHeight="1" x14ac:dyDescent="0.15">
      <c r="B87" s="1"/>
      <c r="C87" s="158" t="s">
        <v>341</v>
      </c>
      <c r="D87" s="8" t="s">
        <v>342</v>
      </c>
      <c r="E87" s="159">
        <v>541</v>
      </c>
      <c r="F87" s="160">
        <v>11.500561194029848</v>
      </c>
      <c r="G87" s="160">
        <v>7.4510680501212789</v>
      </c>
      <c r="H87" s="160">
        <v>60</v>
      </c>
      <c r="I87" s="160">
        <v>0</v>
      </c>
    </row>
    <row r="88" spans="2:9" ht="16.5" customHeight="1" x14ac:dyDescent="0.15">
      <c r="B88" s="1"/>
      <c r="C88" s="158" t="s">
        <v>343</v>
      </c>
      <c r="D88" s="8" t="s">
        <v>344</v>
      </c>
      <c r="E88" s="159">
        <v>17</v>
      </c>
      <c r="F88" s="160">
        <v>22.382941176470588</v>
      </c>
      <c r="G88" s="160">
        <v>37.488765111147949</v>
      </c>
      <c r="H88" s="160">
        <v>163</v>
      </c>
      <c r="I88" s="160">
        <v>1.1000000000000001</v>
      </c>
    </row>
    <row r="89" spans="2:9" ht="16.5" customHeight="1" x14ac:dyDescent="0.15">
      <c r="B89" s="1"/>
      <c r="C89" s="158" t="s">
        <v>345</v>
      </c>
      <c r="D89" s="8" t="s">
        <v>346</v>
      </c>
      <c r="E89" s="159">
        <v>157</v>
      </c>
      <c r="F89" s="160">
        <v>8.4476305732484072</v>
      </c>
      <c r="G89" s="160">
        <v>4.4409499146804503</v>
      </c>
      <c r="H89" s="160">
        <v>22</v>
      </c>
      <c r="I89" s="160">
        <v>0.2</v>
      </c>
    </row>
    <row r="90" spans="2:9" ht="16.5" customHeight="1" x14ac:dyDescent="0.15">
      <c r="B90" s="1"/>
      <c r="C90" s="158" t="s">
        <v>347</v>
      </c>
      <c r="D90" s="8" t="s">
        <v>348</v>
      </c>
      <c r="E90" s="159">
        <v>0</v>
      </c>
      <c r="F90" s="160" t="s">
        <v>965</v>
      </c>
      <c r="G90" s="160" t="s">
        <v>965</v>
      </c>
      <c r="H90" s="160" t="s">
        <v>965</v>
      </c>
      <c r="I90" s="160" t="s">
        <v>965</v>
      </c>
    </row>
    <row r="91" spans="2:9" ht="16.5" customHeight="1" x14ac:dyDescent="0.15">
      <c r="B91" s="1"/>
      <c r="C91" s="158" t="s">
        <v>349</v>
      </c>
      <c r="D91" s="8" t="s">
        <v>350</v>
      </c>
      <c r="E91" s="159">
        <v>25</v>
      </c>
      <c r="F91" s="160">
        <v>13.589583333333332</v>
      </c>
      <c r="G91" s="160">
        <v>10.223087034477052</v>
      </c>
      <c r="H91" s="160">
        <v>35</v>
      </c>
      <c r="I91" s="160">
        <v>0.8</v>
      </c>
    </row>
    <row r="92" spans="2:9" ht="16.5" customHeight="1" x14ac:dyDescent="0.15">
      <c r="B92" s="1"/>
      <c r="C92" s="158" t="s">
        <v>351</v>
      </c>
      <c r="D92" s="8" t="s">
        <v>352</v>
      </c>
      <c r="E92" s="159">
        <v>1812</v>
      </c>
      <c r="F92" s="160">
        <v>8.4712490336830424</v>
      </c>
      <c r="G92" s="160">
        <v>10.624877694315519</v>
      </c>
      <c r="H92" s="160">
        <v>188</v>
      </c>
      <c r="I92" s="160">
        <v>0</v>
      </c>
    </row>
    <row r="93" spans="2:9" ht="16.5" customHeight="1" x14ac:dyDescent="0.15">
      <c r="B93" s="1"/>
      <c r="C93" s="158" t="s">
        <v>353</v>
      </c>
      <c r="D93" s="8" t="s">
        <v>354</v>
      </c>
      <c r="E93" s="159">
        <v>4</v>
      </c>
      <c r="F93" s="160">
        <v>12.925000000000001</v>
      </c>
      <c r="G93" s="160">
        <v>9.440118290219317</v>
      </c>
      <c r="H93" s="160">
        <v>23</v>
      </c>
      <c r="I93" s="160">
        <v>0.2</v>
      </c>
    </row>
    <row r="94" spans="2:9" ht="16.5" customHeight="1" x14ac:dyDescent="0.15">
      <c r="B94" s="1"/>
      <c r="C94" s="158" t="s">
        <v>355</v>
      </c>
      <c r="D94" s="8" t="s">
        <v>356</v>
      </c>
      <c r="E94" s="159">
        <v>2</v>
      </c>
      <c r="F94" s="160">
        <v>0.4</v>
      </c>
      <c r="G94" s="160">
        <v>0</v>
      </c>
      <c r="H94" s="160">
        <v>0.4</v>
      </c>
      <c r="I94" s="160">
        <v>0.4</v>
      </c>
    </row>
    <row r="95" spans="2:9" ht="16.5" customHeight="1" x14ac:dyDescent="0.15">
      <c r="B95" s="1"/>
      <c r="C95" s="158" t="s">
        <v>78</v>
      </c>
      <c r="D95" s="8" t="s">
        <v>357</v>
      </c>
      <c r="E95" s="159">
        <v>0</v>
      </c>
      <c r="F95" s="160" t="s">
        <v>965</v>
      </c>
      <c r="G95" s="160" t="s">
        <v>965</v>
      </c>
      <c r="H95" s="160" t="s">
        <v>965</v>
      </c>
      <c r="I95" s="160" t="s">
        <v>965</v>
      </c>
    </row>
    <row r="96" spans="2:9" ht="16.5" customHeight="1" x14ac:dyDescent="0.15">
      <c r="B96" s="1"/>
      <c r="C96" s="158" t="s">
        <v>74</v>
      </c>
      <c r="D96" s="8" t="s">
        <v>358</v>
      </c>
      <c r="E96" s="159">
        <v>37</v>
      </c>
      <c r="F96" s="160">
        <v>7.8016666666666641</v>
      </c>
      <c r="G96" s="160">
        <v>7.346354392291655</v>
      </c>
      <c r="H96" s="160">
        <v>37.1</v>
      </c>
      <c r="I96" s="160">
        <v>0</v>
      </c>
    </row>
    <row r="97" spans="1:9" ht="16.5" customHeight="1" x14ac:dyDescent="0.15">
      <c r="B97" s="1"/>
      <c r="C97" s="158" t="s">
        <v>359</v>
      </c>
      <c r="D97" s="8" t="s">
        <v>360</v>
      </c>
      <c r="E97" s="159">
        <v>5</v>
      </c>
      <c r="F97" s="160">
        <v>35.718000000000004</v>
      </c>
      <c r="G97" s="160">
        <v>25.907121028782793</v>
      </c>
      <c r="H97" s="160">
        <v>72.400000000000006</v>
      </c>
      <c r="I97" s="160">
        <v>1.5</v>
      </c>
    </row>
    <row r="98" spans="1:9" ht="16.5" customHeight="1" x14ac:dyDescent="0.15">
      <c r="B98" s="1"/>
      <c r="C98" s="158" t="s">
        <v>361</v>
      </c>
      <c r="D98" s="8" t="s">
        <v>362</v>
      </c>
      <c r="E98" s="159">
        <v>19</v>
      </c>
      <c r="F98" s="160">
        <v>14.412368421052633</v>
      </c>
      <c r="G98" s="160">
        <v>10.843627976376654</v>
      </c>
      <c r="H98" s="160">
        <v>40.5</v>
      </c>
      <c r="I98" s="160">
        <v>3.2</v>
      </c>
    </row>
    <row r="99" spans="1:9" ht="16.5" customHeight="1" x14ac:dyDescent="0.15">
      <c r="B99" s="1"/>
      <c r="C99" s="158" t="s">
        <v>363</v>
      </c>
      <c r="D99" s="8" t="s">
        <v>364</v>
      </c>
      <c r="E99" s="159">
        <v>130</v>
      </c>
      <c r="F99" s="160">
        <v>13.920115384615379</v>
      </c>
      <c r="G99" s="160">
        <v>17.023961071618398</v>
      </c>
      <c r="H99" s="160">
        <v>150</v>
      </c>
      <c r="I99" s="160">
        <v>0</v>
      </c>
    </row>
    <row r="100" spans="1:9" ht="16.5" customHeight="1" x14ac:dyDescent="0.15">
      <c r="B100" s="1"/>
      <c r="C100" s="158" t="s">
        <v>365</v>
      </c>
      <c r="D100" s="8" t="s">
        <v>366</v>
      </c>
      <c r="E100" s="159">
        <v>0</v>
      </c>
      <c r="F100" s="160" t="s">
        <v>965</v>
      </c>
      <c r="G100" s="160" t="s">
        <v>965</v>
      </c>
      <c r="H100" s="160" t="s">
        <v>965</v>
      </c>
      <c r="I100" s="160" t="s">
        <v>965</v>
      </c>
    </row>
    <row r="101" spans="1:9" ht="16.5" customHeight="1" x14ac:dyDescent="0.15">
      <c r="B101" s="1"/>
      <c r="C101" s="158" t="s">
        <v>367</v>
      </c>
      <c r="D101" s="8" t="s">
        <v>368</v>
      </c>
      <c r="E101" s="159">
        <v>40</v>
      </c>
      <c r="F101" s="160">
        <v>11.073774999999999</v>
      </c>
      <c r="G101" s="160">
        <v>11.669040532454968</v>
      </c>
      <c r="H101" s="160">
        <v>69.3</v>
      </c>
      <c r="I101" s="160">
        <v>0.3</v>
      </c>
    </row>
    <row r="102" spans="1:9" ht="16.5" customHeight="1" x14ac:dyDescent="0.15">
      <c r="B102" s="1"/>
      <c r="C102" s="158" t="s">
        <v>369</v>
      </c>
      <c r="D102" s="8" t="s">
        <v>370</v>
      </c>
      <c r="E102" s="159">
        <v>654</v>
      </c>
      <c r="F102" s="160">
        <v>9.9775665341488313</v>
      </c>
      <c r="G102" s="160">
        <v>9.3831885405678239</v>
      </c>
      <c r="H102" s="160">
        <v>80.23</v>
      </c>
      <c r="I102" s="160">
        <v>0</v>
      </c>
    </row>
    <row r="103" spans="1:9" ht="16.5" customHeight="1" x14ac:dyDescent="0.15">
      <c r="B103" s="1"/>
      <c r="C103" s="158" t="s">
        <v>371</v>
      </c>
      <c r="D103" s="8" t="s">
        <v>372</v>
      </c>
      <c r="E103" s="159">
        <v>881</v>
      </c>
      <c r="F103" s="160">
        <v>12.468725375</v>
      </c>
      <c r="G103" s="160">
        <v>26.793303296146924</v>
      </c>
      <c r="H103" s="160">
        <v>684</v>
      </c>
      <c r="I103" s="160">
        <v>0.1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17</v>
      </c>
      <c r="F104" s="160">
        <v>14.250823529411765</v>
      </c>
      <c r="G104" s="160">
        <v>22.875849143352291</v>
      </c>
      <c r="H104" s="160">
        <v>100</v>
      </c>
      <c r="I104" s="160">
        <v>3.5</v>
      </c>
    </row>
    <row r="105" spans="1:9" ht="16.5" customHeight="1" x14ac:dyDescent="0.15">
      <c r="B105" s="1"/>
      <c r="C105" s="161"/>
      <c r="D105" s="162" t="s">
        <v>811</v>
      </c>
      <c r="E105" s="163">
        <v>14010</v>
      </c>
      <c r="F105" s="164">
        <v>10.634841159775059</v>
      </c>
      <c r="G105" s="164">
        <v>46.199646090057072</v>
      </c>
      <c r="H105" s="164">
        <v>3000</v>
      </c>
      <c r="I105" s="164">
        <v>0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8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CB879-86FC-4D19-B1D0-8A365E188DEC}">
  <sheetPr>
    <tabColor rgb="FF00B050"/>
    <pageSetUpPr fitToPage="1"/>
  </sheetPr>
  <dimension ref="A1:L112"/>
  <sheetViews>
    <sheetView showGridLines="0" view="pageBreakPreview" zoomScale="70" zoomScaleNormal="70" zoomScaleSheetLayoutView="7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tr">
        <f>"表3.4.1.1("&amp;VALUE(L1)&amp;")　産業分類別の生活環境項目濃度の平均値、標準偏差、最大値、最小値"</f>
        <v>表3.4.1.1(0)　産業分類別の生活環境項目濃度の平均値、標準偏差、最大値、最小値</v>
      </c>
    </row>
    <row r="3" spans="2:12" ht="21" customHeight="1" x14ac:dyDescent="0.15">
      <c r="H3" s="139" t="e">
        <f>VLOOKUP(L1,#REF!,2,0)</f>
        <v>#REF!</v>
      </c>
      <c r="I3" s="139" t="e">
        <f>VLOOKUP(L1,#REF!,3,0)</f>
        <v>#REF!</v>
      </c>
    </row>
    <row r="4" spans="2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6.5" customHeight="1" x14ac:dyDescent="0.15">
      <c r="B5" s="1"/>
      <c r="C5" s="158" t="s">
        <v>2</v>
      </c>
      <c r="D5" s="8" t="s">
        <v>252</v>
      </c>
      <c r="E5" s="159">
        <v>111</v>
      </c>
      <c r="F5" s="160">
        <v>13.660340909090911</v>
      </c>
      <c r="G5" s="160">
        <v>15.639122606570897</v>
      </c>
      <c r="H5" s="160">
        <v>77</v>
      </c>
      <c r="I5" s="160">
        <v>0.03</v>
      </c>
    </row>
    <row r="6" spans="2:12" ht="16.5" customHeight="1" x14ac:dyDescent="0.15">
      <c r="B6" s="1"/>
      <c r="C6" s="158" t="s">
        <v>3</v>
      </c>
      <c r="D6" s="8" t="s">
        <v>253</v>
      </c>
      <c r="E6" s="159">
        <v>0</v>
      </c>
      <c r="F6" s="160" t="s">
        <v>965</v>
      </c>
      <c r="G6" s="160" t="s">
        <v>965</v>
      </c>
      <c r="H6" s="160" t="s">
        <v>965</v>
      </c>
      <c r="I6" s="160" t="s">
        <v>965</v>
      </c>
    </row>
    <row r="7" spans="2:12" ht="16.5" customHeight="1" x14ac:dyDescent="0.15">
      <c r="B7" s="1"/>
      <c r="C7" s="158" t="s">
        <v>4</v>
      </c>
      <c r="D7" s="8" t="s">
        <v>254</v>
      </c>
      <c r="E7" s="159">
        <v>1</v>
      </c>
      <c r="F7" s="160">
        <v>1</v>
      </c>
      <c r="G7" s="160">
        <v>0</v>
      </c>
      <c r="H7" s="160">
        <v>1</v>
      </c>
      <c r="I7" s="160">
        <v>1</v>
      </c>
    </row>
    <row r="8" spans="2:12" ht="16.5" customHeight="1" x14ac:dyDescent="0.15">
      <c r="B8" s="1"/>
      <c r="C8" s="158" t="s">
        <v>5</v>
      </c>
      <c r="D8" s="8" t="s">
        <v>255</v>
      </c>
      <c r="E8" s="159">
        <v>3</v>
      </c>
      <c r="F8" s="160">
        <v>0.11333333333333333</v>
      </c>
      <c r="G8" s="160">
        <v>3.2145502536643208E-2</v>
      </c>
      <c r="H8" s="160">
        <v>0.15</v>
      </c>
      <c r="I8" s="160">
        <v>0.09</v>
      </c>
    </row>
    <row r="9" spans="2:12" ht="16.5" customHeight="1" x14ac:dyDescent="0.15">
      <c r="B9" s="1"/>
      <c r="C9" s="158" t="s">
        <v>6</v>
      </c>
      <c r="D9" s="8" t="s">
        <v>256</v>
      </c>
      <c r="E9" s="159">
        <v>29</v>
      </c>
      <c r="F9" s="160">
        <v>4.5800000000000007E-2</v>
      </c>
      <c r="G9" s="160">
        <v>3.8030689361794816E-2</v>
      </c>
      <c r="H9" s="160">
        <v>0.14000000000000001</v>
      </c>
      <c r="I9" s="160">
        <v>0</v>
      </c>
    </row>
    <row r="10" spans="2:12" ht="16.5" customHeight="1" x14ac:dyDescent="0.15">
      <c r="B10" s="1"/>
      <c r="C10" s="158" t="s">
        <v>7</v>
      </c>
      <c r="D10" s="8" t="s">
        <v>257</v>
      </c>
      <c r="E10" s="159">
        <v>49</v>
      </c>
      <c r="F10" s="160">
        <v>0.25588888888888889</v>
      </c>
      <c r="G10" s="160">
        <v>0.82956440437744261</v>
      </c>
      <c r="H10" s="160">
        <v>4.3</v>
      </c>
      <c r="I10" s="160">
        <v>0</v>
      </c>
    </row>
    <row r="11" spans="2:12" ht="16.5" customHeight="1" x14ac:dyDescent="0.15">
      <c r="B11" s="1"/>
      <c r="C11" s="158" t="s">
        <v>8</v>
      </c>
      <c r="D11" s="8" t="s">
        <v>258</v>
      </c>
      <c r="E11" s="159">
        <v>0</v>
      </c>
      <c r="F11" s="160" t="s">
        <v>965</v>
      </c>
      <c r="G11" s="160" t="s">
        <v>965</v>
      </c>
      <c r="H11" s="160" t="s">
        <v>965</v>
      </c>
      <c r="I11" s="160" t="s">
        <v>965</v>
      </c>
    </row>
    <row r="12" spans="2:12" ht="16.5" customHeight="1" x14ac:dyDescent="0.15">
      <c r="B12" s="1"/>
      <c r="C12" s="158" t="s">
        <v>9</v>
      </c>
      <c r="D12" s="8" t="s">
        <v>259</v>
      </c>
      <c r="E12" s="159">
        <v>6</v>
      </c>
      <c r="F12" s="160">
        <v>0.64416666666666667</v>
      </c>
      <c r="G12" s="160">
        <v>0.78491029211411589</v>
      </c>
      <c r="H12" s="160">
        <v>2.17</v>
      </c>
      <c r="I12" s="160">
        <v>0.04</v>
      </c>
    </row>
    <row r="13" spans="2:12" ht="16.5" customHeight="1" x14ac:dyDescent="0.15">
      <c r="B13" s="1"/>
      <c r="C13" s="158" t="s">
        <v>10</v>
      </c>
      <c r="D13" s="8" t="s">
        <v>260</v>
      </c>
      <c r="E13" s="159">
        <v>1134</v>
      </c>
      <c r="F13" s="160">
        <v>2.0569745747538035</v>
      </c>
      <c r="G13" s="160">
        <v>3.2000311724145232</v>
      </c>
      <c r="H13" s="160">
        <v>36</v>
      </c>
      <c r="I13" s="160">
        <v>0</v>
      </c>
    </row>
    <row r="14" spans="2:12" ht="16.5" customHeight="1" x14ac:dyDescent="0.15">
      <c r="B14" s="1"/>
      <c r="C14" s="158" t="s">
        <v>11</v>
      </c>
      <c r="D14" s="8" t="s">
        <v>261</v>
      </c>
      <c r="E14" s="159">
        <v>216</v>
      </c>
      <c r="F14" s="160">
        <v>1.3749500000000003</v>
      </c>
      <c r="G14" s="160">
        <v>2.4994478543838508</v>
      </c>
      <c r="H14" s="160">
        <v>18.5</v>
      </c>
      <c r="I14" s="160">
        <v>0</v>
      </c>
    </row>
    <row r="15" spans="2:12" ht="16.5" customHeight="1" x14ac:dyDescent="0.15">
      <c r="B15" s="1"/>
      <c r="C15" s="158" t="s">
        <v>12</v>
      </c>
      <c r="D15" s="8" t="s">
        <v>262</v>
      </c>
      <c r="E15" s="159">
        <v>184</v>
      </c>
      <c r="F15" s="160">
        <v>0.969923076923077</v>
      </c>
      <c r="G15" s="160">
        <v>2.8710433710149776</v>
      </c>
      <c r="H15" s="160">
        <v>34</v>
      </c>
      <c r="I15" s="160">
        <v>0</v>
      </c>
    </row>
    <row r="16" spans="2:12" ht="16.5" customHeight="1" x14ac:dyDescent="0.15">
      <c r="B16" s="1"/>
      <c r="C16" s="158" t="s">
        <v>13</v>
      </c>
      <c r="D16" s="8" t="s">
        <v>263</v>
      </c>
      <c r="E16" s="159">
        <v>14</v>
      </c>
      <c r="F16" s="160">
        <v>0.38142857142857139</v>
      </c>
      <c r="G16" s="160">
        <v>0.4523929051823653</v>
      </c>
      <c r="H16" s="160">
        <v>1.4</v>
      </c>
      <c r="I16" s="160">
        <v>0</v>
      </c>
    </row>
    <row r="17" spans="2:9" ht="16.5" customHeight="1" x14ac:dyDescent="0.15">
      <c r="B17" s="1"/>
      <c r="C17" s="158" t="s">
        <v>14</v>
      </c>
      <c r="D17" s="8" t="s">
        <v>264</v>
      </c>
      <c r="E17" s="159">
        <v>13</v>
      </c>
      <c r="F17" s="160">
        <v>1.8923076923076925</v>
      </c>
      <c r="G17" s="160">
        <v>2.9230496456217137</v>
      </c>
      <c r="H17" s="160">
        <v>11</v>
      </c>
      <c r="I17" s="160">
        <v>0.1</v>
      </c>
    </row>
    <row r="18" spans="2:9" ht="16.5" customHeight="1" x14ac:dyDescent="0.15">
      <c r="B18" s="1"/>
      <c r="C18" s="158" t="s">
        <v>15</v>
      </c>
      <c r="D18" s="8" t="s">
        <v>265</v>
      </c>
      <c r="E18" s="159">
        <v>139</v>
      </c>
      <c r="F18" s="160">
        <v>0.413517054263566</v>
      </c>
      <c r="G18" s="160">
        <v>1.8275304319509647</v>
      </c>
      <c r="H18" s="160">
        <v>20</v>
      </c>
      <c r="I18" s="160">
        <v>0</v>
      </c>
    </row>
    <row r="19" spans="2:9" ht="16.5" customHeight="1" x14ac:dyDescent="0.15">
      <c r="B19" s="1"/>
      <c r="C19" s="158" t="s">
        <v>16</v>
      </c>
      <c r="D19" s="8" t="s">
        <v>266</v>
      </c>
      <c r="E19" s="159">
        <v>27</v>
      </c>
      <c r="F19" s="160">
        <v>0.72519999999999996</v>
      </c>
      <c r="G19" s="160">
        <v>0.77034689155816904</v>
      </c>
      <c r="H19" s="160">
        <v>2.5499999999999998</v>
      </c>
      <c r="I19" s="160">
        <v>0.05</v>
      </c>
    </row>
    <row r="20" spans="2:9" ht="16.5" customHeight="1" x14ac:dyDescent="0.15">
      <c r="B20" s="1"/>
      <c r="C20" s="158" t="s">
        <v>17</v>
      </c>
      <c r="D20" s="8" t="s">
        <v>267</v>
      </c>
      <c r="E20" s="159">
        <v>711</v>
      </c>
      <c r="F20" s="160">
        <v>0.68021216216216152</v>
      </c>
      <c r="G20" s="160">
        <v>2.8896559534294455</v>
      </c>
      <c r="H20" s="160">
        <v>48</v>
      </c>
      <c r="I20" s="160">
        <v>0</v>
      </c>
    </row>
    <row r="21" spans="2:9" ht="16.5" customHeight="1" x14ac:dyDescent="0.15">
      <c r="B21" s="1"/>
      <c r="C21" s="158" t="s">
        <v>18</v>
      </c>
      <c r="D21" s="8" t="s">
        <v>268</v>
      </c>
      <c r="E21" s="159">
        <v>34</v>
      </c>
      <c r="F21" s="160">
        <v>0.14878787878787883</v>
      </c>
      <c r="G21" s="160">
        <v>0.15681911506090335</v>
      </c>
      <c r="H21" s="160">
        <v>0.7</v>
      </c>
      <c r="I21" s="160">
        <v>0.03</v>
      </c>
    </row>
    <row r="22" spans="2:9" ht="16.5" customHeight="1" x14ac:dyDescent="0.15">
      <c r="B22" s="1"/>
      <c r="C22" s="158" t="s">
        <v>19</v>
      </c>
      <c r="D22" s="8" t="s">
        <v>269</v>
      </c>
      <c r="E22" s="159">
        <v>65</v>
      </c>
      <c r="F22" s="160">
        <v>0.66551666666666642</v>
      </c>
      <c r="G22" s="160">
        <v>2.2712521260433629</v>
      </c>
      <c r="H22" s="160">
        <v>17</v>
      </c>
      <c r="I22" s="160">
        <v>0</v>
      </c>
    </row>
    <row r="23" spans="2:9" ht="16.5" customHeight="1" x14ac:dyDescent="0.15">
      <c r="B23" s="1"/>
      <c r="C23" s="158" t="s">
        <v>20</v>
      </c>
      <c r="D23" s="8" t="s">
        <v>270</v>
      </c>
      <c r="E23" s="159">
        <v>80</v>
      </c>
      <c r="F23" s="160">
        <v>0.4365454545454544</v>
      </c>
      <c r="G23" s="160">
        <v>0.73303447440748404</v>
      </c>
      <c r="H23" s="160">
        <v>5.23</v>
      </c>
      <c r="I23" s="160">
        <v>0</v>
      </c>
    </row>
    <row r="24" spans="2:9" ht="16.5" customHeight="1" x14ac:dyDescent="0.15">
      <c r="B24" s="1"/>
      <c r="C24" s="158" t="s">
        <v>21</v>
      </c>
      <c r="D24" s="8" t="s">
        <v>271</v>
      </c>
      <c r="E24" s="159">
        <v>4</v>
      </c>
      <c r="F24" s="160">
        <v>0.27</v>
      </c>
      <c r="G24" s="160">
        <v>0.35487086853295435</v>
      </c>
      <c r="H24" s="160">
        <v>0.8</v>
      </c>
      <c r="I24" s="160">
        <v>0.05</v>
      </c>
    </row>
    <row r="25" spans="2:9" ht="16.5" customHeight="1" x14ac:dyDescent="0.15">
      <c r="B25" s="1"/>
      <c r="C25" s="158" t="s">
        <v>22</v>
      </c>
      <c r="D25" s="8" t="s">
        <v>272</v>
      </c>
      <c r="E25" s="159">
        <v>148</v>
      </c>
      <c r="F25" s="160">
        <v>0.36608857342657353</v>
      </c>
      <c r="G25" s="160">
        <v>1.741614367216914</v>
      </c>
      <c r="H25" s="160">
        <v>20.05</v>
      </c>
      <c r="I25" s="160">
        <v>0</v>
      </c>
    </row>
    <row r="26" spans="2:9" ht="16.5" customHeight="1" x14ac:dyDescent="0.15">
      <c r="B26" s="1"/>
      <c r="C26" s="158" t="s">
        <v>23</v>
      </c>
      <c r="D26" s="8" t="s">
        <v>273</v>
      </c>
      <c r="E26" s="159">
        <v>145</v>
      </c>
      <c r="F26" s="160">
        <v>0.19255714285714293</v>
      </c>
      <c r="G26" s="160">
        <v>0.3713289040521674</v>
      </c>
      <c r="H26" s="160">
        <v>2.2999999999999998</v>
      </c>
      <c r="I26" s="160">
        <v>0</v>
      </c>
    </row>
    <row r="27" spans="2:9" ht="16.5" customHeight="1" x14ac:dyDescent="0.15">
      <c r="B27" s="1"/>
      <c r="C27" s="158" t="s">
        <v>24</v>
      </c>
      <c r="D27" s="8" t="s">
        <v>274</v>
      </c>
      <c r="E27" s="159">
        <v>146</v>
      </c>
      <c r="F27" s="160">
        <v>0.54754687499999977</v>
      </c>
      <c r="G27" s="160">
        <v>2.0112381576827976</v>
      </c>
      <c r="H27" s="160">
        <v>22</v>
      </c>
      <c r="I27" s="160">
        <v>0</v>
      </c>
    </row>
    <row r="28" spans="2:9" ht="16.5" customHeight="1" x14ac:dyDescent="0.15">
      <c r="B28" s="1"/>
      <c r="C28" s="158" t="s">
        <v>25</v>
      </c>
      <c r="D28" s="8" t="s">
        <v>275</v>
      </c>
      <c r="E28" s="159">
        <v>524</v>
      </c>
      <c r="F28" s="160">
        <v>1.4561936983471075</v>
      </c>
      <c r="G28" s="160">
        <v>3.4517198819852242</v>
      </c>
      <c r="H28" s="160">
        <v>46.9</v>
      </c>
      <c r="I28" s="160">
        <v>0</v>
      </c>
    </row>
    <row r="29" spans="2:9" ht="16.5" customHeight="1" x14ac:dyDescent="0.15">
      <c r="B29" s="1"/>
      <c r="C29" s="158" t="s">
        <v>26</v>
      </c>
      <c r="D29" s="8" t="s">
        <v>276</v>
      </c>
      <c r="E29" s="159">
        <v>64</v>
      </c>
      <c r="F29" s="160">
        <v>0.82559032258064524</v>
      </c>
      <c r="G29" s="160">
        <v>1.5799951356751927</v>
      </c>
      <c r="H29" s="160">
        <v>7.5</v>
      </c>
      <c r="I29" s="160">
        <v>0.01</v>
      </c>
    </row>
    <row r="30" spans="2:9" ht="16.5" customHeight="1" x14ac:dyDescent="0.15">
      <c r="B30" s="1"/>
      <c r="C30" s="158" t="s">
        <v>27</v>
      </c>
      <c r="D30" s="8" t="s">
        <v>277</v>
      </c>
      <c r="E30" s="159">
        <v>68</v>
      </c>
      <c r="F30" s="160">
        <v>1.3045655737704918</v>
      </c>
      <c r="G30" s="160">
        <v>2.4377192576180202</v>
      </c>
      <c r="H30" s="160">
        <v>11</v>
      </c>
      <c r="I30" s="160">
        <v>2.5999999999999999E-2</v>
      </c>
    </row>
    <row r="31" spans="2:9" ht="16.5" customHeight="1" x14ac:dyDescent="0.15">
      <c r="B31" s="1"/>
      <c r="C31" s="158" t="s">
        <v>28</v>
      </c>
      <c r="D31" s="8" t="s">
        <v>278</v>
      </c>
      <c r="E31" s="159">
        <v>45</v>
      </c>
      <c r="F31" s="160">
        <v>0.94146153846153879</v>
      </c>
      <c r="G31" s="160">
        <v>1.7036823716531737</v>
      </c>
      <c r="H31" s="160">
        <v>7</v>
      </c>
      <c r="I31" s="160">
        <v>0</v>
      </c>
    </row>
    <row r="32" spans="2:9" ht="16.5" customHeight="1" x14ac:dyDescent="0.15">
      <c r="B32" s="1"/>
      <c r="C32" s="158" t="s">
        <v>29</v>
      </c>
      <c r="D32" s="8" t="s">
        <v>279</v>
      </c>
      <c r="E32" s="159">
        <v>194</v>
      </c>
      <c r="F32" s="160">
        <v>0.89876331360946637</v>
      </c>
      <c r="G32" s="160">
        <v>3.5674768982905269</v>
      </c>
      <c r="H32" s="160">
        <v>43.6</v>
      </c>
      <c r="I32" s="160">
        <v>0</v>
      </c>
    </row>
    <row r="33" spans="2:9" ht="16.5" customHeight="1" x14ac:dyDescent="0.15">
      <c r="B33" s="1"/>
      <c r="C33" s="158" t="s">
        <v>30</v>
      </c>
      <c r="D33" s="8" t="s">
        <v>280</v>
      </c>
      <c r="E33" s="159">
        <v>143</v>
      </c>
      <c r="F33" s="160">
        <v>1.0330000000000001</v>
      </c>
      <c r="G33" s="160">
        <v>1.9350226447406027</v>
      </c>
      <c r="H33" s="160">
        <v>15</v>
      </c>
      <c r="I33" s="160">
        <v>0</v>
      </c>
    </row>
    <row r="34" spans="2:9" ht="16.5" customHeight="1" x14ac:dyDescent="0.15">
      <c r="B34" s="1"/>
      <c r="C34" s="158" t="s">
        <v>31</v>
      </c>
      <c r="D34" s="8" t="s">
        <v>281</v>
      </c>
      <c r="E34" s="159">
        <v>6</v>
      </c>
      <c r="F34" s="160">
        <v>0.91000000000000014</v>
      </c>
      <c r="G34" s="160">
        <v>1.3318708646111301</v>
      </c>
      <c r="H34" s="160">
        <v>3.5</v>
      </c>
      <c r="I34" s="160">
        <v>0.14000000000000001</v>
      </c>
    </row>
    <row r="35" spans="2:9" ht="16.5" customHeight="1" x14ac:dyDescent="0.15">
      <c r="B35" s="1"/>
      <c r="C35" s="158" t="s">
        <v>32</v>
      </c>
      <c r="D35" s="8" t="s">
        <v>282</v>
      </c>
      <c r="E35" s="159">
        <v>381</v>
      </c>
      <c r="F35" s="160">
        <v>0.92111911357340692</v>
      </c>
      <c r="G35" s="160">
        <v>2.3336144056175776</v>
      </c>
      <c r="H35" s="160">
        <v>23</v>
      </c>
      <c r="I35" s="160">
        <v>0</v>
      </c>
    </row>
    <row r="36" spans="2:9" ht="16.5" customHeight="1" x14ac:dyDescent="0.15">
      <c r="B36" s="1"/>
      <c r="C36" s="158" t="s">
        <v>33</v>
      </c>
      <c r="D36" s="8" t="s">
        <v>283</v>
      </c>
      <c r="E36" s="159">
        <v>98</v>
      </c>
      <c r="F36" s="160">
        <v>1.1129545454545455</v>
      </c>
      <c r="G36" s="160">
        <v>2.126783275596837</v>
      </c>
      <c r="H36" s="160">
        <v>15</v>
      </c>
      <c r="I36" s="160">
        <v>0</v>
      </c>
    </row>
    <row r="37" spans="2:9" ht="16.5" customHeight="1" x14ac:dyDescent="0.15">
      <c r="B37" s="1"/>
      <c r="C37" s="158" t="s">
        <v>34</v>
      </c>
      <c r="D37" s="8" t="s">
        <v>284</v>
      </c>
      <c r="E37" s="159">
        <v>52</v>
      </c>
      <c r="F37" s="160">
        <v>0.24228604651162788</v>
      </c>
      <c r="G37" s="160">
        <v>0.66960647952339292</v>
      </c>
      <c r="H37" s="160">
        <v>3.29</v>
      </c>
      <c r="I37" s="160">
        <v>0.01</v>
      </c>
    </row>
    <row r="38" spans="2:9" ht="16.5" customHeight="1" x14ac:dyDescent="0.15">
      <c r="B38" s="1"/>
      <c r="C38" s="158" t="s">
        <v>35</v>
      </c>
      <c r="D38" s="8" t="s">
        <v>285</v>
      </c>
      <c r="E38" s="159">
        <v>6</v>
      </c>
      <c r="F38" s="160">
        <v>0.10499999999999998</v>
      </c>
      <c r="G38" s="160">
        <v>4.5934736311423474E-2</v>
      </c>
      <c r="H38" s="160">
        <v>0.19</v>
      </c>
      <c r="I38" s="160">
        <v>0.05</v>
      </c>
    </row>
    <row r="39" spans="2:9" ht="16.5" customHeight="1" x14ac:dyDescent="0.15">
      <c r="B39" s="1"/>
      <c r="C39" s="158" t="s">
        <v>36</v>
      </c>
      <c r="D39" s="8" t="s">
        <v>286</v>
      </c>
      <c r="E39" s="159">
        <v>6</v>
      </c>
      <c r="F39" s="160">
        <v>1.7381999999999997</v>
      </c>
      <c r="G39" s="160">
        <v>1.189054750631779</v>
      </c>
      <c r="H39" s="160">
        <v>2.7</v>
      </c>
      <c r="I39" s="160">
        <v>1E-3</v>
      </c>
    </row>
    <row r="40" spans="2:9" ht="16.5" customHeight="1" x14ac:dyDescent="0.15">
      <c r="B40" s="1"/>
      <c r="C40" s="158" t="s">
        <v>37</v>
      </c>
      <c r="D40" s="8" t="s">
        <v>287</v>
      </c>
      <c r="E40" s="159">
        <v>2526</v>
      </c>
      <c r="F40" s="160">
        <v>1.6045121359223291</v>
      </c>
      <c r="G40" s="160">
        <v>1.0987375769054468</v>
      </c>
      <c r="H40" s="160">
        <v>12.2</v>
      </c>
      <c r="I40" s="160">
        <v>0</v>
      </c>
    </row>
    <row r="41" spans="2:9" ht="16.5" customHeight="1" x14ac:dyDescent="0.15">
      <c r="B41" s="1"/>
      <c r="C41" s="158" t="s">
        <v>38</v>
      </c>
      <c r="D41" s="8" t="s">
        <v>288</v>
      </c>
      <c r="E41" s="159">
        <v>0</v>
      </c>
      <c r="F41" s="160" t="s">
        <v>965</v>
      </c>
      <c r="G41" s="160" t="s">
        <v>965</v>
      </c>
      <c r="H41" s="160" t="s">
        <v>965</v>
      </c>
      <c r="I41" s="160" t="s">
        <v>965</v>
      </c>
    </row>
    <row r="42" spans="2:9" ht="16.5" customHeight="1" x14ac:dyDescent="0.15">
      <c r="B42" s="1"/>
      <c r="C42" s="158" t="s">
        <v>39</v>
      </c>
      <c r="D42" s="8" t="s">
        <v>289</v>
      </c>
      <c r="E42" s="159">
        <v>0</v>
      </c>
      <c r="F42" s="160" t="s">
        <v>965</v>
      </c>
      <c r="G42" s="160" t="s">
        <v>965</v>
      </c>
      <c r="H42" s="160" t="s">
        <v>965</v>
      </c>
      <c r="I42" s="160" t="s">
        <v>965</v>
      </c>
    </row>
    <row r="43" spans="2:9" ht="16.5" customHeight="1" x14ac:dyDescent="0.15">
      <c r="B43" s="1"/>
      <c r="C43" s="158" t="s">
        <v>40</v>
      </c>
      <c r="D43" s="8" t="s">
        <v>290</v>
      </c>
      <c r="E43" s="159">
        <v>2</v>
      </c>
      <c r="F43" s="160">
        <v>0.78999999999999992</v>
      </c>
      <c r="G43" s="160">
        <v>0.83438600180012601</v>
      </c>
      <c r="H43" s="160">
        <v>1.38</v>
      </c>
      <c r="I43" s="160">
        <v>0.2</v>
      </c>
    </row>
    <row r="44" spans="2:9" ht="16.5" customHeight="1" x14ac:dyDescent="0.15">
      <c r="B44" s="1"/>
      <c r="C44" s="158" t="s">
        <v>41</v>
      </c>
      <c r="D44" s="8" t="s">
        <v>291</v>
      </c>
      <c r="E44" s="159">
        <v>0</v>
      </c>
      <c r="F44" s="160" t="s">
        <v>965</v>
      </c>
      <c r="G44" s="160" t="s">
        <v>965</v>
      </c>
      <c r="H44" s="160" t="s">
        <v>965</v>
      </c>
      <c r="I44" s="160" t="s">
        <v>965</v>
      </c>
    </row>
    <row r="45" spans="2:9" ht="16.5" customHeight="1" x14ac:dyDescent="0.15">
      <c r="B45" s="1"/>
      <c r="C45" s="158" t="s">
        <v>42</v>
      </c>
      <c r="D45" s="8" t="s">
        <v>292</v>
      </c>
      <c r="E45" s="159">
        <v>0</v>
      </c>
      <c r="F45" s="160" t="s">
        <v>965</v>
      </c>
      <c r="G45" s="160" t="s">
        <v>965</v>
      </c>
      <c r="H45" s="160" t="s">
        <v>965</v>
      </c>
      <c r="I45" s="160" t="s">
        <v>965</v>
      </c>
    </row>
    <row r="46" spans="2:9" ht="16.5" customHeight="1" x14ac:dyDescent="0.15">
      <c r="B46" s="1"/>
      <c r="C46" s="158" t="s">
        <v>43</v>
      </c>
      <c r="D46" s="8" t="s">
        <v>293</v>
      </c>
      <c r="E46" s="159">
        <v>20</v>
      </c>
      <c r="F46" s="160">
        <v>1.2273684210526317</v>
      </c>
      <c r="G46" s="160">
        <v>1.8098429707981212</v>
      </c>
      <c r="H46" s="160">
        <v>5.74</v>
      </c>
      <c r="I46" s="160">
        <v>0</v>
      </c>
    </row>
    <row r="47" spans="2:9" ht="16.5" customHeight="1" x14ac:dyDescent="0.15">
      <c r="B47" s="1"/>
      <c r="C47" s="158" t="s">
        <v>44</v>
      </c>
      <c r="D47" s="8" t="s">
        <v>294</v>
      </c>
      <c r="E47" s="159">
        <v>2</v>
      </c>
      <c r="F47" s="160">
        <v>0.10500000000000001</v>
      </c>
      <c r="G47" s="160">
        <v>7.0710678118653314E-3</v>
      </c>
      <c r="H47" s="160">
        <v>0.11</v>
      </c>
      <c r="I47" s="160">
        <v>0.1</v>
      </c>
    </row>
    <row r="48" spans="2:9" ht="16.5" customHeight="1" x14ac:dyDescent="0.15">
      <c r="B48" s="1"/>
      <c r="C48" s="158" t="s">
        <v>45</v>
      </c>
      <c r="D48" s="8" t="s">
        <v>295</v>
      </c>
      <c r="E48" s="159">
        <v>7</v>
      </c>
      <c r="F48" s="160">
        <v>4.1714285714285717</v>
      </c>
      <c r="G48" s="160">
        <v>3.4759719435549181</v>
      </c>
      <c r="H48" s="160">
        <v>10</v>
      </c>
      <c r="I48" s="160">
        <v>0.7</v>
      </c>
    </row>
    <row r="49" spans="2:9" ht="16.5" customHeight="1" x14ac:dyDescent="0.15">
      <c r="B49" s="1"/>
      <c r="C49" s="158" t="s">
        <v>46</v>
      </c>
      <c r="D49" s="8" t="s">
        <v>296</v>
      </c>
      <c r="E49" s="159">
        <v>3</v>
      </c>
      <c r="F49" s="160">
        <v>1.5733333333333333</v>
      </c>
      <c r="G49" s="160">
        <v>1.3021648641141157</v>
      </c>
      <c r="H49" s="160">
        <v>2.35</v>
      </c>
      <c r="I49" s="160">
        <v>7.0000000000000007E-2</v>
      </c>
    </row>
    <row r="50" spans="2:9" ht="16.5" customHeight="1" x14ac:dyDescent="0.15">
      <c r="B50" s="1"/>
      <c r="C50" s="158" t="s">
        <v>47</v>
      </c>
      <c r="D50" s="8" t="s">
        <v>297</v>
      </c>
      <c r="E50" s="159">
        <v>3</v>
      </c>
      <c r="F50" s="160">
        <v>3.2466666666666666</v>
      </c>
      <c r="G50" s="160">
        <v>3.8753752506477785</v>
      </c>
      <c r="H50" s="160">
        <v>7.7</v>
      </c>
      <c r="I50" s="160">
        <v>0.64</v>
      </c>
    </row>
    <row r="51" spans="2:9" ht="16.5" customHeight="1" x14ac:dyDescent="0.15">
      <c r="B51" s="1"/>
      <c r="C51" s="158" t="s">
        <v>48</v>
      </c>
      <c r="D51" s="8" t="s">
        <v>298</v>
      </c>
      <c r="E51" s="159">
        <v>13</v>
      </c>
      <c r="F51" s="160">
        <v>2.8953846153846152</v>
      </c>
      <c r="G51" s="160">
        <v>2.9928125439253495</v>
      </c>
      <c r="H51" s="160">
        <v>8.6999999999999993</v>
      </c>
      <c r="I51" s="160">
        <v>0.33</v>
      </c>
    </row>
    <row r="52" spans="2:9" ht="16.5" customHeight="1" x14ac:dyDescent="0.15">
      <c r="B52" s="1"/>
      <c r="C52" s="158" t="s">
        <v>51</v>
      </c>
      <c r="D52" s="8" t="s">
        <v>299</v>
      </c>
      <c r="E52" s="159">
        <v>59</v>
      </c>
      <c r="F52" s="160">
        <v>4.1415254237288135</v>
      </c>
      <c r="G52" s="160">
        <v>3.247776859563309</v>
      </c>
      <c r="H52" s="160">
        <v>15</v>
      </c>
      <c r="I52" s="160">
        <v>0.02</v>
      </c>
    </row>
    <row r="53" spans="2:9" ht="16.5" customHeight="1" x14ac:dyDescent="0.15">
      <c r="B53" s="1"/>
      <c r="C53" s="158" t="s">
        <v>129</v>
      </c>
      <c r="D53" s="8" t="s">
        <v>300</v>
      </c>
      <c r="E53" s="159">
        <v>0</v>
      </c>
      <c r="F53" s="160" t="s">
        <v>965</v>
      </c>
      <c r="G53" s="160" t="s">
        <v>965</v>
      </c>
      <c r="H53" s="160" t="s">
        <v>965</v>
      </c>
      <c r="I53" s="160" t="s">
        <v>965</v>
      </c>
    </row>
    <row r="54" spans="2:9" ht="16.5" customHeight="1" x14ac:dyDescent="0.15">
      <c r="B54" s="1"/>
      <c r="C54" s="158" t="s">
        <v>137</v>
      </c>
      <c r="D54" s="8" t="s">
        <v>301</v>
      </c>
      <c r="E54" s="159">
        <v>6</v>
      </c>
      <c r="F54" s="160">
        <v>1.9450000000000001</v>
      </c>
      <c r="G54" s="160">
        <v>2.0774383264010505</v>
      </c>
      <c r="H54" s="160">
        <v>4.9000000000000004</v>
      </c>
      <c r="I54" s="160">
        <v>0.06</v>
      </c>
    </row>
    <row r="55" spans="2:9" ht="16.5" customHeight="1" x14ac:dyDescent="0.15">
      <c r="B55" s="1"/>
      <c r="C55" s="158" t="s">
        <v>52</v>
      </c>
      <c r="D55" s="8" t="s">
        <v>302</v>
      </c>
      <c r="E55" s="159">
        <v>2</v>
      </c>
      <c r="F55" s="160">
        <v>2.085</v>
      </c>
      <c r="G55" s="160">
        <v>1.9162593770155434</v>
      </c>
      <c r="H55" s="160">
        <v>3.44</v>
      </c>
      <c r="I55" s="160">
        <v>0.73</v>
      </c>
    </row>
    <row r="56" spans="2:9" ht="16.5" customHeight="1" x14ac:dyDescent="0.15">
      <c r="B56" s="1"/>
      <c r="C56" s="158" t="s">
        <v>79</v>
      </c>
      <c r="D56" s="8" t="s">
        <v>303</v>
      </c>
      <c r="E56" s="159">
        <v>11</v>
      </c>
      <c r="F56" s="160">
        <v>1.8954545454545455</v>
      </c>
      <c r="G56" s="160">
        <v>2.0595405489398049</v>
      </c>
      <c r="H56" s="160">
        <v>6.7</v>
      </c>
      <c r="I56" s="160">
        <v>0.1</v>
      </c>
    </row>
    <row r="57" spans="2:9" ht="16.5" customHeight="1" x14ac:dyDescent="0.15">
      <c r="B57" s="1"/>
      <c r="C57" s="158" t="s">
        <v>53</v>
      </c>
      <c r="D57" s="8" t="s">
        <v>304</v>
      </c>
      <c r="E57" s="159">
        <v>1</v>
      </c>
      <c r="F57" s="160">
        <v>2.5</v>
      </c>
      <c r="G57" s="160">
        <v>0</v>
      </c>
      <c r="H57" s="160">
        <v>2.5</v>
      </c>
      <c r="I57" s="160">
        <v>2.5</v>
      </c>
    </row>
    <row r="58" spans="2:9" ht="16.5" customHeight="1" x14ac:dyDescent="0.15">
      <c r="B58" s="1"/>
      <c r="C58" s="158" t="s">
        <v>54</v>
      </c>
      <c r="D58" s="8" t="s">
        <v>305</v>
      </c>
      <c r="E58" s="159">
        <v>3</v>
      </c>
      <c r="F58" s="160">
        <v>1.1399999999999999</v>
      </c>
      <c r="G58" s="160">
        <v>0.93744333162063742</v>
      </c>
      <c r="H58" s="160">
        <v>2.2000000000000002</v>
      </c>
      <c r="I58" s="160">
        <v>0.42</v>
      </c>
    </row>
    <row r="59" spans="2:9" ht="16.5" customHeight="1" x14ac:dyDescent="0.15">
      <c r="B59" s="1"/>
      <c r="C59" s="158" t="s">
        <v>55</v>
      </c>
      <c r="D59" s="8" t="s">
        <v>306</v>
      </c>
      <c r="E59" s="159">
        <v>3</v>
      </c>
      <c r="F59" s="160">
        <v>3.11</v>
      </c>
      <c r="G59" s="160">
        <v>3.4613725601269794</v>
      </c>
      <c r="H59" s="160">
        <v>7</v>
      </c>
      <c r="I59" s="160">
        <v>0.37</v>
      </c>
    </row>
    <row r="60" spans="2:9" ht="16.5" customHeight="1" x14ac:dyDescent="0.15">
      <c r="B60" s="1"/>
      <c r="C60" s="158" t="s">
        <v>138</v>
      </c>
      <c r="D60" s="8" t="s">
        <v>307</v>
      </c>
      <c r="E60" s="159">
        <v>169</v>
      </c>
      <c r="F60" s="160">
        <v>3.2289467455621317</v>
      </c>
      <c r="G60" s="160">
        <v>4.4545865385341807</v>
      </c>
      <c r="H60" s="160">
        <v>53</v>
      </c>
      <c r="I60" s="160">
        <v>0.01</v>
      </c>
    </row>
    <row r="61" spans="2:9" ht="16.5" customHeight="1" x14ac:dyDescent="0.15">
      <c r="B61" s="1"/>
      <c r="C61" s="158" t="s">
        <v>72</v>
      </c>
      <c r="D61" s="8" t="s">
        <v>308</v>
      </c>
      <c r="E61" s="159">
        <v>2</v>
      </c>
      <c r="F61" s="160">
        <v>2.8000000000000003</v>
      </c>
      <c r="G61" s="160">
        <v>3.676955262170047</v>
      </c>
      <c r="H61" s="160">
        <v>5.4</v>
      </c>
      <c r="I61" s="160">
        <v>0.2</v>
      </c>
    </row>
    <row r="62" spans="2:9" ht="16.5" customHeight="1" x14ac:dyDescent="0.15">
      <c r="B62" s="1"/>
      <c r="C62" s="158" t="s">
        <v>75</v>
      </c>
      <c r="D62" s="8" t="s">
        <v>309</v>
      </c>
      <c r="E62" s="159">
        <v>32</v>
      </c>
      <c r="F62" s="160">
        <v>2.1246875000000003</v>
      </c>
      <c r="G62" s="160">
        <v>1.2324509657850553</v>
      </c>
      <c r="H62" s="160">
        <v>4.32</v>
      </c>
      <c r="I62" s="160">
        <v>0.1</v>
      </c>
    </row>
    <row r="63" spans="2:9" ht="16.5" customHeight="1" x14ac:dyDescent="0.15">
      <c r="B63" s="1"/>
      <c r="C63" s="158" t="s">
        <v>56</v>
      </c>
      <c r="D63" s="8" t="s">
        <v>310</v>
      </c>
      <c r="E63" s="159">
        <v>0</v>
      </c>
      <c r="F63" s="160" t="s">
        <v>965</v>
      </c>
      <c r="G63" s="160" t="s">
        <v>965</v>
      </c>
      <c r="H63" s="160" t="s">
        <v>965</v>
      </c>
      <c r="I63" s="160" t="s">
        <v>965</v>
      </c>
    </row>
    <row r="64" spans="2:9" ht="16.5" customHeight="1" x14ac:dyDescent="0.15">
      <c r="B64" s="1"/>
      <c r="C64" s="158" t="s">
        <v>57</v>
      </c>
      <c r="D64" s="8" t="s">
        <v>311</v>
      </c>
      <c r="E64" s="159">
        <v>14</v>
      </c>
      <c r="F64" s="160">
        <v>3.8138461538461543</v>
      </c>
      <c r="G64" s="160">
        <v>4.3217830781240023</v>
      </c>
      <c r="H64" s="160">
        <v>16</v>
      </c>
      <c r="I64" s="160">
        <v>0.2</v>
      </c>
    </row>
    <row r="65" spans="2:9" ht="16.5" customHeight="1" x14ac:dyDescent="0.15">
      <c r="B65" s="1"/>
      <c r="C65" s="158" t="s">
        <v>69</v>
      </c>
      <c r="D65" s="8" t="s">
        <v>312</v>
      </c>
      <c r="E65" s="159">
        <v>1</v>
      </c>
      <c r="F65" s="160">
        <v>3.1</v>
      </c>
      <c r="G65" s="160">
        <v>0</v>
      </c>
      <c r="H65" s="160">
        <v>3.1</v>
      </c>
      <c r="I65" s="160">
        <v>3.1</v>
      </c>
    </row>
    <row r="66" spans="2:9" ht="16.5" customHeight="1" x14ac:dyDescent="0.15">
      <c r="B66" s="1"/>
      <c r="C66" s="158" t="s">
        <v>73</v>
      </c>
      <c r="D66" s="8" t="s">
        <v>313</v>
      </c>
      <c r="E66" s="159">
        <v>0</v>
      </c>
      <c r="F66" s="160" t="s">
        <v>965</v>
      </c>
      <c r="G66" s="160" t="s">
        <v>965</v>
      </c>
      <c r="H66" s="160" t="s">
        <v>965</v>
      </c>
      <c r="I66" s="160" t="s">
        <v>965</v>
      </c>
    </row>
    <row r="67" spans="2:9" ht="16.5" customHeight="1" x14ac:dyDescent="0.15">
      <c r="B67" s="1"/>
      <c r="C67" s="158" t="s">
        <v>58</v>
      </c>
      <c r="D67" s="8" t="s">
        <v>314</v>
      </c>
      <c r="E67" s="159">
        <v>1</v>
      </c>
      <c r="F67" s="160">
        <v>3</v>
      </c>
      <c r="G67" s="160">
        <v>0</v>
      </c>
      <c r="H67" s="160">
        <v>3</v>
      </c>
      <c r="I67" s="160">
        <v>3</v>
      </c>
    </row>
    <row r="68" spans="2:9" ht="16.5" customHeight="1" x14ac:dyDescent="0.15">
      <c r="B68" s="1"/>
      <c r="C68" s="158" t="s">
        <v>70</v>
      </c>
      <c r="D68" s="8" t="s">
        <v>315</v>
      </c>
      <c r="E68" s="159">
        <v>0</v>
      </c>
      <c r="F68" s="160" t="s">
        <v>965</v>
      </c>
      <c r="G68" s="160" t="s">
        <v>965</v>
      </c>
      <c r="H68" s="160" t="s">
        <v>965</v>
      </c>
      <c r="I68" s="160" t="s">
        <v>965</v>
      </c>
    </row>
    <row r="69" spans="2:9" ht="16.5" customHeight="1" x14ac:dyDescent="0.15">
      <c r="B69" s="1"/>
      <c r="C69" s="158" t="s">
        <v>59</v>
      </c>
      <c r="D69" s="8" t="s">
        <v>316</v>
      </c>
      <c r="E69" s="159">
        <v>0</v>
      </c>
      <c r="F69" s="160" t="s">
        <v>965</v>
      </c>
      <c r="G69" s="160" t="s">
        <v>965</v>
      </c>
      <c r="H69" s="160" t="s">
        <v>965</v>
      </c>
      <c r="I69" s="160" t="s">
        <v>965</v>
      </c>
    </row>
    <row r="70" spans="2:9" ht="16.5" customHeight="1" x14ac:dyDescent="0.15">
      <c r="B70" s="1"/>
      <c r="C70" s="158" t="s">
        <v>60</v>
      </c>
      <c r="D70" s="8" t="s">
        <v>317</v>
      </c>
      <c r="E70" s="159">
        <v>0</v>
      </c>
      <c r="F70" s="160" t="s">
        <v>965</v>
      </c>
      <c r="G70" s="160" t="s">
        <v>965</v>
      </c>
      <c r="H70" s="160" t="s">
        <v>965</v>
      </c>
      <c r="I70" s="160" t="s">
        <v>965</v>
      </c>
    </row>
    <row r="71" spans="2:9" ht="16.5" customHeight="1" x14ac:dyDescent="0.15">
      <c r="B71" s="1"/>
      <c r="C71" s="158" t="s">
        <v>62</v>
      </c>
      <c r="D71" s="8" t="s">
        <v>318</v>
      </c>
      <c r="E71" s="159">
        <v>0</v>
      </c>
      <c r="F71" s="160" t="s">
        <v>965</v>
      </c>
      <c r="G71" s="160" t="s">
        <v>965</v>
      </c>
      <c r="H71" s="160" t="s">
        <v>965</v>
      </c>
      <c r="I71" s="160" t="s">
        <v>965</v>
      </c>
    </row>
    <row r="72" spans="2:9" ht="16.5" customHeight="1" x14ac:dyDescent="0.15">
      <c r="B72" s="1"/>
      <c r="C72" s="158" t="s">
        <v>80</v>
      </c>
      <c r="D72" s="8" t="s">
        <v>319</v>
      </c>
      <c r="E72" s="159">
        <v>5</v>
      </c>
      <c r="F72" s="160">
        <v>0.79800000000000004</v>
      </c>
      <c r="G72" s="160">
        <v>1.0770886685876888</v>
      </c>
      <c r="H72" s="160">
        <v>2.7</v>
      </c>
      <c r="I72" s="160">
        <v>0.13</v>
      </c>
    </row>
    <row r="73" spans="2:9" ht="16.5" customHeight="1" x14ac:dyDescent="0.15">
      <c r="B73" s="1"/>
      <c r="C73" s="158" t="s">
        <v>63</v>
      </c>
      <c r="D73" s="8" t="s">
        <v>320</v>
      </c>
      <c r="E73" s="159">
        <v>51</v>
      </c>
      <c r="F73" s="160">
        <v>2.0206250000000003</v>
      </c>
      <c r="G73" s="160">
        <v>1.4349815125949743</v>
      </c>
      <c r="H73" s="160">
        <v>6.8</v>
      </c>
      <c r="I73" s="160">
        <v>0.06</v>
      </c>
    </row>
    <row r="74" spans="2:9" ht="16.5" customHeight="1" x14ac:dyDescent="0.15">
      <c r="B74" s="1"/>
      <c r="C74" s="158" t="s">
        <v>76</v>
      </c>
      <c r="D74" s="8" t="s">
        <v>321</v>
      </c>
      <c r="E74" s="159">
        <v>4</v>
      </c>
      <c r="F74" s="160">
        <v>0.85</v>
      </c>
      <c r="G74" s="160">
        <v>0.7593857166596345</v>
      </c>
      <c r="H74" s="160">
        <v>1.6</v>
      </c>
      <c r="I74" s="160">
        <v>0.1</v>
      </c>
    </row>
    <row r="75" spans="2:9" ht="16.5" customHeight="1" x14ac:dyDescent="0.15">
      <c r="B75" s="1"/>
      <c r="C75" s="158" t="s">
        <v>64</v>
      </c>
      <c r="D75" s="8" t="s">
        <v>322</v>
      </c>
      <c r="E75" s="159">
        <v>153</v>
      </c>
      <c r="F75" s="160">
        <v>1.566576923076922</v>
      </c>
      <c r="G75" s="160">
        <v>5.2801390804438029</v>
      </c>
      <c r="H75" s="160">
        <v>61</v>
      </c>
      <c r="I75" s="160">
        <v>0</v>
      </c>
    </row>
    <row r="76" spans="2:9" ht="16.5" customHeight="1" x14ac:dyDescent="0.15">
      <c r="B76" s="1"/>
      <c r="C76" s="158" t="s">
        <v>65</v>
      </c>
      <c r="D76" s="8" t="s">
        <v>323</v>
      </c>
      <c r="E76" s="159">
        <v>12</v>
      </c>
      <c r="F76" s="160">
        <v>2.2000000000000006</v>
      </c>
      <c r="G76" s="160">
        <v>2.1169231531549824</v>
      </c>
      <c r="H76" s="160">
        <v>6.8</v>
      </c>
      <c r="I76" s="160">
        <v>0</v>
      </c>
    </row>
    <row r="77" spans="2:9" ht="16.5" customHeight="1" x14ac:dyDescent="0.15">
      <c r="B77" s="1"/>
      <c r="C77" s="158" t="s">
        <v>67</v>
      </c>
      <c r="D77" s="8" t="s">
        <v>324</v>
      </c>
      <c r="E77" s="159">
        <v>0</v>
      </c>
      <c r="F77" s="160" t="s">
        <v>965</v>
      </c>
      <c r="G77" s="160" t="s">
        <v>965</v>
      </c>
      <c r="H77" s="160" t="s">
        <v>965</v>
      </c>
      <c r="I77" s="160" t="s">
        <v>965</v>
      </c>
    </row>
    <row r="78" spans="2:9" ht="16.5" customHeight="1" x14ac:dyDescent="0.15">
      <c r="B78" s="1"/>
      <c r="C78" s="158" t="s">
        <v>68</v>
      </c>
      <c r="D78" s="8" t="s">
        <v>325</v>
      </c>
      <c r="E78" s="159">
        <v>90</v>
      </c>
      <c r="F78" s="160">
        <v>1.3972168674698795</v>
      </c>
      <c r="G78" s="160">
        <v>1.7129685333646338</v>
      </c>
      <c r="H78" s="160">
        <v>8.4</v>
      </c>
      <c r="I78" s="160">
        <v>0</v>
      </c>
    </row>
    <row r="79" spans="2:9" ht="16.5" customHeight="1" x14ac:dyDescent="0.15">
      <c r="B79" s="1"/>
      <c r="C79" s="158" t="s">
        <v>326</v>
      </c>
      <c r="D79" s="8" t="s">
        <v>327</v>
      </c>
      <c r="E79" s="159">
        <v>389</v>
      </c>
      <c r="F79" s="160">
        <v>1.6242958115183255</v>
      </c>
      <c r="G79" s="160">
        <v>1.6669632924280666</v>
      </c>
      <c r="H79" s="160">
        <v>17.3</v>
      </c>
      <c r="I79" s="160">
        <v>0</v>
      </c>
    </row>
    <row r="80" spans="2:9" ht="16.5" customHeight="1" x14ac:dyDescent="0.15">
      <c r="B80" s="1"/>
      <c r="C80" s="158" t="s">
        <v>328</v>
      </c>
      <c r="D80" s="8" t="s">
        <v>329</v>
      </c>
      <c r="E80" s="159">
        <v>37</v>
      </c>
      <c r="F80" s="160">
        <v>4.2416216216216212</v>
      </c>
      <c r="G80" s="160">
        <v>5.1810823158838124</v>
      </c>
      <c r="H80" s="160">
        <v>23</v>
      </c>
      <c r="I80" s="160">
        <v>0.1</v>
      </c>
    </row>
    <row r="81" spans="2:9" ht="16.5" customHeight="1" x14ac:dyDescent="0.15">
      <c r="B81" s="1"/>
      <c r="C81" s="158" t="s">
        <v>330</v>
      </c>
      <c r="D81" s="8" t="s">
        <v>331</v>
      </c>
      <c r="E81" s="159">
        <v>41</v>
      </c>
      <c r="F81" s="160">
        <v>1.4007560975609756</v>
      </c>
      <c r="G81" s="160">
        <v>0.9666712155766255</v>
      </c>
      <c r="H81" s="160">
        <v>4.16</v>
      </c>
      <c r="I81" s="160">
        <v>7.0000000000000007E-2</v>
      </c>
    </row>
    <row r="82" spans="2:9" ht="16.5" customHeight="1" x14ac:dyDescent="0.15">
      <c r="B82" s="1"/>
      <c r="C82" s="158" t="s">
        <v>332</v>
      </c>
      <c r="D82" s="8" t="s">
        <v>333</v>
      </c>
      <c r="E82" s="159">
        <v>222</v>
      </c>
      <c r="F82" s="160">
        <v>1.0807050228310504</v>
      </c>
      <c r="G82" s="160">
        <v>3.3245073606244606</v>
      </c>
      <c r="H82" s="160">
        <v>46</v>
      </c>
      <c r="I82" s="160">
        <v>0</v>
      </c>
    </row>
    <row r="83" spans="2:9" ht="16.5" customHeight="1" x14ac:dyDescent="0.15">
      <c r="B83" s="1"/>
      <c r="C83" s="158" t="s">
        <v>334</v>
      </c>
      <c r="D83" s="8" t="s">
        <v>335</v>
      </c>
      <c r="E83" s="159">
        <v>11</v>
      </c>
      <c r="F83" s="160">
        <v>1.4154545454545453</v>
      </c>
      <c r="G83" s="160">
        <v>1.1053629597228563</v>
      </c>
      <c r="H83" s="160">
        <v>3.3</v>
      </c>
      <c r="I83" s="160">
        <v>0.1</v>
      </c>
    </row>
    <row r="84" spans="2:9" ht="16.5" customHeight="1" x14ac:dyDescent="0.15">
      <c r="B84" s="1"/>
      <c r="C84" s="158" t="s">
        <v>336</v>
      </c>
      <c r="D84" s="8" t="s">
        <v>337</v>
      </c>
      <c r="E84" s="159">
        <v>352</v>
      </c>
      <c r="F84" s="160">
        <v>1.6271330707736384</v>
      </c>
      <c r="G84" s="160">
        <v>1.6380781658982206</v>
      </c>
      <c r="H84" s="160">
        <v>14</v>
      </c>
      <c r="I84" s="160">
        <v>0</v>
      </c>
    </row>
    <row r="85" spans="2:9" ht="16.5" customHeight="1" x14ac:dyDescent="0.15">
      <c r="B85" s="1"/>
      <c r="C85" s="158" t="s">
        <v>77</v>
      </c>
      <c r="D85" s="8" t="s">
        <v>338</v>
      </c>
      <c r="E85" s="159">
        <v>232</v>
      </c>
      <c r="F85" s="160">
        <v>2.8327836257280694</v>
      </c>
      <c r="G85" s="160">
        <v>3.0495318374746523</v>
      </c>
      <c r="H85" s="160">
        <v>34</v>
      </c>
      <c r="I85" s="160">
        <v>0</v>
      </c>
    </row>
    <row r="86" spans="2:9" ht="16.5" customHeight="1" x14ac:dyDescent="0.15">
      <c r="B86" s="1"/>
      <c r="C86" s="158" t="s">
        <v>339</v>
      </c>
      <c r="D86" s="8" t="s">
        <v>340</v>
      </c>
      <c r="E86" s="159">
        <v>64</v>
      </c>
      <c r="F86" s="160">
        <v>1.7689062499999997</v>
      </c>
      <c r="G86" s="160">
        <v>1.1282675540895046</v>
      </c>
      <c r="H86" s="160">
        <v>4.4000000000000004</v>
      </c>
      <c r="I86" s="160">
        <v>0</v>
      </c>
    </row>
    <row r="87" spans="2:9" ht="16.5" customHeight="1" x14ac:dyDescent="0.15">
      <c r="B87" s="1"/>
      <c r="C87" s="158" t="s">
        <v>341</v>
      </c>
      <c r="D87" s="8" t="s">
        <v>342</v>
      </c>
      <c r="E87" s="159">
        <v>530</v>
      </c>
      <c r="F87" s="160">
        <v>1.9497975332068316</v>
      </c>
      <c r="G87" s="160">
        <v>1.514039883552047</v>
      </c>
      <c r="H87" s="160">
        <v>19.5</v>
      </c>
      <c r="I87" s="160">
        <v>0</v>
      </c>
    </row>
    <row r="88" spans="2:9" ht="16.5" customHeight="1" x14ac:dyDescent="0.15">
      <c r="B88" s="1"/>
      <c r="C88" s="158" t="s">
        <v>343</v>
      </c>
      <c r="D88" s="8" t="s">
        <v>344</v>
      </c>
      <c r="E88" s="159">
        <v>15</v>
      </c>
      <c r="F88" s="160">
        <v>1.8366666666666667</v>
      </c>
      <c r="G88" s="160">
        <v>2.0718777427619566</v>
      </c>
      <c r="H88" s="160">
        <v>7.7</v>
      </c>
      <c r="I88" s="160">
        <v>0.02</v>
      </c>
    </row>
    <row r="89" spans="2:9" ht="16.5" customHeight="1" x14ac:dyDescent="0.15">
      <c r="B89" s="1"/>
      <c r="C89" s="158" t="s">
        <v>345</v>
      </c>
      <c r="D89" s="8" t="s">
        <v>346</v>
      </c>
      <c r="E89" s="159">
        <v>156</v>
      </c>
      <c r="F89" s="160">
        <v>1.2258910256410258</v>
      </c>
      <c r="G89" s="160">
        <v>0.66915621951267101</v>
      </c>
      <c r="H89" s="160">
        <v>3.28</v>
      </c>
      <c r="I89" s="160">
        <v>1.0999999999999999E-2</v>
      </c>
    </row>
    <row r="90" spans="2:9" ht="16.5" customHeight="1" x14ac:dyDescent="0.15">
      <c r="B90" s="1"/>
      <c r="C90" s="158" t="s">
        <v>347</v>
      </c>
      <c r="D90" s="8" t="s">
        <v>348</v>
      </c>
      <c r="E90" s="159">
        <v>0</v>
      </c>
      <c r="F90" s="160" t="s">
        <v>965</v>
      </c>
      <c r="G90" s="160" t="s">
        <v>965</v>
      </c>
      <c r="H90" s="160" t="s">
        <v>965</v>
      </c>
      <c r="I90" s="160" t="s">
        <v>965</v>
      </c>
    </row>
    <row r="91" spans="2:9" ht="16.5" customHeight="1" x14ac:dyDescent="0.15">
      <c r="B91" s="1"/>
      <c r="C91" s="158" t="s">
        <v>349</v>
      </c>
      <c r="D91" s="8" t="s">
        <v>350</v>
      </c>
      <c r="E91" s="159">
        <v>25</v>
      </c>
      <c r="F91" s="160">
        <v>2.4026666666666663</v>
      </c>
      <c r="G91" s="160">
        <v>1.9044958859787926</v>
      </c>
      <c r="H91" s="160">
        <v>9</v>
      </c>
      <c r="I91" s="160">
        <v>0.03</v>
      </c>
    </row>
    <row r="92" spans="2:9" ht="16.5" customHeight="1" x14ac:dyDescent="0.15">
      <c r="B92" s="1"/>
      <c r="C92" s="158" t="s">
        <v>351</v>
      </c>
      <c r="D92" s="8" t="s">
        <v>352</v>
      </c>
      <c r="E92" s="159">
        <v>1727</v>
      </c>
      <c r="F92" s="160">
        <v>1.7395181065088732</v>
      </c>
      <c r="G92" s="160">
        <v>1.2337671758941287</v>
      </c>
      <c r="H92" s="160">
        <v>10.199999999999999</v>
      </c>
      <c r="I92" s="160">
        <v>0</v>
      </c>
    </row>
    <row r="93" spans="2:9" ht="16.5" customHeight="1" x14ac:dyDescent="0.15">
      <c r="B93" s="1"/>
      <c r="C93" s="158" t="s">
        <v>353</v>
      </c>
      <c r="D93" s="8" t="s">
        <v>354</v>
      </c>
      <c r="E93" s="159">
        <v>5</v>
      </c>
      <c r="F93" s="160">
        <v>1.494</v>
      </c>
      <c r="G93" s="160">
        <v>1.3866073705270716</v>
      </c>
      <c r="H93" s="160">
        <v>3.5</v>
      </c>
      <c r="I93" s="160">
        <v>0.1</v>
      </c>
    </row>
    <row r="94" spans="2:9" ht="16.5" customHeight="1" x14ac:dyDescent="0.15">
      <c r="B94" s="1"/>
      <c r="C94" s="158" t="s">
        <v>355</v>
      </c>
      <c r="D94" s="8" t="s">
        <v>356</v>
      </c>
      <c r="E94" s="159">
        <v>2</v>
      </c>
      <c r="F94" s="160">
        <v>3.6999999999999998E-2</v>
      </c>
      <c r="G94" s="160">
        <v>0</v>
      </c>
      <c r="H94" s="160">
        <v>3.6999999999999998E-2</v>
      </c>
      <c r="I94" s="160">
        <v>3.6999999999999998E-2</v>
      </c>
    </row>
    <row r="95" spans="2:9" ht="16.5" customHeight="1" x14ac:dyDescent="0.15">
      <c r="B95" s="1"/>
      <c r="C95" s="158" t="s">
        <v>78</v>
      </c>
      <c r="D95" s="8" t="s">
        <v>357</v>
      </c>
      <c r="E95" s="159">
        <v>0</v>
      </c>
      <c r="F95" s="160" t="s">
        <v>965</v>
      </c>
      <c r="G95" s="160" t="s">
        <v>965</v>
      </c>
      <c r="H95" s="160" t="s">
        <v>965</v>
      </c>
      <c r="I95" s="160" t="s">
        <v>965</v>
      </c>
    </row>
    <row r="96" spans="2:9" ht="16.5" customHeight="1" x14ac:dyDescent="0.15">
      <c r="B96" s="1"/>
      <c r="C96" s="158" t="s">
        <v>74</v>
      </c>
      <c r="D96" s="8" t="s">
        <v>358</v>
      </c>
      <c r="E96" s="159">
        <v>35</v>
      </c>
      <c r="F96" s="160">
        <v>1.6244411764705884</v>
      </c>
      <c r="G96" s="160">
        <v>1.6426068562847673</v>
      </c>
      <c r="H96" s="160">
        <v>5.9</v>
      </c>
      <c r="I96" s="160">
        <v>0</v>
      </c>
    </row>
    <row r="97" spans="1:9" ht="16.5" customHeight="1" x14ac:dyDescent="0.15">
      <c r="B97" s="1"/>
      <c r="C97" s="158" t="s">
        <v>359</v>
      </c>
      <c r="D97" s="8" t="s">
        <v>360</v>
      </c>
      <c r="E97" s="159">
        <v>3</v>
      </c>
      <c r="F97" s="160">
        <v>2.169</v>
      </c>
      <c r="G97" s="160">
        <v>1.3592840027014217</v>
      </c>
      <c r="H97" s="160">
        <v>2.99</v>
      </c>
      <c r="I97" s="160">
        <v>0.6</v>
      </c>
    </row>
    <row r="98" spans="1:9" ht="16.5" customHeight="1" x14ac:dyDescent="0.15">
      <c r="B98" s="1"/>
      <c r="C98" s="158" t="s">
        <v>361</v>
      </c>
      <c r="D98" s="8" t="s">
        <v>362</v>
      </c>
      <c r="E98" s="159">
        <v>19</v>
      </c>
      <c r="F98" s="160">
        <v>2.11421052631579</v>
      </c>
      <c r="G98" s="160">
        <v>1.6993113500260872</v>
      </c>
      <c r="H98" s="160">
        <v>6.2</v>
      </c>
      <c r="I98" s="160">
        <v>0.1</v>
      </c>
    </row>
    <row r="99" spans="1:9" ht="16.5" customHeight="1" x14ac:dyDescent="0.15">
      <c r="B99" s="1"/>
      <c r="C99" s="158" t="s">
        <v>363</v>
      </c>
      <c r="D99" s="8" t="s">
        <v>364</v>
      </c>
      <c r="E99" s="159">
        <v>122</v>
      </c>
      <c r="F99" s="160">
        <v>2.5338360655737713</v>
      </c>
      <c r="G99" s="160">
        <v>2.9761359227620372</v>
      </c>
      <c r="H99" s="160">
        <v>12.7</v>
      </c>
      <c r="I99" s="160">
        <v>0</v>
      </c>
    </row>
    <row r="100" spans="1:9" ht="16.5" customHeight="1" x14ac:dyDescent="0.15">
      <c r="B100" s="1"/>
      <c r="C100" s="158" t="s">
        <v>365</v>
      </c>
      <c r="D100" s="8" t="s">
        <v>366</v>
      </c>
      <c r="E100" s="159">
        <v>0</v>
      </c>
      <c r="F100" s="160" t="s">
        <v>965</v>
      </c>
      <c r="G100" s="160" t="s">
        <v>965</v>
      </c>
      <c r="H100" s="160" t="s">
        <v>965</v>
      </c>
      <c r="I100" s="160" t="s">
        <v>965</v>
      </c>
    </row>
    <row r="101" spans="1:9" ht="16.5" customHeight="1" x14ac:dyDescent="0.15">
      <c r="B101" s="1"/>
      <c r="C101" s="158" t="s">
        <v>367</v>
      </c>
      <c r="D101" s="8" t="s">
        <v>368</v>
      </c>
      <c r="E101" s="159">
        <v>40</v>
      </c>
      <c r="F101" s="160">
        <v>1.8957027027027029</v>
      </c>
      <c r="G101" s="160">
        <v>1.6587768061112054</v>
      </c>
      <c r="H101" s="160">
        <v>9</v>
      </c>
      <c r="I101" s="160">
        <v>0.03</v>
      </c>
    </row>
    <row r="102" spans="1:9" ht="16.5" customHeight="1" x14ac:dyDescent="0.15">
      <c r="B102" s="1"/>
      <c r="C102" s="158" t="s">
        <v>369</v>
      </c>
      <c r="D102" s="8" t="s">
        <v>370</v>
      </c>
      <c r="E102" s="159">
        <v>637</v>
      </c>
      <c r="F102" s="160">
        <v>1.9547403290937986</v>
      </c>
      <c r="G102" s="160">
        <v>1.3970745728641034</v>
      </c>
      <c r="H102" s="160">
        <v>13.3</v>
      </c>
      <c r="I102" s="160">
        <v>0</v>
      </c>
    </row>
    <row r="103" spans="1:9" ht="16.5" customHeight="1" x14ac:dyDescent="0.15">
      <c r="B103" s="1"/>
      <c r="C103" s="158" t="s">
        <v>371</v>
      </c>
      <c r="D103" s="8" t="s">
        <v>372</v>
      </c>
      <c r="E103" s="159">
        <v>869</v>
      </c>
      <c r="F103" s="160">
        <v>2.3748718244803704</v>
      </c>
      <c r="G103" s="160">
        <v>3.2623314087545232</v>
      </c>
      <c r="H103" s="160">
        <v>84.8</v>
      </c>
      <c r="I103" s="160">
        <v>0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16</v>
      </c>
      <c r="F104" s="160">
        <v>2.6115000000000004</v>
      </c>
      <c r="G104" s="160">
        <v>0.56978709474094935</v>
      </c>
      <c r="H104" s="160">
        <v>3.2</v>
      </c>
      <c r="I104" s="160">
        <v>1.2</v>
      </c>
    </row>
    <row r="105" spans="1:9" ht="16.5" customHeight="1" x14ac:dyDescent="0.15">
      <c r="B105" s="1"/>
      <c r="C105" s="161"/>
      <c r="D105" s="162" t="s">
        <v>811</v>
      </c>
      <c r="E105" s="163">
        <v>13590</v>
      </c>
      <c r="F105" s="164">
        <v>1.7060044819421245</v>
      </c>
      <c r="G105" s="164">
        <v>2.9664926197279322</v>
      </c>
      <c r="H105" s="164">
        <v>84.8</v>
      </c>
      <c r="I105" s="164">
        <v>0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8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07CD2-B992-407E-B0C8-1E7E19FAA6A0}">
  <sheetPr>
    <tabColor rgb="FF7030A0"/>
    <pageSetUpPr fitToPage="1"/>
  </sheetPr>
  <dimension ref="A1:L112"/>
  <sheetViews>
    <sheetView showGridLines="0" view="pageBreakPreview" zoomScale="70" zoomScaleNormal="70" zoomScaleSheetLayoutView="70" workbookViewId="0">
      <selection activeCell="L1" sqref="L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 x14ac:dyDescent="0.15">
      <c r="F1" s="2"/>
      <c r="G1" s="2"/>
      <c r="H1" s="2"/>
      <c r="I1" s="2"/>
      <c r="L1" s="165"/>
    </row>
    <row r="2" spans="1:12" ht="17.25" x14ac:dyDescent="0.2">
      <c r="C2" s="105" t="str">
        <f>"表3.4.1.2("&amp;VALUE(L1)&amp;")　産業分類別の生活環境項目測定回数の平均値、標準偏差、最大値、最小値"</f>
        <v>表3.4.1.2(0)　産業分類別の生活環境項目測定回数の平均値、標準偏差、最大値、最小値</v>
      </c>
    </row>
    <row r="3" spans="1:12" ht="21" customHeight="1" x14ac:dyDescent="0.15">
      <c r="I3" s="139" t="s">
        <v>1027</v>
      </c>
    </row>
    <row r="4" spans="1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1:12" ht="16.5" customHeight="1" x14ac:dyDescent="0.15">
      <c r="A5" s="167" t="str">
        <f>C5</f>
        <v>01</v>
      </c>
      <c r="B5" s="1"/>
      <c r="C5" s="158" t="s">
        <v>2</v>
      </c>
      <c r="D5" s="8" t="s">
        <v>252</v>
      </c>
      <c r="E5" s="159">
        <v>196</v>
      </c>
      <c r="F5" s="160">
        <v>11.459183673469388</v>
      </c>
      <c r="G5" s="160">
        <v>38.064228679578143</v>
      </c>
      <c r="H5" s="168">
        <v>389</v>
      </c>
      <c r="I5" s="168">
        <v>1</v>
      </c>
    </row>
    <row r="6" spans="1:12" ht="16.5" customHeight="1" x14ac:dyDescent="0.15">
      <c r="A6" s="167" t="str">
        <f t="shared" ref="A6:A69" si="0">C6</f>
        <v>02</v>
      </c>
      <c r="B6" s="1"/>
      <c r="C6" s="158" t="s">
        <v>3</v>
      </c>
      <c r="D6" s="8" t="s">
        <v>253</v>
      </c>
      <c r="E6" s="159">
        <v>2</v>
      </c>
      <c r="F6" s="160">
        <v>7.5</v>
      </c>
      <c r="G6" s="160">
        <v>6.3639610306789276</v>
      </c>
      <c r="H6" s="168">
        <v>12</v>
      </c>
      <c r="I6" s="168">
        <v>3</v>
      </c>
    </row>
    <row r="7" spans="1:12" ht="16.5" customHeight="1" x14ac:dyDescent="0.15">
      <c r="A7" s="167" t="str">
        <f t="shared" si="0"/>
        <v>03</v>
      </c>
      <c r="B7" s="1"/>
      <c r="C7" s="158" t="s">
        <v>4</v>
      </c>
      <c r="D7" s="8" t="s">
        <v>254</v>
      </c>
      <c r="E7" s="159">
        <v>2</v>
      </c>
      <c r="F7" s="160">
        <v>1</v>
      </c>
      <c r="G7" s="160">
        <v>0</v>
      </c>
      <c r="H7" s="168">
        <v>1</v>
      </c>
      <c r="I7" s="168">
        <v>1</v>
      </c>
    </row>
    <row r="8" spans="1:12" ht="16.5" customHeight="1" x14ac:dyDescent="0.15">
      <c r="A8" s="167" t="str">
        <f t="shared" si="0"/>
        <v>04</v>
      </c>
      <c r="B8" s="1"/>
      <c r="C8" s="158" t="s">
        <v>5</v>
      </c>
      <c r="D8" s="8" t="s">
        <v>255</v>
      </c>
      <c r="E8" s="159">
        <v>5</v>
      </c>
      <c r="F8" s="160">
        <v>6.6</v>
      </c>
      <c r="G8" s="160">
        <v>6.5038450166036395</v>
      </c>
      <c r="H8" s="168">
        <v>15</v>
      </c>
      <c r="I8" s="168">
        <v>1</v>
      </c>
    </row>
    <row r="9" spans="1:12" ht="16.5" customHeight="1" x14ac:dyDescent="0.15">
      <c r="A9" s="167" t="str">
        <f t="shared" si="0"/>
        <v>05</v>
      </c>
      <c r="B9" s="1"/>
      <c r="C9" s="158" t="s">
        <v>6</v>
      </c>
      <c r="D9" s="8" t="s">
        <v>256</v>
      </c>
      <c r="E9" s="159">
        <v>87</v>
      </c>
      <c r="F9" s="160">
        <v>57.160919540229884</v>
      </c>
      <c r="G9" s="160">
        <v>114.0132462278997</v>
      </c>
      <c r="H9" s="168">
        <v>480</v>
      </c>
      <c r="I9" s="168">
        <v>1</v>
      </c>
    </row>
    <row r="10" spans="1:12" ht="16.5" customHeight="1" x14ac:dyDescent="0.15">
      <c r="A10" s="167" t="str">
        <f t="shared" si="0"/>
        <v>06</v>
      </c>
      <c r="B10" s="1"/>
      <c r="C10" s="158" t="s">
        <v>7</v>
      </c>
      <c r="D10" s="8" t="s">
        <v>257</v>
      </c>
      <c r="E10" s="159">
        <v>100</v>
      </c>
      <c r="F10" s="160">
        <v>141.24</v>
      </c>
      <c r="G10" s="160">
        <v>221.69084488780928</v>
      </c>
      <c r="H10" s="168">
        <v>1098</v>
      </c>
      <c r="I10" s="168">
        <v>1</v>
      </c>
    </row>
    <row r="11" spans="1:12" ht="16.5" customHeight="1" x14ac:dyDescent="0.15">
      <c r="A11" s="167" t="str">
        <f t="shared" si="0"/>
        <v>07</v>
      </c>
      <c r="B11" s="1"/>
      <c r="C11" s="158" t="s">
        <v>8</v>
      </c>
      <c r="D11" s="8" t="s">
        <v>258</v>
      </c>
      <c r="E11" s="159">
        <v>1</v>
      </c>
      <c r="F11" s="160">
        <v>2</v>
      </c>
      <c r="G11" s="160" t="s">
        <v>71</v>
      </c>
      <c r="H11" s="168">
        <v>2</v>
      </c>
      <c r="I11" s="168">
        <v>2</v>
      </c>
    </row>
    <row r="12" spans="1:12" ht="16.5" customHeight="1" x14ac:dyDescent="0.15">
      <c r="A12" s="167" t="str">
        <f t="shared" si="0"/>
        <v>08</v>
      </c>
      <c r="B12" s="1"/>
      <c r="C12" s="158" t="s">
        <v>9</v>
      </c>
      <c r="D12" s="8" t="s">
        <v>259</v>
      </c>
      <c r="E12" s="159">
        <v>9</v>
      </c>
      <c r="F12" s="160">
        <v>17.444444444444443</v>
      </c>
      <c r="G12" s="160">
        <v>32.442684503255549</v>
      </c>
      <c r="H12" s="168">
        <v>102</v>
      </c>
      <c r="I12" s="168">
        <v>1</v>
      </c>
    </row>
    <row r="13" spans="1:12" ht="16.5" customHeight="1" x14ac:dyDescent="0.15">
      <c r="A13" s="167" t="str">
        <f t="shared" si="0"/>
        <v>09</v>
      </c>
      <c r="B13" s="1"/>
      <c r="C13" s="158" t="s">
        <v>10</v>
      </c>
      <c r="D13" s="8" t="s">
        <v>260</v>
      </c>
      <c r="E13" s="159">
        <v>1828</v>
      </c>
      <c r="F13" s="160">
        <v>30.707877461706783</v>
      </c>
      <c r="G13" s="160">
        <v>87.569211056137078</v>
      </c>
      <c r="H13" s="168">
        <v>1098</v>
      </c>
      <c r="I13" s="168">
        <v>1</v>
      </c>
    </row>
    <row r="14" spans="1:12" ht="16.5" customHeight="1" x14ac:dyDescent="0.15">
      <c r="A14" s="167" t="str">
        <f t="shared" si="0"/>
        <v>10</v>
      </c>
      <c r="B14" s="1"/>
      <c r="C14" s="158" t="s">
        <v>11</v>
      </c>
      <c r="D14" s="8" t="s">
        <v>261</v>
      </c>
      <c r="E14" s="159">
        <v>341</v>
      </c>
      <c r="F14" s="160">
        <v>76.431085043988276</v>
      </c>
      <c r="G14" s="160">
        <v>488.90689487304985</v>
      </c>
      <c r="H14" s="168">
        <v>8784</v>
      </c>
      <c r="I14" s="168">
        <v>1</v>
      </c>
    </row>
    <row r="15" spans="1:12" ht="16.5" customHeight="1" x14ac:dyDescent="0.15">
      <c r="A15" s="167" t="str">
        <f t="shared" si="0"/>
        <v>11</v>
      </c>
      <c r="B15" s="1"/>
      <c r="C15" s="158" t="s">
        <v>12</v>
      </c>
      <c r="D15" s="8" t="s">
        <v>262</v>
      </c>
      <c r="E15" s="159">
        <v>244</v>
      </c>
      <c r="F15" s="160">
        <v>61.885245901639344</v>
      </c>
      <c r="G15" s="160">
        <v>155.85775918539696</v>
      </c>
      <c r="H15" s="168">
        <v>1920</v>
      </c>
      <c r="I15" s="168">
        <v>1</v>
      </c>
    </row>
    <row r="16" spans="1:12" ht="16.5" customHeight="1" x14ac:dyDescent="0.15">
      <c r="A16" s="167" t="str">
        <f t="shared" si="0"/>
        <v>12</v>
      </c>
      <c r="B16" s="1"/>
      <c r="C16" s="158" t="s">
        <v>13</v>
      </c>
      <c r="D16" s="8" t="s">
        <v>263</v>
      </c>
      <c r="E16" s="159">
        <v>24</v>
      </c>
      <c r="F16" s="160">
        <v>24.875</v>
      </c>
      <c r="G16" s="160">
        <v>65.299518940900654</v>
      </c>
      <c r="H16" s="168">
        <v>325</v>
      </c>
      <c r="I16" s="168">
        <v>1</v>
      </c>
    </row>
    <row r="17" spans="1:9" ht="16.5" customHeight="1" x14ac:dyDescent="0.15">
      <c r="A17" s="167" t="str">
        <f t="shared" si="0"/>
        <v>13</v>
      </c>
      <c r="B17" s="1"/>
      <c r="C17" s="158" t="s">
        <v>14</v>
      </c>
      <c r="D17" s="8" t="s">
        <v>264</v>
      </c>
      <c r="E17" s="159">
        <v>16</v>
      </c>
      <c r="F17" s="160">
        <v>41.6875</v>
      </c>
      <c r="G17" s="160">
        <v>116.73772240939658</v>
      </c>
      <c r="H17" s="168">
        <v>477</v>
      </c>
      <c r="I17" s="168">
        <v>1</v>
      </c>
    </row>
    <row r="18" spans="1:9" ht="16.5" customHeight="1" x14ac:dyDescent="0.15">
      <c r="A18" s="167" t="str">
        <f t="shared" si="0"/>
        <v>14</v>
      </c>
      <c r="B18" s="1"/>
      <c r="C18" s="158" t="s">
        <v>15</v>
      </c>
      <c r="D18" s="8" t="s">
        <v>265</v>
      </c>
      <c r="E18" s="159">
        <v>247</v>
      </c>
      <c r="F18" s="160">
        <v>224.56275303643724</v>
      </c>
      <c r="G18" s="160">
        <v>396.78026714498037</v>
      </c>
      <c r="H18" s="168">
        <v>4015</v>
      </c>
      <c r="I18" s="168">
        <v>1</v>
      </c>
    </row>
    <row r="19" spans="1:9" ht="16.5" customHeight="1" x14ac:dyDescent="0.15">
      <c r="A19" s="167" t="str">
        <f t="shared" si="0"/>
        <v>15</v>
      </c>
      <c r="B19" s="1"/>
      <c r="C19" s="158" t="s">
        <v>16</v>
      </c>
      <c r="D19" s="8" t="s">
        <v>266</v>
      </c>
      <c r="E19" s="159">
        <v>43</v>
      </c>
      <c r="F19" s="160">
        <v>20.209302325581394</v>
      </c>
      <c r="G19" s="160">
        <v>55.124343485793609</v>
      </c>
      <c r="H19" s="168">
        <v>364</v>
      </c>
      <c r="I19" s="168">
        <v>1</v>
      </c>
    </row>
    <row r="20" spans="1:9" ht="16.5" customHeight="1" x14ac:dyDescent="0.15">
      <c r="A20" s="167" t="str">
        <f t="shared" si="0"/>
        <v>16</v>
      </c>
      <c r="B20" s="1"/>
      <c r="C20" s="158" t="s">
        <v>17</v>
      </c>
      <c r="D20" s="8" t="s">
        <v>267</v>
      </c>
      <c r="E20" s="159">
        <v>935</v>
      </c>
      <c r="F20" s="160">
        <v>167.47486631016042</v>
      </c>
      <c r="G20" s="160">
        <v>817.42375448052314</v>
      </c>
      <c r="H20" s="168">
        <v>8784</v>
      </c>
      <c r="I20" s="168">
        <v>1</v>
      </c>
    </row>
    <row r="21" spans="1:9" ht="16.5" customHeight="1" x14ac:dyDescent="0.15">
      <c r="A21" s="167" t="str">
        <f t="shared" si="0"/>
        <v>17</v>
      </c>
      <c r="B21" s="1"/>
      <c r="C21" s="158" t="s">
        <v>18</v>
      </c>
      <c r="D21" s="8" t="s">
        <v>268</v>
      </c>
      <c r="E21" s="159">
        <v>36</v>
      </c>
      <c r="F21" s="160">
        <v>73.305555555555557</v>
      </c>
      <c r="G21" s="160">
        <v>112.14501312253688</v>
      </c>
      <c r="H21" s="168">
        <v>480</v>
      </c>
      <c r="I21" s="168">
        <v>2</v>
      </c>
    </row>
    <row r="22" spans="1:9" ht="16.5" customHeight="1" x14ac:dyDescent="0.15">
      <c r="A22" s="167" t="str">
        <f t="shared" si="0"/>
        <v>18</v>
      </c>
      <c r="B22" s="1"/>
      <c r="C22" s="158" t="s">
        <v>19</v>
      </c>
      <c r="D22" s="8" t="s">
        <v>269</v>
      </c>
      <c r="E22" s="159">
        <v>88</v>
      </c>
      <c r="F22" s="160">
        <v>22.102272727272727</v>
      </c>
      <c r="G22" s="160">
        <v>51.842830509484237</v>
      </c>
      <c r="H22" s="168">
        <v>370</v>
      </c>
      <c r="I22" s="168">
        <v>1</v>
      </c>
    </row>
    <row r="23" spans="1:9" ht="16.5" customHeight="1" x14ac:dyDescent="0.15">
      <c r="A23" s="167" t="str">
        <f t="shared" si="0"/>
        <v>19</v>
      </c>
      <c r="B23" s="1"/>
      <c r="C23" s="158" t="s">
        <v>20</v>
      </c>
      <c r="D23" s="8" t="s">
        <v>270</v>
      </c>
      <c r="E23" s="159">
        <v>105</v>
      </c>
      <c r="F23" s="160">
        <v>28.504761904761907</v>
      </c>
      <c r="G23" s="160">
        <v>73.534806490312917</v>
      </c>
      <c r="H23" s="168">
        <v>366</v>
      </c>
      <c r="I23" s="168">
        <v>1</v>
      </c>
    </row>
    <row r="24" spans="1:9" ht="16.5" customHeight="1" x14ac:dyDescent="0.15">
      <c r="A24" s="167" t="str">
        <f t="shared" si="0"/>
        <v>20</v>
      </c>
      <c r="B24" s="1"/>
      <c r="C24" s="158" t="s">
        <v>21</v>
      </c>
      <c r="D24" s="8" t="s">
        <v>271</v>
      </c>
      <c r="E24" s="159">
        <v>7</v>
      </c>
      <c r="F24" s="160">
        <v>7</v>
      </c>
      <c r="G24" s="160">
        <v>4.9328828623162471</v>
      </c>
      <c r="H24" s="168">
        <v>12</v>
      </c>
      <c r="I24" s="168">
        <v>1</v>
      </c>
    </row>
    <row r="25" spans="1:9" ht="16.5" customHeight="1" x14ac:dyDescent="0.15">
      <c r="A25" s="167" t="str">
        <f t="shared" si="0"/>
        <v>21</v>
      </c>
      <c r="B25" s="1"/>
      <c r="C25" s="158" t="s">
        <v>22</v>
      </c>
      <c r="D25" s="8" t="s">
        <v>272</v>
      </c>
      <c r="E25" s="159">
        <v>259</v>
      </c>
      <c r="F25" s="160">
        <v>50.424710424710426</v>
      </c>
      <c r="G25" s="160">
        <v>222.05035815681734</v>
      </c>
      <c r="H25" s="168">
        <v>3294</v>
      </c>
      <c r="I25" s="168">
        <v>1</v>
      </c>
    </row>
    <row r="26" spans="1:9" ht="16.5" customHeight="1" x14ac:dyDescent="0.15">
      <c r="A26" s="167" t="str">
        <f t="shared" si="0"/>
        <v>22</v>
      </c>
      <c r="B26" s="1"/>
      <c r="C26" s="158" t="s">
        <v>23</v>
      </c>
      <c r="D26" s="8" t="s">
        <v>273</v>
      </c>
      <c r="E26" s="159">
        <v>187</v>
      </c>
      <c r="F26" s="160">
        <v>73.262032085561501</v>
      </c>
      <c r="G26" s="160">
        <v>162.13166958330484</v>
      </c>
      <c r="H26" s="168">
        <v>1098</v>
      </c>
      <c r="I26" s="168">
        <v>1</v>
      </c>
    </row>
    <row r="27" spans="1:9" ht="16.5" customHeight="1" x14ac:dyDescent="0.15">
      <c r="A27" s="167" t="str">
        <f t="shared" si="0"/>
        <v>23</v>
      </c>
      <c r="B27" s="1"/>
      <c r="C27" s="158" t="s">
        <v>24</v>
      </c>
      <c r="D27" s="8" t="s">
        <v>274</v>
      </c>
      <c r="E27" s="159">
        <v>221</v>
      </c>
      <c r="F27" s="160">
        <v>137</v>
      </c>
      <c r="G27" s="160">
        <v>827.16910439929234</v>
      </c>
      <c r="H27" s="168">
        <v>8760</v>
      </c>
      <c r="I27" s="168">
        <v>1</v>
      </c>
    </row>
    <row r="28" spans="1:9" ht="16.5" customHeight="1" x14ac:dyDescent="0.15">
      <c r="A28" s="167" t="str">
        <f t="shared" si="0"/>
        <v>24</v>
      </c>
      <c r="B28" s="1"/>
      <c r="C28" s="158" t="s">
        <v>25</v>
      </c>
      <c r="D28" s="8" t="s">
        <v>275</v>
      </c>
      <c r="E28" s="159">
        <v>982</v>
      </c>
      <c r="F28" s="160">
        <v>27.15478615071283</v>
      </c>
      <c r="G28" s="160">
        <v>102.10074012489861</v>
      </c>
      <c r="H28" s="168">
        <v>2412</v>
      </c>
      <c r="I28" s="168">
        <v>1</v>
      </c>
    </row>
    <row r="29" spans="1:9" ht="16.5" customHeight="1" x14ac:dyDescent="0.15">
      <c r="A29" s="167" t="str">
        <f t="shared" si="0"/>
        <v>25</v>
      </c>
      <c r="B29" s="1"/>
      <c r="C29" s="158" t="s">
        <v>26</v>
      </c>
      <c r="D29" s="8" t="s">
        <v>276</v>
      </c>
      <c r="E29" s="159">
        <v>93</v>
      </c>
      <c r="F29" s="160">
        <v>36.172043010752688</v>
      </c>
      <c r="G29" s="160">
        <v>77.544184271027049</v>
      </c>
      <c r="H29" s="168">
        <v>365</v>
      </c>
      <c r="I29" s="168">
        <v>1</v>
      </c>
    </row>
    <row r="30" spans="1:9" ht="16.5" customHeight="1" x14ac:dyDescent="0.15">
      <c r="A30" s="167" t="str">
        <f t="shared" si="0"/>
        <v>26</v>
      </c>
      <c r="B30" s="1"/>
      <c r="C30" s="158" t="s">
        <v>27</v>
      </c>
      <c r="D30" s="8" t="s">
        <v>277</v>
      </c>
      <c r="E30" s="159">
        <v>105</v>
      </c>
      <c r="F30" s="160">
        <v>102.45714285714286</v>
      </c>
      <c r="G30" s="160">
        <v>855.77684039091082</v>
      </c>
      <c r="H30" s="168">
        <v>8776</v>
      </c>
      <c r="I30" s="168">
        <v>1</v>
      </c>
    </row>
    <row r="31" spans="1:9" ht="16.5" customHeight="1" x14ac:dyDescent="0.15">
      <c r="A31" s="167" t="str">
        <f t="shared" si="0"/>
        <v>27</v>
      </c>
      <c r="B31" s="1"/>
      <c r="C31" s="158" t="s">
        <v>28</v>
      </c>
      <c r="D31" s="8" t="s">
        <v>278</v>
      </c>
      <c r="E31" s="159">
        <v>96</v>
      </c>
      <c r="F31" s="160">
        <v>13.6875</v>
      </c>
      <c r="G31" s="160">
        <v>37.575555463905687</v>
      </c>
      <c r="H31" s="168">
        <v>365</v>
      </c>
      <c r="I31" s="168">
        <v>1</v>
      </c>
    </row>
    <row r="32" spans="1:9" ht="16.5" customHeight="1" x14ac:dyDescent="0.15">
      <c r="A32" s="167" t="str">
        <f t="shared" si="0"/>
        <v>28</v>
      </c>
      <c r="B32" s="1"/>
      <c r="C32" s="158" t="s">
        <v>29</v>
      </c>
      <c r="D32" s="8" t="s">
        <v>279</v>
      </c>
      <c r="E32" s="159">
        <v>294</v>
      </c>
      <c r="F32" s="160">
        <v>94.248299319727892</v>
      </c>
      <c r="G32" s="160">
        <v>726.61867055783887</v>
      </c>
      <c r="H32" s="168">
        <v>8760</v>
      </c>
      <c r="I32" s="168">
        <v>1</v>
      </c>
    </row>
    <row r="33" spans="1:9" ht="16.5" customHeight="1" x14ac:dyDescent="0.15">
      <c r="A33" s="167" t="str">
        <f t="shared" si="0"/>
        <v>29</v>
      </c>
      <c r="B33" s="1"/>
      <c r="C33" s="158" t="s">
        <v>30</v>
      </c>
      <c r="D33" s="8" t="s">
        <v>280</v>
      </c>
      <c r="E33" s="159">
        <v>219</v>
      </c>
      <c r="F33" s="160">
        <v>42.958904109589042</v>
      </c>
      <c r="G33" s="160">
        <v>130.23871220413568</v>
      </c>
      <c r="H33" s="168">
        <v>1422</v>
      </c>
      <c r="I33" s="168">
        <v>1</v>
      </c>
    </row>
    <row r="34" spans="1:9" ht="16.5" customHeight="1" x14ac:dyDescent="0.15">
      <c r="A34" s="167" t="str">
        <f t="shared" si="0"/>
        <v>30</v>
      </c>
      <c r="B34" s="1"/>
      <c r="C34" s="158" t="s">
        <v>31</v>
      </c>
      <c r="D34" s="8" t="s">
        <v>281</v>
      </c>
      <c r="E34" s="159">
        <v>14</v>
      </c>
      <c r="F34" s="160">
        <v>12.357142857142858</v>
      </c>
      <c r="G34" s="160">
        <v>13.915166838089586</v>
      </c>
      <c r="H34" s="168">
        <v>53</v>
      </c>
      <c r="I34" s="168">
        <v>1</v>
      </c>
    </row>
    <row r="35" spans="1:9" ht="16.5" customHeight="1" x14ac:dyDescent="0.15">
      <c r="A35" s="167" t="str">
        <f t="shared" si="0"/>
        <v>31</v>
      </c>
      <c r="B35" s="1"/>
      <c r="C35" s="158" t="s">
        <v>32</v>
      </c>
      <c r="D35" s="8" t="s">
        <v>282</v>
      </c>
      <c r="E35" s="159">
        <v>511</v>
      </c>
      <c r="F35" s="160">
        <v>32.786692759295498</v>
      </c>
      <c r="G35" s="160">
        <v>81.365620594493024</v>
      </c>
      <c r="H35" s="168">
        <v>926</v>
      </c>
      <c r="I35" s="168">
        <v>1</v>
      </c>
    </row>
    <row r="36" spans="1:9" ht="16.5" customHeight="1" x14ac:dyDescent="0.15">
      <c r="A36" s="167" t="str">
        <f t="shared" si="0"/>
        <v>32</v>
      </c>
      <c r="B36" s="1"/>
      <c r="C36" s="158" t="s">
        <v>33</v>
      </c>
      <c r="D36" s="8" t="s">
        <v>283</v>
      </c>
      <c r="E36" s="159">
        <v>187</v>
      </c>
      <c r="F36" s="160">
        <v>40.422459893048128</v>
      </c>
      <c r="G36" s="160">
        <v>229.1739446625553</v>
      </c>
      <c r="H36" s="168">
        <v>2928</v>
      </c>
      <c r="I36" s="168">
        <v>1</v>
      </c>
    </row>
    <row r="37" spans="1:9" ht="16.5" customHeight="1" x14ac:dyDescent="0.15">
      <c r="A37" s="167" t="str">
        <f t="shared" si="0"/>
        <v>33</v>
      </c>
      <c r="B37" s="1"/>
      <c r="C37" s="158" t="s">
        <v>34</v>
      </c>
      <c r="D37" s="8" t="s">
        <v>284</v>
      </c>
      <c r="E37" s="159">
        <v>75</v>
      </c>
      <c r="F37" s="160">
        <v>37.026666666666664</v>
      </c>
      <c r="G37" s="160">
        <v>134.37040107361696</v>
      </c>
      <c r="H37" s="168">
        <v>1069</v>
      </c>
      <c r="I37" s="168">
        <v>1</v>
      </c>
    </row>
    <row r="38" spans="1:9" ht="16.5" customHeight="1" x14ac:dyDescent="0.15">
      <c r="A38" s="167" t="str">
        <f t="shared" si="0"/>
        <v>34</v>
      </c>
      <c r="B38" s="1"/>
      <c r="C38" s="158" t="s">
        <v>35</v>
      </c>
      <c r="D38" s="8" t="s">
        <v>285</v>
      </c>
      <c r="E38" s="159">
        <v>6</v>
      </c>
      <c r="F38" s="160">
        <v>16.5</v>
      </c>
      <c r="G38" s="160">
        <v>18.218122845123204</v>
      </c>
      <c r="H38" s="168">
        <v>53</v>
      </c>
      <c r="I38" s="168">
        <v>4</v>
      </c>
    </row>
    <row r="39" spans="1:9" ht="16.5" customHeight="1" x14ac:dyDescent="0.15">
      <c r="A39" s="167" t="str">
        <f t="shared" si="0"/>
        <v>35</v>
      </c>
      <c r="B39" s="1"/>
      <c r="C39" s="158" t="s">
        <v>36</v>
      </c>
      <c r="D39" s="8" t="s">
        <v>286</v>
      </c>
      <c r="E39" s="159">
        <v>6</v>
      </c>
      <c r="F39" s="160">
        <v>144.66666666666666</v>
      </c>
      <c r="G39" s="160">
        <v>171.34954527709337</v>
      </c>
      <c r="H39" s="168">
        <v>365</v>
      </c>
      <c r="I39" s="168">
        <v>12</v>
      </c>
    </row>
    <row r="40" spans="1:9" ht="16.5" customHeight="1" x14ac:dyDescent="0.15">
      <c r="A40" s="167" t="str">
        <f t="shared" si="0"/>
        <v>36</v>
      </c>
      <c r="B40" s="1"/>
      <c r="C40" s="158" t="s">
        <v>37</v>
      </c>
      <c r="D40" s="8" t="s">
        <v>287</v>
      </c>
      <c r="E40" s="159">
        <v>2900</v>
      </c>
      <c r="F40" s="160">
        <v>52.605862068965514</v>
      </c>
      <c r="G40" s="160">
        <v>88.257948681496217</v>
      </c>
      <c r="H40" s="168">
        <v>1095</v>
      </c>
      <c r="I40" s="168">
        <v>1</v>
      </c>
    </row>
    <row r="41" spans="1:9" ht="16.5" customHeight="1" x14ac:dyDescent="0.15">
      <c r="A41" s="167" t="str">
        <f t="shared" si="0"/>
        <v>37</v>
      </c>
      <c r="B41" s="1"/>
      <c r="C41" s="158" t="s">
        <v>38</v>
      </c>
      <c r="D41" s="8" t="s">
        <v>288</v>
      </c>
      <c r="E41" s="159">
        <v>1</v>
      </c>
      <c r="F41" s="160">
        <v>12</v>
      </c>
      <c r="G41" s="160" t="s">
        <v>71</v>
      </c>
      <c r="H41" s="168">
        <v>12</v>
      </c>
      <c r="I41" s="168">
        <v>12</v>
      </c>
    </row>
    <row r="42" spans="1:9" ht="16.5" customHeight="1" x14ac:dyDescent="0.15">
      <c r="A42" s="167" t="str">
        <f t="shared" si="0"/>
        <v>38</v>
      </c>
      <c r="B42" s="1"/>
      <c r="C42" s="158" t="s">
        <v>39</v>
      </c>
      <c r="D42" s="8" t="s">
        <v>289</v>
      </c>
      <c r="E42" s="159">
        <v>1</v>
      </c>
      <c r="F42" s="160">
        <v>12</v>
      </c>
      <c r="G42" s="160" t="s">
        <v>71</v>
      </c>
      <c r="H42" s="168">
        <v>12</v>
      </c>
      <c r="I42" s="168">
        <v>12</v>
      </c>
    </row>
    <row r="43" spans="1:9" ht="16.5" customHeight="1" x14ac:dyDescent="0.15">
      <c r="A43" s="167" t="str">
        <f t="shared" si="0"/>
        <v>39</v>
      </c>
      <c r="B43" s="1"/>
      <c r="C43" s="158" t="s">
        <v>40</v>
      </c>
      <c r="D43" s="8" t="s">
        <v>290</v>
      </c>
      <c r="E43" s="159">
        <v>1</v>
      </c>
      <c r="F43" s="160">
        <v>24</v>
      </c>
      <c r="G43" s="160" t="s">
        <v>71</v>
      </c>
      <c r="H43" s="168">
        <v>24</v>
      </c>
      <c r="I43" s="168">
        <v>24</v>
      </c>
    </row>
    <row r="44" spans="1:9" ht="16.5" customHeight="1" x14ac:dyDescent="0.15">
      <c r="A44" s="167" t="str">
        <f t="shared" si="0"/>
        <v>40</v>
      </c>
      <c r="B44" s="1"/>
      <c r="C44" s="158" t="s">
        <v>41</v>
      </c>
      <c r="D44" s="8" t="s">
        <v>291</v>
      </c>
      <c r="E44" s="159">
        <v>0</v>
      </c>
      <c r="F44" s="160" t="s">
        <v>71</v>
      </c>
      <c r="G44" s="160" t="s">
        <v>71</v>
      </c>
      <c r="H44" s="168" t="s">
        <v>71</v>
      </c>
      <c r="I44" s="168" t="s">
        <v>71</v>
      </c>
    </row>
    <row r="45" spans="1:9" ht="16.5" customHeight="1" x14ac:dyDescent="0.15">
      <c r="A45" s="167" t="str">
        <f t="shared" si="0"/>
        <v>41</v>
      </c>
      <c r="B45" s="1"/>
      <c r="C45" s="158" t="s">
        <v>42</v>
      </c>
      <c r="D45" s="8" t="s">
        <v>292</v>
      </c>
      <c r="E45" s="159">
        <v>1</v>
      </c>
      <c r="F45" s="160">
        <v>1</v>
      </c>
      <c r="G45" s="160" t="s">
        <v>71</v>
      </c>
      <c r="H45" s="168">
        <v>1</v>
      </c>
      <c r="I45" s="168">
        <v>1</v>
      </c>
    </row>
    <row r="46" spans="1:9" ht="16.5" customHeight="1" x14ac:dyDescent="0.15">
      <c r="A46" s="167" t="str">
        <f t="shared" si="0"/>
        <v>42</v>
      </c>
      <c r="B46" s="1"/>
      <c r="C46" s="158" t="s">
        <v>43</v>
      </c>
      <c r="D46" s="8" t="s">
        <v>293</v>
      </c>
      <c r="E46" s="159">
        <v>40</v>
      </c>
      <c r="F46" s="160">
        <v>10.55</v>
      </c>
      <c r="G46" s="160">
        <v>10.779729314902305</v>
      </c>
      <c r="H46" s="168">
        <v>52</v>
      </c>
      <c r="I46" s="168">
        <v>1</v>
      </c>
    </row>
    <row r="47" spans="1:9" ht="16.5" customHeight="1" x14ac:dyDescent="0.15">
      <c r="A47" s="167" t="str">
        <f t="shared" si="0"/>
        <v>43</v>
      </c>
      <c r="B47" s="1"/>
      <c r="C47" s="158" t="s">
        <v>44</v>
      </c>
      <c r="D47" s="8" t="s">
        <v>294</v>
      </c>
      <c r="E47" s="159">
        <v>5</v>
      </c>
      <c r="F47" s="160">
        <v>4.8</v>
      </c>
      <c r="G47" s="160">
        <v>4.658325879540846</v>
      </c>
      <c r="H47" s="168">
        <v>13</v>
      </c>
      <c r="I47" s="168">
        <v>2</v>
      </c>
    </row>
    <row r="48" spans="1:9" ht="16.5" customHeight="1" x14ac:dyDescent="0.15">
      <c r="A48" s="167" t="str">
        <f t="shared" si="0"/>
        <v>44</v>
      </c>
      <c r="B48" s="1"/>
      <c r="C48" s="158" t="s">
        <v>45</v>
      </c>
      <c r="D48" s="8" t="s">
        <v>295</v>
      </c>
      <c r="E48" s="159">
        <v>9</v>
      </c>
      <c r="F48" s="160">
        <v>19.555555555555557</v>
      </c>
      <c r="G48" s="160">
        <v>17.486502731472001</v>
      </c>
      <c r="H48" s="168">
        <v>52</v>
      </c>
      <c r="I48" s="168">
        <v>4</v>
      </c>
    </row>
    <row r="49" spans="1:9" ht="16.5" customHeight="1" x14ac:dyDescent="0.15">
      <c r="A49" s="167" t="str">
        <f t="shared" si="0"/>
        <v>45</v>
      </c>
      <c r="B49" s="1"/>
      <c r="C49" s="158" t="s">
        <v>46</v>
      </c>
      <c r="D49" s="8" t="s">
        <v>296</v>
      </c>
      <c r="E49" s="159">
        <v>3</v>
      </c>
      <c r="F49" s="160">
        <v>43.333333333333336</v>
      </c>
      <c r="G49" s="160">
        <v>54.629052099897663</v>
      </c>
      <c r="H49" s="168">
        <v>105</v>
      </c>
      <c r="I49" s="168">
        <v>1</v>
      </c>
    </row>
    <row r="50" spans="1:9" ht="16.5" customHeight="1" x14ac:dyDescent="0.15">
      <c r="A50" s="167" t="str">
        <f t="shared" si="0"/>
        <v>46</v>
      </c>
      <c r="B50" s="1"/>
      <c r="C50" s="158" t="s">
        <v>47</v>
      </c>
      <c r="D50" s="8" t="s">
        <v>297</v>
      </c>
      <c r="E50" s="159">
        <v>4</v>
      </c>
      <c r="F50" s="160">
        <v>5.25</v>
      </c>
      <c r="G50" s="160">
        <v>4.7169905660283016</v>
      </c>
      <c r="H50" s="168">
        <v>12</v>
      </c>
      <c r="I50" s="168">
        <v>1</v>
      </c>
    </row>
    <row r="51" spans="1:9" ht="16.5" customHeight="1" x14ac:dyDescent="0.15">
      <c r="A51" s="167" t="str">
        <f t="shared" si="0"/>
        <v>47</v>
      </c>
      <c r="B51" s="1"/>
      <c r="C51" s="158" t="s">
        <v>48</v>
      </c>
      <c r="D51" s="8" t="s">
        <v>298</v>
      </c>
      <c r="E51" s="159">
        <v>15</v>
      </c>
      <c r="F51" s="160">
        <v>10</v>
      </c>
      <c r="G51" s="160">
        <v>13.098527725337249</v>
      </c>
      <c r="H51" s="168">
        <v>52</v>
      </c>
      <c r="I51" s="168">
        <v>1</v>
      </c>
    </row>
    <row r="52" spans="1:9" ht="16.5" customHeight="1" x14ac:dyDescent="0.15">
      <c r="A52" s="167" t="str">
        <f t="shared" si="0"/>
        <v>48</v>
      </c>
      <c r="B52" s="1"/>
      <c r="C52" s="158" t="s">
        <v>51</v>
      </c>
      <c r="D52" s="8" t="s">
        <v>299</v>
      </c>
      <c r="E52" s="159">
        <v>81</v>
      </c>
      <c r="F52" s="160">
        <v>16.604938271604937</v>
      </c>
      <c r="G52" s="160">
        <v>30.238501538744309</v>
      </c>
      <c r="H52" s="168">
        <v>242</v>
      </c>
      <c r="I52" s="168">
        <v>1</v>
      </c>
    </row>
    <row r="53" spans="1:9" ht="16.5" customHeight="1" x14ac:dyDescent="0.15">
      <c r="A53" s="167" t="str">
        <f t="shared" si="0"/>
        <v>49</v>
      </c>
      <c r="B53" s="1"/>
      <c r="C53" s="158" t="s">
        <v>129</v>
      </c>
      <c r="D53" s="8" t="s">
        <v>300</v>
      </c>
      <c r="E53" s="159">
        <v>0</v>
      </c>
      <c r="F53" s="160" t="s">
        <v>71</v>
      </c>
      <c r="G53" s="160" t="s">
        <v>71</v>
      </c>
      <c r="H53" s="168" t="s">
        <v>71</v>
      </c>
      <c r="I53" s="168" t="s">
        <v>71</v>
      </c>
    </row>
    <row r="54" spans="1:9" ht="16.5" customHeight="1" x14ac:dyDescent="0.15">
      <c r="A54" s="167" t="str">
        <f t="shared" si="0"/>
        <v>50</v>
      </c>
      <c r="B54" s="1"/>
      <c r="C54" s="158" t="s">
        <v>137</v>
      </c>
      <c r="D54" s="8" t="s">
        <v>301</v>
      </c>
      <c r="E54" s="159">
        <v>6</v>
      </c>
      <c r="F54" s="160">
        <v>9.8333333333333339</v>
      </c>
      <c r="G54" s="160">
        <v>8.2077199432404289</v>
      </c>
      <c r="H54" s="168">
        <v>24</v>
      </c>
      <c r="I54" s="168">
        <v>1</v>
      </c>
    </row>
    <row r="55" spans="1:9" ht="16.5" customHeight="1" x14ac:dyDescent="0.15">
      <c r="A55" s="167" t="str">
        <f t="shared" si="0"/>
        <v>51</v>
      </c>
      <c r="B55" s="1"/>
      <c r="C55" s="158" t="s">
        <v>52</v>
      </c>
      <c r="D55" s="8" t="s">
        <v>302</v>
      </c>
      <c r="E55" s="159">
        <v>2</v>
      </c>
      <c r="F55" s="160">
        <v>6.5</v>
      </c>
      <c r="G55" s="160">
        <v>7.7781745930520225</v>
      </c>
      <c r="H55" s="168">
        <v>12</v>
      </c>
      <c r="I55" s="168">
        <v>1</v>
      </c>
    </row>
    <row r="56" spans="1:9" ht="16.5" customHeight="1" x14ac:dyDescent="0.15">
      <c r="A56" s="167" t="str">
        <f t="shared" si="0"/>
        <v>52</v>
      </c>
      <c r="B56" s="1"/>
      <c r="C56" s="158" t="s">
        <v>79</v>
      </c>
      <c r="D56" s="8" t="s">
        <v>303</v>
      </c>
      <c r="E56" s="159">
        <v>17</v>
      </c>
      <c r="F56" s="160">
        <v>15.764705882352942</v>
      </c>
      <c r="G56" s="160">
        <v>18.756763486022535</v>
      </c>
      <c r="H56" s="168">
        <v>52</v>
      </c>
      <c r="I56" s="168">
        <v>1</v>
      </c>
    </row>
    <row r="57" spans="1:9" ht="16.5" customHeight="1" x14ac:dyDescent="0.15">
      <c r="A57" s="167" t="str">
        <f t="shared" si="0"/>
        <v>53</v>
      </c>
      <c r="B57" s="1"/>
      <c r="C57" s="158" t="s">
        <v>53</v>
      </c>
      <c r="D57" s="8" t="s">
        <v>304</v>
      </c>
      <c r="E57" s="159">
        <v>2</v>
      </c>
      <c r="F57" s="160">
        <v>100.5</v>
      </c>
      <c r="G57" s="160">
        <v>125.15790027001891</v>
      </c>
      <c r="H57" s="168">
        <v>189</v>
      </c>
      <c r="I57" s="168">
        <v>12</v>
      </c>
    </row>
    <row r="58" spans="1:9" ht="16.5" customHeight="1" x14ac:dyDescent="0.15">
      <c r="A58" s="167" t="str">
        <f t="shared" si="0"/>
        <v>54</v>
      </c>
      <c r="B58" s="1"/>
      <c r="C58" s="158" t="s">
        <v>54</v>
      </c>
      <c r="D58" s="8" t="s">
        <v>305</v>
      </c>
      <c r="E58" s="159">
        <v>3</v>
      </c>
      <c r="F58" s="160">
        <v>18</v>
      </c>
      <c r="G58" s="160">
        <v>28.583211855912904</v>
      </c>
      <c r="H58" s="168">
        <v>51</v>
      </c>
      <c r="I58" s="168">
        <v>1</v>
      </c>
    </row>
    <row r="59" spans="1:9" ht="16.5" customHeight="1" x14ac:dyDescent="0.15">
      <c r="A59" s="167" t="str">
        <f t="shared" si="0"/>
        <v>55</v>
      </c>
      <c r="B59" s="1"/>
      <c r="C59" s="158" t="s">
        <v>55</v>
      </c>
      <c r="D59" s="8" t="s">
        <v>306</v>
      </c>
      <c r="E59" s="159">
        <v>8</v>
      </c>
      <c r="F59" s="160">
        <v>23.25</v>
      </c>
      <c r="G59" s="160">
        <v>16.833215463990914</v>
      </c>
      <c r="H59" s="168">
        <v>48</v>
      </c>
      <c r="I59" s="168">
        <v>4</v>
      </c>
    </row>
    <row r="60" spans="1:9" ht="16.5" customHeight="1" x14ac:dyDescent="0.15">
      <c r="A60" s="167" t="str">
        <f t="shared" si="0"/>
        <v>56</v>
      </c>
      <c r="B60" s="1"/>
      <c r="C60" s="158" t="s">
        <v>138</v>
      </c>
      <c r="D60" s="8" t="s">
        <v>307</v>
      </c>
      <c r="E60" s="159">
        <v>227</v>
      </c>
      <c r="F60" s="160">
        <v>12.273127753303966</v>
      </c>
      <c r="G60" s="160">
        <v>16.202680057904868</v>
      </c>
      <c r="H60" s="168">
        <v>153</v>
      </c>
      <c r="I60" s="168">
        <v>1</v>
      </c>
    </row>
    <row r="61" spans="1:9" ht="16.5" customHeight="1" x14ac:dyDescent="0.15">
      <c r="A61" s="167" t="str">
        <f t="shared" si="0"/>
        <v>57</v>
      </c>
      <c r="B61" s="1"/>
      <c r="C61" s="158" t="s">
        <v>72</v>
      </c>
      <c r="D61" s="8" t="s">
        <v>308</v>
      </c>
      <c r="E61" s="159">
        <v>2</v>
      </c>
      <c r="F61" s="160">
        <v>8.5</v>
      </c>
      <c r="G61" s="160">
        <v>4.9497474683058327</v>
      </c>
      <c r="H61" s="168">
        <v>12</v>
      </c>
      <c r="I61" s="168">
        <v>5</v>
      </c>
    </row>
    <row r="62" spans="1:9" ht="16.5" customHeight="1" x14ac:dyDescent="0.15">
      <c r="A62" s="167" t="str">
        <f t="shared" si="0"/>
        <v>58</v>
      </c>
      <c r="B62" s="1"/>
      <c r="C62" s="158" t="s">
        <v>75</v>
      </c>
      <c r="D62" s="8" t="s">
        <v>309</v>
      </c>
      <c r="E62" s="159">
        <v>48</v>
      </c>
      <c r="F62" s="160">
        <v>14.166666666666666</v>
      </c>
      <c r="G62" s="160">
        <v>16.089289860865531</v>
      </c>
      <c r="H62" s="168">
        <v>52</v>
      </c>
      <c r="I62" s="168">
        <v>1</v>
      </c>
    </row>
    <row r="63" spans="1:9" ht="16.5" customHeight="1" x14ac:dyDescent="0.15">
      <c r="A63" s="167" t="str">
        <f t="shared" si="0"/>
        <v>59</v>
      </c>
      <c r="B63" s="1"/>
      <c r="C63" s="158" t="s">
        <v>56</v>
      </c>
      <c r="D63" s="8" t="s">
        <v>310</v>
      </c>
      <c r="E63" s="159">
        <v>0</v>
      </c>
      <c r="F63" s="160" t="s">
        <v>71</v>
      </c>
      <c r="G63" s="160" t="s">
        <v>71</v>
      </c>
      <c r="H63" s="168" t="s">
        <v>71</v>
      </c>
      <c r="I63" s="168" t="s">
        <v>71</v>
      </c>
    </row>
    <row r="64" spans="1:9" ht="16.5" customHeight="1" x14ac:dyDescent="0.15">
      <c r="A64" s="167" t="str">
        <f t="shared" si="0"/>
        <v>60</v>
      </c>
      <c r="B64" s="1"/>
      <c r="C64" s="158" t="s">
        <v>57</v>
      </c>
      <c r="D64" s="8" t="s">
        <v>311</v>
      </c>
      <c r="E64" s="159">
        <v>25</v>
      </c>
      <c r="F64" s="160">
        <v>14.44</v>
      </c>
      <c r="G64" s="160">
        <v>15.671311368229526</v>
      </c>
      <c r="H64" s="168">
        <v>52</v>
      </c>
      <c r="I64" s="168">
        <v>1</v>
      </c>
    </row>
    <row r="65" spans="1:9" ht="16.5" customHeight="1" x14ac:dyDescent="0.15">
      <c r="A65" s="167" t="str">
        <f t="shared" si="0"/>
        <v>61</v>
      </c>
      <c r="B65" s="1"/>
      <c r="C65" s="158" t="s">
        <v>69</v>
      </c>
      <c r="D65" s="8" t="s">
        <v>312</v>
      </c>
      <c r="E65" s="159">
        <v>1</v>
      </c>
      <c r="F65" s="160">
        <v>4</v>
      </c>
      <c r="G65" s="160" t="s">
        <v>71</v>
      </c>
      <c r="H65" s="168">
        <v>4</v>
      </c>
      <c r="I65" s="168">
        <v>4</v>
      </c>
    </row>
    <row r="66" spans="1:9" ht="16.5" customHeight="1" x14ac:dyDescent="0.15">
      <c r="A66" s="167" t="str">
        <f t="shared" si="0"/>
        <v>62</v>
      </c>
      <c r="B66" s="1"/>
      <c r="C66" s="158" t="s">
        <v>73</v>
      </c>
      <c r="D66" s="8" t="s">
        <v>313</v>
      </c>
      <c r="E66" s="159">
        <v>1</v>
      </c>
      <c r="F66" s="160">
        <v>1</v>
      </c>
      <c r="G66" s="160" t="s">
        <v>71</v>
      </c>
      <c r="H66" s="168">
        <v>1</v>
      </c>
      <c r="I66" s="168">
        <v>1</v>
      </c>
    </row>
    <row r="67" spans="1:9" ht="16.5" customHeight="1" x14ac:dyDescent="0.15">
      <c r="A67" s="167" t="str">
        <f t="shared" si="0"/>
        <v>63</v>
      </c>
      <c r="B67" s="1"/>
      <c r="C67" s="158" t="s">
        <v>58</v>
      </c>
      <c r="D67" s="8" t="s">
        <v>314</v>
      </c>
      <c r="E67" s="159">
        <v>1</v>
      </c>
      <c r="F67" s="160">
        <v>2</v>
      </c>
      <c r="G67" s="160" t="s">
        <v>71</v>
      </c>
      <c r="H67" s="168">
        <v>2</v>
      </c>
      <c r="I67" s="168">
        <v>2</v>
      </c>
    </row>
    <row r="68" spans="1:9" ht="16.5" customHeight="1" x14ac:dyDescent="0.15">
      <c r="A68" s="167" t="str">
        <f t="shared" si="0"/>
        <v>64</v>
      </c>
      <c r="B68" s="1"/>
      <c r="C68" s="158" t="s">
        <v>70</v>
      </c>
      <c r="D68" s="8" t="s">
        <v>315</v>
      </c>
      <c r="E68" s="159">
        <v>0</v>
      </c>
      <c r="F68" s="160" t="s">
        <v>71</v>
      </c>
      <c r="G68" s="160" t="s">
        <v>71</v>
      </c>
      <c r="H68" s="168" t="s">
        <v>71</v>
      </c>
      <c r="I68" s="168" t="s">
        <v>71</v>
      </c>
    </row>
    <row r="69" spans="1:9" ht="16.5" customHeight="1" x14ac:dyDescent="0.15">
      <c r="A69" s="167" t="str">
        <f t="shared" si="0"/>
        <v>65</v>
      </c>
      <c r="B69" s="1"/>
      <c r="C69" s="158" t="s">
        <v>59</v>
      </c>
      <c r="D69" s="8" t="s">
        <v>316</v>
      </c>
      <c r="E69" s="159">
        <v>0</v>
      </c>
      <c r="F69" s="160" t="s">
        <v>71</v>
      </c>
      <c r="G69" s="160" t="s">
        <v>71</v>
      </c>
      <c r="H69" s="168" t="s">
        <v>71</v>
      </c>
      <c r="I69" s="168" t="s">
        <v>71</v>
      </c>
    </row>
    <row r="70" spans="1:9" ht="16.5" customHeight="1" x14ac:dyDescent="0.15">
      <c r="A70" s="167" t="str">
        <f t="shared" ref="A70:A103" si="1">C70</f>
        <v>66</v>
      </c>
      <c r="B70" s="1"/>
      <c r="C70" s="158" t="s">
        <v>60</v>
      </c>
      <c r="D70" s="8" t="s">
        <v>317</v>
      </c>
      <c r="E70" s="159">
        <v>0</v>
      </c>
      <c r="F70" s="160" t="s">
        <v>71</v>
      </c>
      <c r="G70" s="160" t="s">
        <v>71</v>
      </c>
      <c r="H70" s="168" t="s">
        <v>71</v>
      </c>
      <c r="I70" s="168" t="s">
        <v>71</v>
      </c>
    </row>
    <row r="71" spans="1:9" ht="16.5" customHeight="1" x14ac:dyDescent="0.15">
      <c r="A71" s="167" t="str">
        <f t="shared" si="1"/>
        <v>67</v>
      </c>
      <c r="B71" s="1"/>
      <c r="C71" s="158" t="s">
        <v>62</v>
      </c>
      <c r="D71" s="8" t="s">
        <v>318</v>
      </c>
      <c r="E71" s="159">
        <v>0</v>
      </c>
      <c r="F71" s="160" t="s">
        <v>71</v>
      </c>
      <c r="G71" s="160" t="s">
        <v>71</v>
      </c>
      <c r="H71" s="168" t="s">
        <v>71</v>
      </c>
      <c r="I71" s="168" t="s">
        <v>71</v>
      </c>
    </row>
    <row r="72" spans="1:9" ht="16.5" customHeight="1" x14ac:dyDescent="0.15">
      <c r="A72" s="167" t="str">
        <f t="shared" si="1"/>
        <v>68</v>
      </c>
      <c r="B72" s="1"/>
      <c r="C72" s="158" t="s">
        <v>80</v>
      </c>
      <c r="D72" s="8" t="s">
        <v>319</v>
      </c>
      <c r="E72" s="159">
        <v>9</v>
      </c>
      <c r="F72" s="160">
        <v>14.222222222222221</v>
      </c>
      <c r="G72" s="160">
        <v>14.754472015102555</v>
      </c>
      <c r="H72" s="168">
        <v>52</v>
      </c>
      <c r="I72" s="168">
        <v>1</v>
      </c>
    </row>
    <row r="73" spans="1:9" ht="16.5" customHeight="1" x14ac:dyDescent="0.15">
      <c r="A73" s="167" t="str">
        <f t="shared" si="1"/>
        <v>69</v>
      </c>
      <c r="B73" s="1"/>
      <c r="C73" s="158" t="s">
        <v>63</v>
      </c>
      <c r="D73" s="8" t="s">
        <v>320</v>
      </c>
      <c r="E73" s="159">
        <v>84</v>
      </c>
      <c r="F73" s="160">
        <v>12.523809523809524</v>
      </c>
      <c r="G73" s="160">
        <v>14.639833587898258</v>
      </c>
      <c r="H73" s="168">
        <v>84</v>
      </c>
      <c r="I73" s="168">
        <v>1</v>
      </c>
    </row>
    <row r="74" spans="1:9" ht="16.5" customHeight="1" x14ac:dyDescent="0.15">
      <c r="A74" s="167" t="str">
        <f t="shared" si="1"/>
        <v>70</v>
      </c>
      <c r="B74" s="1"/>
      <c r="C74" s="158" t="s">
        <v>76</v>
      </c>
      <c r="D74" s="8" t="s">
        <v>321</v>
      </c>
      <c r="E74" s="159">
        <v>5</v>
      </c>
      <c r="F74" s="160">
        <v>6.4</v>
      </c>
      <c r="G74" s="160">
        <v>5.5045435778091543</v>
      </c>
      <c r="H74" s="168">
        <v>12</v>
      </c>
      <c r="I74" s="168">
        <v>1</v>
      </c>
    </row>
    <row r="75" spans="1:9" ht="16.5" customHeight="1" x14ac:dyDescent="0.15">
      <c r="A75" s="167" t="str">
        <f t="shared" si="1"/>
        <v>71</v>
      </c>
      <c r="B75" s="1"/>
      <c r="C75" s="158" t="s">
        <v>64</v>
      </c>
      <c r="D75" s="8" t="s">
        <v>322</v>
      </c>
      <c r="E75" s="159">
        <v>303</v>
      </c>
      <c r="F75" s="160">
        <v>19.161716171617162</v>
      </c>
      <c r="G75" s="160">
        <v>73.106270192206239</v>
      </c>
      <c r="H75" s="168">
        <v>999</v>
      </c>
      <c r="I75" s="168">
        <v>1</v>
      </c>
    </row>
    <row r="76" spans="1:9" ht="16.5" customHeight="1" x14ac:dyDescent="0.15">
      <c r="A76" s="167" t="str">
        <f t="shared" si="1"/>
        <v>72</v>
      </c>
      <c r="B76" s="1"/>
      <c r="C76" s="158" t="s">
        <v>65</v>
      </c>
      <c r="D76" s="8" t="s">
        <v>323</v>
      </c>
      <c r="E76" s="159">
        <v>16</v>
      </c>
      <c r="F76" s="160">
        <v>9.4375</v>
      </c>
      <c r="G76" s="160">
        <v>12.339469194418372</v>
      </c>
      <c r="H76" s="168">
        <v>52</v>
      </c>
      <c r="I76" s="168">
        <v>1</v>
      </c>
    </row>
    <row r="77" spans="1:9" ht="16.5" customHeight="1" x14ac:dyDescent="0.15">
      <c r="A77" s="167" t="str">
        <f t="shared" si="1"/>
        <v>73</v>
      </c>
      <c r="B77" s="1"/>
      <c r="C77" s="158" t="s">
        <v>67</v>
      </c>
      <c r="D77" s="8" t="s">
        <v>324</v>
      </c>
      <c r="E77" s="159">
        <v>0</v>
      </c>
      <c r="F77" s="160" t="s">
        <v>71</v>
      </c>
      <c r="G77" s="160" t="s">
        <v>71</v>
      </c>
      <c r="H77" s="168" t="s">
        <v>71</v>
      </c>
      <c r="I77" s="168" t="s">
        <v>71</v>
      </c>
    </row>
    <row r="78" spans="1:9" ht="16.5" customHeight="1" x14ac:dyDescent="0.15">
      <c r="A78" s="167" t="str">
        <f t="shared" si="1"/>
        <v>74</v>
      </c>
      <c r="B78" s="1"/>
      <c r="C78" s="158" t="s">
        <v>68</v>
      </c>
      <c r="D78" s="8" t="s">
        <v>325</v>
      </c>
      <c r="E78" s="159">
        <v>129</v>
      </c>
      <c r="F78" s="160">
        <v>12.829457364341085</v>
      </c>
      <c r="G78" s="160">
        <v>29.156936361430297</v>
      </c>
      <c r="H78" s="168">
        <v>240</v>
      </c>
      <c r="I78" s="168">
        <v>1</v>
      </c>
    </row>
    <row r="79" spans="1:9" ht="16.5" customHeight="1" x14ac:dyDescent="0.15">
      <c r="A79" s="167" t="str">
        <f t="shared" si="1"/>
        <v>75</v>
      </c>
      <c r="B79" s="1"/>
      <c r="C79" s="158" t="s">
        <v>326</v>
      </c>
      <c r="D79" s="8" t="s">
        <v>327</v>
      </c>
      <c r="E79" s="159">
        <v>861</v>
      </c>
      <c r="F79" s="160">
        <v>12.930313588850174</v>
      </c>
      <c r="G79" s="160">
        <v>26.286786379421919</v>
      </c>
      <c r="H79" s="168">
        <v>365</v>
      </c>
      <c r="I79" s="168">
        <v>1</v>
      </c>
    </row>
    <row r="80" spans="1:9" ht="16.5" customHeight="1" x14ac:dyDescent="0.15">
      <c r="A80" s="167" t="str">
        <f t="shared" si="1"/>
        <v>76</v>
      </c>
      <c r="B80" s="1"/>
      <c r="C80" s="158" t="s">
        <v>328</v>
      </c>
      <c r="D80" s="8" t="s">
        <v>329</v>
      </c>
      <c r="E80" s="159">
        <v>70</v>
      </c>
      <c r="F80" s="160">
        <v>11.2</v>
      </c>
      <c r="G80" s="160">
        <v>14.090391422341064</v>
      </c>
      <c r="H80" s="168">
        <v>72</v>
      </c>
      <c r="I80" s="168">
        <v>1</v>
      </c>
    </row>
    <row r="81" spans="1:9" ht="16.5" customHeight="1" x14ac:dyDescent="0.15">
      <c r="A81" s="167" t="str">
        <f t="shared" si="1"/>
        <v>77</v>
      </c>
      <c r="B81" s="1"/>
      <c r="C81" s="158" t="s">
        <v>330</v>
      </c>
      <c r="D81" s="8" t="s">
        <v>331</v>
      </c>
      <c r="E81" s="159">
        <v>82</v>
      </c>
      <c r="F81" s="160">
        <v>9.6097560975609753</v>
      </c>
      <c r="G81" s="160">
        <v>8.8188295989509129</v>
      </c>
      <c r="H81" s="168">
        <v>52</v>
      </c>
      <c r="I81" s="168">
        <v>1</v>
      </c>
    </row>
    <row r="82" spans="1:9" ht="16.5" customHeight="1" x14ac:dyDescent="0.15">
      <c r="A82" s="167" t="str">
        <f t="shared" si="1"/>
        <v>78</v>
      </c>
      <c r="B82" s="1"/>
      <c r="C82" s="158" t="s">
        <v>332</v>
      </c>
      <c r="D82" s="8" t="s">
        <v>333</v>
      </c>
      <c r="E82" s="159">
        <v>340</v>
      </c>
      <c r="F82" s="160">
        <v>16.797058823529412</v>
      </c>
      <c r="G82" s="160">
        <v>44.002647984775258</v>
      </c>
      <c r="H82" s="168">
        <v>365</v>
      </c>
      <c r="I82" s="168">
        <v>1</v>
      </c>
    </row>
    <row r="83" spans="1:9" ht="16.5" customHeight="1" x14ac:dyDescent="0.15">
      <c r="A83" s="167" t="str">
        <f t="shared" si="1"/>
        <v>79</v>
      </c>
      <c r="B83" s="1"/>
      <c r="C83" s="158" t="s">
        <v>334</v>
      </c>
      <c r="D83" s="8" t="s">
        <v>335</v>
      </c>
      <c r="E83" s="159">
        <v>17</v>
      </c>
      <c r="F83" s="160">
        <v>14.294117647058824</v>
      </c>
      <c r="G83" s="160">
        <v>15.495018174732618</v>
      </c>
      <c r="H83" s="168">
        <v>53</v>
      </c>
      <c r="I83" s="168">
        <v>1</v>
      </c>
    </row>
    <row r="84" spans="1:9" ht="16.5" customHeight="1" x14ac:dyDescent="0.15">
      <c r="A84" s="167" t="str">
        <f t="shared" si="1"/>
        <v>80</v>
      </c>
      <c r="B84" s="1"/>
      <c r="C84" s="158" t="s">
        <v>336</v>
      </c>
      <c r="D84" s="8" t="s">
        <v>337</v>
      </c>
      <c r="E84" s="159">
        <v>517</v>
      </c>
      <c r="F84" s="160">
        <v>12.676982591876209</v>
      </c>
      <c r="G84" s="160">
        <v>20.46660430195486</v>
      </c>
      <c r="H84" s="168">
        <v>366</v>
      </c>
      <c r="I84" s="168">
        <v>1</v>
      </c>
    </row>
    <row r="85" spans="1:9" ht="16.5" customHeight="1" x14ac:dyDescent="0.15">
      <c r="A85" s="167" t="str">
        <f t="shared" si="1"/>
        <v>81</v>
      </c>
      <c r="B85" s="1"/>
      <c r="C85" s="158" t="s">
        <v>77</v>
      </c>
      <c r="D85" s="8" t="s">
        <v>338</v>
      </c>
      <c r="E85" s="159">
        <v>330</v>
      </c>
      <c r="F85" s="160">
        <v>16.52121212121212</v>
      </c>
      <c r="G85" s="160">
        <v>58.403229693638323</v>
      </c>
      <c r="H85" s="168">
        <v>999</v>
      </c>
      <c r="I85" s="168">
        <v>1</v>
      </c>
    </row>
    <row r="86" spans="1:9" ht="16.5" customHeight="1" x14ac:dyDescent="0.15">
      <c r="A86" s="167" t="str">
        <f t="shared" si="1"/>
        <v>82</v>
      </c>
      <c r="B86" s="1"/>
      <c r="C86" s="158" t="s">
        <v>339</v>
      </c>
      <c r="D86" s="8" t="s">
        <v>340</v>
      </c>
      <c r="E86" s="159">
        <v>93</v>
      </c>
      <c r="F86" s="160">
        <v>14.774193548387096</v>
      </c>
      <c r="G86" s="160">
        <v>14.018721203430902</v>
      </c>
      <c r="H86" s="168">
        <v>67</v>
      </c>
      <c r="I86" s="168">
        <v>1</v>
      </c>
    </row>
    <row r="87" spans="1:9" ht="16.5" customHeight="1" x14ac:dyDescent="0.15">
      <c r="A87" s="167" t="str">
        <f t="shared" si="1"/>
        <v>83</v>
      </c>
      <c r="B87" s="1"/>
      <c r="C87" s="158" t="s">
        <v>341</v>
      </c>
      <c r="D87" s="8" t="s">
        <v>342</v>
      </c>
      <c r="E87" s="159">
        <v>803</v>
      </c>
      <c r="F87" s="160">
        <v>15.004981320049813</v>
      </c>
      <c r="G87" s="160">
        <v>21.055797505009632</v>
      </c>
      <c r="H87" s="168">
        <v>365</v>
      </c>
      <c r="I87" s="168">
        <v>1</v>
      </c>
    </row>
    <row r="88" spans="1:9" ht="16.5" customHeight="1" x14ac:dyDescent="0.15">
      <c r="A88" s="167" t="str">
        <f t="shared" si="1"/>
        <v>84</v>
      </c>
      <c r="B88" s="1"/>
      <c r="C88" s="158" t="s">
        <v>343</v>
      </c>
      <c r="D88" s="8" t="s">
        <v>344</v>
      </c>
      <c r="E88" s="159">
        <v>33</v>
      </c>
      <c r="F88" s="160">
        <v>13.909090909090908</v>
      </c>
      <c r="G88" s="160">
        <v>24.682184410475649</v>
      </c>
      <c r="H88" s="168">
        <v>144</v>
      </c>
      <c r="I88" s="168">
        <v>1</v>
      </c>
    </row>
    <row r="89" spans="1:9" ht="16.5" customHeight="1" x14ac:dyDescent="0.15">
      <c r="A89" s="167" t="str">
        <f t="shared" si="1"/>
        <v>85</v>
      </c>
      <c r="B89" s="1"/>
      <c r="C89" s="158" t="s">
        <v>345</v>
      </c>
      <c r="D89" s="8" t="s">
        <v>346</v>
      </c>
      <c r="E89" s="159">
        <v>187</v>
      </c>
      <c r="F89" s="160">
        <v>14.775401069518717</v>
      </c>
      <c r="G89" s="160">
        <v>24.110026340383317</v>
      </c>
      <c r="H89" s="168">
        <v>270</v>
      </c>
      <c r="I89" s="168">
        <v>1</v>
      </c>
    </row>
    <row r="90" spans="1:9" ht="16.5" customHeight="1" x14ac:dyDescent="0.15">
      <c r="A90" s="167" t="str">
        <f t="shared" si="1"/>
        <v>86</v>
      </c>
      <c r="B90" s="1"/>
      <c r="C90" s="158" t="s">
        <v>347</v>
      </c>
      <c r="D90" s="8" t="s">
        <v>348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</row>
    <row r="91" spans="1:9" ht="16.5" customHeight="1" x14ac:dyDescent="0.15">
      <c r="A91" s="167" t="str">
        <f t="shared" si="1"/>
        <v>87</v>
      </c>
      <c r="B91" s="1"/>
      <c r="C91" s="158" t="s">
        <v>349</v>
      </c>
      <c r="D91" s="8" t="s">
        <v>350</v>
      </c>
      <c r="E91" s="159">
        <v>47</v>
      </c>
      <c r="F91" s="160">
        <v>30.23404255319149</v>
      </c>
      <c r="G91" s="160">
        <v>59.815009300762661</v>
      </c>
      <c r="H91" s="168">
        <v>300</v>
      </c>
      <c r="I91" s="168">
        <v>1</v>
      </c>
    </row>
    <row r="92" spans="1:9" ht="16.5" customHeight="1" x14ac:dyDescent="0.15">
      <c r="A92" s="167" t="str">
        <f t="shared" si="1"/>
        <v>88</v>
      </c>
      <c r="B92" s="1"/>
      <c r="C92" s="158" t="s">
        <v>351</v>
      </c>
      <c r="D92" s="8" t="s">
        <v>352</v>
      </c>
      <c r="E92" s="159">
        <v>2205</v>
      </c>
      <c r="F92" s="160">
        <v>21.03265306122449</v>
      </c>
      <c r="G92" s="160">
        <v>41.232594903512059</v>
      </c>
      <c r="H92" s="168">
        <v>376</v>
      </c>
      <c r="I92" s="168">
        <v>1</v>
      </c>
    </row>
    <row r="93" spans="1:9" ht="16.5" customHeight="1" x14ac:dyDescent="0.15">
      <c r="A93" s="167" t="str">
        <f t="shared" si="1"/>
        <v>89</v>
      </c>
      <c r="B93" s="1"/>
      <c r="C93" s="158" t="s">
        <v>353</v>
      </c>
      <c r="D93" s="8" t="s">
        <v>354</v>
      </c>
      <c r="E93" s="159">
        <v>10</v>
      </c>
      <c r="F93" s="160">
        <v>10</v>
      </c>
      <c r="G93" s="160">
        <v>15.362291495737216</v>
      </c>
      <c r="H93" s="168">
        <v>52</v>
      </c>
      <c r="I93" s="168">
        <v>1</v>
      </c>
    </row>
    <row r="94" spans="1:9" ht="16.5" customHeight="1" x14ac:dyDescent="0.15">
      <c r="A94" s="167" t="str">
        <f t="shared" si="1"/>
        <v>90</v>
      </c>
      <c r="B94" s="1"/>
      <c r="C94" s="158" t="s">
        <v>355</v>
      </c>
      <c r="D94" s="8" t="s">
        <v>356</v>
      </c>
      <c r="E94" s="159">
        <v>3</v>
      </c>
      <c r="F94" s="160">
        <v>12.333333333333334</v>
      </c>
      <c r="G94" s="160">
        <v>0.57735026918962573</v>
      </c>
      <c r="H94" s="168">
        <v>13</v>
      </c>
      <c r="I94" s="168">
        <v>12</v>
      </c>
    </row>
    <row r="95" spans="1:9" ht="16.5" customHeight="1" x14ac:dyDescent="0.15">
      <c r="A95" s="167" t="str">
        <f t="shared" si="1"/>
        <v>91</v>
      </c>
      <c r="B95" s="1"/>
      <c r="C95" s="158" t="s">
        <v>78</v>
      </c>
      <c r="D95" s="8" t="s">
        <v>357</v>
      </c>
      <c r="E95" s="159">
        <v>0</v>
      </c>
      <c r="F95" s="160" t="s">
        <v>71</v>
      </c>
      <c r="G95" s="160" t="s">
        <v>71</v>
      </c>
      <c r="H95" s="168" t="s">
        <v>71</v>
      </c>
      <c r="I95" s="168" t="s">
        <v>71</v>
      </c>
    </row>
    <row r="96" spans="1:9" ht="16.5" customHeight="1" x14ac:dyDescent="0.15">
      <c r="A96" s="167" t="str">
        <f t="shared" si="1"/>
        <v>92</v>
      </c>
      <c r="B96" s="1"/>
      <c r="C96" s="158" t="s">
        <v>74</v>
      </c>
      <c r="D96" s="8" t="s">
        <v>358</v>
      </c>
      <c r="E96" s="159">
        <v>56</v>
      </c>
      <c r="F96" s="160">
        <v>20.589285714285715</v>
      </c>
      <c r="G96" s="160">
        <v>30.235305543332966</v>
      </c>
      <c r="H96" s="168">
        <v>204</v>
      </c>
      <c r="I96" s="168">
        <v>1</v>
      </c>
    </row>
    <row r="97" spans="1:9" ht="16.5" customHeight="1" x14ac:dyDescent="0.15">
      <c r="A97" s="167" t="str">
        <f t="shared" si="1"/>
        <v>93</v>
      </c>
      <c r="B97" s="1"/>
      <c r="C97" s="158" t="s">
        <v>359</v>
      </c>
      <c r="D97" s="8" t="s">
        <v>360</v>
      </c>
      <c r="E97" s="159">
        <v>7</v>
      </c>
      <c r="F97" s="160">
        <v>9.5714285714285712</v>
      </c>
      <c r="G97" s="160">
        <v>8.1005584757501516</v>
      </c>
      <c r="H97" s="168">
        <v>24</v>
      </c>
      <c r="I97" s="168">
        <v>1</v>
      </c>
    </row>
    <row r="98" spans="1:9" ht="16.5" customHeight="1" x14ac:dyDescent="0.15">
      <c r="A98" s="167" t="str">
        <f t="shared" si="1"/>
        <v>94</v>
      </c>
      <c r="B98" s="1"/>
      <c r="C98" s="158" t="s">
        <v>361</v>
      </c>
      <c r="D98" s="8" t="s">
        <v>362</v>
      </c>
      <c r="E98" s="159">
        <v>25</v>
      </c>
      <c r="F98" s="160">
        <v>37.64</v>
      </c>
      <c r="G98" s="160">
        <v>85.24713093901363</v>
      </c>
      <c r="H98" s="168">
        <v>365</v>
      </c>
      <c r="I98" s="168">
        <v>1</v>
      </c>
    </row>
    <row r="99" spans="1:9" ht="16.5" customHeight="1" x14ac:dyDescent="0.15">
      <c r="A99" s="167" t="str">
        <f t="shared" si="1"/>
        <v>95</v>
      </c>
      <c r="B99" s="1"/>
      <c r="C99" s="158" t="s">
        <v>363</v>
      </c>
      <c r="D99" s="8" t="s">
        <v>364</v>
      </c>
      <c r="E99" s="159">
        <v>188</v>
      </c>
      <c r="F99" s="160">
        <v>64.819148936170208</v>
      </c>
      <c r="G99" s="160">
        <v>638.95132103110961</v>
      </c>
      <c r="H99" s="168">
        <v>8760</v>
      </c>
      <c r="I99" s="168">
        <v>1</v>
      </c>
    </row>
    <row r="100" spans="1:9" ht="16.5" customHeight="1" x14ac:dyDescent="0.15">
      <c r="A100" s="167" t="str">
        <f t="shared" si="1"/>
        <v>96</v>
      </c>
      <c r="B100" s="1"/>
      <c r="C100" s="158" t="s">
        <v>365</v>
      </c>
      <c r="D100" s="8" t="s">
        <v>366</v>
      </c>
      <c r="E100" s="159">
        <v>0</v>
      </c>
      <c r="F100" s="160" t="s">
        <v>71</v>
      </c>
      <c r="G100" s="160" t="s">
        <v>71</v>
      </c>
      <c r="H100" s="168" t="s">
        <v>71</v>
      </c>
      <c r="I100" s="168" t="s">
        <v>71</v>
      </c>
    </row>
    <row r="101" spans="1:9" ht="16.5" customHeight="1" x14ac:dyDescent="0.15">
      <c r="A101" s="167" t="str">
        <f t="shared" si="1"/>
        <v>97</v>
      </c>
      <c r="B101" s="1"/>
      <c r="C101" s="158" t="s">
        <v>367</v>
      </c>
      <c r="D101" s="8" t="s">
        <v>368</v>
      </c>
      <c r="E101" s="159">
        <v>66</v>
      </c>
      <c r="F101" s="160">
        <v>31.621212121212121</v>
      </c>
      <c r="G101" s="160">
        <v>71.569818553206687</v>
      </c>
      <c r="H101" s="168">
        <v>365</v>
      </c>
      <c r="I101" s="168">
        <v>1</v>
      </c>
    </row>
    <row r="102" spans="1:9" ht="16.5" customHeight="1" x14ac:dyDescent="0.15">
      <c r="A102" s="167" t="str">
        <f t="shared" si="1"/>
        <v>98</v>
      </c>
      <c r="B102" s="1"/>
      <c r="C102" s="158" t="s">
        <v>369</v>
      </c>
      <c r="D102" s="8" t="s">
        <v>370</v>
      </c>
      <c r="E102" s="159">
        <v>813</v>
      </c>
      <c r="F102" s="160">
        <v>25.43911439114391</v>
      </c>
      <c r="G102" s="160">
        <v>51.96823390471647</v>
      </c>
      <c r="H102" s="168">
        <v>366</v>
      </c>
      <c r="I102" s="168">
        <v>1</v>
      </c>
    </row>
    <row r="103" spans="1:9" ht="16.5" customHeight="1" x14ac:dyDescent="0.15">
      <c r="A103" s="167" t="str">
        <f t="shared" si="1"/>
        <v>99</v>
      </c>
      <c r="B103" s="1"/>
      <c r="C103" s="158" t="s">
        <v>371</v>
      </c>
      <c r="D103" s="8" t="s">
        <v>372</v>
      </c>
      <c r="E103" s="159">
        <v>1074</v>
      </c>
      <c r="F103" s="160">
        <v>18.891061452513966</v>
      </c>
      <c r="G103" s="160">
        <v>36.695648248306156</v>
      </c>
      <c r="H103" s="168">
        <v>732</v>
      </c>
      <c r="I103" s="168">
        <v>1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17</v>
      </c>
      <c r="F104" s="160">
        <v>12.588235294117647</v>
      </c>
      <c r="G104" s="160">
        <v>10.897584729708527</v>
      </c>
      <c r="H104" s="168">
        <v>52</v>
      </c>
      <c r="I104" s="168">
        <v>1</v>
      </c>
    </row>
    <row r="105" spans="1:9" ht="16.5" customHeight="1" x14ac:dyDescent="0.15">
      <c r="B105" s="1"/>
      <c r="C105" s="161"/>
      <c r="D105" s="162" t="s">
        <v>811</v>
      </c>
      <c r="E105" s="163">
        <v>19365</v>
      </c>
      <c r="F105" s="164">
        <v>42.672037180480245</v>
      </c>
      <c r="G105" s="164">
        <v>263.71919710149689</v>
      </c>
      <c r="H105" s="168">
        <v>8784</v>
      </c>
      <c r="I105" s="168">
        <v>1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rstPageNumber="77" fitToHeight="0" orientation="portrait" useFirstPageNumber="1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02C03-CBA8-4695-8964-651E40B7E2BA}">
  <sheetPr>
    <tabColor rgb="FF7030A0"/>
    <pageSetUpPr fitToPage="1"/>
  </sheetPr>
  <dimension ref="A1:L112"/>
  <sheetViews>
    <sheetView showGridLines="0" view="pageBreakPreview" zoomScaleNormal="70" zoomScaleSheetLayoutView="100" workbookViewId="0">
      <selection activeCell="L1" sqref="L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 x14ac:dyDescent="0.15">
      <c r="F1" s="2"/>
      <c r="G1" s="2"/>
      <c r="H1" s="2"/>
      <c r="I1" s="2"/>
      <c r="L1" s="165"/>
    </row>
    <row r="2" spans="1:12" ht="17.25" x14ac:dyDescent="0.2">
      <c r="C2" s="105" t="str">
        <f>"表3.4.1.2("&amp;VALUE(L1)-1&amp;")　産業分類別の生活環境項目測定回数の平均値、標準偏差、最大値、最小値"</f>
        <v>表3.4.1.2(-1)　産業分類別の生活環境項目測定回数の平均値、標準偏差、最大値、最小値</v>
      </c>
    </row>
    <row r="3" spans="1:12" ht="21" customHeight="1" x14ac:dyDescent="0.15">
      <c r="I3" s="139" t="e">
        <f>VLOOKUP(L1,#REF!,2,0)&amp;"（回/年）"</f>
        <v>#REF!</v>
      </c>
    </row>
    <row r="4" spans="1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1:12" ht="16.5" customHeight="1" x14ac:dyDescent="0.15">
      <c r="A5" s="167" t="str">
        <f>C5</f>
        <v>01</v>
      </c>
      <c r="B5" s="1"/>
      <c r="C5" s="158" t="s">
        <v>2</v>
      </c>
      <c r="D5" s="8" t="s">
        <v>252</v>
      </c>
      <c r="E5" s="159">
        <v>198</v>
      </c>
      <c r="F5" s="160">
        <v>6.6010101010101012</v>
      </c>
      <c r="G5" s="160">
        <v>5.703983734776771</v>
      </c>
      <c r="H5" s="168">
        <v>52</v>
      </c>
      <c r="I5" s="168">
        <v>1</v>
      </c>
    </row>
    <row r="6" spans="1:12" ht="16.5" customHeight="1" x14ac:dyDescent="0.15">
      <c r="A6" s="167" t="str">
        <f t="shared" ref="A6:A69" si="0">C6</f>
        <v>02</v>
      </c>
      <c r="B6" s="1"/>
      <c r="C6" s="158" t="s">
        <v>3</v>
      </c>
      <c r="D6" s="8" t="s">
        <v>253</v>
      </c>
      <c r="E6" s="159">
        <v>2</v>
      </c>
      <c r="F6" s="160">
        <v>2</v>
      </c>
      <c r="G6" s="160">
        <v>1.4142135623730951</v>
      </c>
      <c r="H6" s="168">
        <v>3</v>
      </c>
      <c r="I6" s="168">
        <v>1</v>
      </c>
    </row>
    <row r="7" spans="1:12" ht="16.5" customHeight="1" x14ac:dyDescent="0.15">
      <c r="A7" s="167" t="str">
        <f t="shared" si="0"/>
        <v>03</v>
      </c>
      <c r="B7" s="1"/>
      <c r="C7" s="158" t="s">
        <v>4</v>
      </c>
      <c r="D7" s="8" t="s">
        <v>254</v>
      </c>
      <c r="E7" s="159">
        <v>0</v>
      </c>
      <c r="F7" s="160" t="s">
        <v>71</v>
      </c>
      <c r="G7" s="160" t="s">
        <v>71</v>
      </c>
      <c r="H7" s="168" t="s">
        <v>71</v>
      </c>
      <c r="I7" s="168" t="s">
        <v>71</v>
      </c>
    </row>
    <row r="8" spans="1:12" ht="16.5" customHeight="1" x14ac:dyDescent="0.15">
      <c r="A8" s="167" t="str">
        <f t="shared" si="0"/>
        <v>04</v>
      </c>
      <c r="B8" s="1"/>
      <c r="C8" s="158" t="s">
        <v>5</v>
      </c>
      <c r="D8" s="8" t="s">
        <v>255</v>
      </c>
      <c r="E8" s="159">
        <v>2</v>
      </c>
      <c r="F8" s="160">
        <v>2.5</v>
      </c>
      <c r="G8" s="160">
        <v>2.1213203435596424</v>
      </c>
      <c r="H8" s="168">
        <v>4</v>
      </c>
      <c r="I8" s="168">
        <v>1</v>
      </c>
    </row>
    <row r="9" spans="1:12" ht="16.5" customHeight="1" x14ac:dyDescent="0.15">
      <c r="A9" s="167" t="str">
        <f t="shared" si="0"/>
        <v>05</v>
      </c>
      <c r="B9" s="1"/>
      <c r="C9" s="158" t="s">
        <v>6</v>
      </c>
      <c r="D9" s="8" t="s">
        <v>256</v>
      </c>
      <c r="E9" s="159">
        <v>36</v>
      </c>
      <c r="F9" s="160">
        <v>5.7222222222222223</v>
      </c>
      <c r="G9" s="160">
        <v>9.5845444369303259</v>
      </c>
      <c r="H9" s="168">
        <v>36</v>
      </c>
      <c r="I9" s="168">
        <v>1</v>
      </c>
    </row>
    <row r="10" spans="1:12" ht="16.5" customHeight="1" x14ac:dyDescent="0.15">
      <c r="A10" s="167" t="str">
        <f t="shared" si="0"/>
        <v>06</v>
      </c>
      <c r="B10" s="1"/>
      <c r="C10" s="158" t="s">
        <v>7</v>
      </c>
      <c r="D10" s="8" t="s">
        <v>257</v>
      </c>
      <c r="E10" s="159">
        <v>60</v>
      </c>
      <c r="F10" s="160">
        <v>8.65</v>
      </c>
      <c r="G10" s="160">
        <v>6.5167970712457057</v>
      </c>
      <c r="H10" s="168">
        <v>38</v>
      </c>
      <c r="I10" s="168">
        <v>1</v>
      </c>
    </row>
    <row r="11" spans="1:12" ht="16.5" customHeight="1" x14ac:dyDescent="0.15">
      <c r="A11" s="167" t="str">
        <f t="shared" si="0"/>
        <v>07</v>
      </c>
      <c r="B11" s="1"/>
      <c r="C11" s="158" t="s">
        <v>8</v>
      </c>
      <c r="D11" s="8" t="s">
        <v>258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</row>
    <row r="12" spans="1:12" ht="16.5" customHeight="1" x14ac:dyDescent="0.15">
      <c r="A12" s="167" t="str">
        <f t="shared" si="0"/>
        <v>08</v>
      </c>
      <c r="B12" s="1"/>
      <c r="C12" s="158" t="s">
        <v>9</v>
      </c>
      <c r="D12" s="8" t="s">
        <v>259</v>
      </c>
      <c r="E12" s="159">
        <v>6</v>
      </c>
      <c r="F12" s="160">
        <v>12.5</v>
      </c>
      <c r="G12" s="160">
        <v>8.8034084308295046</v>
      </c>
      <c r="H12" s="168">
        <v>24</v>
      </c>
      <c r="I12" s="168">
        <v>2</v>
      </c>
    </row>
    <row r="13" spans="1:12" ht="16.5" customHeight="1" x14ac:dyDescent="0.15">
      <c r="A13" s="167" t="str">
        <f t="shared" si="0"/>
        <v>09</v>
      </c>
      <c r="B13" s="1"/>
      <c r="C13" s="158" t="s">
        <v>10</v>
      </c>
      <c r="D13" s="8" t="s">
        <v>260</v>
      </c>
      <c r="E13" s="159">
        <v>1746</v>
      </c>
      <c r="F13" s="160">
        <v>11.756013745704468</v>
      </c>
      <c r="G13" s="160">
        <v>15.233466058958429</v>
      </c>
      <c r="H13" s="168">
        <v>358</v>
      </c>
      <c r="I13" s="168">
        <v>1</v>
      </c>
    </row>
    <row r="14" spans="1:12" ht="16.5" customHeight="1" x14ac:dyDescent="0.15">
      <c r="A14" s="167" t="str">
        <f t="shared" si="0"/>
        <v>10</v>
      </c>
      <c r="B14" s="1"/>
      <c r="C14" s="158" t="s">
        <v>11</v>
      </c>
      <c r="D14" s="8" t="s">
        <v>261</v>
      </c>
      <c r="E14" s="159">
        <v>327</v>
      </c>
      <c r="F14" s="160">
        <v>14.094801223241591</v>
      </c>
      <c r="G14" s="160">
        <v>27.937378547907429</v>
      </c>
      <c r="H14" s="168">
        <v>357</v>
      </c>
      <c r="I14" s="168">
        <v>1</v>
      </c>
    </row>
    <row r="15" spans="1:12" ht="16.5" customHeight="1" x14ac:dyDescent="0.15">
      <c r="A15" s="167" t="str">
        <f t="shared" si="0"/>
        <v>11</v>
      </c>
      <c r="B15" s="1"/>
      <c r="C15" s="158" t="s">
        <v>12</v>
      </c>
      <c r="D15" s="8" t="s">
        <v>262</v>
      </c>
      <c r="E15" s="159">
        <v>239</v>
      </c>
      <c r="F15" s="160">
        <v>17.87029288702929</v>
      </c>
      <c r="G15" s="160">
        <v>26.391443982095318</v>
      </c>
      <c r="H15" s="168">
        <v>228</v>
      </c>
      <c r="I15" s="168">
        <v>1</v>
      </c>
    </row>
    <row r="16" spans="1:12" ht="16.5" customHeight="1" x14ac:dyDescent="0.15">
      <c r="A16" s="167" t="str">
        <f t="shared" si="0"/>
        <v>12</v>
      </c>
      <c r="B16" s="1"/>
      <c r="C16" s="158" t="s">
        <v>13</v>
      </c>
      <c r="D16" s="8" t="s">
        <v>263</v>
      </c>
      <c r="E16" s="159">
        <v>21</v>
      </c>
      <c r="F16" s="160">
        <v>7.4761904761904763</v>
      </c>
      <c r="G16" s="160">
        <v>11.565548182507596</v>
      </c>
      <c r="H16" s="168">
        <v>50</v>
      </c>
      <c r="I16" s="168">
        <v>1</v>
      </c>
    </row>
    <row r="17" spans="1:9" ht="16.5" customHeight="1" x14ac:dyDescent="0.15">
      <c r="A17" s="167" t="str">
        <f t="shared" si="0"/>
        <v>13</v>
      </c>
      <c r="B17" s="1"/>
      <c r="C17" s="158" t="s">
        <v>14</v>
      </c>
      <c r="D17" s="8" t="s">
        <v>264</v>
      </c>
      <c r="E17" s="159">
        <v>16</v>
      </c>
      <c r="F17" s="160">
        <v>13.875</v>
      </c>
      <c r="G17" s="160">
        <v>12.425108986778882</v>
      </c>
      <c r="H17" s="168">
        <v>47</v>
      </c>
      <c r="I17" s="168">
        <v>1</v>
      </c>
    </row>
    <row r="18" spans="1:9" ht="16.5" customHeight="1" x14ac:dyDescent="0.15">
      <c r="A18" s="167" t="str">
        <f t="shared" si="0"/>
        <v>14</v>
      </c>
      <c r="B18" s="1"/>
      <c r="C18" s="158" t="s">
        <v>15</v>
      </c>
      <c r="D18" s="8" t="s">
        <v>265</v>
      </c>
      <c r="E18" s="159">
        <v>174</v>
      </c>
      <c r="F18" s="160">
        <v>26.413793103448278</v>
      </c>
      <c r="G18" s="160">
        <v>47.400410164840309</v>
      </c>
      <c r="H18" s="168">
        <v>366</v>
      </c>
      <c r="I18" s="168">
        <v>1</v>
      </c>
    </row>
    <row r="19" spans="1:9" ht="16.5" customHeight="1" x14ac:dyDescent="0.15">
      <c r="A19" s="167" t="str">
        <f t="shared" si="0"/>
        <v>15</v>
      </c>
      <c r="B19" s="1"/>
      <c r="C19" s="158" t="s">
        <v>16</v>
      </c>
      <c r="D19" s="8" t="s">
        <v>266</v>
      </c>
      <c r="E19" s="159">
        <v>38</v>
      </c>
      <c r="F19" s="160">
        <v>12.657894736842104</v>
      </c>
      <c r="G19" s="160">
        <v>13.882277863928632</v>
      </c>
      <c r="H19" s="168">
        <v>51</v>
      </c>
      <c r="I19" s="168">
        <v>1</v>
      </c>
    </row>
    <row r="20" spans="1:9" ht="16.5" customHeight="1" x14ac:dyDescent="0.15">
      <c r="A20" s="167" t="str">
        <f t="shared" si="0"/>
        <v>16</v>
      </c>
      <c r="B20" s="1"/>
      <c r="C20" s="158" t="s">
        <v>17</v>
      </c>
      <c r="D20" s="8" t="s">
        <v>267</v>
      </c>
      <c r="E20" s="159">
        <v>700</v>
      </c>
      <c r="F20" s="160">
        <v>22.402857142857144</v>
      </c>
      <c r="G20" s="160">
        <v>57.879436558888621</v>
      </c>
      <c r="H20" s="168">
        <v>1095</v>
      </c>
      <c r="I20" s="168">
        <v>1</v>
      </c>
    </row>
    <row r="21" spans="1:9" ht="16.5" customHeight="1" x14ac:dyDescent="0.15">
      <c r="A21" s="167" t="str">
        <f t="shared" si="0"/>
        <v>17</v>
      </c>
      <c r="B21" s="1"/>
      <c r="C21" s="158" t="s">
        <v>18</v>
      </c>
      <c r="D21" s="8" t="s">
        <v>268</v>
      </c>
      <c r="E21" s="159">
        <v>13</v>
      </c>
      <c r="F21" s="160">
        <v>7.6923076923076925</v>
      </c>
      <c r="G21" s="160">
        <v>8.8824228618905501</v>
      </c>
      <c r="H21" s="168">
        <v>26</v>
      </c>
      <c r="I21" s="168">
        <v>1</v>
      </c>
    </row>
    <row r="22" spans="1:9" ht="16.5" customHeight="1" x14ac:dyDescent="0.15">
      <c r="A22" s="167" t="str">
        <f t="shared" si="0"/>
        <v>18</v>
      </c>
      <c r="B22" s="1"/>
      <c r="C22" s="158" t="s">
        <v>19</v>
      </c>
      <c r="D22" s="8" t="s">
        <v>269</v>
      </c>
      <c r="E22" s="159">
        <v>85</v>
      </c>
      <c r="F22" s="160">
        <v>12.129411764705882</v>
      </c>
      <c r="G22" s="160">
        <v>12.059167857350884</v>
      </c>
      <c r="H22" s="168">
        <v>51</v>
      </c>
      <c r="I22" s="168">
        <v>1</v>
      </c>
    </row>
    <row r="23" spans="1:9" ht="16.5" customHeight="1" x14ac:dyDescent="0.15">
      <c r="A23" s="167" t="str">
        <f t="shared" si="0"/>
        <v>19</v>
      </c>
      <c r="B23" s="1"/>
      <c r="C23" s="158" t="s">
        <v>20</v>
      </c>
      <c r="D23" s="8" t="s">
        <v>270</v>
      </c>
      <c r="E23" s="159">
        <v>99</v>
      </c>
      <c r="F23" s="160">
        <v>10.232323232323232</v>
      </c>
      <c r="G23" s="160">
        <v>8.8638549254459669</v>
      </c>
      <c r="H23" s="168">
        <v>48</v>
      </c>
      <c r="I23" s="168">
        <v>1</v>
      </c>
    </row>
    <row r="24" spans="1:9" ht="16.5" customHeight="1" x14ac:dyDescent="0.15">
      <c r="A24" s="167" t="str">
        <f t="shared" si="0"/>
        <v>20</v>
      </c>
      <c r="B24" s="1"/>
      <c r="C24" s="158" t="s">
        <v>21</v>
      </c>
      <c r="D24" s="8" t="s">
        <v>271</v>
      </c>
      <c r="E24" s="159">
        <v>7</v>
      </c>
      <c r="F24" s="160">
        <v>6.8571428571428568</v>
      </c>
      <c r="G24" s="160">
        <v>5.1130086194780802</v>
      </c>
      <c r="H24" s="168">
        <v>12</v>
      </c>
      <c r="I24" s="168">
        <v>1</v>
      </c>
    </row>
    <row r="25" spans="1:9" ht="16.5" customHeight="1" x14ac:dyDescent="0.15">
      <c r="A25" s="167" t="str">
        <f t="shared" si="0"/>
        <v>21</v>
      </c>
      <c r="B25" s="1"/>
      <c r="C25" s="158" t="s">
        <v>22</v>
      </c>
      <c r="D25" s="8" t="s">
        <v>272</v>
      </c>
      <c r="E25" s="159">
        <v>205</v>
      </c>
      <c r="F25" s="160">
        <v>9.0878048780487806</v>
      </c>
      <c r="G25" s="160">
        <v>10.721158188503574</v>
      </c>
      <c r="H25" s="168">
        <v>112</v>
      </c>
      <c r="I25" s="168">
        <v>1</v>
      </c>
    </row>
    <row r="26" spans="1:9" ht="16.5" customHeight="1" x14ac:dyDescent="0.15">
      <c r="A26" s="167" t="str">
        <f t="shared" si="0"/>
        <v>22</v>
      </c>
      <c r="B26" s="1"/>
      <c r="C26" s="158" t="s">
        <v>23</v>
      </c>
      <c r="D26" s="8" t="s">
        <v>273</v>
      </c>
      <c r="E26" s="159">
        <v>132</v>
      </c>
      <c r="F26" s="160">
        <v>14.007575757575758</v>
      </c>
      <c r="G26" s="160">
        <v>32.726135460359345</v>
      </c>
      <c r="H26" s="168">
        <v>360</v>
      </c>
      <c r="I26" s="168">
        <v>1</v>
      </c>
    </row>
    <row r="27" spans="1:9" ht="16.5" customHeight="1" x14ac:dyDescent="0.15">
      <c r="A27" s="167" t="str">
        <f t="shared" si="0"/>
        <v>23</v>
      </c>
      <c r="B27" s="1"/>
      <c r="C27" s="158" t="s">
        <v>24</v>
      </c>
      <c r="D27" s="8" t="s">
        <v>274</v>
      </c>
      <c r="E27" s="159">
        <v>175</v>
      </c>
      <c r="F27" s="160">
        <v>13.011428571428571</v>
      </c>
      <c r="G27" s="160">
        <v>13.998763726789925</v>
      </c>
      <c r="H27" s="168">
        <v>135</v>
      </c>
      <c r="I27" s="168">
        <v>1</v>
      </c>
    </row>
    <row r="28" spans="1:9" ht="16.5" customHeight="1" x14ac:dyDescent="0.15">
      <c r="A28" s="167" t="str">
        <f t="shared" si="0"/>
        <v>24</v>
      </c>
      <c r="B28" s="1"/>
      <c r="C28" s="158" t="s">
        <v>25</v>
      </c>
      <c r="D28" s="8" t="s">
        <v>275</v>
      </c>
      <c r="E28" s="159">
        <v>784</v>
      </c>
      <c r="F28" s="160">
        <v>10.588010204081632</v>
      </c>
      <c r="G28" s="160">
        <v>18.304363293375857</v>
      </c>
      <c r="H28" s="168">
        <v>365</v>
      </c>
      <c r="I28" s="168">
        <v>1</v>
      </c>
    </row>
    <row r="29" spans="1:9" ht="16.5" customHeight="1" x14ac:dyDescent="0.15">
      <c r="A29" s="167" t="str">
        <f t="shared" si="0"/>
        <v>25</v>
      </c>
      <c r="B29" s="1"/>
      <c r="C29" s="158" t="s">
        <v>26</v>
      </c>
      <c r="D29" s="8" t="s">
        <v>276</v>
      </c>
      <c r="E29" s="159">
        <v>86</v>
      </c>
      <c r="F29" s="160">
        <v>12.116279069767442</v>
      </c>
      <c r="G29" s="160">
        <v>13.2899064792453</v>
      </c>
      <c r="H29" s="168">
        <v>72</v>
      </c>
      <c r="I29" s="168">
        <v>1</v>
      </c>
    </row>
    <row r="30" spans="1:9" ht="16.5" customHeight="1" x14ac:dyDescent="0.15">
      <c r="A30" s="167" t="str">
        <f t="shared" si="0"/>
        <v>26</v>
      </c>
      <c r="B30" s="1"/>
      <c r="C30" s="158" t="s">
        <v>27</v>
      </c>
      <c r="D30" s="8" t="s">
        <v>277</v>
      </c>
      <c r="E30" s="159">
        <v>92</v>
      </c>
      <c r="F30" s="160">
        <v>11.315217391304348</v>
      </c>
      <c r="G30" s="160">
        <v>12.528586519316612</v>
      </c>
      <c r="H30" s="168">
        <v>50</v>
      </c>
      <c r="I30" s="168">
        <v>1</v>
      </c>
    </row>
    <row r="31" spans="1:9" ht="16.5" customHeight="1" x14ac:dyDescent="0.15">
      <c r="A31" s="167" t="str">
        <f t="shared" si="0"/>
        <v>27</v>
      </c>
      <c r="B31" s="1"/>
      <c r="C31" s="158" t="s">
        <v>28</v>
      </c>
      <c r="D31" s="8" t="s">
        <v>278</v>
      </c>
      <c r="E31" s="159">
        <v>82</v>
      </c>
      <c r="F31" s="160">
        <v>8.963414634146341</v>
      </c>
      <c r="G31" s="160">
        <v>7.4077788976403989</v>
      </c>
      <c r="H31" s="168">
        <v>48</v>
      </c>
      <c r="I31" s="168">
        <v>1</v>
      </c>
    </row>
    <row r="32" spans="1:9" ht="16.5" customHeight="1" x14ac:dyDescent="0.15">
      <c r="A32" s="167" t="str">
        <f t="shared" si="0"/>
        <v>28</v>
      </c>
      <c r="B32" s="1"/>
      <c r="C32" s="158" t="s">
        <v>29</v>
      </c>
      <c r="D32" s="8" t="s">
        <v>279</v>
      </c>
      <c r="E32" s="159">
        <v>288</v>
      </c>
      <c r="F32" s="160">
        <v>12.642361111111111</v>
      </c>
      <c r="G32" s="160">
        <v>16.090788066711347</v>
      </c>
      <c r="H32" s="168">
        <v>217</v>
      </c>
      <c r="I32" s="168">
        <v>1</v>
      </c>
    </row>
    <row r="33" spans="1:9" ht="16.5" customHeight="1" x14ac:dyDescent="0.15">
      <c r="A33" s="167" t="str">
        <f t="shared" si="0"/>
        <v>29</v>
      </c>
      <c r="B33" s="1"/>
      <c r="C33" s="158" t="s">
        <v>30</v>
      </c>
      <c r="D33" s="8" t="s">
        <v>280</v>
      </c>
      <c r="E33" s="159">
        <v>208</v>
      </c>
      <c r="F33" s="160">
        <v>13.70673076923077</v>
      </c>
      <c r="G33" s="160">
        <v>16.608755995977781</v>
      </c>
      <c r="H33" s="168">
        <v>98</v>
      </c>
      <c r="I33" s="168">
        <v>1</v>
      </c>
    </row>
    <row r="34" spans="1:9" ht="16.5" customHeight="1" x14ac:dyDescent="0.15">
      <c r="A34" s="167" t="str">
        <f t="shared" si="0"/>
        <v>30</v>
      </c>
      <c r="B34" s="1"/>
      <c r="C34" s="158" t="s">
        <v>31</v>
      </c>
      <c r="D34" s="8" t="s">
        <v>281</v>
      </c>
      <c r="E34" s="159">
        <v>12</v>
      </c>
      <c r="F34" s="160">
        <v>24</v>
      </c>
      <c r="G34" s="160">
        <v>44.210241511955736</v>
      </c>
      <c r="H34" s="168">
        <v>144</v>
      </c>
      <c r="I34" s="168">
        <v>1</v>
      </c>
    </row>
    <row r="35" spans="1:9" ht="16.5" customHeight="1" x14ac:dyDescent="0.15">
      <c r="A35" s="167" t="str">
        <f t="shared" si="0"/>
        <v>31</v>
      </c>
      <c r="B35" s="1"/>
      <c r="C35" s="158" t="s">
        <v>32</v>
      </c>
      <c r="D35" s="8" t="s">
        <v>282</v>
      </c>
      <c r="E35" s="159">
        <v>494</v>
      </c>
      <c r="F35" s="160">
        <v>16.374493927125506</v>
      </c>
      <c r="G35" s="160">
        <v>21.169829972435515</v>
      </c>
      <c r="H35" s="168">
        <v>257</v>
      </c>
      <c r="I35" s="168">
        <v>1</v>
      </c>
    </row>
    <row r="36" spans="1:9" ht="16.5" customHeight="1" x14ac:dyDescent="0.15">
      <c r="A36" s="167" t="str">
        <f t="shared" si="0"/>
        <v>32</v>
      </c>
      <c r="B36" s="1"/>
      <c r="C36" s="158" t="s">
        <v>33</v>
      </c>
      <c r="D36" s="8" t="s">
        <v>283</v>
      </c>
      <c r="E36" s="159">
        <v>165</v>
      </c>
      <c r="F36" s="160">
        <v>11.975757575757576</v>
      </c>
      <c r="G36" s="160">
        <v>21.066373481171105</v>
      </c>
      <c r="H36" s="168">
        <v>244</v>
      </c>
      <c r="I36" s="168">
        <v>1</v>
      </c>
    </row>
    <row r="37" spans="1:9" ht="16.5" customHeight="1" x14ac:dyDescent="0.15">
      <c r="A37" s="167" t="str">
        <f t="shared" si="0"/>
        <v>33</v>
      </c>
      <c r="B37" s="1"/>
      <c r="C37" s="158" t="s">
        <v>34</v>
      </c>
      <c r="D37" s="8" t="s">
        <v>284</v>
      </c>
      <c r="E37" s="159">
        <v>31</v>
      </c>
      <c r="F37" s="160">
        <v>9.9677419354838701</v>
      </c>
      <c r="G37" s="160">
        <v>13.511683514568029</v>
      </c>
      <c r="H37" s="168">
        <v>72</v>
      </c>
      <c r="I37" s="168">
        <v>1</v>
      </c>
    </row>
    <row r="38" spans="1:9" ht="16.5" customHeight="1" x14ac:dyDescent="0.15">
      <c r="A38" s="167" t="str">
        <f t="shared" si="0"/>
        <v>34</v>
      </c>
      <c r="B38" s="1"/>
      <c r="C38" s="158" t="s">
        <v>35</v>
      </c>
      <c r="D38" s="8" t="s">
        <v>285</v>
      </c>
      <c r="E38" s="159">
        <v>4</v>
      </c>
      <c r="F38" s="160">
        <v>7.25</v>
      </c>
      <c r="G38" s="160">
        <v>5.619905100029122</v>
      </c>
      <c r="H38" s="168">
        <v>12</v>
      </c>
      <c r="I38" s="168">
        <v>1</v>
      </c>
    </row>
    <row r="39" spans="1:9" ht="16.5" customHeight="1" x14ac:dyDescent="0.15">
      <c r="A39" s="167" t="str">
        <f t="shared" si="0"/>
        <v>35</v>
      </c>
      <c r="B39" s="1"/>
      <c r="C39" s="158" t="s">
        <v>36</v>
      </c>
      <c r="D39" s="8" t="s">
        <v>286</v>
      </c>
      <c r="E39" s="159">
        <v>2</v>
      </c>
      <c r="F39" s="160">
        <v>18</v>
      </c>
      <c r="G39" s="160">
        <v>8.4852813742385695</v>
      </c>
      <c r="H39" s="168">
        <v>24</v>
      </c>
      <c r="I39" s="168">
        <v>12</v>
      </c>
    </row>
    <row r="40" spans="1:9" ht="16.5" customHeight="1" x14ac:dyDescent="0.15">
      <c r="A40" s="167" t="str">
        <f t="shared" si="0"/>
        <v>36</v>
      </c>
      <c r="B40" s="1"/>
      <c r="C40" s="158" t="s">
        <v>37</v>
      </c>
      <c r="D40" s="8" t="s">
        <v>287</v>
      </c>
      <c r="E40" s="159">
        <v>2899</v>
      </c>
      <c r="F40" s="160">
        <v>21.510175922731978</v>
      </c>
      <c r="G40" s="160">
        <v>16.563515680385258</v>
      </c>
      <c r="H40" s="168">
        <v>260</v>
      </c>
      <c r="I40" s="168">
        <v>1</v>
      </c>
    </row>
    <row r="41" spans="1:9" ht="16.5" customHeight="1" x14ac:dyDescent="0.15">
      <c r="A41" s="167" t="str">
        <f t="shared" si="0"/>
        <v>37</v>
      </c>
      <c r="B41" s="1"/>
      <c r="C41" s="158" t="s">
        <v>38</v>
      </c>
      <c r="D41" s="8" t="s">
        <v>288</v>
      </c>
      <c r="E41" s="159">
        <v>1</v>
      </c>
      <c r="F41" s="160">
        <v>12</v>
      </c>
      <c r="G41" s="160" t="s">
        <v>71</v>
      </c>
      <c r="H41" s="168">
        <v>12</v>
      </c>
      <c r="I41" s="168">
        <v>12</v>
      </c>
    </row>
    <row r="42" spans="1:9" ht="16.5" customHeight="1" x14ac:dyDescent="0.15">
      <c r="A42" s="167" t="str">
        <f t="shared" si="0"/>
        <v>38</v>
      </c>
      <c r="B42" s="1"/>
      <c r="C42" s="158" t="s">
        <v>39</v>
      </c>
      <c r="D42" s="8" t="s">
        <v>289</v>
      </c>
      <c r="E42" s="159">
        <v>1</v>
      </c>
      <c r="F42" s="160">
        <v>1</v>
      </c>
      <c r="G42" s="160" t="s">
        <v>71</v>
      </c>
      <c r="H42" s="168">
        <v>1</v>
      </c>
      <c r="I42" s="168">
        <v>1</v>
      </c>
    </row>
    <row r="43" spans="1:9" ht="16.5" customHeight="1" x14ac:dyDescent="0.15">
      <c r="A43" s="167" t="str">
        <f t="shared" si="0"/>
        <v>39</v>
      </c>
      <c r="B43" s="1"/>
      <c r="C43" s="158" t="s">
        <v>40</v>
      </c>
      <c r="D43" s="8" t="s">
        <v>290</v>
      </c>
      <c r="E43" s="159">
        <v>1</v>
      </c>
      <c r="F43" s="160">
        <v>24</v>
      </c>
      <c r="G43" s="160" t="s">
        <v>71</v>
      </c>
      <c r="H43" s="168">
        <v>24</v>
      </c>
      <c r="I43" s="168">
        <v>24</v>
      </c>
    </row>
    <row r="44" spans="1:9" ht="16.5" customHeight="1" x14ac:dyDescent="0.15">
      <c r="A44" s="167" t="str">
        <f t="shared" si="0"/>
        <v>40</v>
      </c>
      <c r="B44" s="1"/>
      <c r="C44" s="158" t="s">
        <v>41</v>
      </c>
      <c r="D44" s="8" t="s">
        <v>291</v>
      </c>
      <c r="E44" s="159">
        <v>0</v>
      </c>
      <c r="F44" s="160" t="s">
        <v>71</v>
      </c>
      <c r="G44" s="160" t="s">
        <v>71</v>
      </c>
      <c r="H44" s="168" t="s">
        <v>71</v>
      </c>
      <c r="I44" s="168" t="s">
        <v>71</v>
      </c>
    </row>
    <row r="45" spans="1:9" ht="16.5" customHeight="1" x14ac:dyDescent="0.15">
      <c r="A45" s="167" t="str">
        <f t="shared" si="0"/>
        <v>41</v>
      </c>
      <c r="B45" s="1"/>
      <c r="C45" s="158" t="s">
        <v>42</v>
      </c>
      <c r="D45" s="8" t="s">
        <v>292</v>
      </c>
      <c r="E45" s="159">
        <v>1</v>
      </c>
      <c r="F45" s="160">
        <v>1</v>
      </c>
      <c r="G45" s="160" t="s">
        <v>71</v>
      </c>
      <c r="H45" s="168">
        <v>1</v>
      </c>
      <c r="I45" s="168">
        <v>1</v>
      </c>
    </row>
    <row r="46" spans="1:9" ht="16.5" customHeight="1" x14ac:dyDescent="0.15">
      <c r="A46" s="167" t="str">
        <f t="shared" si="0"/>
        <v>42</v>
      </c>
      <c r="B46" s="1"/>
      <c r="C46" s="158" t="s">
        <v>43</v>
      </c>
      <c r="D46" s="8" t="s">
        <v>293</v>
      </c>
      <c r="E46" s="159">
        <v>38</v>
      </c>
      <c r="F46" s="160">
        <v>9.6578947368421044</v>
      </c>
      <c r="G46" s="160">
        <v>8.3610303121392935</v>
      </c>
      <c r="H46" s="168">
        <v>48</v>
      </c>
      <c r="I46" s="168">
        <v>1</v>
      </c>
    </row>
    <row r="47" spans="1:9" ht="16.5" customHeight="1" x14ac:dyDescent="0.15">
      <c r="A47" s="167" t="str">
        <f t="shared" si="0"/>
        <v>43</v>
      </c>
      <c r="B47" s="1"/>
      <c r="C47" s="158" t="s">
        <v>44</v>
      </c>
      <c r="D47" s="8" t="s">
        <v>294</v>
      </c>
      <c r="E47" s="159">
        <v>5</v>
      </c>
      <c r="F47" s="160">
        <v>4.8</v>
      </c>
      <c r="G47" s="160">
        <v>4.658325879540846</v>
      </c>
      <c r="H47" s="168">
        <v>13</v>
      </c>
      <c r="I47" s="168">
        <v>2</v>
      </c>
    </row>
    <row r="48" spans="1:9" ht="16.5" customHeight="1" x14ac:dyDescent="0.15">
      <c r="A48" s="167" t="str">
        <f t="shared" si="0"/>
        <v>44</v>
      </c>
      <c r="B48" s="1"/>
      <c r="C48" s="158" t="s">
        <v>45</v>
      </c>
      <c r="D48" s="8" t="s">
        <v>295</v>
      </c>
      <c r="E48" s="159">
        <v>8</v>
      </c>
      <c r="F48" s="160">
        <v>8.875</v>
      </c>
      <c r="G48" s="160">
        <v>4.5178218519231459</v>
      </c>
      <c r="H48" s="168">
        <v>12</v>
      </c>
      <c r="I48" s="168">
        <v>1</v>
      </c>
    </row>
    <row r="49" spans="1:9" ht="16.5" customHeight="1" x14ac:dyDescent="0.15">
      <c r="A49" s="167" t="str">
        <f t="shared" si="0"/>
        <v>45</v>
      </c>
      <c r="B49" s="1"/>
      <c r="C49" s="158" t="s">
        <v>46</v>
      </c>
      <c r="D49" s="8" t="s">
        <v>296</v>
      </c>
      <c r="E49" s="159">
        <v>3</v>
      </c>
      <c r="F49" s="160">
        <v>40.333333333333336</v>
      </c>
      <c r="G49" s="160">
        <v>49.561409718987349</v>
      </c>
      <c r="H49" s="168">
        <v>96</v>
      </c>
      <c r="I49" s="168">
        <v>1</v>
      </c>
    </row>
    <row r="50" spans="1:9" ht="16.5" customHeight="1" x14ac:dyDescent="0.15">
      <c r="A50" s="167" t="str">
        <f t="shared" si="0"/>
        <v>46</v>
      </c>
      <c r="B50" s="1"/>
      <c r="C50" s="158" t="s">
        <v>47</v>
      </c>
      <c r="D50" s="8" t="s">
        <v>297</v>
      </c>
      <c r="E50" s="159">
        <v>4</v>
      </c>
      <c r="F50" s="160">
        <v>18</v>
      </c>
      <c r="G50" s="160">
        <v>22.978250586152114</v>
      </c>
      <c r="H50" s="168">
        <v>52</v>
      </c>
      <c r="I50" s="168">
        <v>4</v>
      </c>
    </row>
    <row r="51" spans="1:9" ht="16.5" customHeight="1" x14ac:dyDescent="0.15">
      <c r="A51" s="167" t="str">
        <f t="shared" si="0"/>
        <v>47</v>
      </c>
      <c r="B51" s="1"/>
      <c r="C51" s="158" t="s">
        <v>48</v>
      </c>
      <c r="D51" s="8" t="s">
        <v>298</v>
      </c>
      <c r="E51" s="159">
        <v>13</v>
      </c>
      <c r="F51" s="160">
        <v>6.384615384615385</v>
      </c>
      <c r="G51" s="160">
        <v>4.822490047310648</v>
      </c>
      <c r="H51" s="168">
        <v>12</v>
      </c>
      <c r="I51" s="168">
        <v>1</v>
      </c>
    </row>
    <row r="52" spans="1:9" ht="16.5" customHeight="1" x14ac:dyDescent="0.15">
      <c r="A52" s="167" t="str">
        <f t="shared" si="0"/>
        <v>48</v>
      </c>
      <c r="B52" s="1"/>
      <c r="C52" s="158" t="s">
        <v>51</v>
      </c>
      <c r="D52" s="8" t="s">
        <v>299</v>
      </c>
      <c r="E52" s="159">
        <v>80</v>
      </c>
      <c r="F52" s="160">
        <v>8.5</v>
      </c>
      <c r="G52" s="160">
        <v>10.437274972939992</v>
      </c>
      <c r="H52" s="168">
        <v>52</v>
      </c>
      <c r="I52" s="168">
        <v>1</v>
      </c>
    </row>
    <row r="53" spans="1:9" ht="16.5" customHeight="1" x14ac:dyDescent="0.15">
      <c r="A53" s="167" t="str">
        <f t="shared" si="0"/>
        <v>49</v>
      </c>
      <c r="B53" s="1"/>
      <c r="C53" s="158" t="s">
        <v>129</v>
      </c>
      <c r="D53" s="8" t="s">
        <v>300</v>
      </c>
      <c r="E53" s="159">
        <v>0</v>
      </c>
      <c r="F53" s="160" t="s">
        <v>71</v>
      </c>
      <c r="G53" s="160" t="s">
        <v>71</v>
      </c>
      <c r="H53" s="168" t="s">
        <v>71</v>
      </c>
      <c r="I53" s="168" t="s">
        <v>71</v>
      </c>
    </row>
    <row r="54" spans="1:9" ht="16.5" customHeight="1" x14ac:dyDescent="0.15">
      <c r="A54" s="167" t="str">
        <f t="shared" si="0"/>
        <v>50</v>
      </c>
      <c r="B54" s="1"/>
      <c r="C54" s="158" t="s">
        <v>137</v>
      </c>
      <c r="D54" s="8" t="s">
        <v>301</v>
      </c>
      <c r="E54" s="159">
        <v>6</v>
      </c>
      <c r="F54" s="160">
        <v>9.8333333333333339</v>
      </c>
      <c r="G54" s="160">
        <v>8.2077199432404289</v>
      </c>
      <c r="H54" s="168">
        <v>24</v>
      </c>
      <c r="I54" s="168">
        <v>1</v>
      </c>
    </row>
    <row r="55" spans="1:9" ht="16.5" customHeight="1" x14ac:dyDescent="0.15">
      <c r="A55" s="167" t="str">
        <f t="shared" si="0"/>
        <v>51</v>
      </c>
      <c r="B55" s="1"/>
      <c r="C55" s="158" t="s">
        <v>52</v>
      </c>
      <c r="D55" s="8" t="s">
        <v>302</v>
      </c>
      <c r="E55" s="159">
        <v>2</v>
      </c>
      <c r="F55" s="160">
        <v>6.5</v>
      </c>
      <c r="G55" s="160">
        <v>7.7781745930520225</v>
      </c>
      <c r="H55" s="168">
        <v>12</v>
      </c>
      <c r="I55" s="168">
        <v>1</v>
      </c>
    </row>
    <row r="56" spans="1:9" ht="16.5" customHeight="1" x14ac:dyDescent="0.15">
      <c r="A56" s="167" t="str">
        <f t="shared" si="0"/>
        <v>52</v>
      </c>
      <c r="B56" s="1"/>
      <c r="C56" s="158" t="s">
        <v>79</v>
      </c>
      <c r="D56" s="8" t="s">
        <v>303</v>
      </c>
      <c r="E56" s="159">
        <v>16</v>
      </c>
      <c r="F56" s="160">
        <v>8.4375</v>
      </c>
      <c r="G56" s="160">
        <v>7.6504357174390183</v>
      </c>
      <c r="H56" s="168">
        <v>24</v>
      </c>
      <c r="I56" s="168">
        <v>1</v>
      </c>
    </row>
    <row r="57" spans="1:9" ht="16.5" customHeight="1" x14ac:dyDescent="0.15">
      <c r="A57" s="167" t="str">
        <f t="shared" si="0"/>
        <v>53</v>
      </c>
      <c r="B57" s="1"/>
      <c r="C57" s="158" t="s">
        <v>53</v>
      </c>
      <c r="D57" s="8" t="s">
        <v>304</v>
      </c>
      <c r="E57" s="159">
        <v>3</v>
      </c>
      <c r="F57" s="160">
        <v>19</v>
      </c>
      <c r="G57" s="160">
        <v>20.420577856662138</v>
      </c>
      <c r="H57" s="168">
        <v>42</v>
      </c>
      <c r="I57" s="168">
        <v>3</v>
      </c>
    </row>
    <row r="58" spans="1:9" ht="16.5" customHeight="1" x14ac:dyDescent="0.15">
      <c r="A58" s="167" t="str">
        <f t="shared" si="0"/>
        <v>54</v>
      </c>
      <c r="B58" s="1"/>
      <c r="C58" s="158" t="s">
        <v>54</v>
      </c>
      <c r="D58" s="8" t="s">
        <v>305</v>
      </c>
      <c r="E58" s="159">
        <v>3</v>
      </c>
      <c r="F58" s="160">
        <v>2.3333333333333335</v>
      </c>
      <c r="G58" s="160">
        <v>1.5275252316519468</v>
      </c>
      <c r="H58" s="168">
        <v>4</v>
      </c>
      <c r="I58" s="168">
        <v>1</v>
      </c>
    </row>
    <row r="59" spans="1:9" ht="16.5" customHeight="1" x14ac:dyDescent="0.15">
      <c r="A59" s="167" t="str">
        <f t="shared" si="0"/>
        <v>55</v>
      </c>
      <c r="B59" s="1"/>
      <c r="C59" s="158" t="s">
        <v>55</v>
      </c>
      <c r="D59" s="8" t="s">
        <v>306</v>
      </c>
      <c r="E59" s="159">
        <v>8</v>
      </c>
      <c r="F59" s="160">
        <v>9.75</v>
      </c>
      <c r="G59" s="160">
        <v>7.6485292703891776</v>
      </c>
      <c r="H59" s="168">
        <v>24</v>
      </c>
      <c r="I59" s="168">
        <v>1</v>
      </c>
    </row>
    <row r="60" spans="1:9" ht="16.5" customHeight="1" x14ac:dyDescent="0.15">
      <c r="A60" s="167" t="str">
        <f t="shared" si="0"/>
        <v>56</v>
      </c>
      <c r="B60" s="1"/>
      <c r="C60" s="158" t="s">
        <v>138</v>
      </c>
      <c r="D60" s="8" t="s">
        <v>307</v>
      </c>
      <c r="E60" s="159">
        <v>226</v>
      </c>
      <c r="F60" s="160">
        <v>7.5221238938053094</v>
      </c>
      <c r="G60" s="160">
        <v>4.8827994613886876</v>
      </c>
      <c r="H60" s="168">
        <v>20</v>
      </c>
      <c r="I60" s="168">
        <v>1</v>
      </c>
    </row>
    <row r="61" spans="1:9" ht="16.5" customHeight="1" x14ac:dyDescent="0.15">
      <c r="A61" s="167" t="str">
        <f t="shared" si="0"/>
        <v>57</v>
      </c>
      <c r="B61" s="1"/>
      <c r="C61" s="158" t="s">
        <v>72</v>
      </c>
      <c r="D61" s="8" t="s">
        <v>308</v>
      </c>
      <c r="E61" s="159">
        <v>2</v>
      </c>
      <c r="F61" s="160">
        <v>12.5</v>
      </c>
      <c r="G61" s="160">
        <v>0.70710678118654757</v>
      </c>
      <c r="H61" s="168">
        <v>13</v>
      </c>
      <c r="I61" s="168">
        <v>12</v>
      </c>
    </row>
    <row r="62" spans="1:9" ht="16.5" customHeight="1" x14ac:dyDescent="0.15">
      <c r="A62" s="167" t="str">
        <f t="shared" si="0"/>
        <v>58</v>
      </c>
      <c r="B62" s="1"/>
      <c r="C62" s="158" t="s">
        <v>75</v>
      </c>
      <c r="D62" s="8" t="s">
        <v>309</v>
      </c>
      <c r="E62" s="159">
        <v>49</v>
      </c>
      <c r="F62" s="160">
        <v>16.775510204081634</v>
      </c>
      <c r="G62" s="160">
        <v>68.646821153071386</v>
      </c>
      <c r="H62" s="168">
        <v>486</v>
      </c>
      <c r="I62" s="168">
        <v>1</v>
      </c>
    </row>
    <row r="63" spans="1:9" ht="16.5" customHeight="1" x14ac:dyDescent="0.15">
      <c r="A63" s="167" t="str">
        <f t="shared" si="0"/>
        <v>59</v>
      </c>
      <c r="B63" s="1"/>
      <c r="C63" s="158" t="s">
        <v>56</v>
      </c>
      <c r="D63" s="8" t="s">
        <v>310</v>
      </c>
      <c r="E63" s="159">
        <v>0</v>
      </c>
      <c r="F63" s="160" t="s">
        <v>71</v>
      </c>
      <c r="G63" s="160" t="s">
        <v>71</v>
      </c>
      <c r="H63" s="168" t="s">
        <v>71</v>
      </c>
      <c r="I63" s="168" t="s">
        <v>71</v>
      </c>
    </row>
    <row r="64" spans="1:9" ht="16.5" customHeight="1" x14ac:dyDescent="0.15">
      <c r="A64" s="167" t="str">
        <f t="shared" si="0"/>
        <v>60</v>
      </c>
      <c r="B64" s="1"/>
      <c r="C64" s="158" t="s">
        <v>57</v>
      </c>
      <c r="D64" s="8" t="s">
        <v>311</v>
      </c>
      <c r="E64" s="159">
        <v>23</v>
      </c>
      <c r="F64" s="160">
        <v>8.6086956521739122</v>
      </c>
      <c r="G64" s="160">
        <v>9.764216350973415</v>
      </c>
      <c r="H64" s="168">
        <v>48</v>
      </c>
      <c r="I64" s="168">
        <v>1</v>
      </c>
    </row>
    <row r="65" spans="1:9" ht="16.5" customHeight="1" x14ac:dyDescent="0.15">
      <c r="A65" s="167" t="str">
        <f t="shared" si="0"/>
        <v>61</v>
      </c>
      <c r="B65" s="1"/>
      <c r="C65" s="158" t="s">
        <v>69</v>
      </c>
      <c r="D65" s="8" t="s">
        <v>312</v>
      </c>
      <c r="E65" s="159">
        <v>1</v>
      </c>
      <c r="F65" s="160">
        <v>4</v>
      </c>
      <c r="G65" s="160" t="s">
        <v>71</v>
      </c>
      <c r="H65" s="168">
        <v>4</v>
      </c>
      <c r="I65" s="168">
        <v>4</v>
      </c>
    </row>
    <row r="66" spans="1:9" ht="16.5" customHeight="1" x14ac:dyDescent="0.15">
      <c r="A66" s="167" t="str">
        <f t="shared" si="0"/>
        <v>62</v>
      </c>
      <c r="B66" s="1"/>
      <c r="C66" s="158" t="s">
        <v>73</v>
      </c>
      <c r="D66" s="8" t="s">
        <v>313</v>
      </c>
      <c r="E66" s="159">
        <v>1</v>
      </c>
      <c r="F66" s="160">
        <v>1</v>
      </c>
      <c r="G66" s="160" t="s">
        <v>71</v>
      </c>
      <c r="H66" s="168">
        <v>1</v>
      </c>
      <c r="I66" s="168">
        <v>1</v>
      </c>
    </row>
    <row r="67" spans="1:9" ht="16.5" customHeight="1" x14ac:dyDescent="0.15">
      <c r="A67" s="167" t="str">
        <f t="shared" si="0"/>
        <v>63</v>
      </c>
      <c r="B67" s="1"/>
      <c r="C67" s="158" t="s">
        <v>58</v>
      </c>
      <c r="D67" s="8" t="s">
        <v>314</v>
      </c>
      <c r="E67" s="159">
        <v>1</v>
      </c>
      <c r="F67" s="160">
        <v>2</v>
      </c>
      <c r="G67" s="160" t="s">
        <v>71</v>
      </c>
      <c r="H67" s="168">
        <v>2</v>
      </c>
      <c r="I67" s="168">
        <v>2</v>
      </c>
    </row>
    <row r="68" spans="1:9" ht="16.5" customHeight="1" x14ac:dyDescent="0.15">
      <c r="A68" s="167" t="str">
        <f t="shared" si="0"/>
        <v>64</v>
      </c>
      <c r="B68" s="1"/>
      <c r="C68" s="158" t="s">
        <v>70</v>
      </c>
      <c r="D68" s="8" t="s">
        <v>315</v>
      </c>
      <c r="E68" s="159">
        <v>0</v>
      </c>
      <c r="F68" s="160" t="s">
        <v>71</v>
      </c>
      <c r="G68" s="160" t="s">
        <v>71</v>
      </c>
      <c r="H68" s="168" t="s">
        <v>71</v>
      </c>
      <c r="I68" s="168" t="s">
        <v>71</v>
      </c>
    </row>
    <row r="69" spans="1:9" ht="16.5" customHeight="1" x14ac:dyDescent="0.15">
      <c r="A69" s="167" t="str">
        <f t="shared" si="0"/>
        <v>65</v>
      </c>
      <c r="B69" s="1"/>
      <c r="C69" s="158" t="s">
        <v>59</v>
      </c>
      <c r="D69" s="8" t="s">
        <v>316</v>
      </c>
      <c r="E69" s="159">
        <v>0</v>
      </c>
      <c r="F69" s="160" t="s">
        <v>71</v>
      </c>
      <c r="G69" s="160" t="s">
        <v>71</v>
      </c>
      <c r="H69" s="168" t="s">
        <v>71</v>
      </c>
      <c r="I69" s="168" t="s">
        <v>71</v>
      </c>
    </row>
    <row r="70" spans="1:9" ht="16.5" customHeight="1" x14ac:dyDescent="0.15">
      <c r="A70" s="167" t="str">
        <f t="shared" ref="A70:A103" si="1">C70</f>
        <v>66</v>
      </c>
      <c r="B70" s="1"/>
      <c r="C70" s="158" t="s">
        <v>60</v>
      </c>
      <c r="D70" s="8" t="s">
        <v>317</v>
      </c>
      <c r="E70" s="159">
        <v>0</v>
      </c>
      <c r="F70" s="160" t="s">
        <v>71</v>
      </c>
      <c r="G70" s="160" t="s">
        <v>71</v>
      </c>
      <c r="H70" s="168" t="s">
        <v>71</v>
      </c>
      <c r="I70" s="168" t="s">
        <v>71</v>
      </c>
    </row>
    <row r="71" spans="1:9" ht="16.5" customHeight="1" x14ac:dyDescent="0.15">
      <c r="A71" s="167" t="str">
        <f t="shared" si="1"/>
        <v>67</v>
      </c>
      <c r="B71" s="1"/>
      <c r="C71" s="158" t="s">
        <v>62</v>
      </c>
      <c r="D71" s="8" t="s">
        <v>318</v>
      </c>
      <c r="E71" s="159">
        <v>0</v>
      </c>
      <c r="F71" s="160" t="s">
        <v>71</v>
      </c>
      <c r="G71" s="160" t="s">
        <v>71</v>
      </c>
      <c r="H71" s="168" t="s">
        <v>71</v>
      </c>
      <c r="I71" s="168" t="s">
        <v>71</v>
      </c>
    </row>
    <row r="72" spans="1:9" ht="16.5" customHeight="1" x14ac:dyDescent="0.15">
      <c r="A72" s="167" t="str">
        <f t="shared" si="1"/>
        <v>68</v>
      </c>
      <c r="B72" s="1"/>
      <c r="C72" s="158" t="s">
        <v>80</v>
      </c>
      <c r="D72" s="8" t="s">
        <v>319</v>
      </c>
      <c r="E72" s="159">
        <v>9</v>
      </c>
      <c r="F72" s="160">
        <v>9.7777777777777786</v>
      </c>
      <c r="G72" s="160">
        <v>4.2064764880413206</v>
      </c>
      <c r="H72" s="168">
        <v>12</v>
      </c>
      <c r="I72" s="168">
        <v>1</v>
      </c>
    </row>
    <row r="73" spans="1:9" ht="16.5" customHeight="1" x14ac:dyDescent="0.15">
      <c r="A73" s="167" t="str">
        <f t="shared" si="1"/>
        <v>69</v>
      </c>
      <c r="B73" s="1"/>
      <c r="C73" s="158" t="s">
        <v>63</v>
      </c>
      <c r="D73" s="8" t="s">
        <v>320</v>
      </c>
      <c r="E73" s="159">
        <v>84</v>
      </c>
      <c r="F73" s="160">
        <v>9.1904761904761898</v>
      </c>
      <c r="G73" s="160">
        <v>10.784277031670312</v>
      </c>
      <c r="H73" s="168">
        <v>84</v>
      </c>
      <c r="I73" s="168">
        <v>1</v>
      </c>
    </row>
    <row r="74" spans="1:9" ht="16.5" customHeight="1" x14ac:dyDescent="0.15">
      <c r="A74" s="167" t="str">
        <f t="shared" si="1"/>
        <v>70</v>
      </c>
      <c r="B74" s="1"/>
      <c r="C74" s="158" t="s">
        <v>76</v>
      </c>
      <c r="D74" s="8" t="s">
        <v>321</v>
      </c>
      <c r="E74" s="159">
        <v>5</v>
      </c>
      <c r="F74" s="160">
        <v>6.4</v>
      </c>
      <c r="G74" s="160">
        <v>5.5045435778091543</v>
      </c>
      <c r="H74" s="168">
        <v>12</v>
      </c>
      <c r="I74" s="168">
        <v>1</v>
      </c>
    </row>
    <row r="75" spans="1:9" ht="16.5" customHeight="1" x14ac:dyDescent="0.15">
      <c r="A75" s="167" t="str">
        <f t="shared" si="1"/>
        <v>71</v>
      </c>
      <c r="B75" s="1"/>
      <c r="C75" s="158" t="s">
        <v>64</v>
      </c>
      <c r="D75" s="8" t="s">
        <v>322</v>
      </c>
      <c r="E75" s="159">
        <v>251</v>
      </c>
      <c r="F75" s="160">
        <v>6.9322709163346614</v>
      </c>
      <c r="G75" s="160">
        <v>9.3174779002856116</v>
      </c>
      <c r="H75" s="168">
        <v>53</v>
      </c>
      <c r="I75" s="168">
        <v>1</v>
      </c>
    </row>
    <row r="76" spans="1:9" ht="16.5" customHeight="1" x14ac:dyDescent="0.15">
      <c r="A76" s="167" t="str">
        <f t="shared" si="1"/>
        <v>72</v>
      </c>
      <c r="B76" s="1"/>
      <c r="C76" s="158" t="s">
        <v>65</v>
      </c>
      <c r="D76" s="8" t="s">
        <v>323</v>
      </c>
      <c r="E76" s="159">
        <v>18</v>
      </c>
      <c r="F76" s="160">
        <v>5.7777777777777777</v>
      </c>
      <c r="G76" s="160">
        <v>4.9295693112858494</v>
      </c>
      <c r="H76" s="168">
        <v>12</v>
      </c>
      <c r="I76" s="168">
        <v>1</v>
      </c>
    </row>
    <row r="77" spans="1:9" ht="16.5" customHeight="1" x14ac:dyDescent="0.15">
      <c r="A77" s="167" t="str">
        <f t="shared" si="1"/>
        <v>73</v>
      </c>
      <c r="B77" s="1"/>
      <c r="C77" s="158" t="s">
        <v>67</v>
      </c>
      <c r="D77" s="8" t="s">
        <v>324</v>
      </c>
      <c r="E77" s="159">
        <v>0</v>
      </c>
      <c r="F77" s="160" t="s">
        <v>71</v>
      </c>
      <c r="G77" s="160" t="s">
        <v>71</v>
      </c>
      <c r="H77" s="168" t="s">
        <v>71</v>
      </c>
      <c r="I77" s="168" t="s">
        <v>71</v>
      </c>
    </row>
    <row r="78" spans="1:9" ht="16.5" customHeight="1" x14ac:dyDescent="0.15">
      <c r="A78" s="167" t="str">
        <f t="shared" si="1"/>
        <v>74</v>
      </c>
      <c r="B78" s="1"/>
      <c r="C78" s="158" t="s">
        <v>68</v>
      </c>
      <c r="D78" s="8" t="s">
        <v>325</v>
      </c>
      <c r="E78" s="159">
        <v>115</v>
      </c>
      <c r="F78" s="160">
        <v>6.6521739130434785</v>
      </c>
      <c r="G78" s="160">
        <v>5.414476175050611</v>
      </c>
      <c r="H78" s="168">
        <v>24</v>
      </c>
      <c r="I78" s="168">
        <v>1</v>
      </c>
    </row>
    <row r="79" spans="1:9" ht="16.5" customHeight="1" x14ac:dyDescent="0.15">
      <c r="A79" s="167" t="str">
        <f t="shared" si="1"/>
        <v>75</v>
      </c>
      <c r="B79" s="1"/>
      <c r="C79" s="158" t="s">
        <v>326</v>
      </c>
      <c r="D79" s="8" t="s">
        <v>327</v>
      </c>
      <c r="E79" s="159">
        <v>820</v>
      </c>
      <c r="F79" s="160">
        <v>6.0743902439024389</v>
      </c>
      <c r="G79" s="160">
        <v>7.8741987746849675</v>
      </c>
      <c r="H79" s="168">
        <v>145</v>
      </c>
      <c r="I79" s="168">
        <v>1</v>
      </c>
    </row>
    <row r="80" spans="1:9" ht="16.5" customHeight="1" x14ac:dyDescent="0.15">
      <c r="A80" s="167" t="str">
        <f t="shared" si="1"/>
        <v>76</v>
      </c>
      <c r="B80" s="1"/>
      <c r="C80" s="158" t="s">
        <v>328</v>
      </c>
      <c r="D80" s="8" t="s">
        <v>329</v>
      </c>
      <c r="E80" s="159">
        <v>68</v>
      </c>
      <c r="F80" s="160">
        <v>7.1029411764705879</v>
      </c>
      <c r="G80" s="160">
        <v>7.457620976112544</v>
      </c>
      <c r="H80" s="168">
        <v>54</v>
      </c>
      <c r="I80" s="168">
        <v>1</v>
      </c>
    </row>
    <row r="81" spans="1:9" ht="16.5" customHeight="1" x14ac:dyDescent="0.15">
      <c r="A81" s="167" t="str">
        <f t="shared" si="1"/>
        <v>77</v>
      </c>
      <c r="B81" s="1"/>
      <c r="C81" s="158" t="s">
        <v>330</v>
      </c>
      <c r="D81" s="8" t="s">
        <v>331</v>
      </c>
      <c r="E81" s="159">
        <v>81</v>
      </c>
      <c r="F81" s="160">
        <v>8.1975308641975317</v>
      </c>
      <c r="G81" s="160">
        <v>5.0680858148970298</v>
      </c>
      <c r="H81" s="168">
        <v>24</v>
      </c>
      <c r="I81" s="168">
        <v>1</v>
      </c>
    </row>
    <row r="82" spans="1:9" ht="16.5" customHeight="1" x14ac:dyDescent="0.15">
      <c r="A82" s="167" t="str">
        <f t="shared" si="1"/>
        <v>78</v>
      </c>
      <c r="B82" s="1"/>
      <c r="C82" s="158" t="s">
        <v>332</v>
      </c>
      <c r="D82" s="8" t="s">
        <v>333</v>
      </c>
      <c r="E82" s="159">
        <v>334</v>
      </c>
      <c r="F82" s="160">
        <v>10.610778443113773</v>
      </c>
      <c r="G82" s="160">
        <v>21.138851781671157</v>
      </c>
      <c r="H82" s="168">
        <v>365</v>
      </c>
      <c r="I82" s="168">
        <v>1</v>
      </c>
    </row>
    <row r="83" spans="1:9" ht="16.5" customHeight="1" x14ac:dyDescent="0.15">
      <c r="A83" s="167" t="str">
        <f t="shared" si="1"/>
        <v>79</v>
      </c>
      <c r="B83" s="1"/>
      <c r="C83" s="158" t="s">
        <v>334</v>
      </c>
      <c r="D83" s="8" t="s">
        <v>335</v>
      </c>
      <c r="E83" s="159">
        <v>17</v>
      </c>
      <c r="F83" s="160">
        <v>8.4705882352941178</v>
      </c>
      <c r="G83" s="160">
        <v>6.1351206901211768</v>
      </c>
      <c r="H83" s="168">
        <v>24</v>
      </c>
      <c r="I83" s="168">
        <v>1</v>
      </c>
    </row>
    <row r="84" spans="1:9" ht="16.5" customHeight="1" x14ac:dyDescent="0.15">
      <c r="A84" s="167" t="str">
        <f t="shared" si="1"/>
        <v>80</v>
      </c>
      <c r="B84" s="1"/>
      <c r="C84" s="158" t="s">
        <v>336</v>
      </c>
      <c r="D84" s="8" t="s">
        <v>337</v>
      </c>
      <c r="E84" s="159">
        <v>494</v>
      </c>
      <c r="F84" s="160">
        <v>8.048582995951417</v>
      </c>
      <c r="G84" s="160">
        <v>14.141191397264635</v>
      </c>
      <c r="H84" s="168">
        <v>288</v>
      </c>
      <c r="I84" s="168">
        <v>1</v>
      </c>
    </row>
    <row r="85" spans="1:9" ht="16.5" customHeight="1" x14ac:dyDescent="0.15">
      <c r="A85" s="167" t="str">
        <f t="shared" si="1"/>
        <v>81</v>
      </c>
      <c r="B85" s="1"/>
      <c r="C85" s="158" t="s">
        <v>77</v>
      </c>
      <c r="D85" s="8" t="s">
        <v>338</v>
      </c>
      <c r="E85" s="159">
        <v>323</v>
      </c>
      <c r="F85" s="160">
        <v>8.5015479876160995</v>
      </c>
      <c r="G85" s="160">
        <v>7.1970381300045734</v>
      </c>
      <c r="H85" s="168">
        <v>52</v>
      </c>
      <c r="I85" s="168">
        <v>1</v>
      </c>
    </row>
    <row r="86" spans="1:9" ht="16.5" customHeight="1" x14ac:dyDescent="0.15">
      <c r="A86" s="167" t="str">
        <f t="shared" si="1"/>
        <v>82</v>
      </c>
      <c r="B86" s="1"/>
      <c r="C86" s="158" t="s">
        <v>339</v>
      </c>
      <c r="D86" s="8" t="s">
        <v>340</v>
      </c>
      <c r="E86" s="159">
        <v>89</v>
      </c>
      <c r="F86" s="160">
        <v>9</v>
      </c>
      <c r="G86" s="160">
        <v>6.9380374484693892</v>
      </c>
      <c r="H86" s="168">
        <v>48</v>
      </c>
      <c r="I86" s="168">
        <v>1</v>
      </c>
    </row>
    <row r="87" spans="1:9" ht="16.5" customHeight="1" x14ac:dyDescent="0.15">
      <c r="A87" s="167" t="str">
        <f t="shared" si="1"/>
        <v>83</v>
      </c>
      <c r="B87" s="1"/>
      <c r="C87" s="158" t="s">
        <v>341</v>
      </c>
      <c r="D87" s="8" t="s">
        <v>342</v>
      </c>
      <c r="E87" s="159">
        <v>796</v>
      </c>
      <c r="F87" s="160">
        <v>8.640703517587939</v>
      </c>
      <c r="G87" s="160">
        <v>7.1716809609970262</v>
      </c>
      <c r="H87" s="168">
        <v>53</v>
      </c>
      <c r="I87" s="168">
        <v>1</v>
      </c>
    </row>
    <row r="88" spans="1:9" ht="16.5" customHeight="1" x14ac:dyDescent="0.15">
      <c r="A88" s="167" t="str">
        <f t="shared" si="1"/>
        <v>84</v>
      </c>
      <c r="B88" s="1"/>
      <c r="C88" s="158" t="s">
        <v>343</v>
      </c>
      <c r="D88" s="8" t="s">
        <v>344</v>
      </c>
      <c r="E88" s="159">
        <v>29</v>
      </c>
      <c r="F88" s="160">
        <v>11.379310344827585</v>
      </c>
      <c r="G88" s="160">
        <v>26.529516975172402</v>
      </c>
      <c r="H88" s="168">
        <v>144</v>
      </c>
      <c r="I88" s="168">
        <v>1</v>
      </c>
    </row>
    <row r="89" spans="1:9" ht="16.5" customHeight="1" x14ac:dyDescent="0.15">
      <c r="A89" s="167" t="str">
        <f t="shared" si="1"/>
        <v>85</v>
      </c>
      <c r="B89" s="1"/>
      <c r="C89" s="158" t="s">
        <v>345</v>
      </c>
      <c r="D89" s="8" t="s">
        <v>346</v>
      </c>
      <c r="E89" s="159">
        <v>179</v>
      </c>
      <c r="F89" s="160">
        <v>6.5586592178770946</v>
      </c>
      <c r="G89" s="160">
        <v>4.7877031615368963</v>
      </c>
      <c r="H89" s="168">
        <v>26</v>
      </c>
      <c r="I89" s="168">
        <v>1</v>
      </c>
    </row>
    <row r="90" spans="1:9" ht="16.5" customHeight="1" x14ac:dyDescent="0.15">
      <c r="A90" s="167" t="str">
        <f t="shared" si="1"/>
        <v>86</v>
      </c>
      <c r="B90" s="1"/>
      <c r="C90" s="158" t="s">
        <v>347</v>
      </c>
      <c r="D90" s="8" t="s">
        <v>348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</row>
    <row r="91" spans="1:9" ht="16.5" customHeight="1" x14ac:dyDescent="0.15">
      <c r="A91" s="167" t="str">
        <f t="shared" si="1"/>
        <v>87</v>
      </c>
      <c r="B91" s="1"/>
      <c r="C91" s="158" t="s">
        <v>349</v>
      </c>
      <c r="D91" s="8" t="s">
        <v>350</v>
      </c>
      <c r="E91" s="159">
        <v>45</v>
      </c>
      <c r="F91" s="160">
        <v>13.133333333333333</v>
      </c>
      <c r="G91" s="160">
        <v>16.641405098018726</v>
      </c>
      <c r="H91" s="168">
        <v>96</v>
      </c>
      <c r="I91" s="168">
        <v>1</v>
      </c>
    </row>
    <row r="92" spans="1:9" ht="16.5" customHeight="1" x14ac:dyDescent="0.15">
      <c r="A92" s="167" t="str">
        <f t="shared" si="1"/>
        <v>88</v>
      </c>
      <c r="B92" s="1"/>
      <c r="C92" s="158" t="s">
        <v>351</v>
      </c>
      <c r="D92" s="8" t="s">
        <v>352</v>
      </c>
      <c r="E92" s="159">
        <v>2203</v>
      </c>
      <c r="F92" s="160">
        <v>13.220608261461644</v>
      </c>
      <c r="G92" s="160">
        <v>14.271354673173345</v>
      </c>
      <c r="H92" s="168">
        <v>366</v>
      </c>
      <c r="I92" s="168">
        <v>1</v>
      </c>
    </row>
    <row r="93" spans="1:9" ht="16.5" customHeight="1" x14ac:dyDescent="0.15">
      <c r="A93" s="167" t="str">
        <f t="shared" si="1"/>
        <v>89</v>
      </c>
      <c r="B93" s="1"/>
      <c r="C93" s="158" t="s">
        <v>353</v>
      </c>
      <c r="D93" s="8" t="s">
        <v>354</v>
      </c>
      <c r="E93" s="159">
        <v>10</v>
      </c>
      <c r="F93" s="160">
        <v>6</v>
      </c>
      <c r="G93" s="160">
        <v>4.7609522856952333</v>
      </c>
      <c r="H93" s="168">
        <v>12</v>
      </c>
      <c r="I93" s="168">
        <v>1</v>
      </c>
    </row>
    <row r="94" spans="1:9" ht="16.5" customHeight="1" x14ac:dyDescent="0.15">
      <c r="A94" s="167" t="str">
        <f t="shared" si="1"/>
        <v>90</v>
      </c>
      <c r="B94" s="1"/>
      <c r="C94" s="158" t="s">
        <v>355</v>
      </c>
      <c r="D94" s="8" t="s">
        <v>356</v>
      </c>
      <c r="E94" s="159">
        <v>2</v>
      </c>
      <c r="F94" s="160">
        <v>12</v>
      </c>
      <c r="G94" s="160">
        <v>0</v>
      </c>
      <c r="H94" s="168">
        <v>12</v>
      </c>
      <c r="I94" s="168">
        <v>12</v>
      </c>
    </row>
    <row r="95" spans="1:9" ht="16.5" customHeight="1" x14ac:dyDescent="0.15">
      <c r="A95" s="167" t="str">
        <f t="shared" si="1"/>
        <v>91</v>
      </c>
      <c r="B95" s="1"/>
      <c r="C95" s="158" t="s">
        <v>78</v>
      </c>
      <c r="D95" s="8" t="s">
        <v>357</v>
      </c>
      <c r="E95" s="159">
        <v>0</v>
      </c>
      <c r="F95" s="160" t="s">
        <v>71</v>
      </c>
      <c r="G95" s="160" t="s">
        <v>71</v>
      </c>
      <c r="H95" s="168" t="s">
        <v>71</v>
      </c>
      <c r="I95" s="168" t="s">
        <v>71</v>
      </c>
    </row>
    <row r="96" spans="1:9" ht="16.5" customHeight="1" x14ac:dyDescent="0.15">
      <c r="A96" s="167" t="str">
        <f t="shared" si="1"/>
        <v>92</v>
      </c>
      <c r="B96" s="1"/>
      <c r="C96" s="158" t="s">
        <v>74</v>
      </c>
      <c r="D96" s="8" t="s">
        <v>358</v>
      </c>
      <c r="E96" s="159">
        <v>49</v>
      </c>
      <c r="F96" s="160">
        <v>11.326530612244898</v>
      </c>
      <c r="G96" s="160">
        <v>11.56753314796425</v>
      </c>
      <c r="H96" s="168">
        <v>49</v>
      </c>
      <c r="I96" s="168">
        <v>1</v>
      </c>
    </row>
    <row r="97" spans="1:9" ht="16.5" customHeight="1" x14ac:dyDescent="0.15">
      <c r="A97" s="167" t="str">
        <f t="shared" si="1"/>
        <v>93</v>
      </c>
      <c r="B97" s="1"/>
      <c r="C97" s="158" t="s">
        <v>359</v>
      </c>
      <c r="D97" s="8" t="s">
        <v>360</v>
      </c>
      <c r="E97" s="159">
        <v>6</v>
      </c>
      <c r="F97" s="160">
        <v>7</v>
      </c>
      <c r="G97" s="160">
        <v>5.3291650377896911</v>
      </c>
      <c r="H97" s="168">
        <v>12</v>
      </c>
      <c r="I97" s="168">
        <v>1</v>
      </c>
    </row>
    <row r="98" spans="1:9" ht="16.5" customHeight="1" x14ac:dyDescent="0.15">
      <c r="A98" s="167" t="str">
        <f t="shared" si="1"/>
        <v>94</v>
      </c>
      <c r="B98" s="1"/>
      <c r="C98" s="158" t="s">
        <v>361</v>
      </c>
      <c r="D98" s="8" t="s">
        <v>362</v>
      </c>
      <c r="E98" s="159">
        <v>27</v>
      </c>
      <c r="F98" s="160">
        <v>6.7037037037037033</v>
      </c>
      <c r="G98" s="160">
        <v>5.8626248703435202</v>
      </c>
      <c r="H98" s="168">
        <v>24</v>
      </c>
      <c r="I98" s="168">
        <v>1</v>
      </c>
    </row>
    <row r="99" spans="1:9" ht="16.5" customHeight="1" x14ac:dyDescent="0.15">
      <c r="A99" s="167" t="str">
        <f t="shared" si="1"/>
        <v>95</v>
      </c>
      <c r="B99" s="1"/>
      <c r="C99" s="158" t="s">
        <v>363</v>
      </c>
      <c r="D99" s="8" t="s">
        <v>364</v>
      </c>
      <c r="E99" s="159">
        <v>181</v>
      </c>
      <c r="F99" s="160">
        <v>11.259668508287293</v>
      </c>
      <c r="G99" s="160">
        <v>27.451046891604303</v>
      </c>
      <c r="H99" s="168">
        <v>365</v>
      </c>
      <c r="I99" s="168">
        <v>1</v>
      </c>
    </row>
    <row r="100" spans="1:9" ht="16.5" customHeight="1" x14ac:dyDescent="0.15">
      <c r="A100" s="167" t="str">
        <f t="shared" si="1"/>
        <v>96</v>
      </c>
      <c r="B100" s="1"/>
      <c r="C100" s="158" t="s">
        <v>365</v>
      </c>
      <c r="D100" s="8" t="s">
        <v>366</v>
      </c>
      <c r="E100" s="159">
        <v>0</v>
      </c>
      <c r="F100" s="160" t="s">
        <v>71</v>
      </c>
      <c r="G100" s="160" t="s">
        <v>71</v>
      </c>
      <c r="H100" s="168" t="s">
        <v>71</v>
      </c>
      <c r="I100" s="168" t="s">
        <v>71</v>
      </c>
    </row>
    <row r="101" spans="1:9" ht="16.5" customHeight="1" x14ac:dyDescent="0.15">
      <c r="A101" s="167" t="str">
        <f t="shared" si="1"/>
        <v>97</v>
      </c>
      <c r="B101" s="1"/>
      <c r="C101" s="158" t="s">
        <v>367</v>
      </c>
      <c r="D101" s="8" t="s">
        <v>368</v>
      </c>
      <c r="E101" s="159">
        <v>63</v>
      </c>
      <c r="F101" s="160">
        <v>7.6507936507936511</v>
      </c>
      <c r="G101" s="160">
        <v>5.0709760152317633</v>
      </c>
      <c r="H101" s="168">
        <v>24</v>
      </c>
      <c r="I101" s="168">
        <v>1</v>
      </c>
    </row>
    <row r="102" spans="1:9" ht="16.5" customHeight="1" x14ac:dyDescent="0.15">
      <c r="A102" s="167" t="str">
        <f t="shared" si="1"/>
        <v>98</v>
      </c>
      <c r="B102" s="1"/>
      <c r="C102" s="158" t="s">
        <v>369</v>
      </c>
      <c r="D102" s="8" t="s">
        <v>370</v>
      </c>
      <c r="E102" s="159">
        <v>804</v>
      </c>
      <c r="F102" s="160">
        <v>14.032338308457712</v>
      </c>
      <c r="G102" s="160">
        <v>18.56043137851027</v>
      </c>
      <c r="H102" s="168">
        <v>287</v>
      </c>
      <c r="I102" s="168">
        <v>1</v>
      </c>
    </row>
    <row r="103" spans="1:9" ht="16.5" customHeight="1" x14ac:dyDescent="0.15">
      <c r="A103" s="167" t="str">
        <f t="shared" si="1"/>
        <v>99</v>
      </c>
      <c r="B103" s="1"/>
      <c r="C103" s="158" t="s">
        <v>371</v>
      </c>
      <c r="D103" s="8" t="s">
        <v>372</v>
      </c>
      <c r="E103" s="159">
        <v>1072</v>
      </c>
      <c r="F103" s="160">
        <v>10.813432835820896</v>
      </c>
      <c r="G103" s="160">
        <v>7.5452377723459714</v>
      </c>
      <c r="H103" s="168">
        <v>104</v>
      </c>
      <c r="I103" s="168">
        <v>1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17</v>
      </c>
      <c r="F104" s="160">
        <v>9.5882352941176467</v>
      </c>
      <c r="G104" s="160">
        <v>4.5285044927852809</v>
      </c>
      <c r="H104" s="168">
        <v>12</v>
      </c>
      <c r="I104" s="168">
        <v>1</v>
      </c>
    </row>
    <row r="105" spans="1:9" ht="16.5" customHeight="1" x14ac:dyDescent="0.15">
      <c r="B105" s="1"/>
      <c r="C105" s="161"/>
      <c r="D105" s="162" t="s">
        <v>811</v>
      </c>
      <c r="E105" s="163">
        <v>18115</v>
      </c>
      <c r="F105" s="164">
        <v>13.328788296991444</v>
      </c>
      <c r="G105" s="164">
        <v>20.263018430530984</v>
      </c>
      <c r="H105" s="168">
        <v>1095</v>
      </c>
      <c r="I105" s="168">
        <v>1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37AF1-E3E2-4AE2-BFF8-0DE0426622B5}">
  <sheetPr>
    <tabColor rgb="FF7030A0"/>
    <pageSetUpPr fitToPage="1"/>
  </sheetPr>
  <dimension ref="A1:L112"/>
  <sheetViews>
    <sheetView showGridLines="0" view="pageBreakPreview" zoomScaleNormal="70" zoomScaleSheetLayoutView="100" workbookViewId="0">
      <selection activeCell="L1" sqref="L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 x14ac:dyDescent="0.15">
      <c r="F1" s="2"/>
      <c r="G1" s="2"/>
      <c r="H1" s="2"/>
      <c r="I1" s="2"/>
      <c r="L1" s="165"/>
    </row>
    <row r="2" spans="1:12" ht="17.25" x14ac:dyDescent="0.2">
      <c r="C2" s="105" t="str">
        <f>"表3.4.1.2("&amp;VALUE(L1)-1&amp;")　産業分類別の生活環境項目測定回数の平均値、標準偏差、最大値、最小値"</f>
        <v>表3.4.1.2(-1)　産業分類別の生活環境項目測定回数の平均値、標準偏差、最大値、最小値</v>
      </c>
    </row>
    <row r="3" spans="1:12" ht="21" customHeight="1" x14ac:dyDescent="0.15">
      <c r="I3" s="139" t="e">
        <f>VLOOKUP(L1,#REF!,2,0)&amp;"（回/年）"</f>
        <v>#REF!</v>
      </c>
    </row>
    <row r="4" spans="1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1:12" ht="16.5" customHeight="1" x14ac:dyDescent="0.15">
      <c r="A5" s="167" t="str">
        <f>C5</f>
        <v>01</v>
      </c>
      <c r="B5" s="1"/>
      <c r="C5" s="158" t="s">
        <v>2</v>
      </c>
      <c r="D5" s="8" t="s">
        <v>252</v>
      </c>
      <c r="E5" s="159">
        <v>58</v>
      </c>
      <c r="F5" s="160">
        <v>8.8965517241379306</v>
      </c>
      <c r="G5" s="160">
        <v>7.7904342044438648</v>
      </c>
      <c r="H5" s="168">
        <v>52</v>
      </c>
      <c r="I5" s="168">
        <v>1</v>
      </c>
    </row>
    <row r="6" spans="1:12" ht="16.5" customHeight="1" x14ac:dyDescent="0.15">
      <c r="A6" s="167" t="str">
        <f t="shared" ref="A6:A69" si="0">C6</f>
        <v>02</v>
      </c>
      <c r="B6" s="1"/>
      <c r="C6" s="158" t="s">
        <v>3</v>
      </c>
      <c r="D6" s="8" t="s">
        <v>253</v>
      </c>
      <c r="E6" s="159">
        <v>0</v>
      </c>
      <c r="F6" s="160" t="s">
        <v>71</v>
      </c>
      <c r="G6" s="160" t="s">
        <v>71</v>
      </c>
      <c r="H6" s="168" t="s">
        <v>71</v>
      </c>
      <c r="I6" s="168" t="s">
        <v>71</v>
      </c>
    </row>
    <row r="7" spans="1:12" ht="16.5" customHeight="1" x14ac:dyDescent="0.15">
      <c r="A7" s="167" t="str">
        <f t="shared" si="0"/>
        <v>03</v>
      </c>
      <c r="B7" s="1"/>
      <c r="C7" s="158" t="s">
        <v>4</v>
      </c>
      <c r="D7" s="8" t="s">
        <v>254</v>
      </c>
      <c r="E7" s="159">
        <v>1</v>
      </c>
      <c r="F7" s="160">
        <v>1</v>
      </c>
      <c r="G7" s="160" t="s">
        <v>71</v>
      </c>
      <c r="H7" s="168">
        <v>1</v>
      </c>
      <c r="I7" s="168">
        <v>1</v>
      </c>
    </row>
    <row r="8" spans="1:12" ht="16.5" customHeight="1" x14ac:dyDescent="0.15">
      <c r="A8" s="167" t="str">
        <f t="shared" si="0"/>
        <v>04</v>
      </c>
      <c r="B8" s="1"/>
      <c r="C8" s="158" t="s">
        <v>5</v>
      </c>
      <c r="D8" s="8" t="s">
        <v>255</v>
      </c>
      <c r="E8" s="159">
        <v>3</v>
      </c>
      <c r="F8" s="160">
        <v>5.666666666666667</v>
      </c>
      <c r="G8" s="160">
        <v>5.6862407030773268</v>
      </c>
      <c r="H8" s="168">
        <v>12</v>
      </c>
      <c r="I8" s="168">
        <v>1</v>
      </c>
    </row>
    <row r="9" spans="1:12" ht="16.5" customHeight="1" x14ac:dyDescent="0.15">
      <c r="A9" s="167" t="str">
        <f t="shared" si="0"/>
        <v>05</v>
      </c>
      <c r="B9" s="1"/>
      <c r="C9" s="158" t="s">
        <v>6</v>
      </c>
      <c r="D9" s="8" t="s">
        <v>256</v>
      </c>
      <c r="E9" s="159">
        <v>36</v>
      </c>
      <c r="F9" s="160">
        <v>21.861111111111111</v>
      </c>
      <c r="G9" s="160">
        <v>40.108533312057723</v>
      </c>
      <c r="H9" s="168">
        <v>217</v>
      </c>
      <c r="I9" s="168">
        <v>1</v>
      </c>
    </row>
    <row r="10" spans="1:12" ht="16.5" customHeight="1" x14ac:dyDescent="0.15">
      <c r="A10" s="167" t="str">
        <f t="shared" si="0"/>
        <v>06</v>
      </c>
      <c r="B10" s="1"/>
      <c r="C10" s="158" t="s">
        <v>7</v>
      </c>
      <c r="D10" s="8" t="s">
        <v>257</v>
      </c>
      <c r="E10" s="159">
        <v>54</v>
      </c>
      <c r="F10" s="160">
        <v>46.814814814814817</v>
      </c>
      <c r="G10" s="160">
        <v>151.58832957445176</v>
      </c>
      <c r="H10" s="168">
        <v>999</v>
      </c>
      <c r="I10" s="168">
        <v>1</v>
      </c>
    </row>
    <row r="11" spans="1:12" ht="16.5" customHeight="1" x14ac:dyDescent="0.15">
      <c r="A11" s="167" t="str">
        <f t="shared" si="0"/>
        <v>07</v>
      </c>
      <c r="B11" s="1"/>
      <c r="C11" s="158" t="s">
        <v>8</v>
      </c>
      <c r="D11" s="8" t="s">
        <v>258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</row>
    <row r="12" spans="1:12" ht="16.5" customHeight="1" x14ac:dyDescent="0.15">
      <c r="A12" s="167" t="str">
        <f t="shared" si="0"/>
        <v>08</v>
      </c>
      <c r="B12" s="1"/>
      <c r="C12" s="158" t="s">
        <v>9</v>
      </c>
      <c r="D12" s="8" t="s">
        <v>259</v>
      </c>
      <c r="E12" s="159">
        <v>5</v>
      </c>
      <c r="F12" s="160">
        <v>17.399999999999999</v>
      </c>
      <c r="G12" s="160">
        <v>21.078424988599124</v>
      </c>
      <c r="H12" s="168">
        <v>52</v>
      </c>
      <c r="I12" s="168">
        <v>1</v>
      </c>
    </row>
    <row r="13" spans="1:12" ht="16.5" customHeight="1" x14ac:dyDescent="0.15">
      <c r="A13" s="167" t="str">
        <f t="shared" si="0"/>
        <v>09</v>
      </c>
      <c r="B13" s="1"/>
      <c r="C13" s="158" t="s">
        <v>10</v>
      </c>
      <c r="D13" s="8" t="s">
        <v>260</v>
      </c>
      <c r="E13" s="159">
        <v>1328</v>
      </c>
      <c r="F13" s="160">
        <v>45.948042168674696</v>
      </c>
      <c r="G13" s="160">
        <v>339.14200156128027</v>
      </c>
      <c r="H13" s="168">
        <v>8784</v>
      </c>
      <c r="I13" s="168">
        <v>1</v>
      </c>
    </row>
    <row r="14" spans="1:12" ht="16.5" customHeight="1" x14ac:dyDescent="0.15">
      <c r="A14" s="167" t="str">
        <f t="shared" si="0"/>
        <v>10</v>
      </c>
      <c r="B14" s="1"/>
      <c r="C14" s="158" t="s">
        <v>11</v>
      </c>
      <c r="D14" s="8" t="s">
        <v>261</v>
      </c>
      <c r="E14" s="159">
        <v>263</v>
      </c>
      <c r="F14" s="160">
        <v>81.190114068441062</v>
      </c>
      <c r="G14" s="160">
        <v>552.05973268434786</v>
      </c>
      <c r="H14" s="168">
        <v>8784</v>
      </c>
      <c r="I14" s="168">
        <v>1</v>
      </c>
    </row>
    <row r="15" spans="1:12" ht="16.5" customHeight="1" x14ac:dyDescent="0.15">
      <c r="A15" s="167" t="str">
        <f t="shared" si="0"/>
        <v>11</v>
      </c>
      <c r="B15" s="1"/>
      <c r="C15" s="158" t="s">
        <v>12</v>
      </c>
      <c r="D15" s="8" t="s">
        <v>262</v>
      </c>
      <c r="E15" s="159">
        <v>200</v>
      </c>
      <c r="F15" s="160">
        <v>64.349999999999994</v>
      </c>
      <c r="G15" s="160">
        <v>161.74499906834242</v>
      </c>
      <c r="H15" s="168">
        <v>1920</v>
      </c>
      <c r="I15" s="168">
        <v>1</v>
      </c>
    </row>
    <row r="16" spans="1:12" ht="16.5" customHeight="1" x14ac:dyDescent="0.15">
      <c r="A16" s="167" t="str">
        <f t="shared" si="0"/>
        <v>12</v>
      </c>
      <c r="B16" s="1"/>
      <c r="C16" s="158" t="s">
        <v>13</v>
      </c>
      <c r="D16" s="8" t="s">
        <v>263</v>
      </c>
      <c r="E16" s="159">
        <v>19</v>
      </c>
      <c r="F16" s="160">
        <v>29.421052631578949</v>
      </c>
      <c r="G16" s="160">
        <v>72.937047277066796</v>
      </c>
      <c r="H16" s="168">
        <v>325</v>
      </c>
      <c r="I16" s="168">
        <v>1</v>
      </c>
    </row>
    <row r="17" spans="1:9" ht="16.5" customHeight="1" x14ac:dyDescent="0.15">
      <c r="A17" s="167" t="str">
        <f t="shared" si="0"/>
        <v>13</v>
      </c>
      <c r="B17" s="1"/>
      <c r="C17" s="158" t="s">
        <v>14</v>
      </c>
      <c r="D17" s="8" t="s">
        <v>264</v>
      </c>
      <c r="E17" s="159">
        <v>12</v>
      </c>
      <c r="F17" s="160">
        <v>19.5</v>
      </c>
      <c r="G17" s="160">
        <v>21.343510829885851</v>
      </c>
      <c r="H17" s="168">
        <v>72</v>
      </c>
      <c r="I17" s="168">
        <v>1</v>
      </c>
    </row>
    <row r="18" spans="1:9" ht="16.5" customHeight="1" x14ac:dyDescent="0.15">
      <c r="A18" s="167" t="str">
        <f t="shared" si="0"/>
        <v>14</v>
      </c>
      <c r="B18" s="1"/>
      <c r="C18" s="158" t="s">
        <v>15</v>
      </c>
      <c r="D18" s="8" t="s">
        <v>265</v>
      </c>
      <c r="E18" s="159">
        <v>202</v>
      </c>
      <c r="F18" s="160">
        <v>391.70297029702971</v>
      </c>
      <c r="G18" s="160">
        <v>1058.9505416415229</v>
      </c>
      <c r="H18" s="168">
        <v>8400</v>
      </c>
      <c r="I18" s="168">
        <v>1</v>
      </c>
    </row>
    <row r="19" spans="1:9" ht="16.5" customHeight="1" x14ac:dyDescent="0.15">
      <c r="A19" s="167" t="str">
        <f t="shared" si="0"/>
        <v>15</v>
      </c>
      <c r="B19" s="1"/>
      <c r="C19" s="158" t="s">
        <v>16</v>
      </c>
      <c r="D19" s="8" t="s">
        <v>266</v>
      </c>
      <c r="E19" s="159">
        <v>30</v>
      </c>
      <c r="F19" s="160">
        <v>15.533333333333333</v>
      </c>
      <c r="G19" s="160">
        <v>15.473522063753657</v>
      </c>
      <c r="H19" s="168">
        <v>51</v>
      </c>
      <c r="I19" s="168">
        <v>1</v>
      </c>
    </row>
    <row r="20" spans="1:9" ht="16.5" customHeight="1" x14ac:dyDescent="0.15">
      <c r="A20" s="167" t="str">
        <f t="shared" si="0"/>
        <v>16</v>
      </c>
      <c r="B20" s="1"/>
      <c r="C20" s="158" t="s">
        <v>17</v>
      </c>
      <c r="D20" s="8" t="s">
        <v>267</v>
      </c>
      <c r="E20" s="159">
        <v>813</v>
      </c>
      <c r="F20" s="160">
        <v>191.11193111931118</v>
      </c>
      <c r="G20" s="160">
        <v>1007.8281621641008</v>
      </c>
      <c r="H20" s="168">
        <v>8784</v>
      </c>
      <c r="I20" s="168">
        <v>1</v>
      </c>
    </row>
    <row r="21" spans="1:9" ht="16.5" customHeight="1" x14ac:dyDescent="0.15">
      <c r="A21" s="167" t="str">
        <f t="shared" si="0"/>
        <v>17</v>
      </c>
      <c r="B21" s="1"/>
      <c r="C21" s="158" t="s">
        <v>18</v>
      </c>
      <c r="D21" s="8" t="s">
        <v>268</v>
      </c>
      <c r="E21" s="159">
        <v>37</v>
      </c>
      <c r="F21" s="160">
        <v>96.648648648648646</v>
      </c>
      <c r="G21" s="160">
        <v>188.0929463229721</v>
      </c>
      <c r="H21" s="168">
        <v>999</v>
      </c>
      <c r="I21" s="168">
        <v>1</v>
      </c>
    </row>
    <row r="22" spans="1:9" ht="16.5" customHeight="1" x14ac:dyDescent="0.15">
      <c r="A22" s="167" t="str">
        <f t="shared" si="0"/>
        <v>18</v>
      </c>
      <c r="B22" s="1"/>
      <c r="C22" s="158" t="s">
        <v>19</v>
      </c>
      <c r="D22" s="8" t="s">
        <v>269</v>
      </c>
      <c r="E22" s="159">
        <v>75</v>
      </c>
      <c r="F22" s="160">
        <v>28.066666666666666</v>
      </c>
      <c r="G22" s="160">
        <v>71.479411765251029</v>
      </c>
      <c r="H22" s="168">
        <v>370</v>
      </c>
      <c r="I22" s="168">
        <v>1</v>
      </c>
    </row>
    <row r="23" spans="1:9" ht="16.5" customHeight="1" x14ac:dyDescent="0.15">
      <c r="A23" s="167" t="str">
        <f t="shared" si="0"/>
        <v>19</v>
      </c>
      <c r="B23" s="1"/>
      <c r="C23" s="158" t="s">
        <v>20</v>
      </c>
      <c r="D23" s="8" t="s">
        <v>270</v>
      </c>
      <c r="E23" s="159">
        <v>83</v>
      </c>
      <c r="F23" s="160">
        <v>18.53012048192771</v>
      </c>
      <c r="G23" s="160">
        <v>40.843047994701649</v>
      </c>
      <c r="H23" s="168">
        <v>366</v>
      </c>
      <c r="I23" s="168">
        <v>1</v>
      </c>
    </row>
    <row r="24" spans="1:9" ht="16.5" customHeight="1" x14ac:dyDescent="0.15">
      <c r="A24" s="167" t="str">
        <f t="shared" si="0"/>
        <v>20</v>
      </c>
      <c r="B24" s="1"/>
      <c r="C24" s="158" t="s">
        <v>21</v>
      </c>
      <c r="D24" s="8" t="s">
        <v>271</v>
      </c>
      <c r="E24" s="159">
        <v>2</v>
      </c>
      <c r="F24" s="160">
        <v>9</v>
      </c>
      <c r="G24" s="160">
        <v>4.2426406871192848</v>
      </c>
      <c r="H24" s="168">
        <v>12</v>
      </c>
      <c r="I24" s="168">
        <v>6</v>
      </c>
    </row>
    <row r="25" spans="1:9" ht="16.5" customHeight="1" x14ac:dyDescent="0.15">
      <c r="A25" s="167" t="str">
        <f t="shared" si="0"/>
        <v>21</v>
      </c>
      <c r="B25" s="1"/>
      <c r="C25" s="158" t="s">
        <v>22</v>
      </c>
      <c r="D25" s="8" t="s">
        <v>272</v>
      </c>
      <c r="E25" s="159">
        <v>168</v>
      </c>
      <c r="F25" s="160">
        <v>79.904761904761898</v>
      </c>
      <c r="G25" s="160">
        <v>661.11350668376417</v>
      </c>
      <c r="H25" s="168">
        <v>8553</v>
      </c>
      <c r="I25" s="168">
        <v>1</v>
      </c>
    </row>
    <row r="26" spans="1:9" ht="16.5" customHeight="1" x14ac:dyDescent="0.15">
      <c r="A26" s="167" t="str">
        <f t="shared" si="0"/>
        <v>22</v>
      </c>
      <c r="B26" s="1"/>
      <c r="C26" s="158" t="s">
        <v>23</v>
      </c>
      <c r="D26" s="8" t="s">
        <v>273</v>
      </c>
      <c r="E26" s="159">
        <v>158</v>
      </c>
      <c r="F26" s="160">
        <v>76.259493670886073</v>
      </c>
      <c r="G26" s="160">
        <v>256.66186783342397</v>
      </c>
      <c r="H26" s="168">
        <v>2880</v>
      </c>
      <c r="I26" s="168">
        <v>1</v>
      </c>
    </row>
    <row r="27" spans="1:9" ht="16.5" customHeight="1" x14ac:dyDescent="0.15">
      <c r="A27" s="167" t="str">
        <f t="shared" si="0"/>
        <v>23</v>
      </c>
      <c r="B27" s="1"/>
      <c r="C27" s="158" t="s">
        <v>24</v>
      </c>
      <c r="D27" s="8" t="s">
        <v>274</v>
      </c>
      <c r="E27" s="159">
        <v>174</v>
      </c>
      <c r="F27" s="160">
        <v>133.16666666666666</v>
      </c>
      <c r="G27" s="160">
        <v>918.77344778908093</v>
      </c>
      <c r="H27" s="168">
        <v>8663</v>
      </c>
      <c r="I27" s="168">
        <v>1</v>
      </c>
    </row>
    <row r="28" spans="1:9" ht="16.5" customHeight="1" x14ac:dyDescent="0.15">
      <c r="A28" s="167" t="str">
        <f t="shared" si="0"/>
        <v>24</v>
      </c>
      <c r="B28" s="1"/>
      <c r="C28" s="158" t="s">
        <v>25</v>
      </c>
      <c r="D28" s="8" t="s">
        <v>275</v>
      </c>
      <c r="E28" s="159">
        <v>574</v>
      </c>
      <c r="F28" s="160">
        <v>29.501742160278745</v>
      </c>
      <c r="G28" s="160">
        <v>243.85962652511088</v>
      </c>
      <c r="H28" s="168">
        <v>5760</v>
      </c>
      <c r="I28" s="168">
        <v>1</v>
      </c>
    </row>
    <row r="29" spans="1:9" ht="16.5" customHeight="1" x14ac:dyDescent="0.15">
      <c r="A29" s="167" t="str">
        <f t="shared" si="0"/>
        <v>25</v>
      </c>
      <c r="B29" s="1"/>
      <c r="C29" s="158" t="s">
        <v>26</v>
      </c>
      <c r="D29" s="8" t="s">
        <v>276</v>
      </c>
      <c r="E29" s="159">
        <v>72</v>
      </c>
      <c r="F29" s="160">
        <v>17.736111111111111</v>
      </c>
      <c r="G29" s="160">
        <v>18.811139234810422</v>
      </c>
      <c r="H29" s="168">
        <v>72</v>
      </c>
      <c r="I29" s="168">
        <v>1</v>
      </c>
    </row>
    <row r="30" spans="1:9" ht="16.5" customHeight="1" x14ac:dyDescent="0.15">
      <c r="A30" s="167" t="str">
        <f t="shared" si="0"/>
        <v>26</v>
      </c>
      <c r="B30" s="1"/>
      <c r="C30" s="158" t="s">
        <v>27</v>
      </c>
      <c r="D30" s="8" t="s">
        <v>277</v>
      </c>
      <c r="E30" s="159">
        <v>72</v>
      </c>
      <c r="F30" s="160">
        <v>139.36111111111111</v>
      </c>
      <c r="G30" s="160">
        <v>1002.3416007846511</v>
      </c>
      <c r="H30" s="168">
        <v>8520</v>
      </c>
      <c r="I30" s="168">
        <v>1</v>
      </c>
    </row>
    <row r="31" spans="1:9" ht="16.5" customHeight="1" x14ac:dyDescent="0.15">
      <c r="A31" s="167" t="str">
        <f t="shared" si="0"/>
        <v>27</v>
      </c>
      <c r="B31" s="1"/>
      <c r="C31" s="158" t="s">
        <v>28</v>
      </c>
      <c r="D31" s="8" t="s">
        <v>278</v>
      </c>
      <c r="E31" s="159">
        <v>51</v>
      </c>
      <c r="F31" s="160">
        <v>17.490196078431371</v>
      </c>
      <c r="G31" s="160">
        <v>51.39975585506982</v>
      </c>
      <c r="H31" s="168">
        <v>365</v>
      </c>
      <c r="I31" s="168">
        <v>1</v>
      </c>
    </row>
    <row r="32" spans="1:9" ht="16.5" customHeight="1" x14ac:dyDescent="0.15">
      <c r="A32" s="167" t="str">
        <f t="shared" si="0"/>
        <v>28</v>
      </c>
      <c r="B32" s="1"/>
      <c r="C32" s="158" t="s">
        <v>29</v>
      </c>
      <c r="D32" s="8" t="s">
        <v>279</v>
      </c>
      <c r="E32" s="159">
        <v>204</v>
      </c>
      <c r="F32" s="160">
        <v>114.49019607843137</v>
      </c>
      <c r="G32" s="160">
        <v>866.92844057954153</v>
      </c>
      <c r="H32" s="168">
        <v>8760</v>
      </c>
      <c r="I32" s="168">
        <v>1</v>
      </c>
    </row>
    <row r="33" spans="1:9" ht="16.5" customHeight="1" x14ac:dyDescent="0.15">
      <c r="A33" s="167" t="str">
        <f t="shared" si="0"/>
        <v>29</v>
      </c>
      <c r="B33" s="1"/>
      <c r="C33" s="158" t="s">
        <v>30</v>
      </c>
      <c r="D33" s="8" t="s">
        <v>280</v>
      </c>
      <c r="E33" s="159">
        <v>158</v>
      </c>
      <c r="F33" s="160">
        <v>39</v>
      </c>
      <c r="G33" s="160">
        <v>141.04636270787353</v>
      </c>
      <c r="H33" s="168">
        <v>1422</v>
      </c>
      <c r="I33" s="168">
        <v>1</v>
      </c>
    </row>
    <row r="34" spans="1:9" ht="16.5" customHeight="1" x14ac:dyDescent="0.15">
      <c r="A34" s="167" t="str">
        <f t="shared" si="0"/>
        <v>30</v>
      </c>
      <c r="B34" s="1"/>
      <c r="C34" s="158" t="s">
        <v>31</v>
      </c>
      <c r="D34" s="8" t="s">
        <v>281</v>
      </c>
      <c r="E34" s="159">
        <v>5</v>
      </c>
      <c r="F34" s="160">
        <v>8.6</v>
      </c>
      <c r="G34" s="160">
        <v>4.9799598391954927</v>
      </c>
      <c r="H34" s="168">
        <v>12</v>
      </c>
      <c r="I34" s="168">
        <v>1</v>
      </c>
    </row>
    <row r="35" spans="1:9" ht="16.5" customHeight="1" x14ac:dyDescent="0.15">
      <c r="A35" s="167" t="str">
        <f t="shared" si="0"/>
        <v>31</v>
      </c>
      <c r="B35" s="1"/>
      <c r="C35" s="158" t="s">
        <v>32</v>
      </c>
      <c r="D35" s="8" t="s">
        <v>282</v>
      </c>
      <c r="E35" s="159">
        <v>408</v>
      </c>
      <c r="F35" s="160">
        <v>34.745098039215684</v>
      </c>
      <c r="G35" s="160">
        <v>87.272026502301273</v>
      </c>
      <c r="H35" s="168">
        <v>972</v>
      </c>
      <c r="I35" s="168">
        <v>1</v>
      </c>
    </row>
    <row r="36" spans="1:9" ht="16.5" customHeight="1" x14ac:dyDescent="0.15">
      <c r="A36" s="167" t="str">
        <f t="shared" si="0"/>
        <v>32</v>
      </c>
      <c r="B36" s="1"/>
      <c r="C36" s="158" t="s">
        <v>33</v>
      </c>
      <c r="D36" s="8" t="s">
        <v>283</v>
      </c>
      <c r="E36" s="159">
        <v>119</v>
      </c>
      <c r="F36" s="160">
        <v>24.319327731092436</v>
      </c>
      <c r="G36" s="160">
        <v>96.748401009263759</v>
      </c>
      <c r="H36" s="168">
        <v>999</v>
      </c>
      <c r="I36" s="168">
        <v>1</v>
      </c>
    </row>
    <row r="37" spans="1:9" ht="16.5" customHeight="1" x14ac:dyDescent="0.15">
      <c r="A37" s="167" t="str">
        <f t="shared" si="0"/>
        <v>33</v>
      </c>
      <c r="B37" s="1"/>
      <c r="C37" s="158" t="s">
        <v>34</v>
      </c>
      <c r="D37" s="8" t="s">
        <v>284</v>
      </c>
      <c r="E37" s="159">
        <v>74</v>
      </c>
      <c r="F37" s="160">
        <v>34.824324324324323</v>
      </c>
      <c r="G37" s="160">
        <v>129.9005265481338</v>
      </c>
      <c r="H37" s="168">
        <v>1069</v>
      </c>
      <c r="I37" s="168">
        <v>1</v>
      </c>
    </row>
    <row r="38" spans="1:9" ht="16.5" customHeight="1" x14ac:dyDescent="0.15">
      <c r="A38" s="167" t="str">
        <f t="shared" si="0"/>
        <v>34</v>
      </c>
      <c r="B38" s="1"/>
      <c r="C38" s="158" t="s">
        <v>35</v>
      </c>
      <c r="D38" s="8" t="s">
        <v>285</v>
      </c>
      <c r="E38" s="159">
        <v>6</v>
      </c>
      <c r="F38" s="160">
        <v>16.5</v>
      </c>
      <c r="G38" s="160">
        <v>18.218122845123204</v>
      </c>
      <c r="H38" s="168">
        <v>53</v>
      </c>
      <c r="I38" s="168">
        <v>4</v>
      </c>
    </row>
    <row r="39" spans="1:9" ht="16.5" customHeight="1" x14ac:dyDescent="0.15">
      <c r="A39" s="167" t="str">
        <f t="shared" si="0"/>
        <v>35</v>
      </c>
      <c r="B39" s="1"/>
      <c r="C39" s="158" t="s">
        <v>36</v>
      </c>
      <c r="D39" s="8" t="s">
        <v>286</v>
      </c>
      <c r="E39" s="159">
        <v>6</v>
      </c>
      <c r="F39" s="160">
        <v>144.66666666666666</v>
      </c>
      <c r="G39" s="160">
        <v>171.34954527709337</v>
      </c>
      <c r="H39" s="168">
        <v>365</v>
      </c>
      <c r="I39" s="168">
        <v>12</v>
      </c>
    </row>
    <row r="40" spans="1:9" ht="16.5" customHeight="1" x14ac:dyDescent="0.15">
      <c r="A40" s="167" t="str">
        <f t="shared" si="0"/>
        <v>36</v>
      </c>
      <c r="B40" s="1"/>
      <c r="C40" s="158" t="s">
        <v>37</v>
      </c>
      <c r="D40" s="8" t="s">
        <v>287</v>
      </c>
      <c r="E40" s="159">
        <v>2370</v>
      </c>
      <c r="F40" s="160">
        <v>46.491983122362868</v>
      </c>
      <c r="G40" s="160">
        <v>73.730998718918798</v>
      </c>
      <c r="H40" s="168">
        <v>730</v>
      </c>
      <c r="I40" s="168">
        <v>1</v>
      </c>
    </row>
    <row r="41" spans="1:9" ht="16.5" customHeight="1" x14ac:dyDescent="0.15">
      <c r="A41" s="167" t="str">
        <f t="shared" si="0"/>
        <v>37</v>
      </c>
      <c r="B41" s="1"/>
      <c r="C41" s="158" t="s">
        <v>38</v>
      </c>
      <c r="D41" s="8" t="s">
        <v>288</v>
      </c>
      <c r="E41" s="159">
        <v>0</v>
      </c>
      <c r="F41" s="160" t="s">
        <v>71</v>
      </c>
      <c r="G41" s="160" t="s">
        <v>71</v>
      </c>
      <c r="H41" s="168" t="s">
        <v>71</v>
      </c>
      <c r="I41" s="168" t="s">
        <v>71</v>
      </c>
    </row>
    <row r="42" spans="1:9" ht="16.5" customHeight="1" x14ac:dyDescent="0.15">
      <c r="A42" s="167" t="str">
        <f t="shared" si="0"/>
        <v>38</v>
      </c>
      <c r="B42" s="1"/>
      <c r="C42" s="158" t="s">
        <v>39</v>
      </c>
      <c r="D42" s="8" t="s">
        <v>289</v>
      </c>
      <c r="E42" s="159">
        <v>0</v>
      </c>
      <c r="F42" s="160" t="s">
        <v>71</v>
      </c>
      <c r="G42" s="160" t="s">
        <v>71</v>
      </c>
      <c r="H42" s="168" t="s">
        <v>71</v>
      </c>
      <c r="I42" s="168" t="s">
        <v>71</v>
      </c>
    </row>
    <row r="43" spans="1:9" ht="16.5" customHeight="1" x14ac:dyDescent="0.15">
      <c r="A43" s="167" t="str">
        <f t="shared" si="0"/>
        <v>39</v>
      </c>
      <c r="B43" s="1"/>
      <c r="C43" s="158" t="s">
        <v>40</v>
      </c>
      <c r="D43" s="8" t="s">
        <v>290</v>
      </c>
      <c r="E43" s="159">
        <v>1</v>
      </c>
      <c r="F43" s="160">
        <v>24</v>
      </c>
      <c r="G43" s="160" t="s">
        <v>71</v>
      </c>
      <c r="H43" s="168">
        <v>24</v>
      </c>
      <c r="I43" s="168">
        <v>24</v>
      </c>
    </row>
    <row r="44" spans="1:9" ht="16.5" customHeight="1" x14ac:dyDescent="0.15">
      <c r="A44" s="167" t="str">
        <f t="shared" si="0"/>
        <v>40</v>
      </c>
      <c r="B44" s="1"/>
      <c r="C44" s="158" t="s">
        <v>41</v>
      </c>
      <c r="D44" s="8" t="s">
        <v>291</v>
      </c>
      <c r="E44" s="159">
        <v>0</v>
      </c>
      <c r="F44" s="160" t="s">
        <v>71</v>
      </c>
      <c r="G44" s="160" t="s">
        <v>71</v>
      </c>
      <c r="H44" s="168" t="s">
        <v>71</v>
      </c>
      <c r="I44" s="168" t="s">
        <v>71</v>
      </c>
    </row>
    <row r="45" spans="1:9" ht="16.5" customHeight="1" x14ac:dyDescent="0.15">
      <c r="A45" s="167" t="str">
        <f t="shared" si="0"/>
        <v>41</v>
      </c>
      <c r="B45" s="1"/>
      <c r="C45" s="158" t="s">
        <v>42</v>
      </c>
      <c r="D45" s="8" t="s">
        <v>292</v>
      </c>
      <c r="E45" s="159">
        <v>1</v>
      </c>
      <c r="F45" s="160">
        <v>1</v>
      </c>
      <c r="G45" s="160" t="s">
        <v>71</v>
      </c>
      <c r="H45" s="168">
        <v>1</v>
      </c>
      <c r="I45" s="168">
        <v>1</v>
      </c>
    </row>
    <row r="46" spans="1:9" ht="16.5" customHeight="1" x14ac:dyDescent="0.15">
      <c r="A46" s="167" t="str">
        <f t="shared" si="0"/>
        <v>42</v>
      </c>
      <c r="B46" s="1"/>
      <c r="C46" s="158" t="s">
        <v>43</v>
      </c>
      <c r="D46" s="8" t="s">
        <v>293</v>
      </c>
      <c r="E46" s="159">
        <v>32</v>
      </c>
      <c r="F46" s="160">
        <v>23.40625</v>
      </c>
      <c r="G46" s="160">
        <v>63.497960025652432</v>
      </c>
      <c r="H46" s="168">
        <v>365</v>
      </c>
      <c r="I46" s="168">
        <v>1</v>
      </c>
    </row>
    <row r="47" spans="1:9" ht="16.5" customHeight="1" x14ac:dyDescent="0.15">
      <c r="A47" s="167" t="str">
        <f t="shared" si="0"/>
        <v>43</v>
      </c>
      <c r="B47" s="1"/>
      <c r="C47" s="158" t="s">
        <v>44</v>
      </c>
      <c r="D47" s="8" t="s">
        <v>294</v>
      </c>
      <c r="E47" s="159">
        <v>3</v>
      </c>
      <c r="F47" s="160">
        <v>2.3333333333333335</v>
      </c>
      <c r="G47" s="160">
        <v>0.57735026918962573</v>
      </c>
      <c r="H47" s="168">
        <v>3</v>
      </c>
      <c r="I47" s="168">
        <v>2</v>
      </c>
    </row>
    <row r="48" spans="1:9" ht="16.5" customHeight="1" x14ac:dyDescent="0.15">
      <c r="A48" s="167" t="str">
        <f t="shared" si="0"/>
        <v>44</v>
      </c>
      <c r="B48" s="1"/>
      <c r="C48" s="158" t="s">
        <v>45</v>
      </c>
      <c r="D48" s="8" t="s">
        <v>295</v>
      </c>
      <c r="E48" s="159">
        <v>8</v>
      </c>
      <c r="F48" s="160">
        <v>13.5</v>
      </c>
      <c r="G48" s="160">
        <v>4.2426406871192848</v>
      </c>
      <c r="H48" s="168">
        <v>24</v>
      </c>
      <c r="I48" s="168">
        <v>12</v>
      </c>
    </row>
    <row r="49" spans="1:9" ht="16.5" customHeight="1" x14ac:dyDescent="0.15">
      <c r="A49" s="167" t="str">
        <f t="shared" si="0"/>
        <v>45</v>
      </c>
      <c r="B49" s="1"/>
      <c r="C49" s="158" t="s">
        <v>46</v>
      </c>
      <c r="D49" s="8" t="s">
        <v>296</v>
      </c>
      <c r="E49" s="159">
        <v>3</v>
      </c>
      <c r="F49" s="160">
        <v>40.333333333333336</v>
      </c>
      <c r="G49" s="160">
        <v>49.561409718987349</v>
      </c>
      <c r="H49" s="168">
        <v>96</v>
      </c>
      <c r="I49" s="168">
        <v>1</v>
      </c>
    </row>
    <row r="50" spans="1:9" ht="16.5" customHeight="1" x14ac:dyDescent="0.15">
      <c r="A50" s="167" t="str">
        <f t="shared" si="0"/>
        <v>46</v>
      </c>
      <c r="B50" s="1"/>
      <c r="C50" s="158" t="s">
        <v>47</v>
      </c>
      <c r="D50" s="8" t="s">
        <v>297</v>
      </c>
      <c r="E50" s="159">
        <v>3</v>
      </c>
      <c r="F50" s="160">
        <v>25.333333333333332</v>
      </c>
      <c r="G50" s="160">
        <v>23.094010767585033</v>
      </c>
      <c r="H50" s="168">
        <v>52</v>
      </c>
      <c r="I50" s="168">
        <v>12</v>
      </c>
    </row>
    <row r="51" spans="1:9" ht="16.5" customHeight="1" x14ac:dyDescent="0.15">
      <c r="A51" s="167" t="str">
        <f t="shared" si="0"/>
        <v>47</v>
      </c>
      <c r="B51" s="1"/>
      <c r="C51" s="158" t="s">
        <v>48</v>
      </c>
      <c r="D51" s="8" t="s">
        <v>298</v>
      </c>
      <c r="E51" s="159">
        <v>16</v>
      </c>
      <c r="F51" s="160">
        <v>26.9375</v>
      </c>
      <c r="G51" s="160">
        <v>35.256146036305971</v>
      </c>
      <c r="H51" s="168">
        <v>144</v>
      </c>
      <c r="I51" s="168">
        <v>1</v>
      </c>
    </row>
    <row r="52" spans="1:9" ht="16.5" customHeight="1" x14ac:dyDescent="0.15">
      <c r="A52" s="167" t="str">
        <f t="shared" si="0"/>
        <v>48</v>
      </c>
      <c r="B52" s="1"/>
      <c r="C52" s="158" t="s">
        <v>51</v>
      </c>
      <c r="D52" s="8" t="s">
        <v>299</v>
      </c>
      <c r="E52" s="159">
        <v>62</v>
      </c>
      <c r="F52" s="160">
        <v>26.612903225806452</v>
      </c>
      <c r="G52" s="160">
        <v>64.191403039815143</v>
      </c>
      <c r="H52" s="168">
        <v>366</v>
      </c>
      <c r="I52" s="168">
        <v>1</v>
      </c>
    </row>
    <row r="53" spans="1:9" ht="16.5" customHeight="1" x14ac:dyDescent="0.15">
      <c r="A53" s="167" t="str">
        <f t="shared" si="0"/>
        <v>49</v>
      </c>
      <c r="B53" s="1"/>
      <c r="C53" s="158" t="s">
        <v>129</v>
      </c>
      <c r="D53" s="8" t="s">
        <v>300</v>
      </c>
      <c r="E53" s="159">
        <v>0</v>
      </c>
      <c r="F53" s="160" t="s">
        <v>71</v>
      </c>
      <c r="G53" s="160" t="s">
        <v>71</v>
      </c>
      <c r="H53" s="168" t="s">
        <v>71</v>
      </c>
      <c r="I53" s="168" t="s">
        <v>71</v>
      </c>
    </row>
    <row r="54" spans="1:9" ht="16.5" customHeight="1" x14ac:dyDescent="0.15">
      <c r="A54" s="167" t="str">
        <f t="shared" si="0"/>
        <v>50</v>
      </c>
      <c r="B54" s="1"/>
      <c r="C54" s="158" t="s">
        <v>137</v>
      </c>
      <c r="D54" s="8" t="s">
        <v>301</v>
      </c>
      <c r="E54" s="159">
        <v>6</v>
      </c>
      <c r="F54" s="160">
        <v>12.166666666666666</v>
      </c>
      <c r="G54" s="160">
        <v>7.2778201864752514</v>
      </c>
      <c r="H54" s="168">
        <v>24</v>
      </c>
      <c r="I54" s="168">
        <v>1</v>
      </c>
    </row>
    <row r="55" spans="1:9" ht="16.5" customHeight="1" x14ac:dyDescent="0.15">
      <c r="A55" s="167" t="str">
        <f t="shared" si="0"/>
        <v>51</v>
      </c>
      <c r="B55" s="1"/>
      <c r="C55" s="158" t="s">
        <v>52</v>
      </c>
      <c r="D55" s="8" t="s">
        <v>302</v>
      </c>
      <c r="E55" s="159">
        <v>1</v>
      </c>
      <c r="F55" s="160">
        <v>52</v>
      </c>
      <c r="G55" s="160" t="s">
        <v>71</v>
      </c>
      <c r="H55" s="168">
        <v>52</v>
      </c>
      <c r="I55" s="168">
        <v>52</v>
      </c>
    </row>
    <row r="56" spans="1:9" ht="16.5" customHeight="1" x14ac:dyDescent="0.15">
      <c r="A56" s="167" t="str">
        <f t="shared" si="0"/>
        <v>52</v>
      </c>
      <c r="B56" s="1"/>
      <c r="C56" s="158" t="s">
        <v>79</v>
      </c>
      <c r="D56" s="8" t="s">
        <v>303</v>
      </c>
      <c r="E56" s="159">
        <v>14</v>
      </c>
      <c r="F56" s="160">
        <v>7.4285714285714288</v>
      </c>
      <c r="G56" s="160">
        <v>6.9582743850456499</v>
      </c>
      <c r="H56" s="168">
        <v>24</v>
      </c>
      <c r="I56" s="168">
        <v>1</v>
      </c>
    </row>
    <row r="57" spans="1:9" ht="16.5" customHeight="1" x14ac:dyDescent="0.15">
      <c r="A57" s="167" t="str">
        <f t="shared" si="0"/>
        <v>53</v>
      </c>
      <c r="B57" s="1"/>
      <c r="C57" s="158" t="s">
        <v>53</v>
      </c>
      <c r="D57" s="8" t="s">
        <v>304</v>
      </c>
      <c r="E57" s="159">
        <v>1</v>
      </c>
      <c r="F57" s="160">
        <v>42</v>
      </c>
      <c r="G57" s="160" t="s">
        <v>71</v>
      </c>
      <c r="H57" s="168">
        <v>42</v>
      </c>
      <c r="I57" s="168">
        <v>42</v>
      </c>
    </row>
    <row r="58" spans="1:9" ht="16.5" customHeight="1" x14ac:dyDescent="0.15">
      <c r="A58" s="167" t="str">
        <f t="shared" si="0"/>
        <v>54</v>
      </c>
      <c r="B58" s="1"/>
      <c r="C58" s="158" t="s">
        <v>54</v>
      </c>
      <c r="D58" s="8" t="s">
        <v>305</v>
      </c>
      <c r="E58" s="159">
        <v>3</v>
      </c>
      <c r="F58" s="160">
        <v>9</v>
      </c>
      <c r="G58" s="160">
        <v>6.0827625302982193</v>
      </c>
      <c r="H58" s="168">
        <v>13</v>
      </c>
      <c r="I58" s="168">
        <v>2</v>
      </c>
    </row>
    <row r="59" spans="1:9" ht="16.5" customHeight="1" x14ac:dyDescent="0.15">
      <c r="A59" s="167" t="str">
        <f t="shared" si="0"/>
        <v>55</v>
      </c>
      <c r="B59" s="1"/>
      <c r="C59" s="158" t="s">
        <v>55</v>
      </c>
      <c r="D59" s="8" t="s">
        <v>306</v>
      </c>
      <c r="E59" s="159">
        <v>8</v>
      </c>
      <c r="F59" s="160">
        <v>9.625</v>
      </c>
      <c r="G59" s="160">
        <v>8.1580372289277658</v>
      </c>
      <c r="H59" s="168">
        <v>24</v>
      </c>
      <c r="I59" s="168">
        <v>1</v>
      </c>
    </row>
    <row r="60" spans="1:9" ht="16.5" customHeight="1" x14ac:dyDescent="0.15">
      <c r="A60" s="167" t="str">
        <f t="shared" si="0"/>
        <v>56</v>
      </c>
      <c r="B60" s="1"/>
      <c r="C60" s="158" t="s">
        <v>138</v>
      </c>
      <c r="D60" s="8" t="s">
        <v>307</v>
      </c>
      <c r="E60" s="159">
        <v>182</v>
      </c>
      <c r="F60" s="160">
        <v>25.956043956043956</v>
      </c>
      <c r="G60" s="160">
        <v>64.099872365722575</v>
      </c>
      <c r="H60" s="168">
        <v>365</v>
      </c>
      <c r="I60" s="168">
        <v>1</v>
      </c>
    </row>
    <row r="61" spans="1:9" ht="16.5" customHeight="1" x14ac:dyDescent="0.15">
      <c r="A61" s="167" t="str">
        <f t="shared" si="0"/>
        <v>57</v>
      </c>
      <c r="B61" s="1"/>
      <c r="C61" s="158" t="s">
        <v>72</v>
      </c>
      <c r="D61" s="8" t="s">
        <v>308</v>
      </c>
      <c r="E61" s="159">
        <v>2</v>
      </c>
      <c r="F61" s="160">
        <v>8.5</v>
      </c>
      <c r="G61" s="160">
        <v>4.9497474683058327</v>
      </c>
      <c r="H61" s="168">
        <v>12</v>
      </c>
      <c r="I61" s="168">
        <v>5</v>
      </c>
    </row>
    <row r="62" spans="1:9" ht="16.5" customHeight="1" x14ac:dyDescent="0.15">
      <c r="A62" s="167" t="str">
        <f t="shared" si="0"/>
        <v>58</v>
      </c>
      <c r="B62" s="1"/>
      <c r="C62" s="158" t="s">
        <v>75</v>
      </c>
      <c r="D62" s="8" t="s">
        <v>309</v>
      </c>
      <c r="E62" s="159">
        <v>32</v>
      </c>
      <c r="F62" s="160">
        <v>14.875</v>
      </c>
      <c r="G62" s="160">
        <v>13.717777493269043</v>
      </c>
      <c r="H62" s="168">
        <v>52</v>
      </c>
      <c r="I62" s="168">
        <v>1</v>
      </c>
    </row>
    <row r="63" spans="1:9" ht="16.5" customHeight="1" x14ac:dyDescent="0.15">
      <c r="A63" s="167" t="str">
        <f t="shared" si="0"/>
        <v>59</v>
      </c>
      <c r="B63" s="1"/>
      <c r="C63" s="158" t="s">
        <v>56</v>
      </c>
      <c r="D63" s="8" t="s">
        <v>310</v>
      </c>
      <c r="E63" s="159">
        <v>0</v>
      </c>
      <c r="F63" s="160" t="s">
        <v>71</v>
      </c>
      <c r="G63" s="160" t="s">
        <v>71</v>
      </c>
      <c r="H63" s="168" t="s">
        <v>71</v>
      </c>
      <c r="I63" s="168" t="s">
        <v>71</v>
      </c>
    </row>
    <row r="64" spans="1:9" ht="16.5" customHeight="1" x14ac:dyDescent="0.15">
      <c r="A64" s="167" t="str">
        <f t="shared" si="0"/>
        <v>60</v>
      </c>
      <c r="B64" s="1"/>
      <c r="C64" s="158" t="s">
        <v>57</v>
      </c>
      <c r="D64" s="8" t="s">
        <v>311</v>
      </c>
      <c r="E64" s="159">
        <v>18</v>
      </c>
      <c r="F64" s="160">
        <v>32.777777777777779</v>
      </c>
      <c r="G64" s="160">
        <v>85.480342119629398</v>
      </c>
      <c r="H64" s="168">
        <v>365</v>
      </c>
      <c r="I64" s="168">
        <v>1</v>
      </c>
    </row>
    <row r="65" spans="1:9" ht="16.5" customHeight="1" x14ac:dyDescent="0.15">
      <c r="A65" s="167" t="str">
        <f t="shared" si="0"/>
        <v>61</v>
      </c>
      <c r="B65" s="1"/>
      <c r="C65" s="158" t="s">
        <v>69</v>
      </c>
      <c r="D65" s="8" t="s">
        <v>312</v>
      </c>
      <c r="E65" s="159">
        <v>1</v>
      </c>
      <c r="F65" s="160">
        <v>12</v>
      </c>
      <c r="G65" s="160" t="s">
        <v>71</v>
      </c>
      <c r="H65" s="168">
        <v>12</v>
      </c>
      <c r="I65" s="168">
        <v>12</v>
      </c>
    </row>
    <row r="66" spans="1:9" ht="16.5" customHeight="1" x14ac:dyDescent="0.15">
      <c r="A66" s="167" t="str">
        <f t="shared" si="0"/>
        <v>62</v>
      </c>
      <c r="B66" s="1"/>
      <c r="C66" s="158" t="s">
        <v>73</v>
      </c>
      <c r="D66" s="8" t="s">
        <v>313</v>
      </c>
      <c r="E66" s="159">
        <v>0</v>
      </c>
      <c r="F66" s="160" t="s">
        <v>71</v>
      </c>
      <c r="G66" s="160" t="s">
        <v>71</v>
      </c>
      <c r="H66" s="168" t="s">
        <v>71</v>
      </c>
      <c r="I66" s="168" t="s">
        <v>71</v>
      </c>
    </row>
    <row r="67" spans="1:9" ht="16.5" customHeight="1" x14ac:dyDescent="0.15">
      <c r="A67" s="167" t="str">
        <f t="shared" si="0"/>
        <v>63</v>
      </c>
      <c r="B67" s="1"/>
      <c r="C67" s="158" t="s">
        <v>58</v>
      </c>
      <c r="D67" s="8" t="s">
        <v>314</v>
      </c>
      <c r="E67" s="159">
        <v>1</v>
      </c>
      <c r="F67" s="160">
        <v>24</v>
      </c>
      <c r="G67" s="160" t="s">
        <v>71</v>
      </c>
      <c r="H67" s="168">
        <v>24</v>
      </c>
      <c r="I67" s="168">
        <v>24</v>
      </c>
    </row>
    <row r="68" spans="1:9" ht="16.5" customHeight="1" x14ac:dyDescent="0.15">
      <c r="A68" s="167" t="str">
        <f t="shared" si="0"/>
        <v>64</v>
      </c>
      <c r="B68" s="1"/>
      <c r="C68" s="158" t="s">
        <v>70</v>
      </c>
      <c r="D68" s="8" t="s">
        <v>315</v>
      </c>
      <c r="E68" s="159">
        <v>0</v>
      </c>
      <c r="F68" s="160" t="s">
        <v>71</v>
      </c>
      <c r="G68" s="160" t="s">
        <v>71</v>
      </c>
      <c r="H68" s="168" t="s">
        <v>71</v>
      </c>
      <c r="I68" s="168" t="s">
        <v>71</v>
      </c>
    </row>
    <row r="69" spans="1:9" ht="16.5" customHeight="1" x14ac:dyDescent="0.15">
      <c r="A69" s="167" t="str">
        <f t="shared" si="0"/>
        <v>65</v>
      </c>
      <c r="B69" s="1"/>
      <c r="C69" s="158" t="s">
        <v>59</v>
      </c>
      <c r="D69" s="8" t="s">
        <v>316</v>
      </c>
      <c r="E69" s="159">
        <v>0</v>
      </c>
      <c r="F69" s="160" t="s">
        <v>71</v>
      </c>
      <c r="G69" s="160" t="s">
        <v>71</v>
      </c>
      <c r="H69" s="168" t="s">
        <v>71</v>
      </c>
      <c r="I69" s="168" t="s">
        <v>71</v>
      </c>
    </row>
    <row r="70" spans="1:9" ht="16.5" customHeight="1" x14ac:dyDescent="0.15">
      <c r="A70" s="167" t="str">
        <f t="shared" ref="A70:A103" si="1">C70</f>
        <v>66</v>
      </c>
      <c r="B70" s="1"/>
      <c r="C70" s="158" t="s">
        <v>60</v>
      </c>
      <c r="D70" s="8" t="s">
        <v>317</v>
      </c>
      <c r="E70" s="159">
        <v>0</v>
      </c>
      <c r="F70" s="160" t="s">
        <v>71</v>
      </c>
      <c r="G70" s="160" t="s">
        <v>71</v>
      </c>
      <c r="H70" s="168" t="s">
        <v>71</v>
      </c>
      <c r="I70" s="168" t="s">
        <v>71</v>
      </c>
    </row>
    <row r="71" spans="1:9" ht="16.5" customHeight="1" x14ac:dyDescent="0.15">
      <c r="A71" s="167" t="str">
        <f t="shared" si="1"/>
        <v>67</v>
      </c>
      <c r="B71" s="1"/>
      <c r="C71" s="158" t="s">
        <v>62</v>
      </c>
      <c r="D71" s="8" t="s">
        <v>318</v>
      </c>
      <c r="E71" s="159">
        <v>0</v>
      </c>
      <c r="F71" s="160" t="s">
        <v>71</v>
      </c>
      <c r="G71" s="160" t="s">
        <v>71</v>
      </c>
      <c r="H71" s="168" t="s">
        <v>71</v>
      </c>
      <c r="I71" s="168" t="s">
        <v>71</v>
      </c>
    </row>
    <row r="72" spans="1:9" ht="16.5" customHeight="1" x14ac:dyDescent="0.15">
      <c r="A72" s="167" t="str">
        <f t="shared" si="1"/>
        <v>68</v>
      </c>
      <c r="B72" s="1"/>
      <c r="C72" s="158" t="s">
        <v>80</v>
      </c>
      <c r="D72" s="8" t="s">
        <v>319</v>
      </c>
      <c r="E72" s="159">
        <v>7</v>
      </c>
      <c r="F72" s="160">
        <v>10.428571428571429</v>
      </c>
      <c r="G72" s="160">
        <v>4.1576092031014991</v>
      </c>
      <c r="H72" s="168">
        <v>12</v>
      </c>
      <c r="I72" s="168">
        <v>1</v>
      </c>
    </row>
    <row r="73" spans="1:9" ht="16.5" customHeight="1" x14ac:dyDescent="0.15">
      <c r="A73" s="167" t="str">
        <f t="shared" si="1"/>
        <v>69</v>
      </c>
      <c r="B73" s="1"/>
      <c r="C73" s="158" t="s">
        <v>63</v>
      </c>
      <c r="D73" s="8" t="s">
        <v>320</v>
      </c>
      <c r="E73" s="159">
        <v>62</v>
      </c>
      <c r="F73" s="160">
        <v>14.82258064516129</v>
      </c>
      <c r="G73" s="160">
        <v>14.575438798949222</v>
      </c>
      <c r="H73" s="168">
        <v>84</v>
      </c>
      <c r="I73" s="168">
        <v>1</v>
      </c>
    </row>
    <row r="74" spans="1:9" ht="16.5" customHeight="1" x14ac:dyDescent="0.15">
      <c r="A74" s="167" t="str">
        <f t="shared" si="1"/>
        <v>70</v>
      </c>
      <c r="B74" s="1"/>
      <c r="C74" s="158" t="s">
        <v>76</v>
      </c>
      <c r="D74" s="8" t="s">
        <v>321</v>
      </c>
      <c r="E74" s="159">
        <v>5</v>
      </c>
      <c r="F74" s="160">
        <v>8</v>
      </c>
      <c r="G74" s="160">
        <v>5.5226805085936306</v>
      </c>
      <c r="H74" s="168">
        <v>12</v>
      </c>
      <c r="I74" s="168">
        <v>1</v>
      </c>
    </row>
    <row r="75" spans="1:9" ht="16.5" customHeight="1" x14ac:dyDescent="0.15">
      <c r="A75" s="167" t="str">
        <f t="shared" si="1"/>
        <v>71</v>
      </c>
      <c r="B75" s="1"/>
      <c r="C75" s="158" t="s">
        <v>64</v>
      </c>
      <c r="D75" s="8" t="s">
        <v>322</v>
      </c>
      <c r="E75" s="159">
        <v>212</v>
      </c>
      <c r="F75" s="160">
        <v>26.608490566037737</v>
      </c>
      <c r="G75" s="160">
        <v>127.21054877264631</v>
      </c>
      <c r="H75" s="168">
        <v>1746</v>
      </c>
      <c r="I75" s="168">
        <v>1</v>
      </c>
    </row>
    <row r="76" spans="1:9" ht="16.5" customHeight="1" x14ac:dyDescent="0.15">
      <c r="A76" s="167" t="str">
        <f t="shared" si="1"/>
        <v>72</v>
      </c>
      <c r="B76" s="1"/>
      <c r="C76" s="158" t="s">
        <v>65</v>
      </c>
      <c r="D76" s="8" t="s">
        <v>323</v>
      </c>
      <c r="E76" s="159">
        <v>13</v>
      </c>
      <c r="F76" s="160">
        <v>8.0769230769230766</v>
      </c>
      <c r="G76" s="160">
        <v>7.3423604113565828</v>
      </c>
      <c r="H76" s="168">
        <v>26</v>
      </c>
      <c r="I76" s="168">
        <v>1</v>
      </c>
    </row>
    <row r="77" spans="1:9" ht="16.5" customHeight="1" x14ac:dyDescent="0.15">
      <c r="A77" s="167" t="str">
        <f t="shared" si="1"/>
        <v>73</v>
      </c>
      <c r="B77" s="1"/>
      <c r="C77" s="158" t="s">
        <v>67</v>
      </c>
      <c r="D77" s="8" t="s">
        <v>324</v>
      </c>
      <c r="E77" s="159">
        <v>0</v>
      </c>
      <c r="F77" s="160" t="s">
        <v>71</v>
      </c>
      <c r="G77" s="160" t="s">
        <v>71</v>
      </c>
      <c r="H77" s="168" t="s">
        <v>71</v>
      </c>
      <c r="I77" s="168" t="s">
        <v>71</v>
      </c>
    </row>
    <row r="78" spans="1:9" ht="16.5" customHeight="1" x14ac:dyDescent="0.15">
      <c r="A78" s="167" t="str">
        <f t="shared" si="1"/>
        <v>74</v>
      </c>
      <c r="B78" s="1"/>
      <c r="C78" s="158" t="s">
        <v>68</v>
      </c>
      <c r="D78" s="8" t="s">
        <v>325</v>
      </c>
      <c r="E78" s="159">
        <v>98</v>
      </c>
      <c r="F78" s="160">
        <v>7.4897959183673466</v>
      </c>
      <c r="G78" s="160">
        <v>8.5122651327293646</v>
      </c>
      <c r="H78" s="168">
        <v>51</v>
      </c>
      <c r="I78" s="168">
        <v>1</v>
      </c>
    </row>
    <row r="79" spans="1:9" ht="16.5" customHeight="1" x14ac:dyDescent="0.15">
      <c r="A79" s="167" t="str">
        <f t="shared" si="1"/>
        <v>75</v>
      </c>
      <c r="B79" s="1"/>
      <c r="C79" s="158" t="s">
        <v>326</v>
      </c>
      <c r="D79" s="8" t="s">
        <v>327</v>
      </c>
      <c r="E79" s="159">
        <v>499</v>
      </c>
      <c r="F79" s="160">
        <v>13.845691382765532</v>
      </c>
      <c r="G79" s="160">
        <v>26.250382220834528</v>
      </c>
      <c r="H79" s="168">
        <v>365</v>
      </c>
      <c r="I79" s="168">
        <v>1</v>
      </c>
    </row>
    <row r="80" spans="1:9" ht="16.5" customHeight="1" x14ac:dyDescent="0.15">
      <c r="A80" s="167" t="str">
        <f t="shared" si="1"/>
        <v>76</v>
      </c>
      <c r="B80" s="1"/>
      <c r="C80" s="158" t="s">
        <v>328</v>
      </c>
      <c r="D80" s="8" t="s">
        <v>329</v>
      </c>
      <c r="E80" s="159">
        <v>43</v>
      </c>
      <c r="F80" s="160">
        <v>25.348837209302324</v>
      </c>
      <c r="G80" s="160">
        <v>55.361531994754273</v>
      </c>
      <c r="H80" s="168">
        <v>365</v>
      </c>
      <c r="I80" s="168">
        <v>1</v>
      </c>
    </row>
    <row r="81" spans="1:9" ht="16.5" customHeight="1" x14ac:dyDescent="0.15">
      <c r="A81" s="167" t="str">
        <f t="shared" si="1"/>
        <v>77</v>
      </c>
      <c r="B81" s="1"/>
      <c r="C81" s="158" t="s">
        <v>330</v>
      </c>
      <c r="D81" s="8" t="s">
        <v>331</v>
      </c>
      <c r="E81" s="159">
        <v>47</v>
      </c>
      <c r="F81" s="160">
        <v>14.468085106382979</v>
      </c>
      <c r="G81" s="160">
        <v>8.7919208561283995</v>
      </c>
      <c r="H81" s="168">
        <v>37</v>
      </c>
      <c r="I81" s="168">
        <v>1</v>
      </c>
    </row>
    <row r="82" spans="1:9" ht="16.5" customHeight="1" x14ac:dyDescent="0.15">
      <c r="A82" s="167" t="str">
        <f t="shared" si="1"/>
        <v>78</v>
      </c>
      <c r="B82" s="1"/>
      <c r="C82" s="158" t="s">
        <v>332</v>
      </c>
      <c r="D82" s="8" t="s">
        <v>333</v>
      </c>
      <c r="E82" s="159">
        <v>247</v>
      </c>
      <c r="F82" s="160">
        <v>27.987854251012145</v>
      </c>
      <c r="G82" s="160">
        <v>61.089796746390114</v>
      </c>
      <c r="H82" s="168">
        <v>365</v>
      </c>
      <c r="I82" s="168">
        <v>1</v>
      </c>
    </row>
    <row r="83" spans="1:9" ht="16.5" customHeight="1" x14ac:dyDescent="0.15">
      <c r="A83" s="167" t="str">
        <f t="shared" si="1"/>
        <v>79</v>
      </c>
      <c r="B83" s="1"/>
      <c r="C83" s="158" t="s">
        <v>334</v>
      </c>
      <c r="D83" s="8" t="s">
        <v>335</v>
      </c>
      <c r="E83" s="159">
        <v>12</v>
      </c>
      <c r="F83" s="160">
        <v>20.25</v>
      </c>
      <c r="G83" s="160">
        <v>21.975709731014792</v>
      </c>
      <c r="H83" s="168">
        <v>72</v>
      </c>
      <c r="I83" s="168">
        <v>2</v>
      </c>
    </row>
    <row r="84" spans="1:9" ht="16.5" customHeight="1" x14ac:dyDescent="0.15">
      <c r="A84" s="167" t="str">
        <f t="shared" si="1"/>
        <v>80</v>
      </c>
      <c r="B84" s="1"/>
      <c r="C84" s="158" t="s">
        <v>336</v>
      </c>
      <c r="D84" s="8" t="s">
        <v>337</v>
      </c>
      <c r="E84" s="159">
        <v>393</v>
      </c>
      <c r="F84" s="160">
        <v>19.073791348600508</v>
      </c>
      <c r="G84" s="160">
        <v>43.178582064600207</v>
      </c>
      <c r="H84" s="168">
        <v>366</v>
      </c>
      <c r="I84" s="168">
        <v>1</v>
      </c>
    </row>
    <row r="85" spans="1:9" ht="16.5" customHeight="1" x14ac:dyDescent="0.15">
      <c r="A85" s="167" t="str">
        <f t="shared" si="1"/>
        <v>81</v>
      </c>
      <c r="B85" s="1"/>
      <c r="C85" s="158" t="s">
        <v>77</v>
      </c>
      <c r="D85" s="8" t="s">
        <v>338</v>
      </c>
      <c r="E85" s="159">
        <v>256</v>
      </c>
      <c r="F85" s="160">
        <v>22.9375</v>
      </c>
      <c r="G85" s="160">
        <v>47.703290468987852</v>
      </c>
      <c r="H85" s="168">
        <v>366</v>
      </c>
      <c r="I85" s="168">
        <v>1</v>
      </c>
    </row>
    <row r="86" spans="1:9" ht="16.5" customHeight="1" x14ac:dyDescent="0.15">
      <c r="A86" s="167" t="str">
        <f t="shared" si="1"/>
        <v>82</v>
      </c>
      <c r="B86" s="1"/>
      <c r="C86" s="158" t="s">
        <v>339</v>
      </c>
      <c r="D86" s="8" t="s">
        <v>340</v>
      </c>
      <c r="E86" s="159">
        <v>73</v>
      </c>
      <c r="F86" s="160">
        <v>19.287671232876711</v>
      </c>
      <c r="G86" s="160">
        <v>42.533803371245135</v>
      </c>
      <c r="H86" s="168">
        <v>365</v>
      </c>
      <c r="I86" s="168">
        <v>1</v>
      </c>
    </row>
    <row r="87" spans="1:9" ht="16.5" customHeight="1" x14ac:dyDescent="0.15">
      <c r="A87" s="167" t="str">
        <f t="shared" si="1"/>
        <v>83</v>
      </c>
      <c r="B87" s="1"/>
      <c r="C87" s="158" t="s">
        <v>341</v>
      </c>
      <c r="D87" s="8" t="s">
        <v>342</v>
      </c>
      <c r="E87" s="159">
        <v>620</v>
      </c>
      <c r="F87" s="160">
        <v>23.122580645161289</v>
      </c>
      <c r="G87" s="160">
        <v>45.165512953725326</v>
      </c>
      <c r="H87" s="168">
        <v>366</v>
      </c>
      <c r="I87" s="168">
        <v>1</v>
      </c>
    </row>
    <row r="88" spans="1:9" ht="16.5" customHeight="1" x14ac:dyDescent="0.15">
      <c r="A88" s="167" t="str">
        <f t="shared" si="1"/>
        <v>84</v>
      </c>
      <c r="B88" s="1"/>
      <c r="C88" s="158" t="s">
        <v>343</v>
      </c>
      <c r="D88" s="8" t="s">
        <v>344</v>
      </c>
      <c r="E88" s="159">
        <v>18</v>
      </c>
      <c r="F88" s="160">
        <v>11.944444444444445</v>
      </c>
      <c r="G88" s="160">
        <v>8.7277260849764922</v>
      </c>
      <c r="H88" s="168">
        <v>39</v>
      </c>
      <c r="I88" s="168">
        <v>2</v>
      </c>
    </row>
    <row r="89" spans="1:9" ht="16.5" customHeight="1" x14ac:dyDescent="0.15">
      <c r="A89" s="167" t="str">
        <f t="shared" si="1"/>
        <v>85</v>
      </c>
      <c r="B89" s="1"/>
      <c r="C89" s="158" t="s">
        <v>345</v>
      </c>
      <c r="D89" s="8" t="s">
        <v>346</v>
      </c>
      <c r="E89" s="159">
        <v>161</v>
      </c>
      <c r="F89" s="160">
        <v>18.19254658385093</v>
      </c>
      <c r="G89" s="160">
        <v>32.412095644980731</v>
      </c>
      <c r="H89" s="168">
        <v>365</v>
      </c>
      <c r="I89" s="168">
        <v>1</v>
      </c>
    </row>
    <row r="90" spans="1:9" ht="16.5" customHeight="1" x14ac:dyDescent="0.15">
      <c r="A90" s="167" t="str">
        <f t="shared" si="1"/>
        <v>86</v>
      </c>
      <c r="B90" s="1"/>
      <c r="C90" s="158" t="s">
        <v>347</v>
      </c>
      <c r="D90" s="8" t="s">
        <v>348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</row>
    <row r="91" spans="1:9" ht="16.5" customHeight="1" x14ac:dyDescent="0.15">
      <c r="A91" s="167" t="str">
        <f t="shared" si="1"/>
        <v>87</v>
      </c>
      <c r="B91" s="1"/>
      <c r="C91" s="158" t="s">
        <v>349</v>
      </c>
      <c r="D91" s="8" t="s">
        <v>350</v>
      </c>
      <c r="E91" s="159">
        <v>30</v>
      </c>
      <c r="F91" s="160">
        <v>18.866666666666667</v>
      </c>
      <c r="G91" s="160">
        <v>21.264724445595959</v>
      </c>
      <c r="H91" s="168">
        <v>96</v>
      </c>
      <c r="I91" s="168">
        <v>1</v>
      </c>
    </row>
    <row r="92" spans="1:9" ht="16.5" customHeight="1" x14ac:dyDescent="0.15">
      <c r="A92" s="167" t="str">
        <f t="shared" si="1"/>
        <v>88</v>
      </c>
      <c r="B92" s="1"/>
      <c r="C92" s="158" t="s">
        <v>351</v>
      </c>
      <c r="D92" s="8" t="s">
        <v>352</v>
      </c>
      <c r="E92" s="159">
        <v>1597</v>
      </c>
      <c r="F92" s="160">
        <v>22.641202254226673</v>
      </c>
      <c r="G92" s="160">
        <v>46.246556526228296</v>
      </c>
      <c r="H92" s="168">
        <v>366</v>
      </c>
      <c r="I92" s="168">
        <v>1</v>
      </c>
    </row>
    <row r="93" spans="1:9" ht="16.5" customHeight="1" x14ac:dyDescent="0.15">
      <c r="A93" s="167" t="str">
        <f t="shared" si="1"/>
        <v>89</v>
      </c>
      <c r="B93" s="1"/>
      <c r="C93" s="158" t="s">
        <v>353</v>
      </c>
      <c r="D93" s="8" t="s">
        <v>354</v>
      </c>
      <c r="E93" s="159">
        <v>4</v>
      </c>
      <c r="F93" s="160">
        <v>32.5</v>
      </c>
      <c r="G93" s="160">
        <v>26.839026311200886</v>
      </c>
      <c r="H93" s="168">
        <v>69</v>
      </c>
      <c r="I93" s="168">
        <v>5</v>
      </c>
    </row>
    <row r="94" spans="1:9" ht="16.5" customHeight="1" x14ac:dyDescent="0.15">
      <c r="A94" s="167" t="str">
        <f t="shared" si="1"/>
        <v>90</v>
      </c>
      <c r="B94" s="1"/>
      <c r="C94" s="158" t="s">
        <v>355</v>
      </c>
      <c r="D94" s="8" t="s">
        <v>356</v>
      </c>
      <c r="E94" s="159">
        <v>2</v>
      </c>
      <c r="F94" s="160">
        <v>12</v>
      </c>
      <c r="G94" s="160">
        <v>0</v>
      </c>
      <c r="H94" s="168">
        <v>12</v>
      </c>
      <c r="I94" s="168">
        <v>12</v>
      </c>
    </row>
    <row r="95" spans="1:9" ht="16.5" customHeight="1" x14ac:dyDescent="0.15">
      <c r="A95" s="167" t="str">
        <f t="shared" si="1"/>
        <v>91</v>
      </c>
      <c r="B95" s="1"/>
      <c r="C95" s="158" t="s">
        <v>78</v>
      </c>
      <c r="D95" s="8" t="s">
        <v>357</v>
      </c>
      <c r="E95" s="159">
        <v>0</v>
      </c>
      <c r="F95" s="160" t="s">
        <v>71</v>
      </c>
      <c r="G95" s="160" t="s">
        <v>71</v>
      </c>
      <c r="H95" s="168" t="s">
        <v>71</v>
      </c>
      <c r="I95" s="168" t="s">
        <v>71</v>
      </c>
    </row>
    <row r="96" spans="1:9" ht="16.5" customHeight="1" x14ac:dyDescent="0.15">
      <c r="A96" s="167" t="str">
        <f t="shared" si="1"/>
        <v>92</v>
      </c>
      <c r="B96" s="1"/>
      <c r="C96" s="158" t="s">
        <v>74</v>
      </c>
      <c r="D96" s="8" t="s">
        <v>358</v>
      </c>
      <c r="E96" s="159">
        <v>41</v>
      </c>
      <c r="F96" s="160">
        <v>19.365853658536587</v>
      </c>
      <c r="G96" s="160">
        <v>15.539877891349365</v>
      </c>
      <c r="H96" s="168">
        <v>53</v>
      </c>
      <c r="I96" s="168">
        <v>1</v>
      </c>
    </row>
    <row r="97" spans="1:9" ht="16.5" customHeight="1" x14ac:dyDescent="0.15">
      <c r="A97" s="167" t="str">
        <f t="shared" si="1"/>
        <v>93</v>
      </c>
      <c r="B97" s="1"/>
      <c r="C97" s="158" t="s">
        <v>359</v>
      </c>
      <c r="D97" s="8" t="s">
        <v>360</v>
      </c>
      <c r="E97" s="159">
        <v>3</v>
      </c>
      <c r="F97" s="160">
        <v>8.3333333333333339</v>
      </c>
      <c r="G97" s="160">
        <v>6.3508529610858835</v>
      </c>
      <c r="H97" s="168">
        <v>12</v>
      </c>
      <c r="I97" s="168">
        <v>1</v>
      </c>
    </row>
    <row r="98" spans="1:9" ht="16.5" customHeight="1" x14ac:dyDescent="0.15">
      <c r="A98" s="167" t="str">
        <f t="shared" si="1"/>
        <v>94</v>
      </c>
      <c r="B98" s="1"/>
      <c r="C98" s="158" t="s">
        <v>361</v>
      </c>
      <c r="D98" s="8" t="s">
        <v>362</v>
      </c>
      <c r="E98" s="159">
        <v>20</v>
      </c>
      <c r="F98" s="160">
        <v>16</v>
      </c>
      <c r="G98" s="160">
        <v>11.814353446906058</v>
      </c>
      <c r="H98" s="168">
        <v>53</v>
      </c>
      <c r="I98" s="168">
        <v>1</v>
      </c>
    </row>
    <row r="99" spans="1:9" ht="16.5" customHeight="1" x14ac:dyDescent="0.15">
      <c r="A99" s="167" t="str">
        <f t="shared" si="1"/>
        <v>95</v>
      </c>
      <c r="B99" s="1"/>
      <c r="C99" s="158" t="s">
        <v>363</v>
      </c>
      <c r="D99" s="8" t="s">
        <v>364</v>
      </c>
      <c r="E99" s="159">
        <v>141</v>
      </c>
      <c r="F99" s="160">
        <v>87.865248226950357</v>
      </c>
      <c r="G99" s="160">
        <v>737.99431104909661</v>
      </c>
      <c r="H99" s="168">
        <v>8760</v>
      </c>
      <c r="I99" s="168">
        <v>1</v>
      </c>
    </row>
    <row r="100" spans="1:9" ht="16.5" customHeight="1" x14ac:dyDescent="0.15">
      <c r="A100" s="167" t="str">
        <f t="shared" si="1"/>
        <v>96</v>
      </c>
      <c r="B100" s="1"/>
      <c r="C100" s="158" t="s">
        <v>365</v>
      </c>
      <c r="D100" s="8" t="s">
        <v>366</v>
      </c>
      <c r="E100" s="159">
        <v>0</v>
      </c>
      <c r="F100" s="160" t="s">
        <v>71</v>
      </c>
      <c r="G100" s="160" t="s">
        <v>71</v>
      </c>
      <c r="H100" s="168" t="s">
        <v>71</v>
      </c>
      <c r="I100" s="168" t="s">
        <v>71</v>
      </c>
    </row>
    <row r="101" spans="1:9" ht="16.5" customHeight="1" x14ac:dyDescent="0.15">
      <c r="A101" s="167" t="str">
        <f t="shared" si="1"/>
        <v>97</v>
      </c>
      <c r="B101" s="1"/>
      <c r="C101" s="158" t="s">
        <v>367</v>
      </c>
      <c r="D101" s="8" t="s">
        <v>368</v>
      </c>
      <c r="E101" s="159">
        <v>45</v>
      </c>
      <c r="F101" s="160">
        <v>70.111111111111114</v>
      </c>
      <c r="G101" s="160">
        <v>128.69329682024875</v>
      </c>
      <c r="H101" s="168">
        <v>366</v>
      </c>
      <c r="I101" s="168">
        <v>1</v>
      </c>
    </row>
    <row r="102" spans="1:9" ht="16.5" customHeight="1" x14ac:dyDescent="0.15">
      <c r="A102" s="167" t="str">
        <f t="shared" si="1"/>
        <v>98</v>
      </c>
      <c r="B102" s="1"/>
      <c r="C102" s="158" t="s">
        <v>369</v>
      </c>
      <c r="D102" s="8" t="s">
        <v>370</v>
      </c>
      <c r="E102" s="159">
        <v>635</v>
      </c>
      <c r="F102" s="160">
        <v>31.579527559055119</v>
      </c>
      <c r="G102" s="160">
        <v>65.206765700744896</v>
      </c>
      <c r="H102" s="168">
        <v>365</v>
      </c>
      <c r="I102" s="168">
        <v>1</v>
      </c>
    </row>
    <row r="103" spans="1:9" ht="16.5" customHeight="1" x14ac:dyDescent="0.15">
      <c r="A103" s="167" t="str">
        <f t="shared" si="1"/>
        <v>99</v>
      </c>
      <c r="B103" s="1"/>
      <c r="C103" s="158" t="s">
        <v>371</v>
      </c>
      <c r="D103" s="8" t="s">
        <v>372</v>
      </c>
      <c r="E103" s="159">
        <v>934</v>
      </c>
      <c r="F103" s="160">
        <v>33.899357601713064</v>
      </c>
      <c r="G103" s="160">
        <v>62.985584526205535</v>
      </c>
      <c r="H103" s="168">
        <v>374</v>
      </c>
      <c r="I103" s="168">
        <v>1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16</v>
      </c>
      <c r="F104" s="160">
        <v>27.1875</v>
      </c>
      <c r="G104" s="160">
        <v>18.023017690349935</v>
      </c>
      <c r="H104" s="168">
        <v>73</v>
      </c>
      <c r="I104" s="168">
        <v>12</v>
      </c>
    </row>
    <row r="105" spans="1:9" ht="16.5" customHeight="1" x14ac:dyDescent="0.15">
      <c r="B105" s="1"/>
      <c r="C105" s="161"/>
      <c r="D105" s="162" t="s">
        <v>811</v>
      </c>
      <c r="E105" s="163">
        <v>14472</v>
      </c>
      <c r="F105" s="164">
        <v>51.894209508015479</v>
      </c>
      <c r="G105" s="164">
        <v>366.59103113489442</v>
      </c>
      <c r="H105" s="168">
        <v>8784</v>
      </c>
      <c r="I105" s="168">
        <v>1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BE508-9F85-44CC-A30D-47EC9FE6C694}">
  <sheetPr>
    <tabColor rgb="FF7030A0"/>
    <pageSetUpPr fitToPage="1"/>
  </sheetPr>
  <dimension ref="A1:L112"/>
  <sheetViews>
    <sheetView showGridLines="0" view="pageBreakPreview" zoomScaleNormal="70" zoomScaleSheetLayoutView="100" workbookViewId="0">
      <selection activeCell="L1" sqref="L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 x14ac:dyDescent="0.15">
      <c r="F1" s="2"/>
      <c r="G1" s="2"/>
      <c r="H1" s="2"/>
      <c r="I1" s="2"/>
      <c r="L1" s="165"/>
    </row>
    <row r="2" spans="1:12" ht="17.25" x14ac:dyDescent="0.2">
      <c r="C2" s="105" t="str">
        <f>"表3.4.1.2("&amp;VALUE(L1)-1&amp;")　産業分類別の生活環境項目測定回数の平均値、標準偏差、最大値、最小値"</f>
        <v>表3.4.1.2(-1)　産業分類別の生活環境項目測定回数の平均値、標準偏差、最大値、最小値</v>
      </c>
    </row>
    <row r="3" spans="1:12" ht="21" customHeight="1" x14ac:dyDescent="0.15">
      <c r="I3" s="139" t="e">
        <f>VLOOKUP(L1,#REF!,2,0)&amp;"（回/年）"</f>
        <v>#REF!</v>
      </c>
    </row>
    <row r="4" spans="1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1:12" ht="16.5" customHeight="1" x14ac:dyDescent="0.15">
      <c r="A5" s="167" t="str">
        <f>C5</f>
        <v>01</v>
      </c>
      <c r="B5" s="1"/>
      <c r="C5" s="158" t="s">
        <v>2</v>
      </c>
      <c r="D5" s="8" t="s">
        <v>252</v>
      </c>
      <c r="E5" s="159">
        <v>198</v>
      </c>
      <c r="F5" s="160">
        <v>6.6868686868686869</v>
      </c>
      <c r="G5" s="160">
        <v>5.693787628308014</v>
      </c>
      <c r="H5" s="168">
        <v>52</v>
      </c>
      <c r="I5" s="168">
        <v>1</v>
      </c>
    </row>
    <row r="6" spans="1:12" ht="16.5" customHeight="1" x14ac:dyDescent="0.15">
      <c r="A6" s="167" t="str">
        <f t="shared" ref="A6:A69" si="0">C6</f>
        <v>02</v>
      </c>
      <c r="B6" s="1"/>
      <c r="C6" s="158" t="s">
        <v>3</v>
      </c>
      <c r="D6" s="8" t="s">
        <v>253</v>
      </c>
      <c r="E6" s="159">
        <v>1</v>
      </c>
      <c r="F6" s="160">
        <v>3</v>
      </c>
      <c r="G6" s="160" t="s">
        <v>71</v>
      </c>
      <c r="H6" s="168">
        <v>3</v>
      </c>
      <c r="I6" s="168">
        <v>3</v>
      </c>
    </row>
    <row r="7" spans="1:12" ht="16.5" customHeight="1" x14ac:dyDescent="0.15">
      <c r="A7" s="167" t="str">
        <f t="shared" si="0"/>
        <v>03</v>
      </c>
      <c r="B7" s="1"/>
      <c r="C7" s="158" t="s">
        <v>4</v>
      </c>
      <c r="D7" s="8" t="s">
        <v>254</v>
      </c>
      <c r="E7" s="159">
        <v>1</v>
      </c>
      <c r="F7" s="160">
        <v>1</v>
      </c>
      <c r="G7" s="160" t="s">
        <v>71</v>
      </c>
      <c r="H7" s="168">
        <v>1</v>
      </c>
      <c r="I7" s="168">
        <v>1</v>
      </c>
    </row>
    <row r="8" spans="1:12" ht="16.5" customHeight="1" x14ac:dyDescent="0.15">
      <c r="A8" s="167" t="str">
        <f t="shared" si="0"/>
        <v>04</v>
      </c>
      <c r="B8" s="1"/>
      <c r="C8" s="158" t="s">
        <v>5</v>
      </c>
      <c r="D8" s="8" t="s">
        <v>255</v>
      </c>
      <c r="E8" s="159">
        <v>3</v>
      </c>
      <c r="F8" s="160">
        <v>5.666666666666667</v>
      </c>
      <c r="G8" s="160">
        <v>5.6862407030773268</v>
      </c>
      <c r="H8" s="168">
        <v>12</v>
      </c>
      <c r="I8" s="168">
        <v>1</v>
      </c>
    </row>
    <row r="9" spans="1:12" ht="16.5" customHeight="1" x14ac:dyDescent="0.15">
      <c r="A9" s="167" t="str">
        <f t="shared" si="0"/>
        <v>05</v>
      </c>
      <c r="B9" s="1"/>
      <c r="C9" s="158" t="s">
        <v>6</v>
      </c>
      <c r="D9" s="8" t="s">
        <v>256</v>
      </c>
      <c r="E9" s="159">
        <v>81</v>
      </c>
      <c r="F9" s="160">
        <v>18.037037037037038</v>
      </c>
      <c r="G9" s="160">
        <v>57.109860016560283</v>
      </c>
      <c r="H9" s="168">
        <v>480</v>
      </c>
      <c r="I9" s="168">
        <v>1</v>
      </c>
    </row>
    <row r="10" spans="1:12" ht="16.5" customHeight="1" x14ac:dyDescent="0.15">
      <c r="A10" s="167" t="str">
        <f t="shared" si="0"/>
        <v>06</v>
      </c>
      <c r="B10" s="1"/>
      <c r="C10" s="158" t="s">
        <v>7</v>
      </c>
      <c r="D10" s="8" t="s">
        <v>257</v>
      </c>
      <c r="E10" s="159">
        <v>93</v>
      </c>
      <c r="F10" s="160">
        <v>116.2258064516129</v>
      </c>
      <c r="G10" s="160">
        <v>213.29358869633688</v>
      </c>
      <c r="H10" s="168">
        <v>1098</v>
      </c>
      <c r="I10" s="168">
        <v>1</v>
      </c>
    </row>
    <row r="11" spans="1:12" ht="16.5" customHeight="1" x14ac:dyDescent="0.15">
      <c r="A11" s="167" t="str">
        <f t="shared" si="0"/>
        <v>07</v>
      </c>
      <c r="B11" s="1"/>
      <c r="C11" s="158" t="s">
        <v>8</v>
      </c>
      <c r="D11" s="8" t="s">
        <v>258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</row>
    <row r="12" spans="1:12" ht="16.5" customHeight="1" x14ac:dyDescent="0.15">
      <c r="A12" s="167" t="str">
        <f t="shared" si="0"/>
        <v>08</v>
      </c>
      <c r="B12" s="1"/>
      <c r="C12" s="158" t="s">
        <v>9</v>
      </c>
      <c r="D12" s="8" t="s">
        <v>259</v>
      </c>
      <c r="E12" s="159">
        <v>7</v>
      </c>
      <c r="F12" s="160">
        <v>10.857142857142858</v>
      </c>
      <c r="G12" s="160">
        <v>9.1365305491849842</v>
      </c>
      <c r="H12" s="168">
        <v>24</v>
      </c>
      <c r="I12" s="168">
        <v>1</v>
      </c>
    </row>
    <row r="13" spans="1:12" ht="16.5" customHeight="1" x14ac:dyDescent="0.15">
      <c r="A13" s="167" t="str">
        <f t="shared" si="0"/>
        <v>09</v>
      </c>
      <c r="B13" s="1"/>
      <c r="C13" s="158" t="s">
        <v>10</v>
      </c>
      <c r="D13" s="8" t="s">
        <v>260</v>
      </c>
      <c r="E13" s="159">
        <v>1823</v>
      </c>
      <c r="F13" s="160">
        <v>15.26385079539221</v>
      </c>
      <c r="G13" s="160">
        <v>41.74018014732021</v>
      </c>
      <c r="H13" s="168">
        <v>1212</v>
      </c>
      <c r="I13" s="168">
        <v>1</v>
      </c>
    </row>
    <row r="14" spans="1:12" ht="16.5" customHeight="1" x14ac:dyDescent="0.15">
      <c r="A14" s="167" t="str">
        <f t="shared" si="0"/>
        <v>10</v>
      </c>
      <c r="B14" s="1"/>
      <c r="C14" s="158" t="s">
        <v>11</v>
      </c>
      <c r="D14" s="8" t="s">
        <v>261</v>
      </c>
      <c r="E14" s="159">
        <v>333</v>
      </c>
      <c r="F14" s="160">
        <v>22.084084084084083</v>
      </c>
      <c r="G14" s="160">
        <v>69.650021096132505</v>
      </c>
      <c r="H14" s="168">
        <v>984</v>
      </c>
      <c r="I14" s="168">
        <v>1</v>
      </c>
    </row>
    <row r="15" spans="1:12" ht="16.5" customHeight="1" x14ac:dyDescent="0.15">
      <c r="A15" s="167" t="str">
        <f t="shared" si="0"/>
        <v>11</v>
      </c>
      <c r="B15" s="1"/>
      <c r="C15" s="158" t="s">
        <v>12</v>
      </c>
      <c r="D15" s="8" t="s">
        <v>262</v>
      </c>
      <c r="E15" s="159">
        <v>243</v>
      </c>
      <c r="F15" s="160">
        <v>21.074074074074073</v>
      </c>
      <c r="G15" s="160">
        <v>38.773801896365832</v>
      </c>
      <c r="H15" s="168">
        <v>270</v>
      </c>
      <c r="I15" s="168">
        <v>1</v>
      </c>
    </row>
    <row r="16" spans="1:12" ht="16.5" customHeight="1" x14ac:dyDescent="0.15">
      <c r="A16" s="167" t="str">
        <f t="shared" si="0"/>
        <v>12</v>
      </c>
      <c r="B16" s="1"/>
      <c r="C16" s="158" t="s">
        <v>13</v>
      </c>
      <c r="D16" s="8" t="s">
        <v>263</v>
      </c>
      <c r="E16" s="159">
        <v>22</v>
      </c>
      <c r="F16" s="160">
        <v>23.863636363636363</v>
      </c>
      <c r="G16" s="160">
        <v>68.143612672443098</v>
      </c>
      <c r="H16" s="168">
        <v>325</v>
      </c>
      <c r="I16" s="168">
        <v>1</v>
      </c>
    </row>
    <row r="17" spans="1:9" ht="16.5" customHeight="1" x14ac:dyDescent="0.15">
      <c r="A17" s="167" t="str">
        <f t="shared" si="0"/>
        <v>13</v>
      </c>
      <c r="B17" s="1"/>
      <c r="C17" s="158" t="s">
        <v>14</v>
      </c>
      <c r="D17" s="8" t="s">
        <v>264</v>
      </c>
      <c r="E17" s="159">
        <v>16</v>
      </c>
      <c r="F17" s="160">
        <v>13.375</v>
      </c>
      <c r="G17" s="160">
        <v>12.664254156219913</v>
      </c>
      <c r="H17" s="168">
        <v>47</v>
      </c>
      <c r="I17" s="168">
        <v>1</v>
      </c>
    </row>
    <row r="18" spans="1:9" ht="16.5" customHeight="1" x14ac:dyDescent="0.15">
      <c r="A18" s="167" t="str">
        <f t="shared" si="0"/>
        <v>14</v>
      </c>
      <c r="B18" s="1"/>
      <c r="C18" s="158" t="s">
        <v>15</v>
      </c>
      <c r="D18" s="8" t="s">
        <v>265</v>
      </c>
      <c r="E18" s="159">
        <v>249</v>
      </c>
      <c r="F18" s="160">
        <v>201.59036144578315</v>
      </c>
      <c r="G18" s="160">
        <v>339.02393231292274</v>
      </c>
      <c r="H18" s="168">
        <v>2094</v>
      </c>
      <c r="I18" s="168">
        <v>1</v>
      </c>
    </row>
    <row r="19" spans="1:9" ht="16.5" customHeight="1" x14ac:dyDescent="0.15">
      <c r="A19" s="167" t="str">
        <f t="shared" si="0"/>
        <v>15</v>
      </c>
      <c r="B19" s="1"/>
      <c r="C19" s="158" t="s">
        <v>16</v>
      </c>
      <c r="D19" s="8" t="s">
        <v>266</v>
      </c>
      <c r="E19" s="159">
        <v>33</v>
      </c>
      <c r="F19" s="160">
        <v>13.515151515151516</v>
      </c>
      <c r="G19" s="160">
        <v>14.718443387721942</v>
      </c>
      <c r="H19" s="168">
        <v>57</v>
      </c>
      <c r="I19" s="168">
        <v>1</v>
      </c>
    </row>
    <row r="20" spans="1:9" ht="16.5" customHeight="1" x14ac:dyDescent="0.15">
      <c r="A20" s="167" t="str">
        <f t="shared" si="0"/>
        <v>16</v>
      </c>
      <c r="B20" s="1"/>
      <c r="C20" s="158" t="s">
        <v>17</v>
      </c>
      <c r="D20" s="8" t="s">
        <v>267</v>
      </c>
      <c r="E20" s="159">
        <v>897</v>
      </c>
      <c r="F20" s="160">
        <v>48.927536231884055</v>
      </c>
      <c r="G20" s="160">
        <v>311.10379578537834</v>
      </c>
      <c r="H20" s="168">
        <v>8760</v>
      </c>
      <c r="I20" s="168">
        <v>1</v>
      </c>
    </row>
    <row r="21" spans="1:9" ht="16.5" customHeight="1" x14ac:dyDescent="0.15">
      <c r="A21" s="167" t="str">
        <f t="shared" si="0"/>
        <v>17</v>
      </c>
      <c r="B21" s="1"/>
      <c r="C21" s="158" t="s">
        <v>18</v>
      </c>
      <c r="D21" s="8" t="s">
        <v>268</v>
      </c>
      <c r="E21" s="159">
        <v>35</v>
      </c>
      <c r="F21" s="160">
        <v>64.942857142857136</v>
      </c>
      <c r="G21" s="160">
        <v>104.24968411777304</v>
      </c>
      <c r="H21" s="168">
        <v>480</v>
      </c>
      <c r="I21" s="168">
        <v>2</v>
      </c>
    </row>
    <row r="22" spans="1:9" ht="16.5" customHeight="1" x14ac:dyDescent="0.15">
      <c r="A22" s="167" t="str">
        <f t="shared" si="0"/>
        <v>18</v>
      </c>
      <c r="B22" s="1"/>
      <c r="C22" s="158" t="s">
        <v>19</v>
      </c>
      <c r="D22" s="8" t="s">
        <v>269</v>
      </c>
      <c r="E22" s="159">
        <v>87</v>
      </c>
      <c r="F22" s="160">
        <v>12.678160919540231</v>
      </c>
      <c r="G22" s="160">
        <v>12.7265463746048</v>
      </c>
      <c r="H22" s="168">
        <v>52</v>
      </c>
      <c r="I22" s="168">
        <v>1</v>
      </c>
    </row>
    <row r="23" spans="1:9" ht="16.5" customHeight="1" x14ac:dyDescent="0.15">
      <c r="A23" s="167" t="str">
        <f t="shared" si="0"/>
        <v>19</v>
      </c>
      <c r="B23" s="1"/>
      <c r="C23" s="158" t="s">
        <v>20</v>
      </c>
      <c r="D23" s="8" t="s">
        <v>270</v>
      </c>
      <c r="E23" s="159">
        <v>101</v>
      </c>
      <c r="F23" s="160">
        <v>11.158415841584159</v>
      </c>
      <c r="G23" s="160">
        <v>10.504030343889269</v>
      </c>
      <c r="H23" s="168">
        <v>51</v>
      </c>
      <c r="I23" s="168">
        <v>1</v>
      </c>
    </row>
    <row r="24" spans="1:9" ht="16.5" customHeight="1" x14ac:dyDescent="0.15">
      <c r="A24" s="167" t="str">
        <f t="shared" si="0"/>
        <v>20</v>
      </c>
      <c r="B24" s="1"/>
      <c r="C24" s="158" t="s">
        <v>21</v>
      </c>
      <c r="D24" s="8" t="s">
        <v>271</v>
      </c>
      <c r="E24" s="159">
        <v>7</v>
      </c>
      <c r="F24" s="160">
        <v>6.8571428571428568</v>
      </c>
      <c r="G24" s="160">
        <v>5.1130086194780802</v>
      </c>
      <c r="H24" s="168">
        <v>12</v>
      </c>
      <c r="I24" s="168">
        <v>1</v>
      </c>
    </row>
    <row r="25" spans="1:9" ht="16.5" customHeight="1" x14ac:dyDescent="0.15">
      <c r="A25" s="167" t="str">
        <f t="shared" si="0"/>
        <v>21</v>
      </c>
      <c r="B25" s="1"/>
      <c r="C25" s="158" t="s">
        <v>22</v>
      </c>
      <c r="D25" s="8" t="s">
        <v>272</v>
      </c>
      <c r="E25" s="159">
        <v>242</v>
      </c>
      <c r="F25" s="160">
        <v>15.103305785123966</v>
      </c>
      <c r="G25" s="160">
        <v>36.002905447264901</v>
      </c>
      <c r="H25" s="168">
        <v>312</v>
      </c>
      <c r="I25" s="168">
        <v>1</v>
      </c>
    </row>
    <row r="26" spans="1:9" ht="16.5" customHeight="1" x14ac:dyDescent="0.15">
      <c r="A26" s="167" t="str">
        <f t="shared" si="0"/>
        <v>22</v>
      </c>
      <c r="B26" s="1"/>
      <c r="C26" s="158" t="s">
        <v>23</v>
      </c>
      <c r="D26" s="8" t="s">
        <v>273</v>
      </c>
      <c r="E26" s="159">
        <v>182</v>
      </c>
      <c r="F26" s="160">
        <v>40.335164835164832</v>
      </c>
      <c r="G26" s="160">
        <v>133.70121209517339</v>
      </c>
      <c r="H26" s="168">
        <v>1354</v>
      </c>
      <c r="I26" s="168">
        <v>1</v>
      </c>
    </row>
    <row r="27" spans="1:9" ht="16.5" customHeight="1" x14ac:dyDescent="0.15">
      <c r="A27" s="167" t="str">
        <f t="shared" si="0"/>
        <v>23</v>
      </c>
      <c r="B27" s="1"/>
      <c r="C27" s="158" t="s">
        <v>24</v>
      </c>
      <c r="D27" s="8" t="s">
        <v>274</v>
      </c>
      <c r="E27" s="159">
        <v>205</v>
      </c>
      <c r="F27" s="160">
        <v>20.492682926829268</v>
      </c>
      <c r="G27" s="160">
        <v>51.382325059799818</v>
      </c>
      <c r="H27" s="168">
        <v>700</v>
      </c>
      <c r="I27" s="168">
        <v>1</v>
      </c>
    </row>
    <row r="28" spans="1:9" ht="16.5" customHeight="1" x14ac:dyDescent="0.15">
      <c r="A28" s="167" t="str">
        <f t="shared" si="0"/>
        <v>24</v>
      </c>
      <c r="B28" s="1"/>
      <c r="C28" s="158" t="s">
        <v>25</v>
      </c>
      <c r="D28" s="8" t="s">
        <v>275</v>
      </c>
      <c r="E28" s="159">
        <v>796</v>
      </c>
      <c r="F28" s="160">
        <v>10.312814070351759</v>
      </c>
      <c r="G28" s="160">
        <v>16.431948834855184</v>
      </c>
      <c r="H28" s="168">
        <v>365</v>
      </c>
      <c r="I28" s="168">
        <v>1</v>
      </c>
    </row>
    <row r="29" spans="1:9" ht="16.5" customHeight="1" x14ac:dyDescent="0.15">
      <c r="A29" s="167" t="str">
        <f t="shared" si="0"/>
        <v>25</v>
      </c>
      <c r="B29" s="1"/>
      <c r="C29" s="158" t="s">
        <v>26</v>
      </c>
      <c r="D29" s="8" t="s">
        <v>276</v>
      </c>
      <c r="E29" s="159">
        <v>81</v>
      </c>
      <c r="F29" s="160">
        <v>15.148148148148149</v>
      </c>
      <c r="G29" s="160">
        <v>16.476582709341695</v>
      </c>
      <c r="H29" s="168">
        <v>72</v>
      </c>
      <c r="I29" s="168">
        <v>1</v>
      </c>
    </row>
    <row r="30" spans="1:9" ht="16.5" customHeight="1" x14ac:dyDescent="0.15">
      <c r="A30" s="167" t="str">
        <f t="shared" si="0"/>
        <v>26</v>
      </c>
      <c r="B30" s="1"/>
      <c r="C30" s="158" t="s">
        <v>27</v>
      </c>
      <c r="D30" s="8" t="s">
        <v>277</v>
      </c>
      <c r="E30" s="159">
        <v>99</v>
      </c>
      <c r="F30" s="160">
        <v>14.353535353535353</v>
      </c>
      <c r="G30" s="160">
        <v>28.068543338207622</v>
      </c>
      <c r="H30" s="168">
        <v>259</v>
      </c>
      <c r="I30" s="168">
        <v>1</v>
      </c>
    </row>
    <row r="31" spans="1:9" ht="16.5" customHeight="1" x14ac:dyDescent="0.15">
      <c r="A31" s="167" t="str">
        <f t="shared" si="0"/>
        <v>27</v>
      </c>
      <c r="B31" s="1"/>
      <c r="C31" s="158" t="s">
        <v>28</v>
      </c>
      <c r="D31" s="8" t="s">
        <v>278</v>
      </c>
      <c r="E31" s="159">
        <v>89</v>
      </c>
      <c r="F31" s="160">
        <v>8.4382022471910112</v>
      </c>
      <c r="G31" s="160">
        <v>7.339115403996364</v>
      </c>
      <c r="H31" s="168">
        <v>48</v>
      </c>
      <c r="I31" s="168">
        <v>1</v>
      </c>
    </row>
    <row r="32" spans="1:9" ht="16.5" customHeight="1" x14ac:dyDescent="0.15">
      <c r="A32" s="167" t="str">
        <f t="shared" si="0"/>
        <v>28</v>
      </c>
      <c r="B32" s="1"/>
      <c r="C32" s="158" t="s">
        <v>29</v>
      </c>
      <c r="D32" s="8" t="s">
        <v>279</v>
      </c>
      <c r="E32" s="159">
        <v>289</v>
      </c>
      <c r="F32" s="160">
        <v>13.602076124567475</v>
      </c>
      <c r="G32" s="160">
        <v>22.511975112204578</v>
      </c>
      <c r="H32" s="168">
        <v>300</v>
      </c>
      <c r="I32" s="168">
        <v>1</v>
      </c>
    </row>
    <row r="33" spans="1:9" ht="16.5" customHeight="1" x14ac:dyDescent="0.15">
      <c r="A33" s="167" t="str">
        <f t="shared" si="0"/>
        <v>29</v>
      </c>
      <c r="B33" s="1"/>
      <c r="C33" s="158" t="s">
        <v>30</v>
      </c>
      <c r="D33" s="8" t="s">
        <v>280</v>
      </c>
      <c r="E33" s="159">
        <v>208</v>
      </c>
      <c r="F33" s="160">
        <v>14.091346153846153</v>
      </c>
      <c r="G33" s="160">
        <v>15.934234469556621</v>
      </c>
      <c r="H33" s="168">
        <v>98</v>
      </c>
      <c r="I33" s="168">
        <v>1</v>
      </c>
    </row>
    <row r="34" spans="1:9" ht="16.5" customHeight="1" x14ac:dyDescent="0.15">
      <c r="A34" s="167" t="str">
        <f t="shared" si="0"/>
        <v>30</v>
      </c>
      <c r="B34" s="1"/>
      <c r="C34" s="158" t="s">
        <v>31</v>
      </c>
      <c r="D34" s="8" t="s">
        <v>281</v>
      </c>
      <c r="E34" s="159">
        <v>10</v>
      </c>
      <c r="F34" s="160">
        <v>13</v>
      </c>
      <c r="G34" s="160">
        <v>16.646654652245029</v>
      </c>
      <c r="H34" s="168">
        <v>53</v>
      </c>
      <c r="I34" s="168">
        <v>1</v>
      </c>
    </row>
    <row r="35" spans="1:9" ht="16.5" customHeight="1" x14ac:dyDescent="0.15">
      <c r="A35" s="167" t="str">
        <f t="shared" si="0"/>
        <v>31</v>
      </c>
      <c r="B35" s="1"/>
      <c r="C35" s="158" t="s">
        <v>32</v>
      </c>
      <c r="D35" s="8" t="s">
        <v>282</v>
      </c>
      <c r="E35" s="159">
        <v>498</v>
      </c>
      <c r="F35" s="160">
        <v>18.58433734939759</v>
      </c>
      <c r="G35" s="160">
        <v>27.9818480192802</v>
      </c>
      <c r="H35" s="168">
        <v>285</v>
      </c>
      <c r="I35" s="168">
        <v>1</v>
      </c>
    </row>
    <row r="36" spans="1:9" ht="16.5" customHeight="1" x14ac:dyDescent="0.15">
      <c r="A36" s="167" t="str">
        <f t="shared" si="0"/>
        <v>32</v>
      </c>
      <c r="B36" s="1"/>
      <c r="C36" s="158" t="s">
        <v>33</v>
      </c>
      <c r="D36" s="8" t="s">
        <v>283</v>
      </c>
      <c r="E36" s="159">
        <v>164</v>
      </c>
      <c r="F36" s="160">
        <v>11.323170731707316</v>
      </c>
      <c r="G36" s="160">
        <v>12.992652938317864</v>
      </c>
      <c r="H36" s="168">
        <v>87</v>
      </c>
      <c r="I36" s="168">
        <v>1</v>
      </c>
    </row>
    <row r="37" spans="1:9" ht="16.5" customHeight="1" x14ac:dyDescent="0.15">
      <c r="A37" s="167" t="str">
        <f t="shared" si="0"/>
        <v>33</v>
      </c>
      <c r="B37" s="1"/>
      <c r="C37" s="158" t="s">
        <v>34</v>
      </c>
      <c r="D37" s="8" t="s">
        <v>284</v>
      </c>
      <c r="E37" s="159">
        <v>74</v>
      </c>
      <c r="F37" s="160">
        <v>32.148648648648646</v>
      </c>
      <c r="G37" s="160">
        <v>124.74002361431361</v>
      </c>
      <c r="H37" s="168">
        <v>1069</v>
      </c>
      <c r="I37" s="168">
        <v>1</v>
      </c>
    </row>
    <row r="38" spans="1:9" ht="16.5" customHeight="1" x14ac:dyDescent="0.15">
      <c r="A38" s="167" t="str">
        <f t="shared" si="0"/>
        <v>34</v>
      </c>
      <c r="B38" s="1"/>
      <c r="C38" s="158" t="s">
        <v>35</v>
      </c>
      <c r="D38" s="8" t="s">
        <v>285</v>
      </c>
      <c r="E38" s="159">
        <v>6</v>
      </c>
      <c r="F38" s="160">
        <v>16.5</v>
      </c>
      <c r="G38" s="160">
        <v>18.218122845123204</v>
      </c>
      <c r="H38" s="168">
        <v>53</v>
      </c>
      <c r="I38" s="168">
        <v>4</v>
      </c>
    </row>
    <row r="39" spans="1:9" ht="16.5" customHeight="1" x14ac:dyDescent="0.15">
      <c r="A39" s="167" t="str">
        <f t="shared" si="0"/>
        <v>35</v>
      </c>
      <c r="B39" s="1"/>
      <c r="C39" s="158" t="s">
        <v>36</v>
      </c>
      <c r="D39" s="8" t="s">
        <v>286</v>
      </c>
      <c r="E39" s="159">
        <v>5</v>
      </c>
      <c r="F39" s="160">
        <v>28.4</v>
      </c>
      <c r="G39" s="160">
        <v>21.835750502329891</v>
      </c>
      <c r="H39" s="168">
        <v>52</v>
      </c>
      <c r="I39" s="168">
        <v>4</v>
      </c>
    </row>
    <row r="40" spans="1:9" ht="16.5" customHeight="1" x14ac:dyDescent="0.15">
      <c r="A40" s="167" t="str">
        <f t="shared" si="0"/>
        <v>36</v>
      </c>
      <c r="B40" s="1"/>
      <c r="C40" s="158" t="s">
        <v>37</v>
      </c>
      <c r="D40" s="8" t="s">
        <v>287</v>
      </c>
      <c r="E40" s="159">
        <v>2908</v>
      </c>
      <c r="F40" s="160">
        <v>35.037826685006877</v>
      </c>
      <c r="G40" s="160">
        <v>58.587877008162543</v>
      </c>
      <c r="H40" s="168">
        <v>730</v>
      </c>
      <c r="I40" s="168">
        <v>1</v>
      </c>
    </row>
    <row r="41" spans="1:9" ht="16.5" customHeight="1" x14ac:dyDescent="0.15">
      <c r="A41" s="167" t="str">
        <f t="shared" si="0"/>
        <v>37</v>
      </c>
      <c r="B41" s="1"/>
      <c r="C41" s="158" t="s">
        <v>38</v>
      </c>
      <c r="D41" s="8" t="s">
        <v>288</v>
      </c>
      <c r="E41" s="159">
        <v>1</v>
      </c>
      <c r="F41" s="160">
        <v>12</v>
      </c>
      <c r="G41" s="160" t="s">
        <v>71</v>
      </c>
      <c r="H41" s="168">
        <v>12</v>
      </c>
      <c r="I41" s="168">
        <v>12</v>
      </c>
    </row>
    <row r="42" spans="1:9" ht="16.5" customHeight="1" x14ac:dyDescent="0.15">
      <c r="A42" s="167" t="str">
        <f t="shared" si="0"/>
        <v>38</v>
      </c>
      <c r="B42" s="1"/>
      <c r="C42" s="158" t="s">
        <v>39</v>
      </c>
      <c r="D42" s="8" t="s">
        <v>289</v>
      </c>
      <c r="E42" s="159">
        <v>1</v>
      </c>
      <c r="F42" s="160">
        <v>1</v>
      </c>
      <c r="G42" s="160" t="s">
        <v>71</v>
      </c>
      <c r="H42" s="168">
        <v>1</v>
      </c>
      <c r="I42" s="168">
        <v>1</v>
      </c>
    </row>
    <row r="43" spans="1:9" ht="16.5" customHeight="1" x14ac:dyDescent="0.15">
      <c r="A43" s="167" t="str">
        <f t="shared" si="0"/>
        <v>39</v>
      </c>
      <c r="B43" s="1"/>
      <c r="C43" s="158" t="s">
        <v>40</v>
      </c>
      <c r="D43" s="8" t="s">
        <v>290</v>
      </c>
      <c r="E43" s="159">
        <v>1</v>
      </c>
      <c r="F43" s="160">
        <v>24</v>
      </c>
      <c r="G43" s="160" t="s">
        <v>71</v>
      </c>
      <c r="H43" s="168">
        <v>24</v>
      </c>
      <c r="I43" s="168">
        <v>24</v>
      </c>
    </row>
    <row r="44" spans="1:9" ht="16.5" customHeight="1" x14ac:dyDescent="0.15">
      <c r="A44" s="167" t="str">
        <f t="shared" si="0"/>
        <v>40</v>
      </c>
      <c r="B44" s="1"/>
      <c r="C44" s="158" t="s">
        <v>41</v>
      </c>
      <c r="D44" s="8" t="s">
        <v>291</v>
      </c>
      <c r="E44" s="159">
        <v>0</v>
      </c>
      <c r="F44" s="160" t="s">
        <v>71</v>
      </c>
      <c r="G44" s="160" t="s">
        <v>71</v>
      </c>
      <c r="H44" s="168" t="s">
        <v>71</v>
      </c>
      <c r="I44" s="168" t="s">
        <v>71</v>
      </c>
    </row>
    <row r="45" spans="1:9" ht="16.5" customHeight="1" x14ac:dyDescent="0.15">
      <c r="A45" s="167" t="str">
        <f t="shared" si="0"/>
        <v>41</v>
      </c>
      <c r="B45" s="1"/>
      <c r="C45" s="158" t="s">
        <v>42</v>
      </c>
      <c r="D45" s="8" t="s">
        <v>292</v>
      </c>
      <c r="E45" s="159">
        <v>1</v>
      </c>
      <c r="F45" s="160">
        <v>1</v>
      </c>
      <c r="G45" s="160" t="s">
        <v>71</v>
      </c>
      <c r="H45" s="168">
        <v>1</v>
      </c>
      <c r="I45" s="168">
        <v>1</v>
      </c>
    </row>
    <row r="46" spans="1:9" ht="16.5" customHeight="1" x14ac:dyDescent="0.15">
      <c r="A46" s="167" t="str">
        <f t="shared" si="0"/>
        <v>42</v>
      </c>
      <c r="B46" s="1"/>
      <c r="C46" s="158" t="s">
        <v>43</v>
      </c>
      <c r="D46" s="8" t="s">
        <v>293</v>
      </c>
      <c r="E46" s="159">
        <v>38</v>
      </c>
      <c r="F46" s="160">
        <v>10.078947368421053</v>
      </c>
      <c r="G46" s="160">
        <v>8.9060610365269923</v>
      </c>
      <c r="H46" s="168">
        <v>48</v>
      </c>
      <c r="I46" s="168">
        <v>1</v>
      </c>
    </row>
    <row r="47" spans="1:9" ht="16.5" customHeight="1" x14ac:dyDescent="0.15">
      <c r="A47" s="167" t="str">
        <f t="shared" si="0"/>
        <v>43</v>
      </c>
      <c r="B47" s="1"/>
      <c r="C47" s="158" t="s">
        <v>44</v>
      </c>
      <c r="D47" s="8" t="s">
        <v>294</v>
      </c>
      <c r="E47" s="159">
        <v>5</v>
      </c>
      <c r="F47" s="160">
        <v>4.8</v>
      </c>
      <c r="G47" s="160">
        <v>4.658325879540846</v>
      </c>
      <c r="H47" s="168">
        <v>13</v>
      </c>
      <c r="I47" s="168">
        <v>2</v>
      </c>
    </row>
    <row r="48" spans="1:9" ht="16.5" customHeight="1" x14ac:dyDescent="0.15">
      <c r="A48" s="167" t="str">
        <f t="shared" si="0"/>
        <v>44</v>
      </c>
      <c r="B48" s="1"/>
      <c r="C48" s="158" t="s">
        <v>45</v>
      </c>
      <c r="D48" s="8" t="s">
        <v>295</v>
      </c>
      <c r="E48" s="159">
        <v>7</v>
      </c>
      <c r="F48" s="160">
        <v>8.8571428571428577</v>
      </c>
      <c r="G48" s="160">
        <v>3.9761191895520196</v>
      </c>
      <c r="H48" s="168">
        <v>12</v>
      </c>
      <c r="I48" s="168">
        <v>4</v>
      </c>
    </row>
    <row r="49" spans="1:9" ht="16.5" customHeight="1" x14ac:dyDescent="0.15">
      <c r="A49" s="167" t="str">
        <f t="shared" si="0"/>
        <v>45</v>
      </c>
      <c r="B49" s="1"/>
      <c r="C49" s="158" t="s">
        <v>46</v>
      </c>
      <c r="D49" s="8" t="s">
        <v>296</v>
      </c>
      <c r="E49" s="159">
        <v>3</v>
      </c>
      <c r="F49" s="160">
        <v>40</v>
      </c>
      <c r="G49" s="160">
        <v>49</v>
      </c>
      <c r="H49" s="168">
        <v>95</v>
      </c>
      <c r="I49" s="168">
        <v>1</v>
      </c>
    </row>
    <row r="50" spans="1:9" ht="16.5" customHeight="1" x14ac:dyDescent="0.15">
      <c r="A50" s="167" t="str">
        <f t="shared" si="0"/>
        <v>46</v>
      </c>
      <c r="B50" s="1"/>
      <c r="C50" s="158" t="s">
        <v>47</v>
      </c>
      <c r="D50" s="8" t="s">
        <v>297</v>
      </c>
      <c r="E50" s="159">
        <v>4</v>
      </c>
      <c r="F50" s="160">
        <v>18</v>
      </c>
      <c r="G50" s="160">
        <v>22.978250586152114</v>
      </c>
      <c r="H50" s="168">
        <v>52</v>
      </c>
      <c r="I50" s="168">
        <v>4</v>
      </c>
    </row>
    <row r="51" spans="1:9" ht="16.5" customHeight="1" x14ac:dyDescent="0.15">
      <c r="A51" s="167" t="str">
        <f t="shared" si="0"/>
        <v>47</v>
      </c>
      <c r="B51" s="1"/>
      <c r="C51" s="158" t="s">
        <v>48</v>
      </c>
      <c r="D51" s="8" t="s">
        <v>298</v>
      </c>
      <c r="E51" s="159">
        <v>14</v>
      </c>
      <c r="F51" s="160">
        <v>6.9285714285714288</v>
      </c>
      <c r="G51" s="160">
        <v>6.3423398462456051</v>
      </c>
      <c r="H51" s="168">
        <v>23</v>
      </c>
      <c r="I51" s="168">
        <v>1</v>
      </c>
    </row>
    <row r="52" spans="1:9" ht="16.5" customHeight="1" x14ac:dyDescent="0.15">
      <c r="A52" s="167" t="str">
        <f t="shared" si="0"/>
        <v>48</v>
      </c>
      <c r="B52" s="1"/>
      <c r="C52" s="158" t="s">
        <v>51</v>
      </c>
      <c r="D52" s="8" t="s">
        <v>299</v>
      </c>
      <c r="E52" s="159">
        <v>81</v>
      </c>
      <c r="F52" s="160">
        <v>7.4691358024691361</v>
      </c>
      <c r="G52" s="160">
        <v>8.6762411500503571</v>
      </c>
      <c r="H52" s="168">
        <v>52</v>
      </c>
      <c r="I52" s="168">
        <v>1</v>
      </c>
    </row>
    <row r="53" spans="1:9" ht="16.5" customHeight="1" x14ac:dyDescent="0.15">
      <c r="A53" s="167" t="str">
        <f t="shared" si="0"/>
        <v>49</v>
      </c>
      <c r="B53" s="1"/>
      <c r="C53" s="158" t="s">
        <v>129</v>
      </c>
      <c r="D53" s="8" t="s">
        <v>300</v>
      </c>
      <c r="E53" s="159">
        <v>0</v>
      </c>
      <c r="F53" s="160" t="s">
        <v>71</v>
      </c>
      <c r="G53" s="160" t="s">
        <v>71</v>
      </c>
      <c r="H53" s="168" t="s">
        <v>71</v>
      </c>
      <c r="I53" s="168" t="s">
        <v>71</v>
      </c>
    </row>
    <row r="54" spans="1:9" ht="16.5" customHeight="1" x14ac:dyDescent="0.15">
      <c r="A54" s="167" t="str">
        <f t="shared" si="0"/>
        <v>50</v>
      </c>
      <c r="B54" s="1"/>
      <c r="C54" s="158" t="s">
        <v>137</v>
      </c>
      <c r="D54" s="8" t="s">
        <v>301</v>
      </c>
      <c r="E54" s="159">
        <v>6</v>
      </c>
      <c r="F54" s="160">
        <v>9.8333333333333339</v>
      </c>
      <c r="G54" s="160">
        <v>8.2077199432404289</v>
      </c>
      <c r="H54" s="168">
        <v>24</v>
      </c>
      <c r="I54" s="168">
        <v>1</v>
      </c>
    </row>
    <row r="55" spans="1:9" ht="16.5" customHeight="1" x14ac:dyDescent="0.15">
      <c r="A55" s="167" t="str">
        <f t="shared" si="0"/>
        <v>51</v>
      </c>
      <c r="B55" s="1"/>
      <c r="C55" s="158" t="s">
        <v>52</v>
      </c>
      <c r="D55" s="8" t="s">
        <v>302</v>
      </c>
      <c r="E55" s="159">
        <v>2</v>
      </c>
      <c r="F55" s="160">
        <v>6.5</v>
      </c>
      <c r="G55" s="160">
        <v>7.7781745930520225</v>
      </c>
      <c r="H55" s="168">
        <v>12</v>
      </c>
      <c r="I55" s="168">
        <v>1</v>
      </c>
    </row>
    <row r="56" spans="1:9" ht="16.5" customHeight="1" x14ac:dyDescent="0.15">
      <c r="A56" s="167" t="str">
        <f t="shared" si="0"/>
        <v>52</v>
      </c>
      <c r="B56" s="1"/>
      <c r="C56" s="158" t="s">
        <v>79</v>
      </c>
      <c r="D56" s="8" t="s">
        <v>303</v>
      </c>
      <c r="E56" s="159">
        <v>17</v>
      </c>
      <c r="F56" s="160">
        <v>6.7058823529411766</v>
      </c>
      <c r="G56" s="160">
        <v>6.5265295705523405</v>
      </c>
      <c r="H56" s="168">
        <v>24</v>
      </c>
      <c r="I56" s="168">
        <v>1</v>
      </c>
    </row>
    <row r="57" spans="1:9" ht="16.5" customHeight="1" x14ac:dyDescent="0.15">
      <c r="A57" s="167" t="str">
        <f t="shared" si="0"/>
        <v>53</v>
      </c>
      <c r="B57" s="1"/>
      <c r="C57" s="158" t="s">
        <v>53</v>
      </c>
      <c r="D57" s="8" t="s">
        <v>304</v>
      </c>
      <c r="E57" s="159">
        <v>2</v>
      </c>
      <c r="F57" s="160">
        <v>7.5</v>
      </c>
      <c r="G57" s="160">
        <v>6.3639610306789276</v>
      </c>
      <c r="H57" s="168">
        <v>12</v>
      </c>
      <c r="I57" s="168">
        <v>3</v>
      </c>
    </row>
    <row r="58" spans="1:9" ht="16.5" customHeight="1" x14ac:dyDescent="0.15">
      <c r="A58" s="167" t="str">
        <f t="shared" si="0"/>
        <v>54</v>
      </c>
      <c r="B58" s="1"/>
      <c r="C58" s="158" t="s">
        <v>54</v>
      </c>
      <c r="D58" s="8" t="s">
        <v>305</v>
      </c>
      <c r="E58" s="159">
        <v>3</v>
      </c>
      <c r="F58" s="160">
        <v>2.3333333333333335</v>
      </c>
      <c r="G58" s="160">
        <v>1.5275252316519468</v>
      </c>
      <c r="H58" s="168">
        <v>4</v>
      </c>
      <c r="I58" s="168">
        <v>1</v>
      </c>
    </row>
    <row r="59" spans="1:9" ht="16.5" customHeight="1" x14ac:dyDescent="0.15">
      <c r="A59" s="167" t="str">
        <f t="shared" si="0"/>
        <v>55</v>
      </c>
      <c r="B59" s="1"/>
      <c r="C59" s="158" t="s">
        <v>55</v>
      </c>
      <c r="D59" s="8" t="s">
        <v>306</v>
      </c>
      <c r="E59" s="159">
        <v>6</v>
      </c>
      <c r="F59" s="160">
        <v>10.833333333333334</v>
      </c>
      <c r="G59" s="160">
        <v>8.0104098937986112</v>
      </c>
      <c r="H59" s="168">
        <v>24</v>
      </c>
      <c r="I59" s="168">
        <v>1</v>
      </c>
    </row>
    <row r="60" spans="1:9" ht="16.5" customHeight="1" x14ac:dyDescent="0.15">
      <c r="A60" s="167" t="str">
        <f t="shared" si="0"/>
        <v>56</v>
      </c>
      <c r="B60" s="1"/>
      <c r="C60" s="158" t="s">
        <v>138</v>
      </c>
      <c r="D60" s="8" t="s">
        <v>307</v>
      </c>
      <c r="E60" s="159">
        <v>211</v>
      </c>
      <c r="F60" s="160">
        <v>7.3175355450236967</v>
      </c>
      <c r="G60" s="160">
        <v>4.8959288814101223</v>
      </c>
      <c r="H60" s="168">
        <v>20</v>
      </c>
      <c r="I60" s="168">
        <v>1</v>
      </c>
    </row>
    <row r="61" spans="1:9" ht="16.5" customHeight="1" x14ac:dyDescent="0.15">
      <c r="A61" s="167" t="str">
        <f t="shared" si="0"/>
        <v>57</v>
      </c>
      <c r="B61" s="1"/>
      <c r="C61" s="158" t="s">
        <v>72</v>
      </c>
      <c r="D61" s="8" t="s">
        <v>308</v>
      </c>
      <c r="E61" s="159">
        <v>2</v>
      </c>
      <c r="F61" s="160">
        <v>8.5</v>
      </c>
      <c r="G61" s="160">
        <v>4.9497474683058327</v>
      </c>
      <c r="H61" s="168">
        <v>12</v>
      </c>
      <c r="I61" s="168">
        <v>5</v>
      </c>
    </row>
    <row r="62" spans="1:9" ht="16.5" customHeight="1" x14ac:dyDescent="0.15">
      <c r="A62" s="167" t="str">
        <f t="shared" si="0"/>
        <v>58</v>
      </c>
      <c r="B62" s="1"/>
      <c r="C62" s="158" t="s">
        <v>75</v>
      </c>
      <c r="D62" s="8" t="s">
        <v>309</v>
      </c>
      <c r="E62" s="159">
        <v>46</v>
      </c>
      <c r="F62" s="160">
        <v>6.7826086956521738</v>
      </c>
      <c r="G62" s="160">
        <v>5.2616560277719948</v>
      </c>
      <c r="H62" s="168">
        <v>24</v>
      </c>
      <c r="I62" s="168">
        <v>1</v>
      </c>
    </row>
    <row r="63" spans="1:9" ht="16.5" customHeight="1" x14ac:dyDescent="0.15">
      <c r="A63" s="167" t="str">
        <f t="shared" si="0"/>
        <v>59</v>
      </c>
      <c r="B63" s="1"/>
      <c r="C63" s="158" t="s">
        <v>56</v>
      </c>
      <c r="D63" s="8" t="s">
        <v>310</v>
      </c>
      <c r="E63" s="159">
        <v>0</v>
      </c>
      <c r="F63" s="160" t="s">
        <v>71</v>
      </c>
      <c r="G63" s="160" t="s">
        <v>71</v>
      </c>
      <c r="H63" s="168" t="s">
        <v>71</v>
      </c>
      <c r="I63" s="168" t="s">
        <v>71</v>
      </c>
    </row>
    <row r="64" spans="1:9" ht="16.5" customHeight="1" x14ac:dyDescent="0.15">
      <c r="A64" s="167" t="str">
        <f t="shared" si="0"/>
        <v>60</v>
      </c>
      <c r="B64" s="1"/>
      <c r="C64" s="158" t="s">
        <v>57</v>
      </c>
      <c r="D64" s="8" t="s">
        <v>311</v>
      </c>
      <c r="E64" s="159">
        <v>21</v>
      </c>
      <c r="F64" s="160">
        <v>8</v>
      </c>
      <c r="G64" s="160">
        <v>10.2810505299799</v>
      </c>
      <c r="H64" s="168">
        <v>48</v>
      </c>
      <c r="I64" s="168">
        <v>1</v>
      </c>
    </row>
    <row r="65" spans="1:9" ht="16.5" customHeight="1" x14ac:dyDescent="0.15">
      <c r="A65" s="167" t="str">
        <f t="shared" si="0"/>
        <v>61</v>
      </c>
      <c r="B65" s="1"/>
      <c r="C65" s="158" t="s">
        <v>69</v>
      </c>
      <c r="D65" s="8" t="s">
        <v>312</v>
      </c>
      <c r="E65" s="159">
        <v>1</v>
      </c>
      <c r="F65" s="160">
        <v>4</v>
      </c>
      <c r="G65" s="160" t="s">
        <v>71</v>
      </c>
      <c r="H65" s="168">
        <v>4</v>
      </c>
      <c r="I65" s="168">
        <v>4</v>
      </c>
    </row>
    <row r="66" spans="1:9" ht="16.5" customHeight="1" x14ac:dyDescent="0.15">
      <c r="A66" s="167" t="str">
        <f t="shared" si="0"/>
        <v>62</v>
      </c>
      <c r="B66" s="1"/>
      <c r="C66" s="158" t="s">
        <v>73</v>
      </c>
      <c r="D66" s="8" t="s">
        <v>313</v>
      </c>
      <c r="E66" s="159">
        <v>0</v>
      </c>
      <c r="F66" s="160" t="s">
        <v>71</v>
      </c>
      <c r="G66" s="160" t="s">
        <v>71</v>
      </c>
      <c r="H66" s="168" t="s">
        <v>71</v>
      </c>
      <c r="I66" s="168" t="s">
        <v>71</v>
      </c>
    </row>
    <row r="67" spans="1:9" ht="16.5" customHeight="1" x14ac:dyDescent="0.15">
      <c r="A67" s="167" t="str">
        <f t="shared" si="0"/>
        <v>63</v>
      </c>
      <c r="B67" s="1"/>
      <c r="C67" s="158" t="s">
        <v>58</v>
      </c>
      <c r="D67" s="8" t="s">
        <v>314</v>
      </c>
      <c r="E67" s="159">
        <v>1</v>
      </c>
      <c r="F67" s="160">
        <v>2</v>
      </c>
      <c r="G67" s="160" t="s">
        <v>71</v>
      </c>
      <c r="H67" s="168">
        <v>2</v>
      </c>
      <c r="I67" s="168">
        <v>2</v>
      </c>
    </row>
    <row r="68" spans="1:9" ht="16.5" customHeight="1" x14ac:dyDescent="0.15">
      <c r="A68" s="167" t="str">
        <f t="shared" si="0"/>
        <v>64</v>
      </c>
      <c r="B68" s="1"/>
      <c r="C68" s="158" t="s">
        <v>70</v>
      </c>
      <c r="D68" s="8" t="s">
        <v>315</v>
      </c>
      <c r="E68" s="159">
        <v>0</v>
      </c>
      <c r="F68" s="160" t="s">
        <v>71</v>
      </c>
      <c r="G68" s="160" t="s">
        <v>71</v>
      </c>
      <c r="H68" s="168" t="s">
        <v>71</v>
      </c>
      <c r="I68" s="168" t="s">
        <v>71</v>
      </c>
    </row>
    <row r="69" spans="1:9" ht="16.5" customHeight="1" x14ac:dyDescent="0.15">
      <c r="A69" s="167" t="str">
        <f t="shared" si="0"/>
        <v>65</v>
      </c>
      <c r="B69" s="1"/>
      <c r="C69" s="158" t="s">
        <v>59</v>
      </c>
      <c r="D69" s="8" t="s">
        <v>316</v>
      </c>
      <c r="E69" s="159">
        <v>0</v>
      </c>
      <c r="F69" s="160" t="s">
        <v>71</v>
      </c>
      <c r="G69" s="160" t="s">
        <v>71</v>
      </c>
      <c r="H69" s="168" t="s">
        <v>71</v>
      </c>
      <c r="I69" s="168" t="s">
        <v>71</v>
      </c>
    </row>
    <row r="70" spans="1:9" ht="16.5" customHeight="1" x14ac:dyDescent="0.15">
      <c r="A70" s="167" t="str">
        <f t="shared" ref="A70:A103" si="1">C70</f>
        <v>66</v>
      </c>
      <c r="B70" s="1"/>
      <c r="C70" s="158" t="s">
        <v>60</v>
      </c>
      <c r="D70" s="8" t="s">
        <v>317</v>
      </c>
      <c r="E70" s="159">
        <v>0</v>
      </c>
      <c r="F70" s="160" t="s">
        <v>71</v>
      </c>
      <c r="G70" s="160" t="s">
        <v>71</v>
      </c>
      <c r="H70" s="168" t="s">
        <v>71</v>
      </c>
      <c r="I70" s="168" t="s">
        <v>71</v>
      </c>
    </row>
    <row r="71" spans="1:9" ht="16.5" customHeight="1" x14ac:dyDescent="0.15">
      <c r="A71" s="167" t="str">
        <f t="shared" si="1"/>
        <v>67</v>
      </c>
      <c r="B71" s="1"/>
      <c r="C71" s="158" t="s">
        <v>62</v>
      </c>
      <c r="D71" s="8" t="s">
        <v>318</v>
      </c>
      <c r="E71" s="159">
        <v>0</v>
      </c>
      <c r="F71" s="160" t="s">
        <v>71</v>
      </c>
      <c r="G71" s="160" t="s">
        <v>71</v>
      </c>
      <c r="H71" s="168" t="s">
        <v>71</v>
      </c>
      <c r="I71" s="168" t="s">
        <v>71</v>
      </c>
    </row>
    <row r="72" spans="1:9" ht="16.5" customHeight="1" x14ac:dyDescent="0.15">
      <c r="A72" s="167" t="str">
        <f t="shared" si="1"/>
        <v>68</v>
      </c>
      <c r="B72" s="1"/>
      <c r="C72" s="158" t="s">
        <v>80</v>
      </c>
      <c r="D72" s="8" t="s">
        <v>319</v>
      </c>
      <c r="E72" s="159">
        <v>9</v>
      </c>
      <c r="F72" s="160">
        <v>9.7777777777777786</v>
      </c>
      <c r="G72" s="160">
        <v>4.2064764880413206</v>
      </c>
      <c r="H72" s="168">
        <v>12</v>
      </c>
      <c r="I72" s="168">
        <v>1</v>
      </c>
    </row>
    <row r="73" spans="1:9" ht="16.5" customHeight="1" x14ac:dyDescent="0.15">
      <c r="A73" s="167" t="str">
        <f t="shared" si="1"/>
        <v>69</v>
      </c>
      <c r="B73" s="1"/>
      <c r="C73" s="158" t="s">
        <v>63</v>
      </c>
      <c r="D73" s="8" t="s">
        <v>320</v>
      </c>
      <c r="E73" s="159">
        <v>80</v>
      </c>
      <c r="F73" s="160">
        <v>8.625</v>
      </c>
      <c r="G73" s="160">
        <v>10.078646433130325</v>
      </c>
      <c r="H73" s="168">
        <v>84</v>
      </c>
      <c r="I73" s="168">
        <v>1</v>
      </c>
    </row>
    <row r="74" spans="1:9" ht="16.5" customHeight="1" x14ac:dyDescent="0.15">
      <c r="A74" s="167" t="str">
        <f t="shared" si="1"/>
        <v>70</v>
      </c>
      <c r="B74" s="1"/>
      <c r="C74" s="158" t="s">
        <v>76</v>
      </c>
      <c r="D74" s="8" t="s">
        <v>321</v>
      </c>
      <c r="E74" s="159">
        <v>5</v>
      </c>
      <c r="F74" s="160">
        <v>6.4</v>
      </c>
      <c r="G74" s="160">
        <v>5.5045435778091543</v>
      </c>
      <c r="H74" s="168">
        <v>12</v>
      </c>
      <c r="I74" s="168">
        <v>1</v>
      </c>
    </row>
    <row r="75" spans="1:9" ht="16.5" customHeight="1" x14ac:dyDescent="0.15">
      <c r="A75" s="167" t="str">
        <f t="shared" si="1"/>
        <v>71</v>
      </c>
      <c r="B75" s="1"/>
      <c r="C75" s="158" t="s">
        <v>64</v>
      </c>
      <c r="D75" s="8" t="s">
        <v>322</v>
      </c>
      <c r="E75" s="159">
        <v>262</v>
      </c>
      <c r="F75" s="160">
        <v>8.3473282442748094</v>
      </c>
      <c r="G75" s="160">
        <v>14.861221765877849</v>
      </c>
      <c r="H75" s="168">
        <v>179</v>
      </c>
      <c r="I75" s="168">
        <v>1</v>
      </c>
    </row>
    <row r="76" spans="1:9" ht="16.5" customHeight="1" x14ac:dyDescent="0.15">
      <c r="A76" s="167" t="str">
        <f t="shared" si="1"/>
        <v>72</v>
      </c>
      <c r="B76" s="1"/>
      <c r="C76" s="158" t="s">
        <v>65</v>
      </c>
      <c r="D76" s="8" t="s">
        <v>323</v>
      </c>
      <c r="E76" s="159">
        <v>18</v>
      </c>
      <c r="F76" s="160">
        <v>5.7222222222222223</v>
      </c>
      <c r="G76" s="160">
        <v>4.9681995265838221</v>
      </c>
      <c r="H76" s="168">
        <v>12</v>
      </c>
      <c r="I76" s="168">
        <v>1</v>
      </c>
    </row>
    <row r="77" spans="1:9" ht="16.5" customHeight="1" x14ac:dyDescent="0.15">
      <c r="A77" s="167" t="str">
        <f t="shared" si="1"/>
        <v>73</v>
      </c>
      <c r="B77" s="1"/>
      <c r="C77" s="158" t="s">
        <v>67</v>
      </c>
      <c r="D77" s="8" t="s">
        <v>324</v>
      </c>
      <c r="E77" s="159">
        <v>0</v>
      </c>
      <c r="F77" s="160" t="s">
        <v>71</v>
      </c>
      <c r="G77" s="160" t="s">
        <v>71</v>
      </c>
      <c r="H77" s="168" t="s">
        <v>71</v>
      </c>
      <c r="I77" s="168" t="s">
        <v>71</v>
      </c>
    </row>
    <row r="78" spans="1:9" ht="16.5" customHeight="1" x14ac:dyDescent="0.15">
      <c r="A78" s="167" t="str">
        <f t="shared" si="1"/>
        <v>74</v>
      </c>
      <c r="B78" s="1"/>
      <c r="C78" s="158" t="s">
        <v>68</v>
      </c>
      <c r="D78" s="8" t="s">
        <v>325</v>
      </c>
      <c r="E78" s="159">
        <v>117</v>
      </c>
      <c r="F78" s="160">
        <v>7.7264957264957266</v>
      </c>
      <c r="G78" s="160">
        <v>7.8142486254100563</v>
      </c>
      <c r="H78" s="168">
        <v>51</v>
      </c>
      <c r="I78" s="168">
        <v>1</v>
      </c>
    </row>
    <row r="79" spans="1:9" ht="16.5" customHeight="1" x14ac:dyDescent="0.15">
      <c r="A79" s="167" t="str">
        <f t="shared" si="1"/>
        <v>75</v>
      </c>
      <c r="B79" s="1"/>
      <c r="C79" s="158" t="s">
        <v>326</v>
      </c>
      <c r="D79" s="8" t="s">
        <v>327</v>
      </c>
      <c r="E79" s="159">
        <v>737</v>
      </c>
      <c r="F79" s="160">
        <v>6.210312075983718</v>
      </c>
      <c r="G79" s="160">
        <v>8.23272249037724</v>
      </c>
      <c r="H79" s="168">
        <v>145</v>
      </c>
      <c r="I79" s="168">
        <v>1</v>
      </c>
    </row>
    <row r="80" spans="1:9" ht="16.5" customHeight="1" x14ac:dyDescent="0.15">
      <c r="A80" s="167" t="str">
        <f t="shared" si="1"/>
        <v>76</v>
      </c>
      <c r="B80" s="1"/>
      <c r="C80" s="158" t="s">
        <v>328</v>
      </c>
      <c r="D80" s="8" t="s">
        <v>329</v>
      </c>
      <c r="E80" s="159">
        <v>63</v>
      </c>
      <c r="F80" s="160">
        <v>6.3809523809523814</v>
      </c>
      <c r="G80" s="160">
        <v>4.7193102674990186</v>
      </c>
      <c r="H80" s="168">
        <v>12</v>
      </c>
      <c r="I80" s="168">
        <v>1</v>
      </c>
    </row>
    <row r="81" spans="1:9" ht="16.5" customHeight="1" x14ac:dyDescent="0.15">
      <c r="A81" s="167" t="str">
        <f t="shared" si="1"/>
        <v>77</v>
      </c>
      <c r="B81" s="1"/>
      <c r="C81" s="158" t="s">
        <v>330</v>
      </c>
      <c r="D81" s="8" t="s">
        <v>331</v>
      </c>
      <c r="E81" s="159">
        <v>81</v>
      </c>
      <c r="F81" s="160">
        <v>7.7407407407407405</v>
      </c>
      <c r="G81" s="160">
        <v>5.1009258418883574</v>
      </c>
      <c r="H81" s="168">
        <v>24</v>
      </c>
      <c r="I81" s="168">
        <v>1</v>
      </c>
    </row>
    <row r="82" spans="1:9" ht="16.5" customHeight="1" x14ac:dyDescent="0.15">
      <c r="A82" s="167" t="str">
        <f t="shared" si="1"/>
        <v>78</v>
      </c>
      <c r="B82" s="1"/>
      <c r="C82" s="158" t="s">
        <v>332</v>
      </c>
      <c r="D82" s="8" t="s">
        <v>333</v>
      </c>
      <c r="E82" s="159">
        <v>320</v>
      </c>
      <c r="F82" s="160">
        <v>11.4</v>
      </c>
      <c r="G82" s="160">
        <v>26.774736607036409</v>
      </c>
      <c r="H82" s="168">
        <v>365</v>
      </c>
      <c r="I82" s="168">
        <v>1</v>
      </c>
    </row>
    <row r="83" spans="1:9" ht="16.5" customHeight="1" x14ac:dyDescent="0.15">
      <c r="A83" s="167" t="str">
        <f t="shared" si="1"/>
        <v>79</v>
      </c>
      <c r="B83" s="1"/>
      <c r="C83" s="158" t="s">
        <v>334</v>
      </c>
      <c r="D83" s="8" t="s">
        <v>335</v>
      </c>
      <c r="E83" s="159">
        <v>16</v>
      </c>
      <c r="F83" s="160">
        <v>8.9375</v>
      </c>
      <c r="G83" s="160">
        <v>6.0162973109158537</v>
      </c>
      <c r="H83" s="168">
        <v>24</v>
      </c>
      <c r="I83" s="168">
        <v>1</v>
      </c>
    </row>
    <row r="84" spans="1:9" ht="16.5" customHeight="1" x14ac:dyDescent="0.15">
      <c r="A84" s="167" t="str">
        <f t="shared" si="1"/>
        <v>80</v>
      </c>
      <c r="B84" s="1"/>
      <c r="C84" s="158" t="s">
        <v>336</v>
      </c>
      <c r="D84" s="8" t="s">
        <v>337</v>
      </c>
      <c r="E84" s="159">
        <v>459</v>
      </c>
      <c r="F84" s="160">
        <v>7.2483660130718954</v>
      </c>
      <c r="G84" s="160">
        <v>6.0830651666798543</v>
      </c>
      <c r="H84" s="168">
        <v>50</v>
      </c>
      <c r="I84" s="168">
        <v>1</v>
      </c>
    </row>
    <row r="85" spans="1:9" ht="16.5" customHeight="1" x14ac:dyDescent="0.15">
      <c r="A85" s="167" t="str">
        <f t="shared" si="1"/>
        <v>81</v>
      </c>
      <c r="B85" s="1"/>
      <c r="C85" s="158" t="s">
        <v>77</v>
      </c>
      <c r="D85" s="8" t="s">
        <v>338</v>
      </c>
      <c r="E85" s="159">
        <v>309</v>
      </c>
      <c r="F85" s="160">
        <v>8.1229773462783168</v>
      </c>
      <c r="G85" s="160">
        <v>6.9125631113911474</v>
      </c>
      <c r="H85" s="168">
        <v>52</v>
      </c>
      <c r="I85" s="168">
        <v>1</v>
      </c>
    </row>
    <row r="86" spans="1:9" ht="16.5" customHeight="1" x14ac:dyDescent="0.15">
      <c r="A86" s="167" t="str">
        <f t="shared" si="1"/>
        <v>82</v>
      </c>
      <c r="B86" s="1"/>
      <c r="C86" s="158" t="s">
        <v>339</v>
      </c>
      <c r="D86" s="8" t="s">
        <v>340</v>
      </c>
      <c r="E86" s="159">
        <v>84</v>
      </c>
      <c r="F86" s="160">
        <v>9.2142857142857135</v>
      </c>
      <c r="G86" s="160">
        <v>6.7877839039720742</v>
      </c>
      <c r="H86" s="168">
        <v>48</v>
      </c>
      <c r="I86" s="168">
        <v>1</v>
      </c>
    </row>
    <row r="87" spans="1:9" ht="16.5" customHeight="1" x14ac:dyDescent="0.15">
      <c r="A87" s="167" t="str">
        <f t="shared" si="1"/>
        <v>83</v>
      </c>
      <c r="B87" s="1"/>
      <c r="C87" s="158" t="s">
        <v>341</v>
      </c>
      <c r="D87" s="8" t="s">
        <v>342</v>
      </c>
      <c r="E87" s="159">
        <v>756</v>
      </c>
      <c r="F87" s="160">
        <v>8.2513227513227516</v>
      </c>
      <c r="G87" s="160">
        <v>6.611073259217445</v>
      </c>
      <c r="H87" s="168">
        <v>72</v>
      </c>
      <c r="I87" s="168">
        <v>1</v>
      </c>
    </row>
    <row r="88" spans="1:9" ht="16.5" customHeight="1" x14ac:dyDescent="0.15">
      <c r="A88" s="167" t="str">
        <f t="shared" si="1"/>
        <v>84</v>
      </c>
      <c r="B88" s="1"/>
      <c r="C88" s="158" t="s">
        <v>343</v>
      </c>
      <c r="D88" s="8" t="s">
        <v>344</v>
      </c>
      <c r="E88" s="159">
        <v>22</v>
      </c>
      <c r="F88" s="160">
        <v>8.2727272727272734</v>
      </c>
      <c r="G88" s="160">
        <v>7.8630045038038627</v>
      </c>
      <c r="H88" s="168">
        <v>36</v>
      </c>
      <c r="I88" s="168">
        <v>1</v>
      </c>
    </row>
    <row r="89" spans="1:9" ht="16.5" customHeight="1" x14ac:dyDescent="0.15">
      <c r="A89" s="167" t="str">
        <f t="shared" si="1"/>
        <v>85</v>
      </c>
      <c r="B89" s="1"/>
      <c r="C89" s="158" t="s">
        <v>345</v>
      </c>
      <c r="D89" s="8" t="s">
        <v>346</v>
      </c>
      <c r="E89" s="159">
        <v>171</v>
      </c>
      <c r="F89" s="160">
        <v>6.6432748538011692</v>
      </c>
      <c r="G89" s="160">
        <v>4.763364953773177</v>
      </c>
      <c r="H89" s="168">
        <v>26</v>
      </c>
      <c r="I89" s="168">
        <v>1</v>
      </c>
    </row>
    <row r="90" spans="1:9" ht="16.5" customHeight="1" x14ac:dyDescent="0.15">
      <c r="A90" s="167" t="str">
        <f t="shared" si="1"/>
        <v>86</v>
      </c>
      <c r="B90" s="1"/>
      <c r="C90" s="158" t="s">
        <v>347</v>
      </c>
      <c r="D90" s="8" t="s">
        <v>348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</row>
    <row r="91" spans="1:9" ht="16.5" customHeight="1" x14ac:dyDescent="0.15">
      <c r="A91" s="167" t="str">
        <f t="shared" si="1"/>
        <v>87</v>
      </c>
      <c r="B91" s="1"/>
      <c r="C91" s="158" t="s">
        <v>349</v>
      </c>
      <c r="D91" s="8" t="s">
        <v>350</v>
      </c>
      <c r="E91" s="159">
        <v>43</v>
      </c>
      <c r="F91" s="160">
        <v>42</v>
      </c>
      <c r="G91" s="160">
        <v>183.80502091696439</v>
      </c>
      <c r="H91" s="168">
        <v>1212</v>
      </c>
      <c r="I91" s="168">
        <v>1</v>
      </c>
    </row>
    <row r="92" spans="1:9" ht="16.5" customHeight="1" x14ac:dyDescent="0.15">
      <c r="A92" s="167" t="str">
        <f t="shared" si="1"/>
        <v>88</v>
      </c>
      <c r="B92" s="1"/>
      <c r="C92" s="158" t="s">
        <v>351</v>
      </c>
      <c r="D92" s="8" t="s">
        <v>352</v>
      </c>
      <c r="E92" s="159">
        <v>2213</v>
      </c>
      <c r="F92" s="160">
        <v>14.543154089471306</v>
      </c>
      <c r="G92" s="160">
        <v>31.400112363055367</v>
      </c>
      <c r="H92" s="168">
        <v>1212</v>
      </c>
      <c r="I92" s="168">
        <v>1</v>
      </c>
    </row>
    <row r="93" spans="1:9" ht="16.5" customHeight="1" x14ac:dyDescent="0.15">
      <c r="A93" s="167" t="str">
        <f t="shared" si="1"/>
        <v>89</v>
      </c>
      <c r="B93" s="1"/>
      <c r="C93" s="158" t="s">
        <v>353</v>
      </c>
      <c r="D93" s="8" t="s">
        <v>354</v>
      </c>
      <c r="E93" s="159">
        <v>10</v>
      </c>
      <c r="F93" s="160">
        <v>6</v>
      </c>
      <c r="G93" s="160">
        <v>4.7609522856952333</v>
      </c>
      <c r="H93" s="168">
        <v>12</v>
      </c>
      <c r="I93" s="168">
        <v>1</v>
      </c>
    </row>
    <row r="94" spans="1:9" ht="16.5" customHeight="1" x14ac:dyDescent="0.15">
      <c r="A94" s="167" t="str">
        <f t="shared" si="1"/>
        <v>90</v>
      </c>
      <c r="B94" s="1"/>
      <c r="C94" s="158" t="s">
        <v>355</v>
      </c>
      <c r="D94" s="8" t="s">
        <v>356</v>
      </c>
      <c r="E94" s="159">
        <v>2</v>
      </c>
      <c r="F94" s="160">
        <v>12</v>
      </c>
      <c r="G94" s="160">
        <v>0</v>
      </c>
      <c r="H94" s="168">
        <v>12</v>
      </c>
      <c r="I94" s="168">
        <v>12</v>
      </c>
    </row>
    <row r="95" spans="1:9" ht="16.5" customHeight="1" x14ac:dyDescent="0.15">
      <c r="A95" s="167" t="str">
        <f t="shared" si="1"/>
        <v>91</v>
      </c>
      <c r="B95" s="1"/>
      <c r="C95" s="158" t="s">
        <v>78</v>
      </c>
      <c r="D95" s="8" t="s">
        <v>357</v>
      </c>
      <c r="E95" s="159">
        <v>0</v>
      </c>
      <c r="F95" s="160" t="s">
        <v>71</v>
      </c>
      <c r="G95" s="160" t="s">
        <v>71</v>
      </c>
      <c r="H95" s="168" t="s">
        <v>71</v>
      </c>
      <c r="I95" s="168" t="s">
        <v>71</v>
      </c>
    </row>
    <row r="96" spans="1:9" ht="16.5" customHeight="1" x14ac:dyDescent="0.15">
      <c r="A96" s="167" t="str">
        <f t="shared" si="1"/>
        <v>92</v>
      </c>
      <c r="B96" s="1"/>
      <c r="C96" s="158" t="s">
        <v>74</v>
      </c>
      <c r="D96" s="8" t="s">
        <v>358</v>
      </c>
      <c r="E96" s="159">
        <v>46</v>
      </c>
      <c r="F96" s="160">
        <v>14.478260869565217</v>
      </c>
      <c r="G96" s="160">
        <v>14.517023157405825</v>
      </c>
      <c r="H96" s="168">
        <v>53</v>
      </c>
      <c r="I96" s="168">
        <v>1</v>
      </c>
    </row>
    <row r="97" spans="1:9" ht="16.5" customHeight="1" x14ac:dyDescent="0.15">
      <c r="A97" s="167" t="str">
        <f t="shared" si="1"/>
        <v>93</v>
      </c>
      <c r="B97" s="1"/>
      <c r="C97" s="158" t="s">
        <v>359</v>
      </c>
      <c r="D97" s="8" t="s">
        <v>360</v>
      </c>
      <c r="E97" s="159">
        <v>6</v>
      </c>
      <c r="F97" s="160">
        <v>7.166666666666667</v>
      </c>
      <c r="G97" s="160">
        <v>5.4924190177613603</v>
      </c>
      <c r="H97" s="168">
        <v>12</v>
      </c>
      <c r="I97" s="168">
        <v>1</v>
      </c>
    </row>
    <row r="98" spans="1:9" ht="16.5" customHeight="1" x14ac:dyDescent="0.15">
      <c r="A98" s="167" t="str">
        <f t="shared" si="1"/>
        <v>94</v>
      </c>
      <c r="B98" s="1"/>
      <c r="C98" s="158" t="s">
        <v>361</v>
      </c>
      <c r="D98" s="8" t="s">
        <v>362</v>
      </c>
      <c r="E98" s="159">
        <v>25</v>
      </c>
      <c r="F98" s="160">
        <v>6.6</v>
      </c>
      <c r="G98" s="160">
        <v>5.8022983951764031</v>
      </c>
      <c r="H98" s="168">
        <v>24</v>
      </c>
      <c r="I98" s="168">
        <v>1</v>
      </c>
    </row>
    <row r="99" spans="1:9" ht="16.5" customHeight="1" x14ac:dyDescent="0.15">
      <c r="A99" s="167" t="str">
        <f t="shared" si="1"/>
        <v>95</v>
      </c>
      <c r="B99" s="1"/>
      <c r="C99" s="158" t="s">
        <v>363</v>
      </c>
      <c r="D99" s="8" t="s">
        <v>364</v>
      </c>
      <c r="E99" s="159">
        <v>180</v>
      </c>
      <c r="F99" s="160">
        <v>12.783333333333333</v>
      </c>
      <c r="G99" s="160">
        <v>32.523695702101648</v>
      </c>
      <c r="H99" s="168">
        <v>365</v>
      </c>
      <c r="I99" s="168">
        <v>1</v>
      </c>
    </row>
    <row r="100" spans="1:9" ht="16.5" customHeight="1" x14ac:dyDescent="0.15">
      <c r="A100" s="167" t="str">
        <f t="shared" si="1"/>
        <v>96</v>
      </c>
      <c r="B100" s="1"/>
      <c r="C100" s="158" t="s">
        <v>365</v>
      </c>
      <c r="D100" s="8" t="s">
        <v>366</v>
      </c>
      <c r="E100" s="159">
        <v>0</v>
      </c>
      <c r="F100" s="160" t="s">
        <v>71</v>
      </c>
      <c r="G100" s="160" t="s">
        <v>71</v>
      </c>
      <c r="H100" s="168" t="s">
        <v>71</v>
      </c>
      <c r="I100" s="168" t="s">
        <v>71</v>
      </c>
    </row>
    <row r="101" spans="1:9" ht="16.5" customHeight="1" x14ac:dyDescent="0.15">
      <c r="A101" s="167" t="str">
        <f t="shared" si="1"/>
        <v>97</v>
      </c>
      <c r="B101" s="1"/>
      <c r="C101" s="158" t="s">
        <v>367</v>
      </c>
      <c r="D101" s="8" t="s">
        <v>368</v>
      </c>
      <c r="E101" s="159">
        <v>66</v>
      </c>
      <c r="F101" s="160">
        <v>7</v>
      </c>
      <c r="G101" s="160">
        <v>4.6243502662120424</v>
      </c>
      <c r="H101" s="168">
        <v>12</v>
      </c>
      <c r="I101" s="168">
        <v>1</v>
      </c>
    </row>
    <row r="102" spans="1:9" ht="16.5" customHeight="1" x14ac:dyDescent="0.15">
      <c r="A102" s="167" t="str">
        <f t="shared" si="1"/>
        <v>98</v>
      </c>
      <c r="B102" s="1"/>
      <c r="C102" s="158" t="s">
        <v>369</v>
      </c>
      <c r="D102" s="8" t="s">
        <v>370</v>
      </c>
      <c r="E102" s="159">
        <v>783</v>
      </c>
      <c r="F102" s="160">
        <v>17.153256704980844</v>
      </c>
      <c r="G102" s="160">
        <v>33.335035086054638</v>
      </c>
      <c r="H102" s="168">
        <v>287</v>
      </c>
      <c r="I102" s="168">
        <v>1</v>
      </c>
    </row>
    <row r="103" spans="1:9" ht="16.5" customHeight="1" x14ac:dyDescent="0.15">
      <c r="A103" s="167" t="str">
        <f t="shared" si="1"/>
        <v>99</v>
      </c>
      <c r="B103" s="1"/>
      <c r="C103" s="158" t="s">
        <v>371</v>
      </c>
      <c r="D103" s="8" t="s">
        <v>372</v>
      </c>
      <c r="E103" s="159">
        <v>1037</v>
      </c>
      <c r="F103" s="160">
        <v>10.609450337512055</v>
      </c>
      <c r="G103" s="160">
        <v>7.1898434495372463</v>
      </c>
      <c r="H103" s="168">
        <v>104</v>
      </c>
      <c r="I103" s="168">
        <v>1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17</v>
      </c>
      <c r="F104" s="160">
        <v>9</v>
      </c>
      <c r="G104" s="160">
        <v>4.8347699014534289</v>
      </c>
      <c r="H104" s="168">
        <v>12</v>
      </c>
      <c r="I104" s="168">
        <v>1</v>
      </c>
    </row>
    <row r="105" spans="1:9" ht="16.5" customHeight="1" x14ac:dyDescent="0.15">
      <c r="B105" s="1"/>
      <c r="C105" s="161"/>
      <c r="D105" s="162" t="s">
        <v>811</v>
      </c>
      <c r="E105" s="163">
        <v>18497</v>
      </c>
      <c r="F105" s="164">
        <v>21.453046439963238</v>
      </c>
      <c r="G105" s="164">
        <v>92.509238489024781</v>
      </c>
      <c r="H105" s="168">
        <v>8760</v>
      </c>
      <c r="I105" s="168">
        <v>1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C000"/>
  </sheetPr>
  <dimension ref="B1:N39"/>
  <sheetViews>
    <sheetView showGridLines="0" view="pageBreakPreview" zoomScale="70" zoomScaleNormal="70" zoomScaleSheetLayoutView="70" workbookViewId="0">
      <selection activeCell="C16" sqref="C16"/>
    </sheetView>
  </sheetViews>
  <sheetFormatPr defaultRowHeight="14.25" x14ac:dyDescent="0.15"/>
  <cols>
    <col min="1" max="1" width="3.25" customWidth="1"/>
    <col min="2" max="2" width="1.125" customWidth="1"/>
    <col min="3" max="3" width="17.5" customWidth="1"/>
    <col min="4" max="4" width="12.625" customWidth="1"/>
    <col min="5" max="7" width="11.5" customWidth="1"/>
    <col min="8" max="9" width="1.125" customWidth="1"/>
    <col min="10" max="10" width="17.5" customWidth="1"/>
    <col min="11" max="11" width="12.625" customWidth="1"/>
    <col min="12" max="14" width="11.5" customWidth="1"/>
  </cols>
  <sheetData>
    <row r="1" spans="2:14" x14ac:dyDescent="0.15">
      <c r="E1" s="2" t="s">
        <v>139</v>
      </c>
      <c r="F1" s="2" t="s">
        <v>49</v>
      </c>
      <c r="G1" s="2" t="s">
        <v>50</v>
      </c>
      <c r="L1" s="2" t="s">
        <v>139</v>
      </c>
      <c r="M1" s="2" t="s">
        <v>49</v>
      </c>
      <c r="N1" s="2" t="s">
        <v>50</v>
      </c>
    </row>
    <row r="2" spans="2:14" ht="17.25" x14ac:dyDescent="0.15">
      <c r="C2" s="39" t="s">
        <v>673</v>
      </c>
      <c r="D2" s="33"/>
      <c r="E2" s="22"/>
      <c r="F2" s="23"/>
      <c r="G2" s="33"/>
      <c r="I2" s="33"/>
      <c r="J2" s="33"/>
      <c r="K2" s="33"/>
      <c r="L2" s="33"/>
      <c r="M2" s="23"/>
      <c r="N2" s="22"/>
    </row>
    <row r="3" spans="2:14" x14ac:dyDescent="0.15">
      <c r="C3" s="33"/>
      <c r="D3" s="33"/>
      <c r="E3" s="22"/>
      <c r="F3" s="23"/>
      <c r="G3" s="33"/>
      <c r="I3" s="33"/>
      <c r="J3" s="33"/>
      <c r="K3" s="33"/>
      <c r="L3" s="33"/>
      <c r="M3" s="23"/>
      <c r="N3" s="22"/>
    </row>
    <row r="4" spans="2:14" ht="20.100000000000001" customHeight="1" x14ac:dyDescent="0.15">
      <c r="C4" s="74" t="s">
        <v>388</v>
      </c>
      <c r="D4" s="74" t="s">
        <v>674</v>
      </c>
      <c r="E4" s="76" t="s">
        <v>675</v>
      </c>
      <c r="F4" s="77"/>
      <c r="G4" s="78"/>
      <c r="I4" s="33"/>
      <c r="J4" s="33"/>
      <c r="K4" s="33"/>
      <c r="L4" s="33"/>
      <c r="M4" s="23"/>
      <c r="N4" s="22"/>
    </row>
    <row r="5" spans="2:14" ht="20.100000000000001" customHeight="1" x14ac:dyDescent="0.15">
      <c r="C5" s="75"/>
      <c r="D5" s="75"/>
      <c r="E5" s="24" t="s">
        <v>676</v>
      </c>
      <c r="F5" s="25" t="s">
        <v>677</v>
      </c>
      <c r="G5" s="7" t="s">
        <v>678</v>
      </c>
      <c r="I5" s="33"/>
      <c r="J5" s="33"/>
      <c r="K5" s="33"/>
      <c r="L5" s="33"/>
      <c r="M5" s="23"/>
      <c r="N5" s="22"/>
    </row>
    <row r="6" spans="2:14" ht="20.100000000000001" customHeight="1" x14ac:dyDescent="0.15">
      <c r="B6" s="3" t="s">
        <v>140</v>
      </c>
      <c r="C6" s="8" t="s">
        <v>394</v>
      </c>
      <c r="D6" s="9">
        <v>24241</v>
      </c>
      <c r="E6" s="11">
        <v>18509</v>
      </c>
      <c r="F6" s="11">
        <v>5732</v>
      </c>
      <c r="G6" s="34">
        <v>76.354110804009736</v>
      </c>
      <c r="I6" s="33"/>
      <c r="J6" s="33"/>
      <c r="K6" s="33"/>
      <c r="L6" s="33"/>
      <c r="M6" s="23"/>
      <c r="N6" s="22"/>
    </row>
    <row r="7" spans="2:14" ht="20.100000000000001" customHeight="1" x14ac:dyDescent="0.15">
      <c r="B7" s="3" t="s">
        <v>141</v>
      </c>
      <c r="C7" s="8" t="s">
        <v>395</v>
      </c>
      <c r="D7" s="9">
        <v>7107</v>
      </c>
      <c r="E7" s="11">
        <v>5596</v>
      </c>
      <c r="F7" s="11">
        <v>1511</v>
      </c>
      <c r="G7" s="34">
        <v>78.739271141128469</v>
      </c>
      <c r="I7" s="33"/>
      <c r="J7" s="33"/>
      <c r="K7" s="33"/>
      <c r="L7" s="33"/>
      <c r="M7" s="23"/>
      <c r="N7" s="22"/>
    </row>
    <row r="8" spans="2:14" ht="20.100000000000001" customHeight="1" x14ac:dyDescent="0.15">
      <c r="B8" s="3" t="s">
        <v>142</v>
      </c>
      <c r="C8" s="8" t="s">
        <v>396</v>
      </c>
      <c r="D8" s="9">
        <v>54</v>
      </c>
      <c r="E8" s="11">
        <v>48</v>
      </c>
      <c r="F8" s="11">
        <v>6</v>
      </c>
      <c r="G8" s="34">
        <v>88.888888888888886</v>
      </c>
      <c r="I8" s="33"/>
      <c r="J8" s="33"/>
      <c r="K8" s="33"/>
      <c r="L8" s="33"/>
      <c r="M8" s="23"/>
      <c r="N8" s="22"/>
    </row>
    <row r="9" spans="2:14" ht="20.100000000000001" customHeight="1" x14ac:dyDescent="0.15">
      <c r="C9" s="8" t="s">
        <v>397</v>
      </c>
      <c r="D9" s="9">
        <v>31402</v>
      </c>
      <c r="E9" s="9">
        <v>24153</v>
      </c>
      <c r="F9" s="11">
        <v>7249</v>
      </c>
      <c r="G9" s="34">
        <v>76.915483090249026</v>
      </c>
      <c r="I9" s="33"/>
      <c r="J9" s="33"/>
      <c r="K9" s="33"/>
      <c r="L9" s="33"/>
      <c r="M9" s="23"/>
      <c r="N9" s="22"/>
    </row>
    <row r="10" spans="2:14" x14ac:dyDescent="0.15">
      <c r="C10" s="33"/>
      <c r="D10" s="33"/>
      <c r="E10" s="26"/>
      <c r="F10" s="27"/>
      <c r="G10" s="33"/>
      <c r="I10" s="33"/>
      <c r="J10" s="33"/>
      <c r="K10" s="33"/>
      <c r="L10" s="33"/>
      <c r="M10" s="23"/>
      <c r="N10" s="22"/>
    </row>
    <row r="11" spans="2:14" x14ac:dyDescent="0.15">
      <c r="C11" s="33"/>
      <c r="D11" s="33"/>
      <c r="E11" s="26"/>
      <c r="F11" s="27"/>
      <c r="G11" s="33"/>
      <c r="I11" s="33"/>
      <c r="J11" s="33"/>
      <c r="K11" s="33"/>
      <c r="L11" s="33"/>
      <c r="M11" s="27"/>
      <c r="N11" s="26"/>
    </row>
    <row r="12" spans="2:14" ht="17.25" x14ac:dyDescent="0.15">
      <c r="C12" s="39" t="s">
        <v>679</v>
      </c>
      <c r="D12" s="33"/>
      <c r="E12" s="26"/>
      <c r="F12" s="27"/>
      <c r="G12" s="33"/>
      <c r="I12" s="33"/>
    </row>
    <row r="13" spans="2:14" x14ac:dyDescent="0.15">
      <c r="C13" s="33"/>
      <c r="D13" s="33"/>
      <c r="E13" s="22"/>
      <c r="F13" s="23"/>
      <c r="G13" s="33"/>
      <c r="I13" s="33"/>
      <c r="J13" s="33"/>
      <c r="K13" s="33"/>
      <c r="L13" s="35"/>
      <c r="M13" s="28"/>
      <c r="N13" s="29"/>
    </row>
    <row r="14" spans="2:14" ht="20.100000000000001" customHeight="1" x14ac:dyDescent="0.15">
      <c r="C14" s="74" t="s">
        <v>394</v>
      </c>
      <c r="D14" s="74" t="s">
        <v>674</v>
      </c>
      <c r="E14" s="10" t="s">
        <v>675</v>
      </c>
      <c r="F14" s="10"/>
      <c r="G14" s="10"/>
      <c r="H14" s="40"/>
      <c r="I14" s="41"/>
      <c r="J14" s="74" t="s">
        <v>394</v>
      </c>
      <c r="K14" s="74" t="s">
        <v>674</v>
      </c>
      <c r="L14" s="10" t="s">
        <v>675</v>
      </c>
      <c r="M14" s="30"/>
      <c r="N14" s="10"/>
    </row>
    <row r="15" spans="2:14" ht="20.100000000000001" customHeight="1" x14ac:dyDescent="0.15">
      <c r="C15" s="75"/>
      <c r="D15" s="75"/>
      <c r="E15" s="7" t="s">
        <v>676</v>
      </c>
      <c r="F15" s="7" t="s">
        <v>677</v>
      </c>
      <c r="G15" s="7" t="s">
        <v>678</v>
      </c>
      <c r="H15" s="40"/>
      <c r="I15" s="41"/>
      <c r="J15" s="75"/>
      <c r="K15" s="75"/>
      <c r="L15" s="7" t="s">
        <v>676</v>
      </c>
      <c r="M15" s="7" t="s">
        <v>677</v>
      </c>
      <c r="N15" s="7" t="s">
        <v>678</v>
      </c>
    </row>
    <row r="16" spans="2:14" ht="20.100000000000001" customHeight="1" x14ac:dyDescent="0.15">
      <c r="B16" s="1"/>
      <c r="C16" s="11" t="s">
        <v>680</v>
      </c>
      <c r="D16" s="11">
        <v>1154</v>
      </c>
      <c r="E16" s="11">
        <v>841</v>
      </c>
      <c r="F16" s="9">
        <v>313</v>
      </c>
      <c r="G16" s="36">
        <v>72.876949740034661</v>
      </c>
      <c r="H16" s="40"/>
      <c r="I16" s="1"/>
      <c r="J16" s="31" t="s">
        <v>422</v>
      </c>
      <c r="K16" s="11">
        <v>611</v>
      </c>
      <c r="L16" s="32">
        <v>513</v>
      </c>
      <c r="M16" s="9">
        <v>98</v>
      </c>
      <c r="N16" s="37">
        <v>83.960720130932899</v>
      </c>
    </row>
    <row r="17" spans="2:14" ht="20.100000000000001" customHeight="1" x14ac:dyDescent="0.15">
      <c r="B17" s="1"/>
      <c r="C17" s="11" t="s">
        <v>681</v>
      </c>
      <c r="D17" s="11">
        <v>314</v>
      </c>
      <c r="E17" s="11">
        <v>267</v>
      </c>
      <c r="F17" s="9">
        <v>47</v>
      </c>
      <c r="G17" s="36">
        <v>85.031847133757964</v>
      </c>
      <c r="H17" s="40"/>
      <c r="I17" s="1"/>
      <c r="J17" s="31" t="s">
        <v>682</v>
      </c>
      <c r="K17" s="11">
        <v>331</v>
      </c>
      <c r="L17" s="32">
        <v>247</v>
      </c>
      <c r="M17" s="9">
        <v>84</v>
      </c>
      <c r="N17" s="37">
        <v>74.622356495468281</v>
      </c>
    </row>
    <row r="18" spans="2:14" ht="20.100000000000001" customHeight="1" x14ac:dyDescent="0.15">
      <c r="B18" s="1"/>
      <c r="C18" s="11" t="s">
        <v>683</v>
      </c>
      <c r="D18" s="11">
        <v>547</v>
      </c>
      <c r="E18" s="11">
        <v>420</v>
      </c>
      <c r="F18" s="9">
        <v>127</v>
      </c>
      <c r="G18" s="36">
        <v>76.782449725776971</v>
      </c>
      <c r="H18" s="40"/>
      <c r="I18" s="1"/>
      <c r="J18" s="31" t="s">
        <v>684</v>
      </c>
      <c r="K18" s="11">
        <v>304</v>
      </c>
      <c r="L18" s="32">
        <v>231</v>
      </c>
      <c r="M18" s="9">
        <v>73</v>
      </c>
      <c r="N18" s="37">
        <v>75.98684210526315</v>
      </c>
    </row>
    <row r="19" spans="2:14" ht="20.100000000000001" customHeight="1" x14ac:dyDescent="0.15">
      <c r="B19" s="1"/>
      <c r="C19" s="11" t="s">
        <v>685</v>
      </c>
      <c r="D19" s="11">
        <v>379</v>
      </c>
      <c r="E19" s="11">
        <v>267</v>
      </c>
      <c r="F19" s="9">
        <v>112</v>
      </c>
      <c r="G19" s="36">
        <v>70.44854881266491</v>
      </c>
      <c r="H19" s="40"/>
      <c r="I19" s="1"/>
      <c r="J19" s="31" t="s">
        <v>686</v>
      </c>
      <c r="K19" s="11">
        <v>784</v>
      </c>
      <c r="L19" s="32">
        <v>674</v>
      </c>
      <c r="M19" s="9">
        <v>110</v>
      </c>
      <c r="N19" s="37">
        <v>85.969387755102048</v>
      </c>
    </row>
    <row r="20" spans="2:14" ht="20.100000000000001" customHeight="1" x14ac:dyDescent="0.15">
      <c r="B20" s="1"/>
      <c r="C20" s="11" t="s">
        <v>687</v>
      </c>
      <c r="D20" s="11">
        <v>412</v>
      </c>
      <c r="E20" s="11">
        <v>290</v>
      </c>
      <c r="F20" s="9">
        <v>122</v>
      </c>
      <c r="G20" s="36">
        <v>70.388349514563103</v>
      </c>
      <c r="H20" s="40"/>
      <c r="I20" s="1"/>
      <c r="J20" s="31" t="s">
        <v>426</v>
      </c>
      <c r="K20" s="11">
        <v>294</v>
      </c>
      <c r="L20" s="32">
        <v>205</v>
      </c>
      <c r="M20" s="9">
        <v>89</v>
      </c>
      <c r="N20" s="37">
        <v>69.72789115646259</v>
      </c>
    </row>
    <row r="21" spans="2:14" ht="20.100000000000001" customHeight="1" x14ac:dyDescent="0.15">
      <c r="B21" s="1"/>
      <c r="C21" s="11" t="s">
        <v>688</v>
      </c>
      <c r="D21" s="11">
        <v>550</v>
      </c>
      <c r="E21" s="11">
        <v>394</v>
      </c>
      <c r="F21" s="9">
        <v>156</v>
      </c>
      <c r="G21" s="36">
        <v>71.636363636363626</v>
      </c>
      <c r="H21" s="40"/>
      <c r="I21" s="1"/>
      <c r="J21" s="31" t="s">
        <v>689</v>
      </c>
      <c r="K21" s="11">
        <v>367</v>
      </c>
      <c r="L21" s="32">
        <v>299</v>
      </c>
      <c r="M21" s="9">
        <v>68</v>
      </c>
      <c r="N21" s="37">
        <v>81.471389645776568</v>
      </c>
    </row>
    <row r="22" spans="2:14" ht="20.100000000000001" customHeight="1" x14ac:dyDescent="0.15">
      <c r="B22" s="1"/>
      <c r="C22" s="11" t="s">
        <v>690</v>
      </c>
      <c r="D22" s="11">
        <v>673</v>
      </c>
      <c r="E22" s="11">
        <v>507</v>
      </c>
      <c r="F22" s="9">
        <v>166</v>
      </c>
      <c r="G22" s="36">
        <v>75.334323922734029</v>
      </c>
      <c r="H22" s="40"/>
      <c r="I22" s="1"/>
      <c r="J22" s="31" t="s">
        <v>428</v>
      </c>
      <c r="K22" s="11">
        <v>189</v>
      </c>
      <c r="L22" s="32">
        <v>152</v>
      </c>
      <c r="M22" s="9">
        <v>37</v>
      </c>
      <c r="N22" s="37">
        <v>80.423280423280417</v>
      </c>
    </row>
    <row r="23" spans="2:14" ht="20.100000000000001" customHeight="1" x14ac:dyDescent="0.15">
      <c r="B23" s="1"/>
      <c r="C23" s="11" t="s">
        <v>691</v>
      </c>
      <c r="D23" s="11">
        <v>847</v>
      </c>
      <c r="E23" s="11">
        <v>690</v>
      </c>
      <c r="F23" s="9">
        <v>157</v>
      </c>
      <c r="G23" s="36">
        <v>81.463990554899652</v>
      </c>
      <c r="H23" s="40"/>
      <c r="I23" s="1"/>
      <c r="J23" s="31" t="s">
        <v>692</v>
      </c>
      <c r="K23" s="11">
        <v>316</v>
      </c>
      <c r="L23" s="32">
        <v>259</v>
      </c>
      <c r="M23" s="9">
        <v>57</v>
      </c>
      <c r="N23" s="37">
        <v>81.962025316455694</v>
      </c>
    </row>
    <row r="24" spans="2:14" ht="20.100000000000001" customHeight="1" x14ac:dyDescent="0.15">
      <c r="B24" s="1"/>
      <c r="C24" s="11" t="s">
        <v>693</v>
      </c>
      <c r="D24" s="11">
        <v>689</v>
      </c>
      <c r="E24" s="11">
        <v>497</v>
      </c>
      <c r="F24" s="9">
        <v>192</v>
      </c>
      <c r="G24" s="36">
        <v>72.133526850507977</v>
      </c>
      <c r="H24" s="40"/>
      <c r="I24" s="1"/>
      <c r="J24" s="31" t="s">
        <v>430</v>
      </c>
      <c r="K24" s="11">
        <v>384</v>
      </c>
      <c r="L24" s="32">
        <v>300</v>
      </c>
      <c r="M24" s="9">
        <v>84</v>
      </c>
      <c r="N24" s="37">
        <v>78.125</v>
      </c>
    </row>
    <row r="25" spans="2:14" ht="20.100000000000001" customHeight="1" x14ac:dyDescent="0.15">
      <c r="B25" s="1"/>
      <c r="C25" s="11" t="s">
        <v>694</v>
      </c>
      <c r="D25" s="11">
        <v>538</v>
      </c>
      <c r="E25" s="11">
        <v>386</v>
      </c>
      <c r="F25" s="9">
        <v>152</v>
      </c>
      <c r="G25" s="36">
        <v>71.74721189591078</v>
      </c>
      <c r="H25" s="40"/>
      <c r="I25" s="1"/>
      <c r="J25" s="31" t="s">
        <v>695</v>
      </c>
      <c r="K25" s="11">
        <v>526</v>
      </c>
      <c r="L25" s="32">
        <v>431</v>
      </c>
      <c r="M25" s="9">
        <v>95</v>
      </c>
      <c r="N25" s="37">
        <v>81.93916349809885</v>
      </c>
    </row>
    <row r="26" spans="2:14" ht="20.100000000000001" customHeight="1" x14ac:dyDescent="0.15">
      <c r="B26" s="1"/>
      <c r="C26" s="11" t="s">
        <v>696</v>
      </c>
      <c r="D26" s="11">
        <v>705</v>
      </c>
      <c r="E26" s="11">
        <v>567</v>
      </c>
      <c r="F26" s="9">
        <v>138</v>
      </c>
      <c r="G26" s="36">
        <v>80.425531914893625</v>
      </c>
      <c r="H26" s="40"/>
      <c r="I26" s="1"/>
      <c r="J26" s="31" t="s">
        <v>432</v>
      </c>
      <c r="K26" s="11">
        <v>457</v>
      </c>
      <c r="L26" s="32">
        <v>406</v>
      </c>
      <c r="M26" s="9">
        <v>51</v>
      </c>
      <c r="N26" s="37">
        <v>88.840262582056894</v>
      </c>
    </row>
    <row r="27" spans="2:14" ht="20.100000000000001" customHeight="1" x14ac:dyDescent="0.15">
      <c r="B27" s="1"/>
      <c r="C27" s="11" t="s">
        <v>697</v>
      </c>
      <c r="D27" s="11">
        <v>827</v>
      </c>
      <c r="E27" s="11">
        <v>654</v>
      </c>
      <c r="F27" s="9">
        <v>173</v>
      </c>
      <c r="G27" s="36">
        <v>79.081015719467956</v>
      </c>
      <c r="H27" s="40"/>
      <c r="I27" s="1"/>
      <c r="J27" s="31" t="s">
        <v>698</v>
      </c>
      <c r="K27" s="11">
        <v>272</v>
      </c>
      <c r="L27" s="32">
        <v>220</v>
      </c>
      <c r="M27" s="9">
        <v>52</v>
      </c>
      <c r="N27" s="37">
        <v>80.882352941176478</v>
      </c>
    </row>
    <row r="28" spans="2:14" ht="20.100000000000001" customHeight="1" x14ac:dyDescent="0.15">
      <c r="B28" s="1"/>
      <c r="C28" s="11" t="s">
        <v>699</v>
      </c>
      <c r="D28" s="11">
        <v>89</v>
      </c>
      <c r="E28" s="11">
        <v>79</v>
      </c>
      <c r="F28" s="9">
        <v>10</v>
      </c>
      <c r="G28" s="36">
        <v>88.764044943820224</v>
      </c>
      <c r="H28" s="40"/>
      <c r="I28" s="1"/>
      <c r="J28" s="31" t="s">
        <v>434</v>
      </c>
      <c r="K28" s="11">
        <v>286</v>
      </c>
      <c r="L28" s="32">
        <v>223</v>
      </c>
      <c r="M28" s="9">
        <v>63</v>
      </c>
      <c r="N28" s="37">
        <v>77.972027972027973</v>
      </c>
    </row>
    <row r="29" spans="2:14" ht="20.100000000000001" customHeight="1" x14ac:dyDescent="0.15">
      <c r="B29" s="1"/>
      <c r="C29" s="11" t="s">
        <v>700</v>
      </c>
      <c r="D29" s="11">
        <v>353</v>
      </c>
      <c r="E29" s="11">
        <v>254</v>
      </c>
      <c r="F29" s="9">
        <v>99</v>
      </c>
      <c r="G29" s="36">
        <v>71.95467422096317</v>
      </c>
      <c r="H29" s="40"/>
      <c r="I29" s="1"/>
      <c r="J29" s="31" t="s">
        <v>701</v>
      </c>
      <c r="K29" s="11">
        <v>352</v>
      </c>
      <c r="L29" s="32">
        <v>276</v>
      </c>
      <c r="M29" s="9">
        <v>76</v>
      </c>
      <c r="N29" s="37">
        <v>78.409090909090907</v>
      </c>
    </row>
    <row r="30" spans="2:14" ht="20.100000000000001" customHeight="1" x14ac:dyDescent="0.15">
      <c r="B30" s="1"/>
      <c r="C30" s="11" t="s">
        <v>702</v>
      </c>
      <c r="D30" s="11">
        <v>882</v>
      </c>
      <c r="E30" s="11">
        <v>667</v>
      </c>
      <c r="F30" s="9">
        <v>215</v>
      </c>
      <c r="G30" s="36">
        <v>75.62358276643991</v>
      </c>
      <c r="H30" s="40"/>
      <c r="I30" s="1"/>
      <c r="J30" s="31" t="s">
        <v>703</v>
      </c>
      <c r="K30" s="11">
        <v>243</v>
      </c>
      <c r="L30" s="32">
        <v>160</v>
      </c>
      <c r="M30" s="9">
        <v>83</v>
      </c>
      <c r="N30" s="37">
        <v>65.843621399176953</v>
      </c>
    </row>
    <row r="31" spans="2:14" ht="20.100000000000001" customHeight="1" x14ac:dyDescent="0.15">
      <c r="B31" s="1"/>
      <c r="C31" s="11" t="s">
        <v>704</v>
      </c>
      <c r="D31" s="11">
        <v>429</v>
      </c>
      <c r="E31" s="11">
        <v>337</v>
      </c>
      <c r="F31" s="9">
        <v>92</v>
      </c>
      <c r="G31" s="36">
        <v>78.554778554778565</v>
      </c>
      <c r="H31" s="40"/>
      <c r="I31" s="1"/>
      <c r="J31" s="31" t="s">
        <v>705</v>
      </c>
      <c r="K31" s="11">
        <v>660</v>
      </c>
      <c r="L31" s="32">
        <v>475</v>
      </c>
      <c r="M31" s="9">
        <v>185</v>
      </c>
      <c r="N31" s="37">
        <v>71.969696969696969</v>
      </c>
    </row>
    <row r="32" spans="2:14" ht="20.100000000000001" customHeight="1" x14ac:dyDescent="0.15">
      <c r="B32" s="1"/>
      <c r="C32" s="11" t="s">
        <v>706</v>
      </c>
      <c r="D32" s="11">
        <v>414</v>
      </c>
      <c r="E32" s="11">
        <v>249</v>
      </c>
      <c r="F32" s="9">
        <v>165</v>
      </c>
      <c r="G32" s="36">
        <v>60.144927536231883</v>
      </c>
      <c r="H32" s="40"/>
      <c r="I32" s="1"/>
      <c r="J32" s="31" t="s">
        <v>707</v>
      </c>
      <c r="K32" s="11">
        <v>299</v>
      </c>
      <c r="L32" s="32">
        <v>242</v>
      </c>
      <c r="M32" s="9">
        <v>57</v>
      </c>
      <c r="N32" s="37">
        <v>80.936454849498332</v>
      </c>
    </row>
    <row r="33" spans="2:14" ht="20.100000000000001" customHeight="1" x14ac:dyDescent="0.15">
      <c r="B33" s="1"/>
      <c r="C33" s="11" t="s">
        <v>708</v>
      </c>
      <c r="D33" s="11">
        <v>315</v>
      </c>
      <c r="E33" s="11">
        <v>259</v>
      </c>
      <c r="F33" s="9">
        <v>56</v>
      </c>
      <c r="G33" s="36">
        <v>82.222222222222214</v>
      </c>
      <c r="H33" s="40"/>
      <c r="I33" s="1"/>
      <c r="J33" s="31" t="s">
        <v>709</v>
      </c>
      <c r="K33" s="11">
        <v>251</v>
      </c>
      <c r="L33" s="32">
        <v>198</v>
      </c>
      <c r="M33" s="9">
        <v>53</v>
      </c>
      <c r="N33" s="37">
        <v>78.884462151394416</v>
      </c>
    </row>
    <row r="34" spans="2:14" ht="20.100000000000001" customHeight="1" x14ac:dyDescent="0.15">
      <c r="B34" s="1"/>
      <c r="C34" s="11" t="s">
        <v>710</v>
      </c>
      <c r="D34" s="11">
        <v>366</v>
      </c>
      <c r="E34" s="11">
        <v>250</v>
      </c>
      <c r="F34" s="9">
        <v>116</v>
      </c>
      <c r="G34" s="36">
        <v>68.30601092896174</v>
      </c>
      <c r="H34" s="40"/>
      <c r="I34" s="1"/>
      <c r="J34" s="31" t="s">
        <v>711</v>
      </c>
      <c r="K34" s="11">
        <v>466</v>
      </c>
      <c r="L34" s="32">
        <v>295</v>
      </c>
      <c r="M34" s="9">
        <v>171</v>
      </c>
      <c r="N34" s="37">
        <v>63.30472103004292</v>
      </c>
    </row>
    <row r="35" spans="2:14" ht="20.100000000000001" customHeight="1" x14ac:dyDescent="0.15">
      <c r="B35" s="1"/>
      <c r="C35" s="11" t="s">
        <v>712</v>
      </c>
      <c r="D35" s="11">
        <v>915</v>
      </c>
      <c r="E35" s="11">
        <v>652</v>
      </c>
      <c r="F35" s="9">
        <v>263</v>
      </c>
      <c r="G35" s="36">
        <v>71.256830601092886</v>
      </c>
      <c r="H35" s="40"/>
      <c r="I35" s="1"/>
      <c r="J35" s="31" t="s">
        <v>713</v>
      </c>
      <c r="K35" s="11">
        <v>342</v>
      </c>
      <c r="L35" s="32">
        <v>270</v>
      </c>
      <c r="M35" s="9">
        <v>72</v>
      </c>
      <c r="N35" s="37">
        <v>78.94736842105263</v>
      </c>
    </row>
    <row r="36" spans="2:14" ht="20.100000000000001" customHeight="1" x14ac:dyDescent="0.15">
      <c r="B36" s="1"/>
      <c r="C36" s="11" t="s">
        <v>714</v>
      </c>
      <c r="D36" s="11">
        <v>941</v>
      </c>
      <c r="E36" s="11">
        <v>754</v>
      </c>
      <c r="F36" s="9">
        <v>187</v>
      </c>
      <c r="G36" s="36">
        <v>80.127523910733274</v>
      </c>
      <c r="H36" s="40"/>
      <c r="I36" s="1"/>
      <c r="J36" s="31" t="s">
        <v>442</v>
      </c>
      <c r="K36" s="11">
        <v>354</v>
      </c>
      <c r="L36" s="32">
        <v>257</v>
      </c>
      <c r="M36" s="9">
        <v>97</v>
      </c>
      <c r="N36" s="37">
        <v>72.598870056497177</v>
      </c>
    </row>
    <row r="37" spans="2:14" ht="20.100000000000001" customHeight="1" x14ac:dyDescent="0.15">
      <c r="B37" s="1"/>
      <c r="C37" s="11" t="s">
        <v>715</v>
      </c>
      <c r="D37" s="11">
        <v>930</v>
      </c>
      <c r="E37" s="11">
        <v>721</v>
      </c>
      <c r="F37" s="9">
        <v>209</v>
      </c>
      <c r="G37" s="36">
        <v>77.526881720430111</v>
      </c>
      <c r="H37" s="40"/>
      <c r="I37" s="1"/>
      <c r="J37" s="31" t="s">
        <v>716</v>
      </c>
      <c r="K37" s="11">
        <v>556</v>
      </c>
      <c r="L37" s="32">
        <v>364</v>
      </c>
      <c r="M37" s="9">
        <v>192</v>
      </c>
      <c r="N37" s="37">
        <v>65.467625899280577</v>
      </c>
    </row>
    <row r="38" spans="2:14" ht="20.100000000000001" customHeight="1" x14ac:dyDescent="0.15">
      <c r="B38" s="1"/>
      <c r="C38" s="11" t="s">
        <v>717</v>
      </c>
      <c r="D38" s="11">
        <v>1250</v>
      </c>
      <c r="E38" s="11">
        <v>1012</v>
      </c>
      <c r="F38" s="9">
        <v>238</v>
      </c>
      <c r="G38" s="36">
        <v>80.959999999999994</v>
      </c>
      <c r="H38" s="40"/>
      <c r="I38" s="1"/>
      <c r="J38" s="31" t="s">
        <v>718</v>
      </c>
      <c r="K38" s="11">
        <v>305</v>
      </c>
      <c r="L38" s="32">
        <v>178</v>
      </c>
      <c r="M38" s="9">
        <v>127</v>
      </c>
      <c r="N38" s="37">
        <v>58.360655737704917</v>
      </c>
    </row>
    <row r="39" spans="2:14" ht="20.100000000000001" customHeight="1" x14ac:dyDescent="0.15">
      <c r="B39" s="1"/>
      <c r="C39" s="11" t="s">
        <v>719</v>
      </c>
      <c r="D39" s="11">
        <v>773</v>
      </c>
      <c r="E39" s="11">
        <v>620</v>
      </c>
      <c r="F39" s="9">
        <v>153</v>
      </c>
      <c r="G39" s="36">
        <v>80.206985769728334</v>
      </c>
      <c r="H39" s="40"/>
      <c r="I39" s="41"/>
      <c r="J39" s="38" t="s">
        <v>445</v>
      </c>
      <c r="K39" s="11">
        <v>24241</v>
      </c>
      <c r="L39" s="32">
        <v>18509</v>
      </c>
      <c r="M39" s="9">
        <v>5732</v>
      </c>
      <c r="N39" s="37">
        <v>76.354110804009736</v>
      </c>
    </row>
  </sheetData>
  <mergeCells count="7">
    <mergeCell ref="K14:K15"/>
    <mergeCell ref="C4:C5"/>
    <mergeCell ref="D4:D5"/>
    <mergeCell ref="E4:G4"/>
    <mergeCell ref="C14:C15"/>
    <mergeCell ref="D14:D15"/>
    <mergeCell ref="J14:J15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orientation="portrait" r:id="rId1"/>
  <headerFooter scaleWithDoc="0">
    <oddFooter>&amp;C&amp;"ＭＳ ゴシック,標準"&amp;14&amp;P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402CF-A0CD-4FFD-B738-8B03AD6C57CC}">
  <sheetPr>
    <tabColor rgb="FF7030A0"/>
    <pageSetUpPr fitToPage="1"/>
  </sheetPr>
  <dimension ref="A1:L112"/>
  <sheetViews>
    <sheetView showGridLines="0" view="pageBreakPreview" zoomScaleNormal="70" zoomScaleSheetLayoutView="100" workbookViewId="0">
      <selection activeCell="L1" sqref="L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 x14ac:dyDescent="0.15">
      <c r="F1" s="2"/>
      <c r="G1" s="2"/>
      <c r="H1" s="2"/>
      <c r="I1" s="2"/>
      <c r="L1" s="165"/>
    </row>
    <row r="2" spans="1:12" ht="17.25" x14ac:dyDescent="0.2">
      <c r="C2" s="105" t="str">
        <f>"表3.4.1.2("&amp;VALUE(L1)-1&amp;")　産業分類別の生活環境項目測定回数の平均値、標準偏差、最大値、最小値"</f>
        <v>表3.4.1.2(-1)　産業分類別の生活環境項目測定回数の平均値、標準偏差、最大値、最小値</v>
      </c>
    </row>
    <row r="3" spans="1:12" ht="21" customHeight="1" x14ac:dyDescent="0.15">
      <c r="I3" s="139" t="e">
        <f>VLOOKUP(L1,#REF!,2,0)&amp;"（回/年）"</f>
        <v>#REF!</v>
      </c>
    </row>
    <row r="4" spans="1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1:12" ht="16.5" customHeight="1" x14ac:dyDescent="0.15">
      <c r="A5" s="167" t="str">
        <f>C5</f>
        <v>01</v>
      </c>
      <c r="B5" s="1"/>
      <c r="C5" s="158" t="s">
        <v>2</v>
      </c>
      <c r="D5" s="8" t="s">
        <v>252</v>
      </c>
      <c r="E5" s="159">
        <v>11</v>
      </c>
      <c r="F5" s="160">
        <v>5.5454545454545459</v>
      </c>
      <c r="G5" s="160">
        <v>4.435394827152062</v>
      </c>
      <c r="H5" s="168">
        <v>12</v>
      </c>
      <c r="I5" s="168">
        <v>1</v>
      </c>
    </row>
    <row r="6" spans="1:12" ht="16.5" customHeight="1" x14ac:dyDescent="0.15">
      <c r="A6" s="167" t="str">
        <f t="shared" ref="A6:A69" si="0">C6</f>
        <v>02</v>
      </c>
      <c r="B6" s="1"/>
      <c r="C6" s="158" t="s">
        <v>3</v>
      </c>
      <c r="D6" s="8" t="s">
        <v>253</v>
      </c>
      <c r="E6" s="159">
        <v>0</v>
      </c>
      <c r="F6" s="160" t="s">
        <v>71</v>
      </c>
      <c r="G6" s="160" t="s">
        <v>71</v>
      </c>
      <c r="H6" s="168" t="s">
        <v>71</v>
      </c>
      <c r="I6" s="168" t="s">
        <v>71</v>
      </c>
    </row>
    <row r="7" spans="1:12" ht="16.5" customHeight="1" x14ac:dyDescent="0.15">
      <c r="A7" s="167" t="str">
        <f t="shared" si="0"/>
        <v>03</v>
      </c>
      <c r="B7" s="1"/>
      <c r="C7" s="158" t="s">
        <v>4</v>
      </c>
      <c r="D7" s="8" t="s">
        <v>254</v>
      </c>
      <c r="E7" s="159">
        <v>0</v>
      </c>
      <c r="F7" s="160" t="s">
        <v>71</v>
      </c>
      <c r="G7" s="160" t="s">
        <v>71</v>
      </c>
      <c r="H7" s="168" t="s">
        <v>71</v>
      </c>
      <c r="I7" s="168" t="s">
        <v>71</v>
      </c>
    </row>
    <row r="8" spans="1:12" ht="16.5" customHeight="1" x14ac:dyDescent="0.15">
      <c r="A8" s="167" t="str">
        <f t="shared" si="0"/>
        <v>04</v>
      </c>
      <c r="B8" s="1"/>
      <c r="C8" s="158" t="s">
        <v>5</v>
      </c>
      <c r="D8" s="8" t="s">
        <v>255</v>
      </c>
      <c r="E8" s="159">
        <v>0</v>
      </c>
      <c r="F8" s="160" t="s">
        <v>71</v>
      </c>
      <c r="G8" s="160" t="s">
        <v>71</v>
      </c>
      <c r="H8" s="168" t="s">
        <v>71</v>
      </c>
      <c r="I8" s="168" t="s">
        <v>71</v>
      </c>
    </row>
    <row r="9" spans="1:12" ht="16.5" customHeight="1" x14ac:dyDescent="0.15">
      <c r="A9" s="167" t="str">
        <f t="shared" si="0"/>
        <v>05</v>
      </c>
      <c r="B9" s="1"/>
      <c r="C9" s="158" t="s">
        <v>6</v>
      </c>
      <c r="D9" s="8" t="s">
        <v>256</v>
      </c>
      <c r="E9" s="159">
        <v>11</v>
      </c>
      <c r="F9" s="160">
        <v>6.3636363636363633</v>
      </c>
      <c r="G9" s="160">
        <v>10.772861525822442</v>
      </c>
      <c r="H9" s="168">
        <v>36</v>
      </c>
      <c r="I9" s="168">
        <v>1</v>
      </c>
    </row>
    <row r="10" spans="1:12" ht="16.5" customHeight="1" x14ac:dyDescent="0.15">
      <c r="A10" s="167" t="str">
        <f t="shared" si="0"/>
        <v>06</v>
      </c>
      <c r="B10" s="1"/>
      <c r="C10" s="158" t="s">
        <v>7</v>
      </c>
      <c r="D10" s="8" t="s">
        <v>257</v>
      </c>
      <c r="E10" s="159">
        <v>36</v>
      </c>
      <c r="F10" s="160">
        <v>8.5277777777777786</v>
      </c>
      <c r="G10" s="160">
        <v>5.6643552708954124</v>
      </c>
      <c r="H10" s="168">
        <v>23</v>
      </c>
      <c r="I10" s="168">
        <v>1</v>
      </c>
    </row>
    <row r="11" spans="1:12" ht="16.5" customHeight="1" x14ac:dyDescent="0.15">
      <c r="A11" s="167" t="str">
        <f t="shared" si="0"/>
        <v>07</v>
      </c>
      <c r="B11" s="1"/>
      <c r="C11" s="158" t="s">
        <v>8</v>
      </c>
      <c r="D11" s="8" t="s">
        <v>258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</row>
    <row r="12" spans="1:12" ht="16.5" customHeight="1" x14ac:dyDescent="0.15">
      <c r="A12" s="167" t="str">
        <f t="shared" si="0"/>
        <v>08</v>
      </c>
      <c r="B12" s="1"/>
      <c r="C12" s="158" t="s">
        <v>9</v>
      </c>
      <c r="D12" s="8" t="s">
        <v>259</v>
      </c>
      <c r="E12" s="159">
        <v>2</v>
      </c>
      <c r="F12" s="160">
        <v>1</v>
      </c>
      <c r="G12" s="160">
        <v>0</v>
      </c>
      <c r="H12" s="168">
        <v>1</v>
      </c>
      <c r="I12" s="168">
        <v>1</v>
      </c>
    </row>
    <row r="13" spans="1:12" ht="16.5" customHeight="1" x14ac:dyDescent="0.15">
      <c r="A13" s="167" t="str">
        <f t="shared" si="0"/>
        <v>09</v>
      </c>
      <c r="B13" s="1"/>
      <c r="C13" s="158" t="s">
        <v>10</v>
      </c>
      <c r="D13" s="8" t="s">
        <v>260</v>
      </c>
      <c r="E13" s="159">
        <v>392</v>
      </c>
      <c r="F13" s="160">
        <v>9.0561224489795915</v>
      </c>
      <c r="G13" s="160">
        <v>8.0014009812480502</v>
      </c>
      <c r="H13" s="168">
        <v>62</v>
      </c>
      <c r="I13" s="168">
        <v>1</v>
      </c>
    </row>
    <row r="14" spans="1:12" ht="16.5" customHeight="1" x14ac:dyDescent="0.15">
      <c r="A14" s="167" t="str">
        <f t="shared" si="0"/>
        <v>10</v>
      </c>
      <c r="B14" s="1"/>
      <c r="C14" s="158" t="s">
        <v>11</v>
      </c>
      <c r="D14" s="8" t="s">
        <v>261</v>
      </c>
      <c r="E14" s="159">
        <v>116</v>
      </c>
      <c r="F14" s="160">
        <v>7.8362068965517242</v>
      </c>
      <c r="G14" s="160">
        <v>7.3566816308503622</v>
      </c>
      <c r="H14" s="168">
        <v>32</v>
      </c>
      <c r="I14" s="168">
        <v>1</v>
      </c>
    </row>
    <row r="15" spans="1:12" ht="16.5" customHeight="1" x14ac:dyDescent="0.15">
      <c r="A15" s="167" t="str">
        <f t="shared" si="0"/>
        <v>11</v>
      </c>
      <c r="B15" s="1"/>
      <c r="C15" s="158" t="s">
        <v>12</v>
      </c>
      <c r="D15" s="8" t="s">
        <v>262</v>
      </c>
      <c r="E15" s="159">
        <v>123</v>
      </c>
      <c r="F15" s="160">
        <v>11.959349593495935</v>
      </c>
      <c r="G15" s="160">
        <v>16.022728924763555</v>
      </c>
      <c r="H15" s="168">
        <v>147</v>
      </c>
      <c r="I15" s="168">
        <v>1</v>
      </c>
    </row>
    <row r="16" spans="1:12" ht="16.5" customHeight="1" x14ac:dyDescent="0.15">
      <c r="A16" s="167" t="str">
        <f t="shared" si="0"/>
        <v>12</v>
      </c>
      <c r="B16" s="1"/>
      <c r="C16" s="158" t="s">
        <v>13</v>
      </c>
      <c r="D16" s="8" t="s">
        <v>263</v>
      </c>
      <c r="E16" s="159">
        <v>13</v>
      </c>
      <c r="F16" s="160">
        <v>6.0769230769230766</v>
      </c>
      <c r="G16" s="160">
        <v>13.536749600387449</v>
      </c>
      <c r="H16" s="168">
        <v>50</v>
      </c>
      <c r="I16" s="168">
        <v>1</v>
      </c>
    </row>
    <row r="17" spans="1:9" ht="16.5" customHeight="1" x14ac:dyDescent="0.15">
      <c r="A17" s="167" t="str">
        <f t="shared" si="0"/>
        <v>13</v>
      </c>
      <c r="B17" s="1"/>
      <c r="C17" s="158" t="s">
        <v>14</v>
      </c>
      <c r="D17" s="8" t="s">
        <v>264</v>
      </c>
      <c r="E17" s="159">
        <v>16</v>
      </c>
      <c r="F17" s="160">
        <v>10.5</v>
      </c>
      <c r="G17" s="160">
        <v>10.893423092245461</v>
      </c>
      <c r="H17" s="168">
        <v>47</v>
      </c>
      <c r="I17" s="168">
        <v>1</v>
      </c>
    </row>
    <row r="18" spans="1:9" ht="16.5" customHeight="1" x14ac:dyDescent="0.15">
      <c r="A18" s="167" t="str">
        <f t="shared" si="0"/>
        <v>14</v>
      </c>
      <c r="B18" s="1"/>
      <c r="C18" s="158" t="s">
        <v>15</v>
      </c>
      <c r="D18" s="8" t="s">
        <v>265</v>
      </c>
      <c r="E18" s="159">
        <v>90</v>
      </c>
      <c r="F18" s="160">
        <v>8.2555555555555564</v>
      </c>
      <c r="G18" s="160">
        <v>12.669135379374705</v>
      </c>
      <c r="H18" s="168">
        <v>74</v>
      </c>
      <c r="I18" s="168">
        <v>1</v>
      </c>
    </row>
    <row r="19" spans="1:9" ht="16.5" customHeight="1" x14ac:dyDescent="0.15">
      <c r="A19" s="167" t="str">
        <f t="shared" si="0"/>
        <v>15</v>
      </c>
      <c r="B19" s="1"/>
      <c r="C19" s="158" t="s">
        <v>16</v>
      </c>
      <c r="D19" s="8" t="s">
        <v>266</v>
      </c>
      <c r="E19" s="159">
        <v>19</v>
      </c>
      <c r="F19" s="160">
        <v>13.526315789473685</v>
      </c>
      <c r="G19" s="160">
        <v>15.403348918165063</v>
      </c>
      <c r="H19" s="168">
        <v>49</v>
      </c>
      <c r="I19" s="168">
        <v>1</v>
      </c>
    </row>
    <row r="20" spans="1:9" ht="16.5" customHeight="1" x14ac:dyDescent="0.15">
      <c r="A20" s="167" t="str">
        <f t="shared" si="0"/>
        <v>16</v>
      </c>
      <c r="B20" s="1"/>
      <c r="C20" s="158" t="s">
        <v>17</v>
      </c>
      <c r="D20" s="8" t="s">
        <v>267</v>
      </c>
      <c r="E20" s="159">
        <v>623</v>
      </c>
      <c r="F20" s="160">
        <v>16.210272873194221</v>
      </c>
      <c r="G20" s="160">
        <v>51.169120232416581</v>
      </c>
      <c r="H20" s="168">
        <v>1071</v>
      </c>
      <c r="I20" s="168">
        <v>1</v>
      </c>
    </row>
    <row r="21" spans="1:9" ht="16.5" customHeight="1" x14ac:dyDescent="0.15">
      <c r="A21" s="167" t="str">
        <f t="shared" si="0"/>
        <v>17</v>
      </c>
      <c r="B21" s="1"/>
      <c r="C21" s="158" t="s">
        <v>18</v>
      </c>
      <c r="D21" s="8" t="s">
        <v>268</v>
      </c>
      <c r="E21" s="159">
        <v>35</v>
      </c>
      <c r="F21" s="160">
        <v>40.74285714285714</v>
      </c>
      <c r="G21" s="160">
        <v>37.62769854082218</v>
      </c>
      <c r="H21" s="168">
        <v>156</v>
      </c>
      <c r="I21" s="168">
        <v>1</v>
      </c>
    </row>
    <row r="22" spans="1:9" ht="16.5" customHeight="1" x14ac:dyDescent="0.15">
      <c r="A22" s="167" t="str">
        <f t="shared" si="0"/>
        <v>18</v>
      </c>
      <c r="B22" s="1"/>
      <c r="C22" s="158" t="s">
        <v>19</v>
      </c>
      <c r="D22" s="8" t="s">
        <v>269</v>
      </c>
      <c r="E22" s="159">
        <v>66</v>
      </c>
      <c r="F22" s="160">
        <v>11.363636363636363</v>
      </c>
      <c r="G22" s="160">
        <v>11.899109680510184</v>
      </c>
      <c r="H22" s="168">
        <v>52</v>
      </c>
      <c r="I22" s="168">
        <v>1</v>
      </c>
    </row>
    <row r="23" spans="1:9" ht="16.5" customHeight="1" x14ac:dyDescent="0.15">
      <c r="A23" s="167" t="str">
        <f t="shared" si="0"/>
        <v>19</v>
      </c>
      <c r="B23" s="1"/>
      <c r="C23" s="158" t="s">
        <v>20</v>
      </c>
      <c r="D23" s="8" t="s">
        <v>270</v>
      </c>
      <c r="E23" s="159">
        <v>88</v>
      </c>
      <c r="F23" s="160">
        <v>11.693181818181818</v>
      </c>
      <c r="G23" s="160">
        <v>13.096773275102374</v>
      </c>
      <c r="H23" s="168">
        <v>97</v>
      </c>
      <c r="I23" s="168">
        <v>1</v>
      </c>
    </row>
    <row r="24" spans="1:9" ht="16.5" customHeight="1" x14ac:dyDescent="0.15">
      <c r="A24" s="167" t="str">
        <f t="shared" si="0"/>
        <v>20</v>
      </c>
      <c r="B24" s="1"/>
      <c r="C24" s="158" t="s">
        <v>21</v>
      </c>
      <c r="D24" s="8" t="s">
        <v>271</v>
      </c>
      <c r="E24" s="159">
        <v>3</v>
      </c>
      <c r="F24" s="160">
        <v>4.666666666666667</v>
      </c>
      <c r="G24" s="160">
        <v>6.3508529610858835</v>
      </c>
      <c r="H24" s="168">
        <v>12</v>
      </c>
      <c r="I24" s="168">
        <v>1</v>
      </c>
    </row>
    <row r="25" spans="1:9" ht="16.5" customHeight="1" x14ac:dyDescent="0.15">
      <c r="A25" s="167" t="str">
        <f t="shared" si="0"/>
        <v>21</v>
      </c>
      <c r="B25" s="1"/>
      <c r="C25" s="158" t="s">
        <v>22</v>
      </c>
      <c r="D25" s="8" t="s">
        <v>272</v>
      </c>
      <c r="E25" s="159">
        <v>151</v>
      </c>
      <c r="F25" s="160">
        <v>9.1589403973509942</v>
      </c>
      <c r="G25" s="160">
        <v>9.820449898201737</v>
      </c>
      <c r="H25" s="168">
        <v>52</v>
      </c>
      <c r="I25" s="168">
        <v>1</v>
      </c>
    </row>
    <row r="26" spans="1:9" ht="16.5" customHeight="1" x14ac:dyDescent="0.15">
      <c r="A26" s="167" t="str">
        <f t="shared" si="0"/>
        <v>22</v>
      </c>
      <c r="B26" s="1"/>
      <c r="C26" s="158" t="s">
        <v>23</v>
      </c>
      <c r="D26" s="8" t="s">
        <v>273</v>
      </c>
      <c r="E26" s="159">
        <v>162</v>
      </c>
      <c r="F26" s="160">
        <v>22.277777777777779</v>
      </c>
      <c r="G26" s="160">
        <v>34.87675728558726</v>
      </c>
      <c r="H26" s="168">
        <v>280</v>
      </c>
      <c r="I26" s="168">
        <v>1</v>
      </c>
    </row>
    <row r="27" spans="1:9" ht="16.5" customHeight="1" x14ac:dyDescent="0.15">
      <c r="A27" s="167" t="str">
        <f t="shared" si="0"/>
        <v>23</v>
      </c>
      <c r="B27" s="1"/>
      <c r="C27" s="158" t="s">
        <v>24</v>
      </c>
      <c r="D27" s="8" t="s">
        <v>274</v>
      </c>
      <c r="E27" s="159">
        <v>154</v>
      </c>
      <c r="F27" s="160">
        <v>12.525974025974026</v>
      </c>
      <c r="G27" s="160">
        <v>12.560024797001068</v>
      </c>
      <c r="H27" s="168">
        <v>53</v>
      </c>
      <c r="I27" s="168">
        <v>1</v>
      </c>
    </row>
    <row r="28" spans="1:9" ht="16.5" customHeight="1" x14ac:dyDescent="0.15">
      <c r="A28" s="167" t="str">
        <f t="shared" si="0"/>
        <v>24</v>
      </c>
      <c r="B28" s="1"/>
      <c r="C28" s="158" t="s">
        <v>25</v>
      </c>
      <c r="D28" s="8" t="s">
        <v>275</v>
      </c>
      <c r="E28" s="159">
        <v>568</v>
      </c>
      <c r="F28" s="160">
        <v>10.044014084507042</v>
      </c>
      <c r="G28" s="160">
        <v>18.136067120407368</v>
      </c>
      <c r="H28" s="168">
        <v>365</v>
      </c>
      <c r="I28" s="168">
        <v>1</v>
      </c>
    </row>
    <row r="29" spans="1:9" ht="16.5" customHeight="1" x14ac:dyDescent="0.15">
      <c r="A29" s="167" t="str">
        <f t="shared" si="0"/>
        <v>25</v>
      </c>
      <c r="B29" s="1"/>
      <c r="C29" s="158" t="s">
        <v>26</v>
      </c>
      <c r="D29" s="8" t="s">
        <v>276</v>
      </c>
      <c r="E29" s="159">
        <v>71</v>
      </c>
      <c r="F29" s="160">
        <v>12.859154929577464</v>
      </c>
      <c r="G29" s="160">
        <v>12.85667783643736</v>
      </c>
      <c r="H29" s="168">
        <v>52</v>
      </c>
      <c r="I29" s="168">
        <v>1</v>
      </c>
    </row>
    <row r="30" spans="1:9" ht="16.5" customHeight="1" x14ac:dyDescent="0.15">
      <c r="A30" s="167" t="str">
        <f t="shared" si="0"/>
        <v>26</v>
      </c>
      <c r="B30" s="1"/>
      <c r="C30" s="158" t="s">
        <v>27</v>
      </c>
      <c r="D30" s="8" t="s">
        <v>277</v>
      </c>
      <c r="E30" s="159">
        <v>79</v>
      </c>
      <c r="F30" s="160">
        <v>11.974683544303797</v>
      </c>
      <c r="G30" s="160">
        <v>14.516988000398021</v>
      </c>
      <c r="H30" s="168">
        <v>52</v>
      </c>
      <c r="I30" s="168">
        <v>1</v>
      </c>
    </row>
    <row r="31" spans="1:9" ht="16.5" customHeight="1" x14ac:dyDescent="0.15">
      <c r="A31" s="167" t="str">
        <f t="shared" si="0"/>
        <v>27</v>
      </c>
      <c r="B31" s="1"/>
      <c r="C31" s="158" t="s">
        <v>28</v>
      </c>
      <c r="D31" s="8" t="s">
        <v>278</v>
      </c>
      <c r="E31" s="159">
        <v>58</v>
      </c>
      <c r="F31" s="160">
        <v>8.0344827586206904</v>
      </c>
      <c r="G31" s="160">
        <v>7.3912359606505129</v>
      </c>
      <c r="H31" s="168">
        <v>48</v>
      </c>
      <c r="I31" s="168">
        <v>1</v>
      </c>
    </row>
    <row r="32" spans="1:9" ht="16.5" customHeight="1" x14ac:dyDescent="0.15">
      <c r="A32" s="167" t="str">
        <f t="shared" si="0"/>
        <v>28</v>
      </c>
      <c r="B32" s="1"/>
      <c r="C32" s="158" t="s">
        <v>29</v>
      </c>
      <c r="D32" s="8" t="s">
        <v>279</v>
      </c>
      <c r="E32" s="159">
        <v>221</v>
      </c>
      <c r="F32" s="160">
        <v>9.2443438914027141</v>
      </c>
      <c r="G32" s="160">
        <v>9.8679475230447391</v>
      </c>
      <c r="H32" s="168">
        <v>110</v>
      </c>
      <c r="I32" s="168">
        <v>1</v>
      </c>
    </row>
    <row r="33" spans="1:9" ht="16.5" customHeight="1" x14ac:dyDescent="0.15">
      <c r="A33" s="167" t="str">
        <f t="shared" si="0"/>
        <v>29</v>
      </c>
      <c r="B33" s="1"/>
      <c r="C33" s="158" t="s">
        <v>30</v>
      </c>
      <c r="D33" s="8" t="s">
        <v>280</v>
      </c>
      <c r="E33" s="159">
        <v>166</v>
      </c>
      <c r="F33" s="160">
        <v>14.46987951807229</v>
      </c>
      <c r="G33" s="160">
        <v>23.508006295417655</v>
      </c>
      <c r="H33" s="168">
        <v>234</v>
      </c>
      <c r="I33" s="168">
        <v>1</v>
      </c>
    </row>
    <row r="34" spans="1:9" ht="16.5" customHeight="1" x14ac:dyDescent="0.15">
      <c r="A34" s="167" t="str">
        <f t="shared" si="0"/>
        <v>30</v>
      </c>
      <c r="B34" s="1"/>
      <c r="C34" s="158" t="s">
        <v>31</v>
      </c>
      <c r="D34" s="8" t="s">
        <v>281</v>
      </c>
      <c r="E34" s="159">
        <v>8</v>
      </c>
      <c r="F34" s="160">
        <v>4.75</v>
      </c>
      <c r="G34" s="160">
        <v>4.7734384133153203</v>
      </c>
      <c r="H34" s="168">
        <v>12</v>
      </c>
      <c r="I34" s="168">
        <v>1</v>
      </c>
    </row>
    <row r="35" spans="1:9" ht="16.5" customHeight="1" x14ac:dyDescent="0.15">
      <c r="A35" s="167" t="str">
        <f t="shared" si="0"/>
        <v>31</v>
      </c>
      <c r="B35" s="1"/>
      <c r="C35" s="158" t="s">
        <v>32</v>
      </c>
      <c r="D35" s="8" t="s">
        <v>282</v>
      </c>
      <c r="E35" s="159">
        <v>458</v>
      </c>
      <c r="F35" s="160">
        <v>17.626637554585152</v>
      </c>
      <c r="G35" s="160">
        <v>21.43685220439086</v>
      </c>
      <c r="H35" s="168">
        <v>192</v>
      </c>
      <c r="I35" s="168">
        <v>1</v>
      </c>
    </row>
    <row r="36" spans="1:9" ht="16.5" customHeight="1" x14ac:dyDescent="0.15">
      <c r="A36" s="167" t="str">
        <f t="shared" si="0"/>
        <v>32</v>
      </c>
      <c r="B36" s="1"/>
      <c r="C36" s="158" t="s">
        <v>33</v>
      </c>
      <c r="D36" s="8" t="s">
        <v>283</v>
      </c>
      <c r="E36" s="159">
        <v>101</v>
      </c>
      <c r="F36" s="160">
        <v>10.316831683168317</v>
      </c>
      <c r="G36" s="160">
        <v>11.475130232872573</v>
      </c>
      <c r="H36" s="168">
        <v>52</v>
      </c>
      <c r="I36" s="168">
        <v>1</v>
      </c>
    </row>
    <row r="37" spans="1:9" ht="16.5" customHeight="1" x14ac:dyDescent="0.15">
      <c r="A37" s="167" t="str">
        <f t="shared" si="0"/>
        <v>33</v>
      </c>
      <c r="B37" s="1"/>
      <c r="C37" s="158" t="s">
        <v>34</v>
      </c>
      <c r="D37" s="8" t="s">
        <v>284</v>
      </c>
      <c r="E37" s="159">
        <v>65</v>
      </c>
      <c r="F37" s="160">
        <v>13.261538461538462</v>
      </c>
      <c r="G37" s="160">
        <v>16.660466795565899</v>
      </c>
      <c r="H37" s="168">
        <v>76</v>
      </c>
      <c r="I37" s="168">
        <v>1</v>
      </c>
    </row>
    <row r="38" spans="1:9" ht="16.5" customHeight="1" x14ac:dyDescent="0.15">
      <c r="A38" s="167" t="str">
        <f t="shared" si="0"/>
        <v>34</v>
      </c>
      <c r="B38" s="1"/>
      <c r="C38" s="158" t="s">
        <v>35</v>
      </c>
      <c r="D38" s="8" t="s">
        <v>285</v>
      </c>
      <c r="E38" s="159">
        <v>5</v>
      </c>
      <c r="F38" s="160">
        <v>17.399999999999999</v>
      </c>
      <c r="G38" s="160">
        <v>20.218803129760179</v>
      </c>
      <c r="H38" s="168">
        <v>53</v>
      </c>
      <c r="I38" s="168">
        <v>4</v>
      </c>
    </row>
    <row r="39" spans="1:9" ht="16.5" customHeight="1" x14ac:dyDescent="0.15">
      <c r="A39" s="167" t="str">
        <f t="shared" si="0"/>
        <v>35</v>
      </c>
      <c r="B39" s="1"/>
      <c r="C39" s="158" t="s">
        <v>36</v>
      </c>
      <c r="D39" s="8" t="s">
        <v>286</v>
      </c>
      <c r="E39" s="159">
        <v>3</v>
      </c>
      <c r="F39" s="160">
        <v>20</v>
      </c>
      <c r="G39" s="160">
        <v>27.712812921102035</v>
      </c>
      <c r="H39" s="168">
        <v>52</v>
      </c>
      <c r="I39" s="168">
        <v>4</v>
      </c>
    </row>
    <row r="40" spans="1:9" ht="16.5" customHeight="1" x14ac:dyDescent="0.15">
      <c r="A40" s="167" t="str">
        <f t="shared" si="0"/>
        <v>36</v>
      </c>
      <c r="B40" s="1"/>
      <c r="C40" s="158" t="s">
        <v>37</v>
      </c>
      <c r="D40" s="8" t="s">
        <v>287</v>
      </c>
      <c r="E40" s="159">
        <v>1629</v>
      </c>
      <c r="F40" s="160">
        <v>16.861264579496623</v>
      </c>
      <c r="G40" s="160">
        <v>10.306621216771232</v>
      </c>
      <c r="H40" s="168">
        <v>72</v>
      </c>
      <c r="I40" s="168">
        <v>1</v>
      </c>
    </row>
    <row r="41" spans="1:9" ht="16.5" customHeight="1" x14ac:dyDescent="0.15">
      <c r="A41" s="167" t="str">
        <f t="shared" si="0"/>
        <v>37</v>
      </c>
      <c r="B41" s="1"/>
      <c r="C41" s="158" t="s">
        <v>38</v>
      </c>
      <c r="D41" s="8" t="s">
        <v>288</v>
      </c>
      <c r="E41" s="159">
        <v>0</v>
      </c>
      <c r="F41" s="160" t="s">
        <v>71</v>
      </c>
      <c r="G41" s="160" t="s">
        <v>71</v>
      </c>
      <c r="H41" s="168" t="s">
        <v>71</v>
      </c>
      <c r="I41" s="168" t="s">
        <v>71</v>
      </c>
    </row>
    <row r="42" spans="1:9" ht="16.5" customHeight="1" x14ac:dyDescent="0.15">
      <c r="A42" s="167" t="str">
        <f t="shared" si="0"/>
        <v>38</v>
      </c>
      <c r="B42" s="1"/>
      <c r="C42" s="158" t="s">
        <v>39</v>
      </c>
      <c r="D42" s="8" t="s">
        <v>289</v>
      </c>
      <c r="E42" s="159">
        <v>0</v>
      </c>
      <c r="F42" s="160" t="s">
        <v>71</v>
      </c>
      <c r="G42" s="160" t="s">
        <v>71</v>
      </c>
      <c r="H42" s="168" t="s">
        <v>71</v>
      </c>
      <c r="I42" s="168" t="s">
        <v>71</v>
      </c>
    </row>
    <row r="43" spans="1:9" ht="16.5" customHeight="1" x14ac:dyDescent="0.15">
      <c r="A43" s="167" t="str">
        <f t="shared" si="0"/>
        <v>39</v>
      </c>
      <c r="B43" s="1"/>
      <c r="C43" s="158" t="s">
        <v>40</v>
      </c>
      <c r="D43" s="8" t="s">
        <v>290</v>
      </c>
      <c r="E43" s="159">
        <v>0</v>
      </c>
      <c r="F43" s="160" t="s">
        <v>71</v>
      </c>
      <c r="G43" s="160" t="s">
        <v>71</v>
      </c>
      <c r="H43" s="168" t="s">
        <v>71</v>
      </c>
      <c r="I43" s="168" t="s">
        <v>71</v>
      </c>
    </row>
    <row r="44" spans="1:9" ht="16.5" customHeight="1" x14ac:dyDescent="0.15">
      <c r="A44" s="167" t="str">
        <f t="shared" si="0"/>
        <v>40</v>
      </c>
      <c r="B44" s="1"/>
      <c r="C44" s="158" t="s">
        <v>41</v>
      </c>
      <c r="D44" s="8" t="s">
        <v>291</v>
      </c>
      <c r="E44" s="159">
        <v>0</v>
      </c>
      <c r="F44" s="160" t="s">
        <v>71</v>
      </c>
      <c r="G44" s="160" t="s">
        <v>71</v>
      </c>
      <c r="H44" s="168" t="s">
        <v>71</v>
      </c>
      <c r="I44" s="168" t="s">
        <v>71</v>
      </c>
    </row>
    <row r="45" spans="1:9" ht="16.5" customHeight="1" x14ac:dyDescent="0.15">
      <c r="A45" s="167" t="str">
        <f t="shared" si="0"/>
        <v>41</v>
      </c>
      <c r="B45" s="1"/>
      <c r="C45" s="158" t="s">
        <v>42</v>
      </c>
      <c r="D45" s="8" t="s">
        <v>292</v>
      </c>
      <c r="E45" s="159">
        <v>0</v>
      </c>
      <c r="F45" s="160" t="s">
        <v>71</v>
      </c>
      <c r="G45" s="160" t="s">
        <v>71</v>
      </c>
      <c r="H45" s="168" t="s">
        <v>71</v>
      </c>
      <c r="I45" s="168" t="s">
        <v>71</v>
      </c>
    </row>
    <row r="46" spans="1:9" ht="16.5" customHeight="1" x14ac:dyDescent="0.15">
      <c r="A46" s="167" t="str">
        <f t="shared" si="0"/>
        <v>42</v>
      </c>
      <c r="B46" s="1"/>
      <c r="C46" s="158" t="s">
        <v>43</v>
      </c>
      <c r="D46" s="8" t="s">
        <v>293</v>
      </c>
      <c r="E46" s="159">
        <v>20</v>
      </c>
      <c r="F46" s="160">
        <v>12</v>
      </c>
      <c r="G46" s="160">
        <v>10.558109878691655</v>
      </c>
      <c r="H46" s="168">
        <v>48</v>
      </c>
      <c r="I46" s="168">
        <v>1</v>
      </c>
    </row>
    <row r="47" spans="1:9" ht="16.5" customHeight="1" x14ac:dyDescent="0.15">
      <c r="A47" s="167" t="str">
        <f t="shared" si="0"/>
        <v>43</v>
      </c>
      <c r="B47" s="1"/>
      <c r="C47" s="158" t="s">
        <v>44</v>
      </c>
      <c r="D47" s="8" t="s">
        <v>294</v>
      </c>
      <c r="E47" s="159">
        <v>4</v>
      </c>
      <c r="F47" s="160">
        <v>5.5</v>
      </c>
      <c r="G47" s="160">
        <v>5.0662280511902216</v>
      </c>
      <c r="H47" s="168">
        <v>13</v>
      </c>
      <c r="I47" s="168">
        <v>2</v>
      </c>
    </row>
    <row r="48" spans="1:9" ht="16.5" customHeight="1" x14ac:dyDescent="0.15">
      <c r="A48" s="167" t="str">
        <f t="shared" si="0"/>
        <v>44</v>
      </c>
      <c r="B48" s="1"/>
      <c r="C48" s="158" t="s">
        <v>45</v>
      </c>
      <c r="D48" s="8" t="s">
        <v>295</v>
      </c>
      <c r="E48" s="159">
        <v>1</v>
      </c>
      <c r="F48" s="160">
        <v>12</v>
      </c>
      <c r="G48" s="160" t="s">
        <v>71</v>
      </c>
      <c r="H48" s="168">
        <v>12</v>
      </c>
      <c r="I48" s="168">
        <v>12</v>
      </c>
    </row>
    <row r="49" spans="1:9" ht="16.5" customHeight="1" x14ac:dyDescent="0.15">
      <c r="A49" s="167" t="str">
        <f t="shared" si="0"/>
        <v>45</v>
      </c>
      <c r="B49" s="1"/>
      <c r="C49" s="158" t="s">
        <v>46</v>
      </c>
      <c r="D49" s="8" t="s">
        <v>296</v>
      </c>
      <c r="E49" s="159">
        <v>2</v>
      </c>
      <c r="F49" s="160">
        <v>12.5</v>
      </c>
      <c r="G49" s="160">
        <v>16.263455967290593</v>
      </c>
      <c r="H49" s="168">
        <v>24</v>
      </c>
      <c r="I49" s="168">
        <v>1</v>
      </c>
    </row>
    <row r="50" spans="1:9" ht="16.5" customHeight="1" x14ac:dyDescent="0.15">
      <c r="A50" s="167" t="str">
        <f t="shared" si="0"/>
        <v>46</v>
      </c>
      <c r="B50" s="1"/>
      <c r="C50" s="158" t="s">
        <v>47</v>
      </c>
      <c r="D50" s="8" t="s">
        <v>297</v>
      </c>
      <c r="E50" s="159">
        <v>3</v>
      </c>
      <c r="F50" s="160">
        <v>5.666666666666667</v>
      </c>
      <c r="G50" s="160">
        <v>5.6862407030773268</v>
      </c>
      <c r="H50" s="168">
        <v>12</v>
      </c>
      <c r="I50" s="168">
        <v>1</v>
      </c>
    </row>
    <row r="51" spans="1:9" ht="16.5" customHeight="1" x14ac:dyDescent="0.15">
      <c r="A51" s="167" t="str">
        <f t="shared" si="0"/>
        <v>47</v>
      </c>
      <c r="B51" s="1"/>
      <c r="C51" s="158" t="s">
        <v>48</v>
      </c>
      <c r="D51" s="8" t="s">
        <v>298</v>
      </c>
      <c r="E51" s="159">
        <v>2</v>
      </c>
      <c r="F51" s="160">
        <v>12.5</v>
      </c>
      <c r="G51" s="160">
        <v>14.849242404917497</v>
      </c>
      <c r="H51" s="168">
        <v>23</v>
      </c>
      <c r="I51" s="168">
        <v>2</v>
      </c>
    </row>
    <row r="52" spans="1:9" ht="16.5" customHeight="1" x14ac:dyDescent="0.15">
      <c r="A52" s="167" t="str">
        <f t="shared" si="0"/>
        <v>48</v>
      </c>
      <c r="B52" s="1"/>
      <c r="C52" s="158" t="s">
        <v>51</v>
      </c>
      <c r="D52" s="8" t="s">
        <v>299</v>
      </c>
      <c r="E52" s="159">
        <v>23</v>
      </c>
      <c r="F52" s="160">
        <v>6.3478260869565215</v>
      </c>
      <c r="G52" s="160">
        <v>7.4137997597365928</v>
      </c>
      <c r="H52" s="168">
        <v>34</v>
      </c>
      <c r="I52" s="168">
        <v>1</v>
      </c>
    </row>
    <row r="53" spans="1:9" ht="16.5" customHeight="1" x14ac:dyDescent="0.15">
      <c r="A53" s="167" t="str">
        <f t="shared" si="0"/>
        <v>49</v>
      </c>
      <c r="B53" s="1"/>
      <c r="C53" s="158" t="s">
        <v>129</v>
      </c>
      <c r="D53" s="8" t="s">
        <v>300</v>
      </c>
      <c r="E53" s="159">
        <v>0</v>
      </c>
      <c r="F53" s="160" t="s">
        <v>71</v>
      </c>
      <c r="G53" s="160" t="s">
        <v>71</v>
      </c>
      <c r="H53" s="168" t="s">
        <v>71</v>
      </c>
      <c r="I53" s="168" t="s">
        <v>71</v>
      </c>
    </row>
    <row r="54" spans="1:9" ht="16.5" customHeight="1" x14ac:dyDescent="0.15">
      <c r="A54" s="167" t="str">
        <f t="shared" si="0"/>
        <v>50</v>
      </c>
      <c r="B54" s="1"/>
      <c r="C54" s="158" t="s">
        <v>137</v>
      </c>
      <c r="D54" s="8" t="s">
        <v>301</v>
      </c>
      <c r="E54" s="159">
        <v>1</v>
      </c>
      <c r="F54" s="160">
        <v>1</v>
      </c>
      <c r="G54" s="160" t="s">
        <v>71</v>
      </c>
      <c r="H54" s="168">
        <v>1</v>
      </c>
      <c r="I54" s="168">
        <v>1</v>
      </c>
    </row>
    <row r="55" spans="1:9" ht="16.5" customHeight="1" x14ac:dyDescent="0.15">
      <c r="A55" s="167" t="str">
        <f t="shared" si="0"/>
        <v>51</v>
      </c>
      <c r="B55" s="1"/>
      <c r="C55" s="158" t="s">
        <v>52</v>
      </c>
      <c r="D55" s="8" t="s">
        <v>302</v>
      </c>
      <c r="E55" s="159">
        <v>0</v>
      </c>
      <c r="F55" s="160" t="s">
        <v>71</v>
      </c>
      <c r="G55" s="160" t="s">
        <v>71</v>
      </c>
      <c r="H55" s="168" t="s">
        <v>71</v>
      </c>
      <c r="I55" s="168" t="s">
        <v>71</v>
      </c>
    </row>
    <row r="56" spans="1:9" ht="16.5" customHeight="1" x14ac:dyDescent="0.15">
      <c r="A56" s="167" t="str">
        <f t="shared" si="0"/>
        <v>52</v>
      </c>
      <c r="B56" s="1"/>
      <c r="C56" s="158" t="s">
        <v>79</v>
      </c>
      <c r="D56" s="8" t="s">
        <v>303</v>
      </c>
      <c r="E56" s="159">
        <v>6</v>
      </c>
      <c r="F56" s="160">
        <v>3.1666666666666665</v>
      </c>
      <c r="G56" s="160">
        <v>4.3550736694878847</v>
      </c>
      <c r="H56" s="168">
        <v>12</v>
      </c>
      <c r="I56" s="168">
        <v>1</v>
      </c>
    </row>
    <row r="57" spans="1:9" ht="16.5" customHeight="1" x14ac:dyDescent="0.15">
      <c r="A57" s="167" t="str">
        <f t="shared" si="0"/>
        <v>53</v>
      </c>
      <c r="B57" s="1"/>
      <c r="C57" s="158" t="s">
        <v>53</v>
      </c>
      <c r="D57" s="8" t="s">
        <v>304</v>
      </c>
      <c r="E57" s="159">
        <v>2</v>
      </c>
      <c r="F57" s="160">
        <v>7.5</v>
      </c>
      <c r="G57" s="160">
        <v>6.3639610306789276</v>
      </c>
      <c r="H57" s="168">
        <v>12</v>
      </c>
      <c r="I57" s="168">
        <v>3</v>
      </c>
    </row>
    <row r="58" spans="1:9" ht="16.5" customHeight="1" x14ac:dyDescent="0.15">
      <c r="A58" s="167" t="str">
        <f t="shared" si="0"/>
        <v>54</v>
      </c>
      <c r="B58" s="1"/>
      <c r="C58" s="158" t="s">
        <v>54</v>
      </c>
      <c r="D58" s="8" t="s">
        <v>305</v>
      </c>
      <c r="E58" s="159">
        <v>1</v>
      </c>
      <c r="F58" s="160">
        <v>2</v>
      </c>
      <c r="G58" s="160" t="s">
        <v>71</v>
      </c>
      <c r="H58" s="168">
        <v>2</v>
      </c>
      <c r="I58" s="168">
        <v>2</v>
      </c>
    </row>
    <row r="59" spans="1:9" ht="16.5" customHeight="1" x14ac:dyDescent="0.15">
      <c r="A59" s="167" t="str">
        <f t="shared" si="0"/>
        <v>55</v>
      </c>
      <c r="B59" s="1"/>
      <c r="C59" s="158" t="s">
        <v>55</v>
      </c>
      <c r="D59" s="8" t="s">
        <v>306</v>
      </c>
      <c r="E59" s="159">
        <v>0</v>
      </c>
      <c r="F59" s="160" t="s">
        <v>71</v>
      </c>
      <c r="G59" s="160" t="s">
        <v>71</v>
      </c>
      <c r="H59" s="168" t="s">
        <v>71</v>
      </c>
      <c r="I59" s="168" t="s">
        <v>71</v>
      </c>
    </row>
    <row r="60" spans="1:9" ht="16.5" customHeight="1" x14ac:dyDescent="0.15">
      <c r="A60" s="167" t="str">
        <f t="shared" si="0"/>
        <v>56</v>
      </c>
      <c r="B60" s="1"/>
      <c r="C60" s="158" t="s">
        <v>138</v>
      </c>
      <c r="D60" s="8" t="s">
        <v>307</v>
      </c>
      <c r="E60" s="159">
        <v>31</v>
      </c>
      <c r="F60" s="160">
        <v>4.806451612903226</v>
      </c>
      <c r="G60" s="160">
        <v>5.2752210370037869</v>
      </c>
      <c r="H60" s="168">
        <v>20</v>
      </c>
      <c r="I60" s="168">
        <v>1</v>
      </c>
    </row>
    <row r="61" spans="1:9" ht="16.5" customHeight="1" x14ac:dyDescent="0.15">
      <c r="A61" s="167" t="str">
        <f t="shared" si="0"/>
        <v>57</v>
      </c>
      <c r="B61" s="1"/>
      <c r="C61" s="158" t="s">
        <v>72</v>
      </c>
      <c r="D61" s="8" t="s">
        <v>308</v>
      </c>
      <c r="E61" s="159">
        <v>0</v>
      </c>
      <c r="F61" s="160" t="s">
        <v>71</v>
      </c>
      <c r="G61" s="160" t="s">
        <v>71</v>
      </c>
      <c r="H61" s="168" t="s">
        <v>71</v>
      </c>
      <c r="I61" s="168" t="s">
        <v>71</v>
      </c>
    </row>
    <row r="62" spans="1:9" ht="16.5" customHeight="1" x14ac:dyDescent="0.15">
      <c r="A62" s="167" t="str">
        <f t="shared" si="0"/>
        <v>58</v>
      </c>
      <c r="B62" s="1"/>
      <c r="C62" s="158" t="s">
        <v>75</v>
      </c>
      <c r="D62" s="8" t="s">
        <v>309</v>
      </c>
      <c r="E62" s="159">
        <v>6</v>
      </c>
      <c r="F62" s="160">
        <v>4.666666666666667</v>
      </c>
      <c r="G62" s="160">
        <v>3.9327683210007001</v>
      </c>
      <c r="H62" s="168">
        <v>12</v>
      </c>
      <c r="I62" s="168">
        <v>2</v>
      </c>
    </row>
    <row r="63" spans="1:9" ht="16.5" customHeight="1" x14ac:dyDescent="0.15">
      <c r="A63" s="167" t="str">
        <f t="shared" si="0"/>
        <v>59</v>
      </c>
      <c r="B63" s="1"/>
      <c r="C63" s="158" t="s">
        <v>56</v>
      </c>
      <c r="D63" s="8" t="s">
        <v>310</v>
      </c>
      <c r="E63" s="159">
        <v>0</v>
      </c>
      <c r="F63" s="160" t="s">
        <v>71</v>
      </c>
      <c r="G63" s="160" t="s">
        <v>71</v>
      </c>
      <c r="H63" s="168" t="s">
        <v>71</v>
      </c>
      <c r="I63" s="168" t="s">
        <v>71</v>
      </c>
    </row>
    <row r="64" spans="1:9" ht="16.5" customHeight="1" x14ac:dyDescent="0.15">
      <c r="A64" s="167" t="str">
        <f t="shared" si="0"/>
        <v>60</v>
      </c>
      <c r="B64" s="1"/>
      <c r="C64" s="158" t="s">
        <v>57</v>
      </c>
      <c r="D64" s="8" t="s">
        <v>311</v>
      </c>
      <c r="E64" s="159">
        <v>2</v>
      </c>
      <c r="F64" s="160">
        <v>2.5</v>
      </c>
      <c r="G64" s="160">
        <v>2.1213203435596424</v>
      </c>
      <c r="H64" s="168">
        <v>4</v>
      </c>
      <c r="I64" s="168">
        <v>1</v>
      </c>
    </row>
    <row r="65" spans="1:9" ht="16.5" customHeight="1" x14ac:dyDescent="0.15">
      <c r="A65" s="167" t="str">
        <f t="shared" si="0"/>
        <v>61</v>
      </c>
      <c r="B65" s="1"/>
      <c r="C65" s="158" t="s">
        <v>69</v>
      </c>
      <c r="D65" s="8" t="s">
        <v>312</v>
      </c>
      <c r="E65" s="159">
        <v>0</v>
      </c>
      <c r="F65" s="160" t="s">
        <v>71</v>
      </c>
      <c r="G65" s="160" t="s">
        <v>71</v>
      </c>
      <c r="H65" s="168" t="s">
        <v>71</v>
      </c>
      <c r="I65" s="168" t="s">
        <v>71</v>
      </c>
    </row>
    <row r="66" spans="1:9" ht="16.5" customHeight="1" x14ac:dyDescent="0.15">
      <c r="A66" s="167" t="str">
        <f t="shared" si="0"/>
        <v>62</v>
      </c>
      <c r="B66" s="1"/>
      <c r="C66" s="158" t="s">
        <v>73</v>
      </c>
      <c r="D66" s="8" t="s">
        <v>313</v>
      </c>
      <c r="E66" s="159">
        <v>0</v>
      </c>
      <c r="F66" s="160" t="s">
        <v>71</v>
      </c>
      <c r="G66" s="160" t="s">
        <v>71</v>
      </c>
      <c r="H66" s="168" t="s">
        <v>71</v>
      </c>
      <c r="I66" s="168" t="s">
        <v>71</v>
      </c>
    </row>
    <row r="67" spans="1:9" ht="16.5" customHeight="1" x14ac:dyDescent="0.15">
      <c r="A67" s="167" t="str">
        <f t="shared" si="0"/>
        <v>63</v>
      </c>
      <c r="B67" s="1"/>
      <c r="C67" s="158" t="s">
        <v>58</v>
      </c>
      <c r="D67" s="8" t="s">
        <v>314</v>
      </c>
      <c r="E67" s="159">
        <v>0</v>
      </c>
      <c r="F67" s="160" t="s">
        <v>71</v>
      </c>
      <c r="G67" s="160" t="s">
        <v>71</v>
      </c>
      <c r="H67" s="168" t="s">
        <v>71</v>
      </c>
      <c r="I67" s="168" t="s">
        <v>71</v>
      </c>
    </row>
    <row r="68" spans="1:9" ht="16.5" customHeight="1" x14ac:dyDescent="0.15">
      <c r="A68" s="167" t="str">
        <f t="shared" si="0"/>
        <v>64</v>
      </c>
      <c r="B68" s="1"/>
      <c r="C68" s="158" t="s">
        <v>70</v>
      </c>
      <c r="D68" s="8" t="s">
        <v>315</v>
      </c>
      <c r="E68" s="159">
        <v>0</v>
      </c>
      <c r="F68" s="160" t="s">
        <v>71</v>
      </c>
      <c r="G68" s="160" t="s">
        <v>71</v>
      </c>
      <c r="H68" s="168" t="s">
        <v>71</v>
      </c>
      <c r="I68" s="168" t="s">
        <v>71</v>
      </c>
    </row>
    <row r="69" spans="1:9" ht="16.5" customHeight="1" x14ac:dyDescent="0.15">
      <c r="A69" s="167" t="str">
        <f t="shared" si="0"/>
        <v>65</v>
      </c>
      <c r="B69" s="1"/>
      <c r="C69" s="158" t="s">
        <v>59</v>
      </c>
      <c r="D69" s="8" t="s">
        <v>316</v>
      </c>
      <c r="E69" s="159">
        <v>0</v>
      </c>
      <c r="F69" s="160" t="s">
        <v>71</v>
      </c>
      <c r="G69" s="160" t="s">
        <v>71</v>
      </c>
      <c r="H69" s="168" t="s">
        <v>71</v>
      </c>
      <c r="I69" s="168" t="s">
        <v>71</v>
      </c>
    </row>
    <row r="70" spans="1:9" ht="16.5" customHeight="1" x14ac:dyDescent="0.15">
      <c r="A70" s="167" t="str">
        <f t="shared" ref="A70:A103" si="1">C70</f>
        <v>66</v>
      </c>
      <c r="B70" s="1"/>
      <c r="C70" s="158" t="s">
        <v>60</v>
      </c>
      <c r="D70" s="8" t="s">
        <v>317</v>
      </c>
      <c r="E70" s="159">
        <v>0</v>
      </c>
      <c r="F70" s="160" t="s">
        <v>71</v>
      </c>
      <c r="G70" s="160" t="s">
        <v>71</v>
      </c>
      <c r="H70" s="168" t="s">
        <v>71</v>
      </c>
      <c r="I70" s="168" t="s">
        <v>71</v>
      </c>
    </row>
    <row r="71" spans="1:9" ht="16.5" customHeight="1" x14ac:dyDescent="0.15">
      <c r="A71" s="167" t="str">
        <f t="shared" si="1"/>
        <v>67</v>
      </c>
      <c r="B71" s="1"/>
      <c r="C71" s="158" t="s">
        <v>62</v>
      </c>
      <c r="D71" s="8" t="s">
        <v>318</v>
      </c>
      <c r="E71" s="159">
        <v>0</v>
      </c>
      <c r="F71" s="160" t="s">
        <v>71</v>
      </c>
      <c r="G71" s="160" t="s">
        <v>71</v>
      </c>
      <c r="H71" s="168" t="s">
        <v>71</v>
      </c>
      <c r="I71" s="168" t="s">
        <v>71</v>
      </c>
    </row>
    <row r="72" spans="1:9" ht="16.5" customHeight="1" x14ac:dyDescent="0.15">
      <c r="A72" s="167" t="str">
        <f t="shared" si="1"/>
        <v>68</v>
      </c>
      <c r="B72" s="1"/>
      <c r="C72" s="158" t="s">
        <v>80</v>
      </c>
      <c r="D72" s="8" t="s">
        <v>319</v>
      </c>
      <c r="E72" s="159">
        <v>0</v>
      </c>
      <c r="F72" s="160" t="s">
        <v>71</v>
      </c>
      <c r="G72" s="160" t="s">
        <v>71</v>
      </c>
      <c r="H72" s="168" t="s">
        <v>71</v>
      </c>
      <c r="I72" s="168" t="s">
        <v>71</v>
      </c>
    </row>
    <row r="73" spans="1:9" ht="16.5" customHeight="1" x14ac:dyDescent="0.15">
      <c r="A73" s="167" t="str">
        <f t="shared" si="1"/>
        <v>69</v>
      </c>
      <c r="B73" s="1"/>
      <c r="C73" s="158" t="s">
        <v>63</v>
      </c>
      <c r="D73" s="8" t="s">
        <v>320</v>
      </c>
      <c r="E73" s="159">
        <v>11</v>
      </c>
      <c r="F73" s="160">
        <v>6.3636363636363633</v>
      </c>
      <c r="G73" s="160">
        <v>7.6586255591029815</v>
      </c>
      <c r="H73" s="168">
        <v>24</v>
      </c>
      <c r="I73" s="168">
        <v>1</v>
      </c>
    </row>
    <row r="74" spans="1:9" ht="16.5" customHeight="1" x14ac:dyDescent="0.15">
      <c r="A74" s="167" t="str">
        <f t="shared" si="1"/>
        <v>70</v>
      </c>
      <c r="B74" s="1"/>
      <c r="C74" s="158" t="s">
        <v>76</v>
      </c>
      <c r="D74" s="8" t="s">
        <v>321</v>
      </c>
      <c r="E74" s="159">
        <v>2</v>
      </c>
      <c r="F74" s="160">
        <v>12</v>
      </c>
      <c r="G74" s="160">
        <v>0</v>
      </c>
      <c r="H74" s="168">
        <v>12</v>
      </c>
      <c r="I74" s="168">
        <v>12</v>
      </c>
    </row>
    <row r="75" spans="1:9" ht="16.5" customHeight="1" x14ac:dyDescent="0.15">
      <c r="A75" s="167" t="str">
        <f t="shared" si="1"/>
        <v>71</v>
      </c>
      <c r="B75" s="1"/>
      <c r="C75" s="158" t="s">
        <v>64</v>
      </c>
      <c r="D75" s="8" t="s">
        <v>322</v>
      </c>
      <c r="E75" s="159">
        <v>128</v>
      </c>
      <c r="F75" s="160">
        <v>9</v>
      </c>
      <c r="G75" s="160">
        <v>18.081181760556131</v>
      </c>
      <c r="H75" s="168">
        <v>175</v>
      </c>
      <c r="I75" s="168">
        <v>1</v>
      </c>
    </row>
    <row r="76" spans="1:9" ht="16.5" customHeight="1" x14ac:dyDescent="0.15">
      <c r="A76" s="167" t="str">
        <f t="shared" si="1"/>
        <v>72</v>
      </c>
      <c r="B76" s="1"/>
      <c r="C76" s="158" t="s">
        <v>65</v>
      </c>
      <c r="D76" s="8" t="s">
        <v>323</v>
      </c>
      <c r="E76" s="159">
        <v>6</v>
      </c>
      <c r="F76" s="160">
        <v>4.5</v>
      </c>
      <c r="G76" s="160">
        <v>4.7644516998286379</v>
      </c>
      <c r="H76" s="168">
        <v>12</v>
      </c>
      <c r="I76" s="168">
        <v>1</v>
      </c>
    </row>
    <row r="77" spans="1:9" ht="16.5" customHeight="1" x14ac:dyDescent="0.15">
      <c r="A77" s="167" t="str">
        <f t="shared" si="1"/>
        <v>73</v>
      </c>
      <c r="B77" s="1"/>
      <c r="C77" s="158" t="s">
        <v>67</v>
      </c>
      <c r="D77" s="8" t="s">
        <v>324</v>
      </c>
      <c r="E77" s="159">
        <v>0</v>
      </c>
      <c r="F77" s="160" t="s">
        <v>71</v>
      </c>
      <c r="G77" s="160" t="s">
        <v>71</v>
      </c>
      <c r="H77" s="168" t="s">
        <v>71</v>
      </c>
      <c r="I77" s="168" t="s">
        <v>71</v>
      </c>
    </row>
    <row r="78" spans="1:9" ht="16.5" customHeight="1" x14ac:dyDescent="0.15">
      <c r="A78" s="167" t="str">
        <f t="shared" si="1"/>
        <v>74</v>
      </c>
      <c r="B78" s="1"/>
      <c r="C78" s="158" t="s">
        <v>68</v>
      </c>
      <c r="D78" s="8" t="s">
        <v>325</v>
      </c>
      <c r="E78" s="159">
        <v>74</v>
      </c>
      <c r="F78" s="160">
        <v>6.0810810810810807</v>
      </c>
      <c r="G78" s="160">
        <v>9.1543189249466934</v>
      </c>
      <c r="H78" s="168">
        <v>51</v>
      </c>
      <c r="I78" s="168">
        <v>1</v>
      </c>
    </row>
    <row r="79" spans="1:9" ht="16.5" customHeight="1" x14ac:dyDescent="0.15">
      <c r="A79" s="167" t="str">
        <f t="shared" si="1"/>
        <v>75</v>
      </c>
      <c r="B79" s="1"/>
      <c r="C79" s="158" t="s">
        <v>326</v>
      </c>
      <c r="D79" s="8" t="s">
        <v>327</v>
      </c>
      <c r="E79" s="159">
        <v>114</v>
      </c>
      <c r="F79" s="160">
        <v>5.307017543859649</v>
      </c>
      <c r="G79" s="160">
        <v>7.3846614448163264</v>
      </c>
      <c r="H79" s="168">
        <v>50</v>
      </c>
      <c r="I79" s="168">
        <v>1</v>
      </c>
    </row>
    <row r="80" spans="1:9" ht="16.5" customHeight="1" x14ac:dyDescent="0.15">
      <c r="A80" s="167" t="str">
        <f t="shared" si="1"/>
        <v>76</v>
      </c>
      <c r="B80" s="1"/>
      <c r="C80" s="158" t="s">
        <v>328</v>
      </c>
      <c r="D80" s="8" t="s">
        <v>329</v>
      </c>
      <c r="E80" s="159">
        <v>6</v>
      </c>
      <c r="F80" s="160">
        <v>5</v>
      </c>
      <c r="G80" s="160">
        <v>5.5856960175075763</v>
      </c>
      <c r="H80" s="168">
        <v>12</v>
      </c>
      <c r="I80" s="168">
        <v>1</v>
      </c>
    </row>
    <row r="81" spans="1:9" ht="16.5" customHeight="1" x14ac:dyDescent="0.15">
      <c r="A81" s="167" t="str">
        <f t="shared" si="1"/>
        <v>77</v>
      </c>
      <c r="B81" s="1"/>
      <c r="C81" s="158" t="s">
        <v>330</v>
      </c>
      <c r="D81" s="8" t="s">
        <v>331</v>
      </c>
      <c r="E81" s="159">
        <v>25</v>
      </c>
      <c r="F81" s="160">
        <v>8.84</v>
      </c>
      <c r="G81" s="160">
        <v>6.4979483941728358</v>
      </c>
      <c r="H81" s="168">
        <v>24</v>
      </c>
      <c r="I81" s="168">
        <v>1</v>
      </c>
    </row>
    <row r="82" spans="1:9" ht="16.5" customHeight="1" x14ac:dyDescent="0.15">
      <c r="A82" s="167" t="str">
        <f t="shared" si="1"/>
        <v>78</v>
      </c>
      <c r="B82" s="1"/>
      <c r="C82" s="158" t="s">
        <v>332</v>
      </c>
      <c r="D82" s="8" t="s">
        <v>333</v>
      </c>
      <c r="E82" s="159">
        <v>144</v>
      </c>
      <c r="F82" s="160">
        <v>9.7986111111111107</v>
      </c>
      <c r="G82" s="160">
        <v>8.5457058787784739</v>
      </c>
      <c r="H82" s="168">
        <v>52</v>
      </c>
      <c r="I82" s="168">
        <v>1</v>
      </c>
    </row>
    <row r="83" spans="1:9" ht="16.5" customHeight="1" x14ac:dyDescent="0.15">
      <c r="A83" s="167" t="str">
        <f t="shared" si="1"/>
        <v>79</v>
      </c>
      <c r="B83" s="1"/>
      <c r="C83" s="158" t="s">
        <v>334</v>
      </c>
      <c r="D83" s="8" t="s">
        <v>335</v>
      </c>
      <c r="E83" s="159">
        <v>6</v>
      </c>
      <c r="F83" s="160">
        <v>13.666666666666666</v>
      </c>
      <c r="G83" s="160">
        <v>8.6178110136313997</v>
      </c>
      <c r="H83" s="168">
        <v>24</v>
      </c>
      <c r="I83" s="168">
        <v>4</v>
      </c>
    </row>
    <row r="84" spans="1:9" ht="16.5" customHeight="1" x14ac:dyDescent="0.15">
      <c r="A84" s="167" t="str">
        <f t="shared" si="1"/>
        <v>80</v>
      </c>
      <c r="B84" s="1"/>
      <c r="C84" s="158" t="s">
        <v>336</v>
      </c>
      <c r="D84" s="8" t="s">
        <v>337</v>
      </c>
      <c r="E84" s="159">
        <v>68</v>
      </c>
      <c r="F84" s="160">
        <v>8.1029411764705888</v>
      </c>
      <c r="G84" s="160">
        <v>9.8951815590235839</v>
      </c>
      <c r="H84" s="168">
        <v>50</v>
      </c>
      <c r="I84" s="168">
        <v>1</v>
      </c>
    </row>
    <row r="85" spans="1:9" ht="16.5" customHeight="1" x14ac:dyDescent="0.15">
      <c r="A85" s="167" t="str">
        <f t="shared" si="1"/>
        <v>81</v>
      </c>
      <c r="B85" s="1"/>
      <c r="C85" s="158" t="s">
        <v>77</v>
      </c>
      <c r="D85" s="8" t="s">
        <v>338</v>
      </c>
      <c r="E85" s="159">
        <v>80</v>
      </c>
      <c r="F85" s="160">
        <v>7.4</v>
      </c>
      <c r="G85" s="160">
        <v>6.6857111945712395</v>
      </c>
      <c r="H85" s="168">
        <v>43</v>
      </c>
      <c r="I85" s="168">
        <v>1</v>
      </c>
    </row>
    <row r="86" spans="1:9" ht="16.5" customHeight="1" x14ac:dyDescent="0.15">
      <c r="A86" s="167" t="str">
        <f t="shared" si="1"/>
        <v>82</v>
      </c>
      <c r="B86" s="1"/>
      <c r="C86" s="158" t="s">
        <v>339</v>
      </c>
      <c r="D86" s="8" t="s">
        <v>340</v>
      </c>
      <c r="E86" s="159">
        <v>15</v>
      </c>
      <c r="F86" s="160">
        <v>7.9333333333333336</v>
      </c>
      <c r="G86" s="160">
        <v>4.6516766050635159</v>
      </c>
      <c r="H86" s="168">
        <v>12</v>
      </c>
      <c r="I86" s="168">
        <v>1</v>
      </c>
    </row>
    <row r="87" spans="1:9" ht="16.5" customHeight="1" x14ac:dyDescent="0.15">
      <c r="A87" s="167" t="str">
        <f t="shared" si="1"/>
        <v>83</v>
      </c>
      <c r="B87" s="1"/>
      <c r="C87" s="158" t="s">
        <v>341</v>
      </c>
      <c r="D87" s="8" t="s">
        <v>342</v>
      </c>
      <c r="E87" s="159">
        <v>122</v>
      </c>
      <c r="F87" s="160">
        <v>6.5</v>
      </c>
      <c r="G87" s="160">
        <v>6.9058006519612265</v>
      </c>
      <c r="H87" s="168">
        <v>53</v>
      </c>
      <c r="I87" s="168">
        <v>1</v>
      </c>
    </row>
    <row r="88" spans="1:9" ht="16.5" customHeight="1" x14ac:dyDescent="0.15">
      <c r="A88" s="167" t="str">
        <f t="shared" si="1"/>
        <v>84</v>
      </c>
      <c r="B88" s="1"/>
      <c r="C88" s="158" t="s">
        <v>343</v>
      </c>
      <c r="D88" s="8" t="s">
        <v>344</v>
      </c>
      <c r="E88" s="159">
        <v>9</v>
      </c>
      <c r="F88" s="160">
        <v>3.2222222222222223</v>
      </c>
      <c r="G88" s="160">
        <v>3.6324157862838948</v>
      </c>
      <c r="H88" s="168">
        <v>12</v>
      </c>
      <c r="I88" s="168">
        <v>1</v>
      </c>
    </row>
    <row r="89" spans="1:9" ht="16.5" customHeight="1" x14ac:dyDescent="0.15">
      <c r="A89" s="167" t="str">
        <f t="shared" si="1"/>
        <v>85</v>
      </c>
      <c r="B89" s="1"/>
      <c r="C89" s="158" t="s">
        <v>345</v>
      </c>
      <c r="D89" s="8" t="s">
        <v>346</v>
      </c>
      <c r="E89" s="159">
        <v>20</v>
      </c>
      <c r="F89" s="160">
        <v>4.6500000000000004</v>
      </c>
      <c r="G89" s="160">
        <v>4.0688159405279976</v>
      </c>
      <c r="H89" s="168">
        <v>12</v>
      </c>
      <c r="I89" s="168">
        <v>1</v>
      </c>
    </row>
    <row r="90" spans="1:9" ht="16.5" customHeight="1" x14ac:dyDescent="0.15">
      <c r="A90" s="167" t="str">
        <f t="shared" si="1"/>
        <v>86</v>
      </c>
      <c r="B90" s="1"/>
      <c r="C90" s="158" t="s">
        <v>347</v>
      </c>
      <c r="D90" s="8" t="s">
        <v>348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</row>
    <row r="91" spans="1:9" ht="16.5" customHeight="1" x14ac:dyDescent="0.15">
      <c r="A91" s="167" t="str">
        <f t="shared" si="1"/>
        <v>87</v>
      </c>
      <c r="B91" s="1"/>
      <c r="C91" s="158" t="s">
        <v>349</v>
      </c>
      <c r="D91" s="8" t="s">
        <v>350</v>
      </c>
      <c r="E91" s="159">
        <v>7</v>
      </c>
      <c r="F91" s="160">
        <v>11.285714285714286</v>
      </c>
      <c r="G91" s="160">
        <v>7.0406980173437752</v>
      </c>
      <c r="H91" s="168">
        <v>24</v>
      </c>
      <c r="I91" s="168">
        <v>1</v>
      </c>
    </row>
    <row r="92" spans="1:9" ht="16.5" customHeight="1" x14ac:dyDescent="0.15">
      <c r="A92" s="167" t="str">
        <f t="shared" si="1"/>
        <v>88</v>
      </c>
      <c r="B92" s="1"/>
      <c r="C92" s="158" t="s">
        <v>351</v>
      </c>
      <c r="D92" s="8" t="s">
        <v>352</v>
      </c>
      <c r="E92" s="159">
        <v>535</v>
      </c>
      <c r="F92" s="160">
        <v>7.6654205607476635</v>
      </c>
      <c r="G92" s="160">
        <v>8.4900371531650709</v>
      </c>
      <c r="H92" s="168">
        <v>52</v>
      </c>
      <c r="I92" s="168">
        <v>1</v>
      </c>
    </row>
    <row r="93" spans="1:9" ht="16.5" customHeight="1" x14ac:dyDescent="0.15">
      <c r="A93" s="167" t="str">
        <f t="shared" si="1"/>
        <v>89</v>
      </c>
      <c r="B93" s="1"/>
      <c r="C93" s="158" t="s">
        <v>353</v>
      </c>
      <c r="D93" s="8" t="s">
        <v>354</v>
      </c>
      <c r="E93" s="159">
        <v>9</v>
      </c>
      <c r="F93" s="160">
        <v>6.333333333333333</v>
      </c>
      <c r="G93" s="160">
        <v>3.6055512754639891</v>
      </c>
      <c r="H93" s="168">
        <v>12</v>
      </c>
      <c r="I93" s="168">
        <v>2</v>
      </c>
    </row>
    <row r="94" spans="1:9" ht="16.5" customHeight="1" x14ac:dyDescent="0.15">
      <c r="A94" s="167" t="str">
        <f t="shared" si="1"/>
        <v>90</v>
      </c>
      <c r="B94" s="1"/>
      <c r="C94" s="158" t="s">
        <v>355</v>
      </c>
      <c r="D94" s="8" t="s">
        <v>356</v>
      </c>
      <c r="E94" s="159">
        <v>2</v>
      </c>
      <c r="F94" s="160">
        <v>12</v>
      </c>
      <c r="G94" s="160">
        <v>0</v>
      </c>
      <c r="H94" s="168">
        <v>12</v>
      </c>
      <c r="I94" s="168">
        <v>12</v>
      </c>
    </row>
    <row r="95" spans="1:9" ht="16.5" customHeight="1" x14ac:dyDescent="0.15">
      <c r="A95" s="167" t="str">
        <f t="shared" si="1"/>
        <v>91</v>
      </c>
      <c r="B95" s="1"/>
      <c r="C95" s="158" t="s">
        <v>78</v>
      </c>
      <c r="D95" s="8" t="s">
        <v>357</v>
      </c>
      <c r="E95" s="159">
        <v>0</v>
      </c>
      <c r="F95" s="160" t="s">
        <v>71</v>
      </c>
      <c r="G95" s="160" t="s">
        <v>71</v>
      </c>
      <c r="H95" s="168" t="s">
        <v>71</v>
      </c>
      <c r="I95" s="168" t="s">
        <v>71</v>
      </c>
    </row>
    <row r="96" spans="1:9" ht="16.5" customHeight="1" x14ac:dyDescent="0.15">
      <c r="A96" s="167" t="str">
        <f t="shared" si="1"/>
        <v>92</v>
      </c>
      <c r="B96" s="1"/>
      <c r="C96" s="158" t="s">
        <v>74</v>
      </c>
      <c r="D96" s="8" t="s">
        <v>358</v>
      </c>
      <c r="E96" s="159">
        <v>23</v>
      </c>
      <c r="F96" s="160">
        <v>11.782608695652174</v>
      </c>
      <c r="G96" s="160">
        <v>11.785802405433452</v>
      </c>
      <c r="H96" s="168">
        <v>53</v>
      </c>
      <c r="I96" s="168">
        <v>1</v>
      </c>
    </row>
    <row r="97" spans="1:9" ht="16.5" customHeight="1" x14ac:dyDescent="0.15">
      <c r="A97" s="167" t="str">
        <f t="shared" si="1"/>
        <v>93</v>
      </c>
      <c r="B97" s="1"/>
      <c r="C97" s="158" t="s">
        <v>359</v>
      </c>
      <c r="D97" s="8" t="s">
        <v>360</v>
      </c>
      <c r="E97" s="159">
        <v>0</v>
      </c>
      <c r="F97" s="160" t="s">
        <v>71</v>
      </c>
      <c r="G97" s="160" t="s">
        <v>71</v>
      </c>
      <c r="H97" s="168" t="s">
        <v>71</v>
      </c>
      <c r="I97" s="168" t="s">
        <v>71</v>
      </c>
    </row>
    <row r="98" spans="1:9" ht="16.5" customHeight="1" x14ac:dyDescent="0.15">
      <c r="A98" s="167" t="str">
        <f t="shared" si="1"/>
        <v>94</v>
      </c>
      <c r="B98" s="1"/>
      <c r="C98" s="158" t="s">
        <v>361</v>
      </c>
      <c r="D98" s="8" t="s">
        <v>362</v>
      </c>
      <c r="E98" s="159">
        <v>3</v>
      </c>
      <c r="F98" s="160">
        <v>5.333333333333333</v>
      </c>
      <c r="G98" s="160">
        <v>5.8594652770823155</v>
      </c>
      <c r="H98" s="168">
        <v>12</v>
      </c>
      <c r="I98" s="168">
        <v>1</v>
      </c>
    </row>
    <row r="99" spans="1:9" ht="16.5" customHeight="1" x14ac:dyDescent="0.15">
      <c r="A99" s="167" t="str">
        <f t="shared" si="1"/>
        <v>95</v>
      </c>
      <c r="B99" s="1"/>
      <c r="C99" s="158" t="s">
        <v>363</v>
      </c>
      <c r="D99" s="8" t="s">
        <v>364</v>
      </c>
      <c r="E99" s="159">
        <v>46</v>
      </c>
      <c r="F99" s="160">
        <v>15.804347826086957</v>
      </c>
      <c r="G99" s="160">
        <v>52.915706370380512</v>
      </c>
      <c r="H99" s="168">
        <v>365</v>
      </c>
      <c r="I99" s="168">
        <v>1</v>
      </c>
    </row>
    <row r="100" spans="1:9" ht="16.5" customHeight="1" x14ac:dyDescent="0.15">
      <c r="A100" s="167" t="str">
        <f t="shared" si="1"/>
        <v>96</v>
      </c>
      <c r="B100" s="1"/>
      <c r="C100" s="158" t="s">
        <v>365</v>
      </c>
      <c r="D100" s="8" t="s">
        <v>366</v>
      </c>
      <c r="E100" s="159">
        <v>0</v>
      </c>
      <c r="F100" s="160" t="s">
        <v>71</v>
      </c>
      <c r="G100" s="160" t="s">
        <v>71</v>
      </c>
      <c r="H100" s="168" t="s">
        <v>71</v>
      </c>
      <c r="I100" s="168" t="s">
        <v>71</v>
      </c>
    </row>
    <row r="101" spans="1:9" ht="16.5" customHeight="1" x14ac:dyDescent="0.15">
      <c r="A101" s="167" t="str">
        <f t="shared" si="1"/>
        <v>97</v>
      </c>
      <c r="B101" s="1"/>
      <c r="C101" s="158" t="s">
        <v>367</v>
      </c>
      <c r="D101" s="8" t="s">
        <v>368</v>
      </c>
      <c r="E101" s="159">
        <v>24</v>
      </c>
      <c r="F101" s="160">
        <v>5.291666666666667</v>
      </c>
      <c r="G101" s="160">
        <v>4.9911152946068045</v>
      </c>
      <c r="H101" s="168">
        <v>12</v>
      </c>
      <c r="I101" s="168">
        <v>1</v>
      </c>
    </row>
    <row r="102" spans="1:9" ht="16.5" customHeight="1" x14ac:dyDescent="0.15">
      <c r="A102" s="167" t="str">
        <f t="shared" si="1"/>
        <v>98</v>
      </c>
      <c r="B102" s="1"/>
      <c r="C102" s="158" t="s">
        <v>369</v>
      </c>
      <c r="D102" s="8" t="s">
        <v>370</v>
      </c>
      <c r="E102" s="159">
        <v>241</v>
      </c>
      <c r="F102" s="160">
        <v>10.796680497925312</v>
      </c>
      <c r="G102" s="160">
        <v>9.8495002716716424</v>
      </c>
      <c r="H102" s="168">
        <v>42</v>
      </c>
      <c r="I102" s="168">
        <v>1</v>
      </c>
    </row>
    <row r="103" spans="1:9" ht="16.5" customHeight="1" x14ac:dyDescent="0.15">
      <c r="A103" s="167" t="str">
        <f t="shared" si="1"/>
        <v>99</v>
      </c>
      <c r="B103" s="1"/>
      <c r="C103" s="158" t="s">
        <v>371</v>
      </c>
      <c r="D103" s="8" t="s">
        <v>372</v>
      </c>
      <c r="E103" s="159">
        <v>138</v>
      </c>
      <c r="F103" s="160">
        <v>9.8985507246376816</v>
      </c>
      <c r="G103" s="160">
        <v>9.2746336855456377</v>
      </c>
      <c r="H103" s="168">
        <v>48</v>
      </c>
      <c r="I103" s="168">
        <v>1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1</v>
      </c>
      <c r="F104" s="160">
        <v>4</v>
      </c>
      <c r="G104" s="160" t="s">
        <v>71</v>
      </c>
      <c r="H104" s="168">
        <v>4</v>
      </c>
      <c r="I104" s="168">
        <v>4</v>
      </c>
    </row>
    <row r="105" spans="1:9" ht="16.5" customHeight="1" x14ac:dyDescent="0.15">
      <c r="B105" s="1"/>
      <c r="C105" s="161"/>
      <c r="D105" s="162" t="s">
        <v>811</v>
      </c>
      <c r="E105" s="163">
        <v>7506</v>
      </c>
      <c r="F105" s="164">
        <v>12.561817212896349</v>
      </c>
      <c r="G105" s="164">
        <v>20.724016317794241</v>
      </c>
      <c r="H105" s="168">
        <v>1071</v>
      </c>
      <c r="I105" s="168">
        <v>1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38D62-041A-4F92-8C3E-2F0EA40BFE9F}">
  <sheetPr>
    <tabColor rgb="FF7030A0"/>
    <pageSetUpPr fitToPage="1"/>
  </sheetPr>
  <dimension ref="A1:L112"/>
  <sheetViews>
    <sheetView showGridLines="0" view="pageBreakPreview" zoomScaleNormal="70" zoomScaleSheetLayoutView="100" workbookViewId="0">
      <selection activeCell="L1" sqref="L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 x14ac:dyDescent="0.15">
      <c r="F1" s="2"/>
      <c r="G1" s="2"/>
      <c r="H1" s="2"/>
      <c r="I1" s="2"/>
      <c r="L1" s="165"/>
    </row>
    <row r="2" spans="1:12" ht="17.25" x14ac:dyDescent="0.2">
      <c r="C2" s="105" t="str">
        <f>"表3.4.1.2("&amp;VALUE(L1)-1&amp;")　産業分類別の生活環境項目測定回数の平均値、標準偏差、最大値、最小値"</f>
        <v>表3.4.1.2(-1)　産業分類別の生活環境項目測定回数の平均値、標準偏差、最大値、最小値</v>
      </c>
    </row>
    <row r="3" spans="1:12" ht="21" customHeight="1" x14ac:dyDescent="0.15">
      <c r="I3" s="139" t="e">
        <f>VLOOKUP(L1,#REF!,2,0)&amp;"（回/年）"</f>
        <v>#REF!</v>
      </c>
    </row>
    <row r="4" spans="1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1:12" ht="16.5" customHeight="1" x14ac:dyDescent="0.15">
      <c r="A5" s="167" t="str">
        <f>C5</f>
        <v>01</v>
      </c>
      <c r="B5" s="1"/>
      <c r="C5" s="158" t="s">
        <v>2</v>
      </c>
      <c r="D5" s="8" t="s">
        <v>252</v>
      </c>
      <c r="E5" s="159">
        <v>14</v>
      </c>
      <c r="F5" s="160">
        <v>5.7857142857142856</v>
      </c>
      <c r="G5" s="160">
        <v>4.9174504248968978</v>
      </c>
      <c r="H5" s="168">
        <v>12</v>
      </c>
      <c r="I5" s="168">
        <v>1</v>
      </c>
    </row>
    <row r="6" spans="1:12" ht="16.5" customHeight="1" x14ac:dyDescent="0.15">
      <c r="A6" s="167" t="str">
        <f t="shared" ref="A6:A69" si="0">C6</f>
        <v>02</v>
      </c>
      <c r="B6" s="1"/>
      <c r="C6" s="158" t="s">
        <v>3</v>
      </c>
      <c r="D6" s="8" t="s">
        <v>253</v>
      </c>
      <c r="E6" s="159">
        <v>0</v>
      </c>
      <c r="F6" s="160" t="s">
        <v>71</v>
      </c>
      <c r="G6" s="160" t="s">
        <v>71</v>
      </c>
      <c r="H6" s="168" t="s">
        <v>71</v>
      </c>
      <c r="I6" s="168" t="s">
        <v>71</v>
      </c>
    </row>
    <row r="7" spans="1:12" ht="16.5" customHeight="1" x14ac:dyDescent="0.15">
      <c r="A7" s="167" t="str">
        <f t="shared" si="0"/>
        <v>03</v>
      </c>
      <c r="B7" s="1"/>
      <c r="C7" s="158" t="s">
        <v>4</v>
      </c>
      <c r="D7" s="8" t="s">
        <v>254</v>
      </c>
      <c r="E7" s="159">
        <v>0</v>
      </c>
      <c r="F7" s="160" t="s">
        <v>71</v>
      </c>
      <c r="G7" s="160" t="s">
        <v>71</v>
      </c>
      <c r="H7" s="168" t="s">
        <v>71</v>
      </c>
      <c r="I7" s="168" t="s">
        <v>71</v>
      </c>
    </row>
    <row r="8" spans="1:12" ht="16.5" customHeight="1" x14ac:dyDescent="0.15">
      <c r="A8" s="167" t="str">
        <f t="shared" si="0"/>
        <v>04</v>
      </c>
      <c r="B8" s="1"/>
      <c r="C8" s="158" t="s">
        <v>5</v>
      </c>
      <c r="D8" s="8" t="s">
        <v>255</v>
      </c>
      <c r="E8" s="159">
        <v>0</v>
      </c>
      <c r="F8" s="160" t="s">
        <v>71</v>
      </c>
      <c r="G8" s="160" t="s">
        <v>71</v>
      </c>
      <c r="H8" s="168" t="s">
        <v>71</v>
      </c>
      <c r="I8" s="168" t="s">
        <v>71</v>
      </c>
    </row>
    <row r="9" spans="1:12" ht="16.5" customHeight="1" x14ac:dyDescent="0.15">
      <c r="A9" s="167" t="str">
        <f t="shared" si="0"/>
        <v>05</v>
      </c>
      <c r="B9" s="1"/>
      <c r="C9" s="158" t="s">
        <v>6</v>
      </c>
      <c r="D9" s="8" t="s">
        <v>256</v>
      </c>
      <c r="E9" s="159">
        <v>6</v>
      </c>
      <c r="F9" s="160">
        <v>2.6666666666666665</v>
      </c>
      <c r="G9" s="160">
        <v>4.5898438608156011</v>
      </c>
      <c r="H9" s="168">
        <v>12</v>
      </c>
      <c r="I9" s="168">
        <v>1</v>
      </c>
    </row>
    <row r="10" spans="1:12" ht="16.5" customHeight="1" x14ac:dyDescent="0.15">
      <c r="A10" s="167" t="str">
        <f t="shared" si="0"/>
        <v>06</v>
      </c>
      <c r="B10" s="1"/>
      <c r="C10" s="158" t="s">
        <v>7</v>
      </c>
      <c r="D10" s="8" t="s">
        <v>257</v>
      </c>
      <c r="E10" s="159">
        <v>34</v>
      </c>
      <c r="F10" s="160">
        <v>8.382352941176471</v>
      </c>
      <c r="G10" s="160">
        <v>5.7102497206039731</v>
      </c>
      <c r="H10" s="168">
        <v>23</v>
      </c>
      <c r="I10" s="168">
        <v>1</v>
      </c>
    </row>
    <row r="11" spans="1:12" ht="16.5" customHeight="1" x14ac:dyDescent="0.15">
      <c r="A11" s="167" t="str">
        <f t="shared" si="0"/>
        <v>07</v>
      </c>
      <c r="B11" s="1"/>
      <c r="C11" s="158" t="s">
        <v>8</v>
      </c>
      <c r="D11" s="8" t="s">
        <v>258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</row>
    <row r="12" spans="1:12" ht="16.5" customHeight="1" x14ac:dyDescent="0.15">
      <c r="A12" s="167" t="str">
        <f t="shared" si="0"/>
        <v>08</v>
      </c>
      <c r="B12" s="1"/>
      <c r="C12" s="158" t="s">
        <v>9</v>
      </c>
      <c r="D12" s="8" t="s">
        <v>259</v>
      </c>
      <c r="E12" s="159">
        <v>1</v>
      </c>
      <c r="F12" s="160">
        <v>1</v>
      </c>
      <c r="G12" s="160" t="s">
        <v>71</v>
      </c>
      <c r="H12" s="168">
        <v>1</v>
      </c>
      <c r="I12" s="168">
        <v>1</v>
      </c>
    </row>
    <row r="13" spans="1:12" ht="16.5" customHeight="1" x14ac:dyDescent="0.15">
      <c r="A13" s="167" t="str">
        <f t="shared" si="0"/>
        <v>09</v>
      </c>
      <c r="B13" s="1"/>
      <c r="C13" s="158" t="s">
        <v>10</v>
      </c>
      <c r="D13" s="8" t="s">
        <v>260</v>
      </c>
      <c r="E13" s="159">
        <v>1061</v>
      </c>
      <c r="F13" s="160">
        <v>10.494816211121583</v>
      </c>
      <c r="G13" s="160">
        <v>13.748866899767069</v>
      </c>
      <c r="H13" s="168">
        <v>366</v>
      </c>
      <c r="I13" s="168">
        <v>1</v>
      </c>
    </row>
    <row r="14" spans="1:12" ht="16.5" customHeight="1" x14ac:dyDescent="0.15">
      <c r="A14" s="167" t="str">
        <f t="shared" si="0"/>
        <v>10</v>
      </c>
      <c r="B14" s="1"/>
      <c r="C14" s="158" t="s">
        <v>11</v>
      </c>
      <c r="D14" s="8" t="s">
        <v>261</v>
      </c>
      <c r="E14" s="159">
        <v>136</v>
      </c>
      <c r="F14" s="160">
        <v>8.7794117647058822</v>
      </c>
      <c r="G14" s="160">
        <v>8.0228296259469261</v>
      </c>
      <c r="H14" s="168">
        <v>52</v>
      </c>
      <c r="I14" s="168">
        <v>1</v>
      </c>
    </row>
    <row r="15" spans="1:12" ht="16.5" customHeight="1" x14ac:dyDescent="0.15">
      <c r="A15" s="167" t="str">
        <f t="shared" si="0"/>
        <v>11</v>
      </c>
      <c r="B15" s="1"/>
      <c r="C15" s="158" t="s">
        <v>12</v>
      </c>
      <c r="D15" s="8" t="s">
        <v>262</v>
      </c>
      <c r="E15" s="159">
        <v>68</v>
      </c>
      <c r="F15" s="160">
        <v>10.470588235294118</v>
      </c>
      <c r="G15" s="160">
        <v>11.063548576813016</v>
      </c>
      <c r="H15" s="168">
        <v>52</v>
      </c>
      <c r="I15" s="168">
        <v>1</v>
      </c>
    </row>
    <row r="16" spans="1:12" ht="16.5" customHeight="1" x14ac:dyDescent="0.15">
      <c r="A16" s="167" t="str">
        <f t="shared" si="0"/>
        <v>12</v>
      </c>
      <c r="B16" s="1"/>
      <c r="C16" s="158" t="s">
        <v>13</v>
      </c>
      <c r="D16" s="8" t="s">
        <v>263</v>
      </c>
      <c r="E16" s="159">
        <v>5</v>
      </c>
      <c r="F16" s="160">
        <v>3.6</v>
      </c>
      <c r="G16" s="160">
        <v>4.7222875812470377</v>
      </c>
      <c r="H16" s="168">
        <v>12</v>
      </c>
      <c r="I16" s="168">
        <v>1</v>
      </c>
    </row>
    <row r="17" spans="1:9" ht="16.5" customHeight="1" x14ac:dyDescent="0.15">
      <c r="A17" s="167" t="str">
        <f t="shared" si="0"/>
        <v>13</v>
      </c>
      <c r="B17" s="1"/>
      <c r="C17" s="158" t="s">
        <v>14</v>
      </c>
      <c r="D17" s="8" t="s">
        <v>264</v>
      </c>
      <c r="E17" s="159">
        <v>4</v>
      </c>
      <c r="F17" s="160">
        <v>7.75</v>
      </c>
      <c r="G17" s="160">
        <v>5.315072906367325</v>
      </c>
      <c r="H17" s="168">
        <v>12</v>
      </c>
      <c r="I17" s="168">
        <v>1</v>
      </c>
    </row>
    <row r="18" spans="1:9" ht="16.5" customHeight="1" x14ac:dyDescent="0.15">
      <c r="A18" s="167" t="str">
        <f t="shared" si="0"/>
        <v>14</v>
      </c>
      <c r="B18" s="1"/>
      <c r="C18" s="158" t="s">
        <v>15</v>
      </c>
      <c r="D18" s="8" t="s">
        <v>265</v>
      </c>
      <c r="E18" s="159">
        <v>60</v>
      </c>
      <c r="F18" s="160">
        <v>4.8166666666666664</v>
      </c>
      <c r="G18" s="160">
        <v>8.3351241013742996</v>
      </c>
      <c r="H18" s="168">
        <v>52</v>
      </c>
      <c r="I18" s="168">
        <v>1</v>
      </c>
    </row>
    <row r="19" spans="1:9" ht="16.5" customHeight="1" x14ac:dyDescent="0.15">
      <c r="A19" s="167" t="str">
        <f t="shared" si="0"/>
        <v>15</v>
      </c>
      <c r="B19" s="1"/>
      <c r="C19" s="158" t="s">
        <v>16</v>
      </c>
      <c r="D19" s="8" t="s">
        <v>266</v>
      </c>
      <c r="E19" s="159">
        <v>10</v>
      </c>
      <c r="F19" s="160">
        <v>11.6</v>
      </c>
      <c r="G19" s="160">
        <v>12.075687236021899</v>
      </c>
      <c r="H19" s="168">
        <v>43</v>
      </c>
      <c r="I19" s="168">
        <v>1</v>
      </c>
    </row>
    <row r="20" spans="1:9" ht="16.5" customHeight="1" x14ac:dyDescent="0.15">
      <c r="A20" s="167" t="str">
        <f t="shared" si="0"/>
        <v>16</v>
      </c>
      <c r="B20" s="1"/>
      <c r="C20" s="158" t="s">
        <v>17</v>
      </c>
      <c r="D20" s="8" t="s">
        <v>267</v>
      </c>
      <c r="E20" s="159">
        <v>269</v>
      </c>
      <c r="F20" s="160">
        <v>11.479553903345725</v>
      </c>
      <c r="G20" s="160">
        <v>32.410101702055314</v>
      </c>
      <c r="H20" s="168">
        <v>366</v>
      </c>
      <c r="I20" s="168">
        <v>1</v>
      </c>
    </row>
    <row r="21" spans="1:9" ht="16.5" customHeight="1" x14ac:dyDescent="0.15">
      <c r="A21" s="167" t="str">
        <f t="shared" si="0"/>
        <v>17</v>
      </c>
      <c r="B21" s="1"/>
      <c r="C21" s="158" t="s">
        <v>18</v>
      </c>
      <c r="D21" s="8" t="s">
        <v>268</v>
      </c>
      <c r="E21" s="159">
        <v>2</v>
      </c>
      <c r="F21" s="160">
        <v>6.5</v>
      </c>
      <c r="G21" s="160">
        <v>7.7781745930520225</v>
      </c>
      <c r="H21" s="168">
        <v>12</v>
      </c>
      <c r="I21" s="168">
        <v>1</v>
      </c>
    </row>
    <row r="22" spans="1:9" ht="16.5" customHeight="1" x14ac:dyDescent="0.15">
      <c r="A22" s="167" t="str">
        <f t="shared" si="0"/>
        <v>18</v>
      </c>
      <c r="B22" s="1"/>
      <c r="C22" s="158" t="s">
        <v>19</v>
      </c>
      <c r="D22" s="8" t="s">
        <v>269</v>
      </c>
      <c r="E22" s="159">
        <v>35</v>
      </c>
      <c r="F22" s="160">
        <v>8.742857142857142</v>
      </c>
      <c r="G22" s="160">
        <v>12.296204237709382</v>
      </c>
      <c r="H22" s="168">
        <v>49</v>
      </c>
      <c r="I22" s="168">
        <v>1</v>
      </c>
    </row>
    <row r="23" spans="1:9" ht="16.5" customHeight="1" x14ac:dyDescent="0.15">
      <c r="A23" s="167" t="str">
        <f t="shared" si="0"/>
        <v>19</v>
      </c>
      <c r="B23" s="1"/>
      <c r="C23" s="158" t="s">
        <v>20</v>
      </c>
      <c r="D23" s="8" t="s">
        <v>270</v>
      </c>
      <c r="E23" s="159">
        <v>32</v>
      </c>
      <c r="F23" s="160">
        <v>10.46875</v>
      </c>
      <c r="G23" s="160">
        <v>17.118155566532277</v>
      </c>
      <c r="H23" s="168">
        <v>97</v>
      </c>
      <c r="I23" s="168">
        <v>1</v>
      </c>
    </row>
    <row r="24" spans="1:9" ht="16.5" customHeight="1" x14ac:dyDescent="0.15">
      <c r="A24" s="167" t="str">
        <f t="shared" si="0"/>
        <v>20</v>
      </c>
      <c r="B24" s="1"/>
      <c r="C24" s="158" t="s">
        <v>21</v>
      </c>
      <c r="D24" s="8" t="s">
        <v>271</v>
      </c>
      <c r="E24" s="159">
        <v>4</v>
      </c>
      <c r="F24" s="160">
        <v>6.5</v>
      </c>
      <c r="G24" s="160">
        <v>6.3508529610858835</v>
      </c>
      <c r="H24" s="168">
        <v>12</v>
      </c>
      <c r="I24" s="168">
        <v>1</v>
      </c>
    </row>
    <row r="25" spans="1:9" ht="16.5" customHeight="1" x14ac:dyDescent="0.15">
      <c r="A25" s="167" t="str">
        <f t="shared" si="0"/>
        <v>21</v>
      </c>
      <c r="B25" s="1"/>
      <c r="C25" s="158" t="s">
        <v>22</v>
      </c>
      <c r="D25" s="8" t="s">
        <v>272</v>
      </c>
      <c r="E25" s="159">
        <v>41</v>
      </c>
      <c r="F25" s="160">
        <v>6.0731707317073171</v>
      </c>
      <c r="G25" s="160">
        <v>8.6382586321041561</v>
      </c>
      <c r="H25" s="168">
        <v>48</v>
      </c>
      <c r="I25" s="168">
        <v>1</v>
      </c>
    </row>
    <row r="26" spans="1:9" ht="16.5" customHeight="1" x14ac:dyDescent="0.15">
      <c r="A26" s="167" t="str">
        <f t="shared" si="0"/>
        <v>22</v>
      </c>
      <c r="B26" s="1"/>
      <c r="C26" s="158" t="s">
        <v>23</v>
      </c>
      <c r="D26" s="8" t="s">
        <v>273</v>
      </c>
      <c r="E26" s="159">
        <v>34</v>
      </c>
      <c r="F26" s="160">
        <v>8.8529411764705888</v>
      </c>
      <c r="G26" s="160">
        <v>9.3844886622010684</v>
      </c>
      <c r="H26" s="168">
        <v>51</v>
      </c>
      <c r="I26" s="168">
        <v>1</v>
      </c>
    </row>
    <row r="27" spans="1:9" ht="16.5" customHeight="1" x14ac:dyDescent="0.15">
      <c r="A27" s="167" t="str">
        <f t="shared" si="0"/>
        <v>23</v>
      </c>
      <c r="B27" s="1"/>
      <c r="C27" s="158" t="s">
        <v>24</v>
      </c>
      <c r="D27" s="8" t="s">
        <v>274</v>
      </c>
      <c r="E27" s="159">
        <v>65</v>
      </c>
      <c r="F27" s="160">
        <v>7.6461538461538465</v>
      </c>
      <c r="G27" s="160">
        <v>9.5662668548635814</v>
      </c>
      <c r="H27" s="168">
        <v>50</v>
      </c>
      <c r="I27" s="168">
        <v>1</v>
      </c>
    </row>
    <row r="28" spans="1:9" ht="16.5" customHeight="1" x14ac:dyDescent="0.15">
      <c r="A28" s="167" t="str">
        <f t="shared" si="0"/>
        <v>24</v>
      </c>
      <c r="B28" s="1"/>
      <c r="C28" s="158" t="s">
        <v>25</v>
      </c>
      <c r="D28" s="8" t="s">
        <v>275</v>
      </c>
      <c r="E28" s="159">
        <v>150</v>
      </c>
      <c r="F28" s="160">
        <v>7.26</v>
      </c>
      <c r="G28" s="160">
        <v>8.6710426054639953</v>
      </c>
      <c r="H28" s="168">
        <v>48</v>
      </c>
      <c r="I28" s="168">
        <v>1</v>
      </c>
    </row>
    <row r="29" spans="1:9" ht="16.5" customHeight="1" x14ac:dyDescent="0.15">
      <c r="A29" s="167" t="str">
        <f t="shared" si="0"/>
        <v>25</v>
      </c>
      <c r="B29" s="1"/>
      <c r="C29" s="158" t="s">
        <v>26</v>
      </c>
      <c r="D29" s="8" t="s">
        <v>276</v>
      </c>
      <c r="E29" s="159">
        <v>18</v>
      </c>
      <c r="F29" s="160">
        <v>8.1111111111111107</v>
      </c>
      <c r="G29" s="160">
        <v>8.6084014290342363</v>
      </c>
      <c r="H29" s="168">
        <v>26</v>
      </c>
      <c r="I29" s="168">
        <v>1</v>
      </c>
    </row>
    <row r="30" spans="1:9" ht="16.5" customHeight="1" x14ac:dyDescent="0.15">
      <c r="A30" s="167" t="str">
        <f t="shared" si="0"/>
        <v>26</v>
      </c>
      <c r="B30" s="1"/>
      <c r="C30" s="158" t="s">
        <v>27</v>
      </c>
      <c r="D30" s="8" t="s">
        <v>277</v>
      </c>
      <c r="E30" s="159">
        <v>26</v>
      </c>
      <c r="F30" s="160">
        <v>5.4230769230769234</v>
      </c>
      <c r="G30" s="160">
        <v>6.616180631893763</v>
      </c>
      <c r="H30" s="168">
        <v>24</v>
      </c>
      <c r="I30" s="168">
        <v>1</v>
      </c>
    </row>
    <row r="31" spans="1:9" ht="16.5" customHeight="1" x14ac:dyDescent="0.15">
      <c r="A31" s="167" t="str">
        <f t="shared" si="0"/>
        <v>27</v>
      </c>
      <c r="B31" s="1"/>
      <c r="C31" s="158" t="s">
        <v>28</v>
      </c>
      <c r="D31" s="8" t="s">
        <v>278</v>
      </c>
      <c r="E31" s="159">
        <v>35</v>
      </c>
      <c r="F31" s="160">
        <v>7.8857142857142861</v>
      </c>
      <c r="G31" s="160">
        <v>8.6015437348099759</v>
      </c>
      <c r="H31" s="168">
        <v>48</v>
      </c>
      <c r="I31" s="168">
        <v>1</v>
      </c>
    </row>
    <row r="32" spans="1:9" ht="16.5" customHeight="1" x14ac:dyDescent="0.15">
      <c r="A32" s="167" t="str">
        <f t="shared" si="0"/>
        <v>28</v>
      </c>
      <c r="B32" s="1"/>
      <c r="C32" s="158" t="s">
        <v>29</v>
      </c>
      <c r="D32" s="8" t="s">
        <v>279</v>
      </c>
      <c r="E32" s="159">
        <v>100</v>
      </c>
      <c r="F32" s="160">
        <v>8.3699999999999992</v>
      </c>
      <c r="G32" s="160">
        <v>11.684103852169528</v>
      </c>
      <c r="H32" s="168">
        <v>110</v>
      </c>
      <c r="I32" s="168">
        <v>1</v>
      </c>
    </row>
    <row r="33" spans="1:9" ht="16.5" customHeight="1" x14ac:dyDescent="0.15">
      <c r="A33" s="167" t="str">
        <f t="shared" si="0"/>
        <v>29</v>
      </c>
      <c r="B33" s="1"/>
      <c r="C33" s="158" t="s">
        <v>30</v>
      </c>
      <c r="D33" s="8" t="s">
        <v>280</v>
      </c>
      <c r="E33" s="159">
        <v>60</v>
      </c>
      <c r="F33" s="160">
        <v>7.7166666666666668</v>
      </c>
      <c r="G33" s="160">
        <v>10.277656638976637</v>
      </c>
      <c r="H33" s="168">
        <v>52</v>
      </c>
      <c r="I33" s="168">
        <v>1</v>
      </c>
    </row>
    <row r="34" spans="1:9" ht="16.5" customHeight="1" x14ac:dyDescent="0.15">
      <c r="A34" s="167" t="str">
        <f t="shared" si="0"/>
        <v>30</v>
      </c>
      <c r="B34" s="1"/>
      <c r="C34" s="158" t="s">
        <v>31</v>
      </c>
      <c r="D34" s="8" t="s">
        <v>281</v>
      </c>
      <c r="E34" s="159">
        <v>5</v>
      </c>
      <c r="F34" s="160">
        <v>4.4000000000000004</v>
      </c>
      <c r="G34" s="160">
        <v>4.3931765272977596</v>
      </c>
      <c r="H34" s="168">
        <v>12</v>
      </c>
      <c r="I34" s="168">
        <v>1</v>
      </c>
    </row>
    <row r="35" spans="1:9" ht="16.5" customHeight="1" x14ac:dyDescent="0.15">
      <c r="A35" s="167" t="str">
        <f t="shared" si="0"/>
        <v>31</v>
      </c>
      <c r="B35" s="1"/>
      <c r="C35" s="158" t="s">
        <v>32</v>
      </c>
      <c r="D35" s="8" t="s">
        <v>282</v>
      </c>
      <c r="E35" s="159">
        <v>139</v>
      </c>
      <c r="F35" s="160">
        <v>11.474820143884893</v>
      </c>
      <c r="G35" s="160">
        <v>12.346055484167483</v>
      </c>
      <c r="H35" s="168">
        <v>52</v>
      </c>
      <c r="I35" s="168">
        <v>1</v>
      </c>
    </row>
    <row r="36" spans="1:9" ht="16.5" customHeight="1" x14ac:dyDescent="0.15">
      <c r="A36" s="167" t="str">
        <f t="shared" si="0"/>
        <v>32</v>
      </c>
      <c r="B36" s="1"/>
      <c r="C36" s="158" t="s">
        <v>33</v>
      </c>
      <c r="D36" s="8" t="s">
        <v>283</v>
      </c>
      <c r="E36" s="159">
        <v>58</v>
      </c>
      <c r="F36" s="160">
        <v>8.637931034482758</v>
      </c>
      <c r="G36" s="160">
        <v>9.3877454197126458</v>
      </c>
      <c r="H36" s="168">
        <v>48</v>
      </c>
      <c r="I36" s="168">
        <v>1</v>
      </c>
    </row>
    <row r="37" spans="1:9" ht="16.5" customHeight="1" x14ac:dyDescent="0.15">
      <c r="A37" s="167" t="str">
        <f t="shared" si="0"/>
        <v>33</v>
      </c>
      <c r="B37" s="1"/>
      <c r="C37" s="158" t="s">
        <v>34</v>
      </c>
      <c r="D37" s="8" t="s">
        <v>284</v>
      </c>
      <c r="E37" s="159">
        <v>9</v>
      </c>
      <c r="F37" s="160">
        <v>3.2222222222222223</v>
      </c>
      <c r="G37" s="160">
        <v>3.5978388574871505</v>
      </c>
      <c r="H37" s="168">
        <v>12</v>
      </c>
      <c r="I37" s="168">
        <v>1</v>
      </c>
    </row>
    <row r="38" spans="1:9" ht="16.5" customHeight="1" x14ac:dyDescent="0.15">
      <c r="A38" s="167" t="str">
        <f t="shared" si="0"/>
        <v>34</v>
      </c>
      <c r="B38" s="1"/>
      <c r="C38" s="158" t="s">
        <v>35</v>
      </c>
      <c r="D38" s="8" t="s">
        <v>285</v>
      </c>
      <c r="E38" s="159">
        <v>1</v>
      </c>
      <c r="F38" s="160">
        <v>12</v>
      </c>
      <c r="G38" s="160" t="s">
        <v>71</v>
      </c>
      <c r="H38" s="168">
        <v>12</v>
      </c>
      <c r="I38" s="168">
        <v>12</v>
      </c>
    </row>
    <row r="39" spans="1:9" ht="16.5" customHeight="1" x14ac:dyDescent="0.15">
      <c r="A39" s="167" t="str">
        <f t="shared" si="0"/>
        <v>35</v>
      </c>
      <c r="B39" s="1"/>
      <c r="C39" s="158" t="s">
        <v>36</v>
      </c>
      <c r="D39" s="8" t="s">
        <v>286</v>
      </c>
      <c r="E39" s="159">
        <v>1</v>
      </c>
      <c r="F39" s="160">
        <v>5</v>
      </c>
      <c r="G39" s="160" t="s">
        <v>71</v>
      </c>
      <c r="H39" s="168">
        <v>5</v>
      </c>
      <c r="I39" s="168">
        <v>5</v>
      </c>
    </row>
    <row r="40" spans="1:9" ht="16.5" customHeight="1" x14ac:dyDescent="0.15">
      <c r="A40" s="167" t="str">
        <f t="shared" si="0"/>
        <v>36</v>
      </c>
      <c r="B40" s="1"/>
      <c r="C40" s="158" t="s">
        <v>37</v>
      </c>
      <c r="D40" s="8" t="s">
        <v>287</v>
      </c>
      <c r="E40" s="159">
        <v>1257</v>
      </c>
      <c r="F40" s="160">
        <v>16.967382657120126</v>
      </c>
      <c r="G40" s="160">
        <v>13.993619527884691</v>
      </c>
      <c r="H40" s="168">
        <v>365</v>
      </c>
      <c r="I40" s="168">
        <v>1</v>
      </c>
    </row>
    <row r="41" spans="1:9" ht="16.5" customHeight="1" x14ac:dyDescent="0.15">
      <c r="A41" s="167" t="str">
        <f t="shared" si="0"/>
        <v>37</v>
      </c>
      <c r="B41" s="1"/>
      <c r="C41" s="158" t="s">
        <v>38</v>
      </c>
      <c r="D41" s="8" t="s">
        <v>288</v>
      </c>
      <c r="E41" s="159">
        <v>0</v>
      </c>
      <c r="F41" s="160" t="s">
        <v>71</v>
      </c>
      <c r="G41" s="160" t="s">
        <v>71</v>
      </c>
      <c r="H41" s="168" t="s">
        <v>71</v>
      </c>
      <c r="I41" s="168" t="s">
        <v>71</v>
      </c>
    </row>
    <row r="42" spans="1:9" ht="16.5" customHeight="1" x14ac:dyDescent="0.15">
      <c r="A42" s="167" t="str">
        <f t="shared" si="0"/>
        <v>38</v>
      </c>
      <c r="B42" s="1"/>
      <c r="C42" s="158" t="s">
        <v>39</v>
      </c>
      <c r="D42" s="8" t="s">
        <v>289</v>
      </c>
      <c r="E42" s="159">
        <v>0</v>
      </c>
      <c r="F42" s="160" t="s">
        <v>71</v>
      </c>
      <c r="G42" s="160" t="s">
        <v>71</v>
      </c>
      <c r="H42" s="168" t="s">
        <v>71</v>
      </c>
      <c r="I42" s="168" t="s">
        <v>71</v>
      </c>
    </row>
    <row r="43" spans="1:9" ht="16.5" customHeight="1" x14ac:dyDescent="0.15">
      <c r="A43" s="167" t="str">
        <f t="shared" si="0"/>
        <v>39</v>
      </c>
      <c r="B43" s="1"/>
      <c r="C43" s="158" t="s">
        <v>40</v>
      </c>
      <c r="D43" s="8" t="s">
        <v>290</v>
      </c>
      <c r="E43" s="159">
        <v>1</v>
      </c>
      <c r="F43" s="160">
        <v>24</v>
      </c>
      <c r="G43" s="160" t="s">
        <v>71</v>
      </c>
      <c r="H43" s="168">
        <v>24</v>
      </c>
      <c r="I43" s="168">
        <v>24</v>
      </c>
    </row>
    <row r="44" spans="1:9" ht="16.5" customHeight="1" x14ac:dyDescent="0.15">
      <c r="A44" s="167" t="str">
        <f t="shared" si="0"/>
        <v>40</v>
      </c>
      <c r="B44" s="1"/>
      <c r="C44" s="158" t="s">
        <v>41</v>
      </c>
      <c r="D44" s="8" t="s">
        <v>291</v>
      </c>
      <c r="E44" s="159">
        <v>0</v>
      </c>
      <c r="F44" s="160" t="s">
        <v>71</v>
      </c>
      <c r="G44" s="160" t="s">
        <v>71</v>
      </c>
      <c r="H44" s="168" t="s">
        <v>71</v>
      </c>
      <c r="I44" s="168" t="s">
        <v>71</v>
      </c>
    </row>
    <row r="45" spans="1:9" ht="16.5" customHeight="1" x14ac:dyDescent="0.15">
      <c r="A45" s="167" t="str">
        <f t="shared" si="0"/>
        <v>41</v>
      </c>
      <c r="B45" s="1"/>
      <c r="C45" s="158" t="s">
        <v>42</v>
      </c>
      <c r="D45" s="8" t="s">
        <v>292</v>
      </c>
      <c r="E45" s="159">
        <v>0</v>
      </c>
      <c r="F45" s="160" t="s">
        <v>71</v>
      </c>
      <c r="G45" s="160" t="s">
        <v>71</v>
      </c>
      <c r="H45" s="168" t="s">
        <v>71</v>
      </c>
      <c r="I45" s="168" t="s">
        <v>71</v>
      </c>
    </row>
    <row r="46" spans="1:9" ht="16.5" customHeight="1" x14ac:dyDescent="0.15">
      <c r="A46" s="167" t="str">
        <f t="shared" si="0"/>
        <v>42</v>
      </c>
      <c r="B46" s="1"/>
      <c r="C46" s="158" t="s">
        <v>43</v>
      </c>
      <c r="D46" s="8" t="s">
        <v>293</v>
      </c>
      <c r="E46" s="159">
        <v>11</v>
      </c>
      <c r="F46" s="160">
        <v>10.727272727272727</v>
      </c>
      <c r="G46" s="160">
        <v>14.47819677370707</v>
      </c>
      <c r="H46" s="168">
        <v>52</v>
      </c>
      <c r="I46" s="168">
        <v>1</v>
      </c>
    </row>
    <row r="47" spans="1:9" ht="16.5" customHeight="1" x14ac:dyDescent="0.15">
      <c r="A47" s="167" t="str">
        <f t="shared" si="0"/>
        <v>43</v>
      </c>
      <c r="B47" s="1"/>
      <c r="C47" s="158" t="s">
        <v>44</v>
      </c>
      <c r="D47" s="8" t="s">
        <v>294</v>
      </c>
      <c r="E47" s="159">
        <v>2</v>
      </c>
      <c r="F47" s="160">
        <v>2.5</v>
      </c>
      <c r="G47" s="160">
        <v>0.70710678118654757</v>
      </c>
      <c r="H47" s="168">
        <v>3</v>
      </c>
      <c r="I47" s="168">
        <v>2</v>
      </c>
    </row>
    <row r="48" spans="1:9" ht="16.5" customHeight="1" x14ac:dyDescent="0.15">
      <c r="A48" s="167" t="str">
        <f t="shared" si="0"/>
        <v>44</v>
      </c>
      <c r="B48" s="1"/>
      <c r="C48" s="158" t="s">
        <v>45</v>
      </c>
      <c r="D48" s="8" t="s">
        <v>295</v>
      </c>
      <c r="E48" s="159">
        <v>2</v>
      </c>
      <c r="F48" s="160">
        <v>9</v>
      </c>
      <c r="G48" s="160">
        <v>4.2426406871192848</v>
      </c>
      <c r="H48" s="168">
        <v>12</v>
      </c>
      <c r="I48" s="168">
        <v>6</v>
      </c>
    </row>
    <row r="49" spans="1:9" ht="16.5" customHeight="1" x14ac:dyDescent="0.15">
      <c r="A49" s="167" t="str">
        <f t="shared" si="0"/>
        <v>45</v>
      </c>
      <c r="B49" s="1"/>
      <c r="C49" s="158" t="s">
        <v>46</v>
      </c>
      <c r="D49" s="8" t="s">
        <v>296</v>
      </c>
      <c r="E49" s="159">
        <v>2</v>
      </c>
      <c r="F49" s="160">
        <v>12.5</v>
      </c>
      <c r="G49" s="160">
        <v>16.263455967290593</v>
      </c>
      <c r="H49" s="168">
        <v>24</v>
      </c>
      <c r="I49" s="168">
        <v>1</v>
      </c>
    </row>
    <row r="50" spans="1:9" ht="16.5" customHeight="1" x14ac:dyDescent="0.15">
      <c r="A50" s="167" t="str">
        <f t="shared" si="0"/>
        <v>46</v>
      </c>
      <c r="B50" s="1"/>
      <c r="C50" s="158" t="s">
        <v>47</v>
      </c>
      <c r="D50" s="8" t="s">
        <v>297</v>
      </c>
      <c r="E50" s="159">
        <v>1</v>
      </c>
      <c r="F50" s="160">
        <v>12</v>
      </c>
      <c r="G50" s="160" t="s">
        <v>71</v>
      </c>
      <c r="H50" s="168">
        <v>12</v>
      </c>
      <c r="I50" s="168">
        <v>12</v>
      </c>
    </row>
    <row r="51" spans="1:9" ht="16.5" customHeight="1" x14ac:dyDescent="0.15">
      <c r="A51" s="167" t="str">
        <f t="shared" si="0"/>
        <v>47</v>
      </c>
      <c r="B51" s="1"/>
      <c r="C51" s="158" t="s">
        <v>48</v>
      </c>
      <c r="D51" s="8" t="s">
        <v>298</v>
      </c>
      <c r="E51" s="159">
        <v>3</v>
      </c>
      <c r="F51" s="160">
        <v>5</v>
      </c>
      <c r="G51" s="160">
        <v>6.0827625302982193</v>
      </c>
      <c r="H51" s="168">
        <v>12</v>
      </c>
      <c r="I51" s="168">
        <v>1</v>
      </c>
    </row>
    <row r="52" spans="1:9" ht="16.5" customHeight="1" x14ac:dyDescent="0.15">
      <c r="A52" s="167" t="str">
        <f t="shared" si="0"/>
        <v>48</v>
      </c>
      <c r="B52" s="1"/>
      <c r="C52" s="158" t="s">
        <v>51</v>
      </c>
      <c r="D52" s="8" t="s">
        <v>299</v>
      </c>
      <c r="E52" s="159">
        <v>54</v>
      </c>
      <c r="F52" s="160">
        <v>5.0185185185185182</v>
      </c>
      <c r="G52" s="160">
        <v>4.0770445304686307</v>
      </c>
      <c r="H52" s="168">
        <v>12</v>
      </c>
      <c r="I52" s="168">
        <v>1</v>
      </c>
    </row>
    <row r="53" spans="1:9" ht="16.5" customHeight="1" x14ac:dyDescent="0.15">
      <c r="A53" s="167" t="str">
        <f t="shared" si="0"/>
        <v>49</v>
      </c>
      <c r="B53" s="1"/>
      <c r="C53" s="158" t="s">
        <v>129</v>
      </c>
      <c r="D53" s="8" t="s">
        <v>300</v>
      </c>
      <c r="E53" s="159">
        <v>0</v>
      </c>
      <c r="F53" s="160" t="s">
        <v>71</v>
      </c>
      <c r="G53" s="160" t="s">
        <v>71</v>
      </c>
      <c r="H53" s="168" t="s">
        <v>71</v>
      </c>
      <c r="I53" s="168" t="s">
        <v>71</v>
      </c>
    </row>
    <row r="54" spans="1:9" ht="16.5" customHeight="1" x14ac:dyDescent="0.15">
      <c r="A54" s="167" t="str">
        <f t="shared" si="0"/>
        <v>50</v>
      </c>
      <c r="B54" s="1"/>
      <c r="C54" s="158" t="s">
        <v>137</v>
      </c>
      <c r="D54" s="8" t="s">
        <v>301</v>
      </c>
      <c r="E54" s="159">
        <v>2</v>
      </c>
      <c r="F54" s="160">
        <v>12</v>
      </c>
      <c r="G54" s="160">
        <v>0</v>
      </c>
      <c r="H54" s="168">
        <v>12</v>
      </c>
      <c r="I54" s="168">
        <v>12</v>
      </c>
    </row>
    <row r="55" spans="1:9" ht="16.5" customHeight="1" x14ac:dyDescent="0.15">
      <c r="A55" s="167" t="str">
        <f t="shared" si="0"/>
        <v>51</v>
      </c>
      <c r="B55" s="1"/>
      <c r="C55" s="158" t="s">
        <v>52</v>
      </c>
      <c r="D55" s="8" t="s">
        <v>302</v>
      </c>
      <c r="E55" s="159">
        <v>0</v>
      </c>
      <c r="F55" s="160" t="s">
        <v>71</v>
      </c>
      <c r="G55" s="160" t="s">
        <v>71</v>
      </c>
      <c r="H55" s="168" t="s">
        <v>71</v>
      </c>
      <c r="I55" s="168" t="s">
        <v>71</v>
      </c>
    </row>
    <row r="56" spans="1:9" ht="16.5" customHeight="1" x14ac:dyDescent="0.15">
      <c r="A56" s="167" t="str">
        <f t="shared" si="0"/>
        <v>52</v>
      </c>
      <c r="B56" s="1"/>
      <c r="C56" s="158" t="s">
        <v>79</v>
      </c>
      <c r="D56" s="8" t="s">
        <v>303</v>
      </c>
      <c r="E56" s="159">
        <v>3</v>
      </c>
      <c r="F56" s="160">
        <v>4.666666666666667</v>
      </c>
      <c r="G56" s="160">
        <v>6.3508529610858835</v>
      </c>
      <c r="H56" s="168">
        <v>12</v>
      </c>
      <c r="I56" s="168">
        <v>1</v>
      </c>
    </row>
    <row r="57" spans="1:9" ht="16.5" customHeight="1" x14ac:dyDescent="0.15">
      <c r="A57" s="167" t="str">
        <f t="shared" si="0"/>
        <v>53</v>
      </c>
      <c r="B57" s="1"/>
      <c r="C57" s="158" t="s">
        <v>53</v>
      </c>
      <c r="D57" s="8" t="s">
        <v>304</v>
      </c>
      <c r="E57" s="159">
        <v>1</v>
      </c>
      <c r="F57" s="160">
        <v>12</v>
      </c>
      <c r="G57" s="160" t="s">
        <v>71</v>
      </c>
      <c r="H57" s="168">
        <v>12</v>
      </c>
      <c r="I57" s="168">
        <v>12</v>
      </c>
    </row>
    <row r="58" spans="1:9" ht="16.5" customHeight="1" x14ac:dyDescent="0.15">
      <c r="A58" s="167" t="str">
        <f t="shared" si="0"/>
        <v>54</v>
      </c>
      <c r="B58" s="1"/>
      <c r="C58" s="158" t="s">
        <v>54</v>
      </c>
      <c r="D58" s="8" t="s">
        <v>305</v>
      </c>
      <c r="E58" s="159">
        <v>2</v>
      </c>
      <c r="F58" s="160">
        <v>2.5</v>
      </c>
      <c r="G58" s="160">
        <v>2.1213203435596424</v>
      </c>
      <c r="H58" s="168">
        <v>4</v>
      </c>
      <c r="I58" s="168">
        <v>1</v>
      </c>
    </row>
    <row r="59" spans="1:9" ht="16.5" customHeight="1" x14ac:dyDescent="0.15">
      <c r="A59" s="167" t="str">
        <f t="shared" si="0"/>
        <v>55</v>
      </c>
      <c r="B59" s="1"/>
      <c r="C59" s="158" t="s">
        <v>55</v>
      </c>
      <c r="D59" s="8" t="s">
        <v>306</v>
      </c>
      <c r="E59" s="159">
        <v>4</v>
      </c>
      <c r="F59" s="160">
        <v>9.5</v>
      </c>
      <c r="G59" s="160">
        <v>10.969655114602888</v>
      </c>
      <c r="H59" s="168">
        <v>24</v>
      </c>
      <c r="I59" s="168">
        <v>1</v>
      </c>
    </row>
    <row r="60" spans="1:9" ht="16.5" customHeight="1" x14ac:dyDescent="0.15">
      <c r="A60" s="167" t="str">
        <f t="shared" si="0"/>
        <v>56</v>
      </c>
      <c r="B60" s="1"/>
      <c r="C60" s="158" t="s">
        <v>138</v>
      </c>
      <c r="D60" s="8" t="s">
        <v>307</v>
      </c>
      <c r="E60" s="159">
        <v>78</v>
      </c>
      <c r="F60" s="160">
        <v>5.9871794871794872</v>
      </c>
      <c r="G60" s="160">
        <v>4.937251955942382</v>
      </c>
      <c r="H60" s="168">
        <v>13</v>
      </c>
      <c r="I60" s="168">
        <v>1</v>
      </c>
    </row>
    <row r="61" spans="1:9" ht="16.5" customHeight="1" x14ac:dyDescent="0.15">
      <c r="A61" s="167" t="str">
        <f t="shared" si="0"/>
        <v>57</v>
      </c>
      <c r="B61" s="1"/>
      <c r="C61" s="158" t="s">
        <v>72</v>
      </c>
      <c r="D61" s="8" t="s">
        <v>308</v>
      </c>
      <c r="E61" s="159">
        <v>1</v>
      </c>
      <c r="F61" s="160">
        <v>5</v>
      </c>
      <c r="G61" s="160" t="s">
        <v>71</v>
      </c>
      <c r="H61" s="168">
        <v>5</v>
      </c>
      <c r="I61" s="168">
        <v>5</v>
      </c>
    </row>
    <row r="62" spans="1:9" ht="16.5" customHeight="1" x14ac:dyDescent="0.15">
      <c r="A62" s="167" t="str">
        <f t="shared" si="0"/>
        <v>58</v>
      </c>
      <c r="B62" s="1"/>
      <c r="C62" s="158" t="s">
        <v>75</v>
      </c>
      <c r="D62" s="8" t="s">
        <v>309</v>
      </c>
      <c r="E62" s="159">
        <v>20</v>
      </c>
      <c r="F62" s="160">
        <v>7.8</v>
      </c>
      <c r="G62" s="160">
        <v>6.2374083686972694</v>
      </c>
      <c r="H62" s="168">
        <v>24</v>
      </c>
      <c r="I62" s="168">
        <v>1</v>
      </c>
    </row>
    <row r="63" spans="1:9" ht="16.5" customHeight="1" x14ac:dyDescent="0.15">
      <c r="A63" s="167" t="str">
        <f t="shared" si="0"/>
        <v>59</v>
      </c>
      <c r="B63" s="1"/>
      <c r="C63" s="158" t="s">
        <v>56</v>
      </c>
      <c r="D63" s="8" t="s">
        <v>310</v>
      </c>
      <c r="E63" s="159">
        <v>0</v>
      </c>
      <c r="F63" s="160" t="s">
        <v>71</v>
      </c>
      <c r="G63" s="160" t="s">
        <v>71</v>
      </c>
      <c r="H63" s="168" t="s">
        <v>71</v>
      </c>
      <c r="I63" s="168" t="s">
        <v>71</v>
      </c>
    </row>
    <row r="64" spans="1:9" ht="16.5" customHeight="1" x14ac:dyDescent="0.15">
      <c r="A64" s="167" t="str">
        <f t="shared" si="0"/>
        <v>60</v>
      </c>
      <c r="B64" s="1"/>
      <c r="C64" s="158" t="s">
        <v>57</v>
      </c>
      <c r="D64" s="8" t="s">
        <v>311</v>
      </c>
      <c r="E64" s="159">
        <v>6</v>
      </c>
      <c r="F64" s="160">
        <v>3.8333333333333335</v>
      </c>
      <c r="G64" s="160">
        <v>4.4459719597256422</v>
      </c>
      <c r="H64" s="168">
        <v>12</v>
      </c>
      <c r="I64" s="168">
        <v>1</v>
      </c>
    </row>
    <row r="65" spans="1:9" ht="16.5" customHeight="1" x14ac:dyDescent="0.15">
      <c r="A65" s="167" t="str">
        <f t="shared" si="0"/>
        <v>61</v>
      </c>
      <c r="B65" s="1"/>
      <c r="C65" s="158" t="s">
        <v>69</v>
      </c>
      <c r="D65" s="8" t="s">
        <v>312</v>
      </c>
      <c r="E65" s="159">
        <v>0</v>
      </c>
      <c r="F65" s="160" t="s">
        <v>71</v>
      </c>
      <c r="G65" s="160" t="s">
        <v>71</v>
      </c>
      <c r="H65" s="168" t="s">
        <v>71</v>
      </c>
      <c r="I65" s="168" t="s">
        <v>71</v>
      </c>
    </row>
    <row r="66" spans="1:9" ht="16.5" customHeight="1" x14ac:dyDescent="0.15">
      <c r="A66" s="167" t="str">
        <f t="shared" si="0"/>
        <v>62</v>
      </c>
      <c r="B66" s="1"/>
      <c r="C66" s="158" t="s">
        <v>73</v>
      </c>
      <c r="D66" s="8" t="s">
        <v>313</v>
      </c>
      <c r="E66" s="159">
        <v>0</v>
      </c>
      <c r="F66" s="160" t="s">
        <v>71</v>
      </c>
      <c r="G66" s="160" t="s">
        <v>71</v>
      </c>
      <c r="H66" s="168" t="s">
        <v>71</v>
      </c>
      <c r="I66" s="168" t="s">
        <v>71</v>
      </c>
    </row>
    <row r="67" spans="1:9" ht="16.5" customHeight="1" x14ac:dyDescent="0.15">
      <c r="A67" s="167" t="str">
        <f t="shared" si="0"/>
        <v>63</v>
      </c>
      <c r="B67" s="1"/>
      <c r="C67" s="158" t="s">
        <v>58</v>
      </c>
      <c r="D67" s="8" t="s">
        <v>314</v>
      </c>
      <c r="E67" s="159">
        <v>0</v>
      </c>
      <c r="F67" s="160" t="s">
        <v>71</v>
      </c>
      <c r="G67" s="160" t="s">
        <v>71</v>
      </c>
      <c r="H67" s="168" t="s">
        <v>71</v>
      </c>
      <c r="I67" s="168" t="s">
        <v>71</v>
      </c>
    </row>
    <row r="68" spans="1:9" ht="16.5" customHeight="1" x14ac:dyDescent="0.15">
      <c r="A68" s="167" t="str">
        <f t="shared" si="0"/>
        <v>64</v>
      </c>
      <c r="B68" s="1"/>
      <c r="C68" s="158" t="s">
        <v>70</v>
      </c>
      <c r="D68" s="8" t="s">
        <v>315</v>
      </c>
      <c r="E68" s="159">
        <v>0</v>
      </c>
      <c r="F68" s="160" t="s">
        <v>71</v>
      </c>
      <c r="G68" s="160" t="s">
        <v>71</v>
      </c>
      <c r="H68" s="168" t="s">
        <v>71</v>
      </c>
      <c r="I68" s="168" t="s">
        <v>71</v>
      </c>
    </row>
    <row r="69" spans="1:9" ht="16.5" customHeight="1" x14ac:dyDescent="0.15">
      <c r="A69" s="167" t="str">
        <f t="shared" si="0"/>
        <v>65</v>
      </c>
      <c r="B69" s="1"/>
      <c r="C69" s="158" t="s">
        <v>59</v>
      </c>
      <c r="D69" s="8" t="s">
        <v>316</v>
      </c>
      <c r="E69" s="159">
        <v>0</v>
      </c>
      <c r="F69" s="160" t="s">
        <v>71</v>
      </c>
      <c r="G69" s="160" t="s">
        <v>71</v>
      </c>
      <c r="H69" s="168" t="s">
        <v>71</v>
      </c>
      <c r="I69" s="168" t="s">
        <v>71</v>
      </c>
    </row>
    <row r="70" spans="1:9" ht="16.5" customHeight="1" x14ac:dyDescent="0.15">
      <c r="A70" s="167" t="str">
        <f t="shared" ref="A70:A103" si="1">C70</f>
        <v>66</v>
      </c>
      <c r="B70" s="1"/>
      <c r="C70" s="158" t="s">
        <v>60</v>
      </c>
      <c r="D70" s="8" t="s">
        <v>317</v>
      </c>
      <c r="E70" s="159">
        <v>0</v>
      </c>
      <c r="F70" s="160" t="s">
        <v>71</v>
      </c>
      <c r="G70" s="160" t="s">
        <v>71</v>
      </c>
      <c r="H70" s="168" t="s">
        <v>71</v>
      </c>
      <c r="I70" s="168" t="s">
        <v>71</v>
      </c>
    </row>
    <row r="71" spans="1:9" ht="16.5" customHeight="1" x14ac:dyDescent="0.15">
      <c r="A71" s="167" t="str">
        <f t="shared" si="1"/>
        <v>67</v>
      </c>
      <c r="B71" s="1"/>
      <c r="C71" s="158" t="s">
        <v>62</v>
      </c>
      <c r="D71" s="8" t="s">
        <v>318</v>
      </c>
      <c r="E71" s="159">
        <v>0</v>
      </c>
      <c r="F71" s="160" t="s">
        <v>71</v>
      </c>
      <c r="G71" s="160" t="s">
        <v>71</v>
      </c>
      <c r="H71" s="168" t="s">
        <v>71</v>
      </c>
      <c r="I71" s="168" t="s">
        <v>71</v>
      </c>
    </row>
    <row r="72" spans="1:9" ht="16.5" customHeight="1" x14ac:dyDescent="0.15">
      <c r="A72" s="167" t="str">
        <f t="shared" si="1"/>
        <v>68</v>
      </c>
      <c r="B72" s="1"/>
      <c r="C72" s="158" t="s">
        <v>80</v>
      </c>
      <c r="D72" s="8" t="s">
        <v>319</v>
      </c>
      <c r="E72" s="159">
        <v>1</v>
      </c>
      <c r="F72" s="160">
        <v>12</v>
      </c>
      <c r="G72" s="160" t="s">
        <v>71</v>
      </c>
      <c r="H72" s="168">
        <v>12</v>
      </c>
      <c r="I72" s="168">
        <v>12</v>
      </c>
    </row>
    <row r="73" spans="1:9" ht="16.5" customHeight="1" x14ac:dyDescent="0.15">
      <c r="A73" s="167" t="str">
        <f t="shared" si="1"/>
        <v>69</v>
      </c>
      <c r="B73" s="1"/>
      <c r="C73" s="158" t="s">
        <v>63</v>
      </c>
      <c r="D73" s="8" t="s">
        <v>320</v>
      </c>
      <c r="E73" s="159">
        <v>14</v>
      </c>
      <c r="F73" s="160">
        <v>12.785714285714286</v>
      </c>
      <c r="G73" s="160">
        <v>21.644606972384853</v>
      </c>
      <c r="H73" s="168">
        <v>84</v>
      </c>
      <c r="I73" s="168">
        <v>1</v>
      </c>
    </row>
    <row r="74" spans="1:9" ht="16.5" customHeight="1" x14ac:dyDescent="0.15">
      <c r="A74" s="167" t="str">
        <f t="shared" si="1"/>
        <v>70</v>
      </c>
      <c r="B74" s="1"/>
      <c r="C74" s="158" t="s">
        <v>76</v>
      </c>
      <c r="D74" s="8" t="s">
        <v>321</v>
      </c>
      <c r="E74" s="159">
        <v>2</v>
      </c>
      <c r="F74" s="160">
        <v>3.5</v>
      </c>
      <c r="G74" s="160">
        <v>3.5355339059327378</v>
      </c>
      <c r="H74" s="168">
        <v>6</v>
      </c>
      <c r="I74" s="168">
        <v>1</v>
      </c>
    </row>
    <row r="75" spans="1:9" ht="16.5" customHeight="1" x14ac:dyDescent="0.15">
      <c r="A75" s="167" t="str">
        <f t="shared" si="1"/>
        <v>71</v>
      </c>
      <c r="B75" s="1"/>
      <c r="C75" s="158" t="s">
        <v>64</v>
      </c>
      <c r="D75" s="8" t="s">
        <v>322</v>
      </c>
      <c r="E75" s="159">
        <v>86</v>
      </c>
      <c r="F75" s="160">
        <v>6.0116279069767442</v>
      </c>
      <c r="G75" s="160">
        <v>7.3588589045833031</v>
      </c>
      <c r="H75" s="168">
        <v>51</v>
      </c>
      <c r="I75" s="168">
        <v>1</v>
      </c>
    </row>
    <row r="76" spans="1:9" ht="16.5" customHeight="1" x14ac:dyDescent="0.15">
      <c r="A76" s="167" t="str">
        <f t="shared" si="1"/>
        <v>72</v>
      </c>
      <c r="B76" s="1"/>
      <c r="C76" s="158" t="s">
        <v>65</v>
      </c>
      <c r="D76" s="8" t="s">
        <v>323</v>
      </c>
      <c r="E76" s="159">
        <v>4</v>
      </c>
      <c r="F76" s="160">
        <v>4.25</v>
      </c>
      <c r="G76" s="160">
        <v>5.1881274720911268</v>
      </c>
      <c r="H76" s="168">
        <v>12</v>
      </c>
      <c r="I76" s="168">
        <v>1</v>
      </c>
    </row>
    <row r="77" spans="1:9" ht="16.5" customHeight="1" x14ac:dyDescent="0.15">
      <c r="A77" s="167" t="str">
        <f t="shared" si="1"/>
        <v>73</v>
      </c>
      <c r="B77" s="1"/>
      <c r="C77" s="158" t="s">
        <v>67</v>
      </c>
      <c r="D77" s="8" t="s">
        <v>324</v>
      </c>
      <c r="E77" s="159">
        <v>0</v>
      </c>
      <c r="F77" s="160" t="s">
        <v>71</v>
      </c>
      <c r="G77" s="160" t="s">
        <v>71</v>
      </c>
      <c r="H77" s="168" t="s">
        <v>71</v>
      </c>
      <c r="I77" s="168" t="s">
        <v>71</v>
      </c>
    </row>
    <row r="78" spans="1:9" ht="16.5" customHeight="1" x14ac:dyDescent="0.15">
      <c r="A78" s="167" t="str">
        <f t="shared" si="1"/>
        <v>74</v>
      </c>
      <c r="B78" s="1"/>
      <c r="C78" s="158" t="s">
        <v>68</v>
      </c>
      <c r="D78" s="8" t="s">
        <v>325</v>
      </c>
      <c r="E78" s="159">
        <v>60</v>
      </c>
      <c r="F78" s="160">
        <v>5.333333333333333</v>
      </c>
      <c r="G78" s="160">
        <v>7.9354742399197153</v>
      </c>
      <c r="H78" s="168">
        <v>51</v>
      </c>
      <c r="I78" s="168">
        <v>1</v>
      </c>
    </row>
    <row r="79" spans="1:9" ht="16.5" customHeight="1" x14ac:dyDescent="0.15">
      <c r="A79" s="167" t="str">
        <f t="shared" si="1"/>
        <v>75</v>
      </c>
      <c r="B79" s="1"/>
      <c r="C79" s="158" t="s">
        <v>326</v>
      </c>
      <c r="D79" s="8" t="s">
        <v>327</v>
      </c>
      <c r="E79" s="159">
        <v>182</v>
      </c>
      <c r="F79" s="160">
        <v>5.4450549450549453</v>
      </c>
      <c r="G79" s="160">
        <v>5.133010139371148</v>
      </c>
      <c r="H79" s="168">
        <v>24</v>
      </c>
      <c r="I79" s="168">
        <v>1</v>
      </c>
    </row>
    <row r="80" spans="1:9" ht="16.5" customHeight="1" x14ac:dyDescent="0.15">
      <c r="A80" s="167" t="str">
        <f t="shared" si="1"/>
        <v>76</v>
      </c>
      <c r="B80" s="1"/>
      <c r="C80" s="158" t="s">
        <v>328</v>
      </c>
      <c r="D80" s="8" t="s">
        <v>329</v>
      </c>
      <c r="E80" s="159">
        <v>13</v>
      </c>
      <c r="F80" s="160">
        <v>5.4615384615384617</v>
      </c>
      <c r="G80" s="160">
        <v>4.8753698084587151</v>
      </c>
      <c r="H80" s="168">
        <v>12</v>
      </c>
      <c r="I80" s="168">
        <v>1</v>
      </c>
    </row>
    <row r="81" spans="1:9" ht="16.5" customHeight="1" x14ac:dyDescent="0.15">
      <c r="A81" s="167" t="str">
        <f t="shared" si="1"/>
        <v>77</v>
      </c>
      <c r="B81" s="1"/>
      <c r="C81" s="158" t="s">
        <v>330</v>
      </c>
      <c r="D81" s="8" t="s">
        <v>331</v>
      </c>
      <c r="E81" s="159">
        <v>45</v>
      </c>
      <c r="F81" s="160">
        <v>7.6222222222222218</v>
      </c>
      <c r="G81" s="160">
        <v>5.0913870626993409</v>
      </c>
      <c r="H81" s="168">
        <v>24</v>
      </c>
      <c r="I81" s="168">
        <v>1</v>
      </c>
    </row>
    <row r="82" spans="1:9" ht="16.5" customHeight="1" x14ac:dyDescent="0.15">
      <c r="A82" s="167" t="str">
        <f t="shared" si="1"/>
        <v>78</v>
      </c>
      <c r="B82" s="1"/>
      <c r="C82" s="158" t="s">
        <v>332</v>
      </c>
      <c r="D82" s="8" t="s">
        <v>333</v>
      </c>
      <c r="E82" s="159">
        <v>100</v>
      </c>
      <c r="F82" s="160">
        <v>9.89</v>
      </c>
      <c r="G82" s="160">
        <v>7.9580909847281918</v>
      </c>
      <c r="H82" s="168">
        <v>48</v>
      </c>
      <c r="I82" s="168">
        <v>1</v>
      </c>
    </row>
    <row r="83" spans="1:9" ht="16.5" customHeight="1" x14ac:dyDescent="0.15">
      <c r="A83" s="167" t="str">
        <f t="shared" si="1"/>
        <v>79</v>
      </c>
      <c r="B83" s="1"/>
      <c r="C83" s="158" t="s">
        <v>334</v>
      </c>
      <c r="D83" s="8" t="s">
        <v>335</v>
      </c>
      <c r="E83" s="159">
        <v>4</v>
      </c>
      <c r="F83" s="160">
        <v>14.5</v>
      </c>
      <c r="G83" s="160">
        <v>11</v>
      </c>
      <c r="H83" s="168">
        <v>24</v>
      </c>
      <c r="I83" s="168">
        <v>4</v>
      </c>
    </row>
    <row r="84" spans="1:9" ht="16.5" customHeight="1" x14ac:dyDescent="0.15">
      <c r="A84" s="167" t="str">
        <f t="shared" si="1"/>
        <v>80</v>
      </c>
      <c r="B84" s="1"/>
      <c r="C84" s="158" t="s">
        <v>336</v>
      </c>
      <c r="D84" s="8" t="s">
        <v>337</v>
      </c>
      <c r="E84" s="159">
        <v>71</v>
      </c>
      <c r="F84" s="160">
        <v>6.774647887323944</v>
      </c>
      <c r="G84" s="160">
        <v>9.7426854366289906</v>
      </c>
      <c r="H84" s="168">
        <v>50</v>
      </c>
      <c r="I84" s="168">
        <v>1</v>
      </c>
    </row>
    <row r="85" spans="1:9" ht="16.5" customHeight="1" x14ac:dyDescent="0.15">
      <c r="A85" s="167" t="str">
        <f t="shared" si="1"/>
        <v>81</v>
      </c>
      <c r="B85" s="1"/>
      <c r="C85" s="158" t="s">
        <v>77</v>
      </c>
      <c r="D85" s="8" t="s">
        <v>338</v>
      </c>
      <c r="E85" s="159">
        <v>81</v>
      </c>
      <c r="F85" s="160">
        <v>6.3086419753086416</v>
      </c>
      <c r="G85" s="160">
        <v>7.1390510141555961</v>
      </c>
      <c r="H85" s="168">
        <v>52</v>
      </c>
      <c r="I85" s="168">
        <v>1</v>
      </c>
    </row>
    <row r="86" spans="1:9" ht="16.5" customHeight="1" x14ac:dyDescent="0.15">
      <c r="A86" s="167" t="str">
        <f t="shared" si="1"/>
        <v>82</v>
      </c>
      <c r="B86" s="1"/>
      <c r="C86" s="158" t="s">
        <v>339</v>
      </c>
      <c r="D86" s="8" t="s">
        <v>340</v>
      </c>
      <c r="E86" s="159">
        <v>17</v>
      </c>
      <c r="F86" s="160">
        <v>6.4117647058823533</v>
      </c>
      <c r="G86" s="160">
        <v>4.8484381960768017</v>
      </c>
      <c r="H86" s="168">
        <v>12</v>
      </c>
      <c r="I86" s="168">
        <v>1</v>
      </c>
    </row>
    <row r="87" spans="1:9" ht="16.5" customHeight="1" x14ac:dyDescent="0.15">
      <c r="A87" s="167" t="str">
        <f t="shared" si="1"/>
        <v>83</v>
      </c>
      <c r="B87" s="1"/>
      <c r="C87" s="158" t="s">
        <v>341</v>
      </c>
      <c r="D87" s="8" t="s">
        <v>342</v>
      </c>
      <c r="E87" s="159">
        <v>132</v>
      </c>
      <c r="F87" s="160">
        <v>6.0909090909090908</v>
      </c>
      <c r="G87" s="160">
        <v>6.9397126295679872</v>
      </c>
      <c r="H87" s="168">
        <v>53</v>
      </c>
      <c r="I87" s="168">
        <v>1</v>
      </c>
    </row>
    <row r="88" spans="1:9" ht="16.5" customHeight="1" x14ac:dyDescent="0.15">
      <c r="A88" s="167" t="str">
        <f t="shared" si="1"/>
        <v>84</v>
      </c>
      <c r="B88" s="1"/>
      <c r="C88" s="158" t="s">
        <v>343</v>
      </c>
      <c r="D88" s="8" t="s">
        <v>344</v>
      </c>
      <c r="E88" s="159">
        <v>7</v>
      </c>
      <c r="F88" s="160">
        <v>3.4285714285714284</v>
      </c>
      <c r="G88" s="160">
        <v>3.9096949095440028</v>
      </c>
      <c r="H88" s="168">
        <v>12</v>
      </c>
      <c r="I88" s="168">
        <v>1</v>
      </c>
    </row>
    <row r="89" spans="1:9" ht="16.5" customHeight="1" x14ac:dyDescent="0.15">
      <c r="A89" s="167" t="str">
        <f t="shared" si="1"/>
        <v>85</v>
      </c>
      <c r="B89" s="1"/>
      <c r="C89" s="158" t="s">
        <v>345</v>
      </c>
      <c r="D89" s="8" t="s">
        <v>346</v>
      </c>
      <c r="E89" s="159">
        <v>26</v>
      </c>
      <c r="F89" s="160">
        <v>4.1923076923076925</v>
      </c>
      <c r="G89" s="160">
        <v>4.0794041797226299</v>
      </c>
      <c r="H89" s="168">
        <v>12</v>
      </c>
      <c r="I89" s="168">
        <v>1</v>
      </c>
    </row>
    <row r="90" spans="1:9" ht="16.5" customHeight="1" x14ac:dyDescent="0.15">
      <c r="A90" s="167" t="str">
        <f t="shared" si="1"/>
        <v>86</v>
      </c>
      <c r="B90" s="1"/>
      <c r="C90" s="158" t="s">
        <v>347</v>
      </c>
      <c r="D90" s="8" t="s">
        <v>348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</row>
    <row r="91" spans="1:9" ht="16.5" customHeight="1" x14ac:dyDescent="0.15">
      <c r="A91" s="167" t="str">
        <f t="shared" si="1"/>
        <v>87</v>
      </c>
      <c r="B91" s="1"/>
      <c r="C91" s="158" t="s">
        <v>349</v>
      </c>
      <c r="D91" s="8" t="s">
        <v>350</v>
      </c>
      <c r="E91" s="159">
        <v>11</v>
      </c>
      <c r="F91" s="160">
        <v>10.636363636363637</v>
      </c>
      <c r="G91" s="160">
        <v>6.4229701427412422</v>
      </c>
      <c r="H91" s="168">
        <v>26</v>
      </c>
      <c r="I91" s="168">
        <v>2</v>
      </c>
    </row>
    <row r="92" spans="1:9" ht="16.5" customHeight="1" x14ac:dyDescent="0.15">
      <c r="A92" s="167" t="str">
        <f t="shared" si="1"/>
        <v>88</v>
      </c>
      <c r="B92" s="1"/>
      <c r="C92" s="158" t="s">
        <v>351</v>
      </c>
      <c r="D92" s="8" t="s">
        <v>352</v>
      </c>
      <c r="E92" s="159">
        <v>516</v>
      </c>
      <c r="F92" s="160">
        <v>7.6976744186046515</v>
      </c>
      <c r="G92" s="160">
        <v>7.6061851695575191</v>
      </c>
      <c r="H92" s="168">
        <v>50</v>
      </c>
      <c r="I92" s="168">
        <v>1</v>
      </c>
    </row>
    <row r="93" spans="1:9" ht="16.5" customHeight="1" x14ac:dyDescent="0.15">
      <c r="A93" s="167" t="str">
        <f t="shared" si="1"/>
        <v>89</v>
      </c>
      <c r="B93" s="1"/>
      <c r="C93" s="158" t="s">
        <v>353</v>
      </c>
      <c r="D93" s="8" t="s">
        <v>354</v>
      </c>
      <c r="E93" s="159">
        <v>2</v>
      </c>
      <c r="F93" s="160">
        <v>7</v>
      </c>
      <c r="G93" s="160">
        <v>7.0710678118654755</v>
      </c>
      <c r="H93" s="168">
        <v>12</v>
      </c>
      <c r="I93" s="168">
        <v>2</v>
      </c>
    </row>
    <row r="94" spans="1:9" ht="16.5" customHeight="1" x14ac:dyDescent="0.15">
      <c r="A94" s="167" t="str">
        <f t="shared" si="1"/>
        <v>90</v>
      </c>
      <c r="B94" s="1"/>
      <c r="C94" s="158" t="s">
        <v>355</v>
      </c>
      <c r="D94" s="8" t="s">
        <v>356</v>
      </c>
      <c r="E94" s="159">
        <v>1</v>
      </c>
      <c r="F94" s="160">
        <v>12</v>
      </c>
      <c r="G94" s="160" t="s">
        <v>71</v>
      </c>
      <c r="H94" s="168">
        <v>12</v>
      </c>
      <c r="I94" s="168">
        <v>12</v>
      </c>
    </row>
    <row r="95" spans="1:9" ht="16.5" customHeight="1" x14ac:dyDescent="0.15">
      <c r="A95" s="167" t="str">
        <f t="shared" si="1"/>
        <v>91</v>
      </c>
      <c r="B95" s="1"/>
      <c r="C95" s="158" t="s">
        <v>78</v>
      </c>
      <c r="D95" s="8" t="s">
        <v>357</v>
      </c>
      <c r="E95" s="159">
        <v>0</v>
      </c>
      <c r="F95" s="160" t="s">
        <v>71</v>
      </c>
      <c r="G95" s="160" t="s">
        <v>71</v>
      </c>
      <c r="H95" s="168" t="s">
        <v>71</v>
      </c>
      <c r="I95" s="168" t="s">
        <v>71</v>
      </c>
    </row>
    <row r="96" spans="1:9" ht="16.5" customHeight="1" x14ac:dyDescent="0.15">
      <c r="A96" s="167" t="str">
        <f t="shared" si="1"/>
        <v>92</v>
      </c>
      <c r="B96" s="1"/>
      <c r="C96" s="158" t="s">
        <v>74</v>
      </c>
      <c r="D96" s="8" t="s">
        <v>358</v>
      </c>
      <c r="E96" s="159">
        <v>25</v>
      </c>
      <c r="F96" s="160">
        <v>12.6</v>
      </c>
      <c r="G96" s="160">
        <v>13.850391089544487</v>
      </c>
      <c r="H96" s="168">
        <v>52</v>
      </c>
      <c r="I96" s="168">
        <v>1</v>
      </c>
    </row>
    <row r="97" spans="1:9" ht="16.5" customHeight="1" x14ac:dyDescent="0.15">
      <c r="A97" s="167" t="str">
        <f t="shared" si="1"/>
        <v>93</v>
      </c>
      <c r="B97" s="1"/>
      <c r="C97" s="158" t="s">
        <v>359</v>
      </c>
      <c r="D97" s="8" t="s">
        <v>360</v>
      </c>
      <c r="E97" s="159">
        <v>1</v>
      </c>
      <c r="F97" s="160">
        <v>4</v>
      </c>
      <c r="G97" s="160" t="s">
        <v>71</v>
      </c>
      <c r="H97" s="168">
        <v>4</v>
      </c>
      <c r="I97" s="168">
        <v>4</v>
      </c>
    </row>
    <row r="98" spans="1:9" ht="16.5" customHeight="1" x14ac:dyDescent="0.15">
      <c r="A98" s="167" t="str">
        <f t="shared" si="1"/>
        <v>94</v>
      </c>
      <c r="B98" s="1"/>
      <c r="C98" s="158" t="s">
        <v>361</v>
      </c>
      <c r="D98" s="8" t="s">
        <v>362</v>
      </c>
      <c r="E98" s="159">
        <v>3</v>
      </c>
      <c r="F98" s="160">
        <v>2</v>
      </c>
      <c r="G98" s="160">
        <v>1.7320508075688772</v>
      </c>
      <c r="H98" s="168">
        <v>4</v>
      </c>
      <c r="I98" s="168">
        <v>1</v>
      </c>
    </row>
    <row r="99" spans="1:9" ht="16.5" customHeight="1" x14ac:dyDescent="0.15">
      <c r="A99" s="167" t="str">
        <f t="shared" si="1"/>
        <v>95</v>
      </c>
      <c r="B99" s="1"/>
      <c r="C99" s="158" t="s">
        <v>363</v>
      </c>
      <c r="D99" s="8" t="s">
        <v>364</v>
      </c>
      <c r="E99" s="159">
        <v>76</v>
      </c>
      <c r="F99" s="160">
        <v>7.6710526315789478</v>
      </c>
      <c r="G99" s="160">
        <v>6.0385167227164587</v>
      </c>
      <c r="H99" s="168">
        <v>30</v>
      </c>
      <c r="I99" s="168">
        <v>1</v>
      </c>
    </row>
    <row r="100" spans="1:9" ht="16.5" customHeight="1" x14ac:dyDescent="0.15">
      <c r="A100" s="167" t="str">
        <f t="shared" si="1"/>
        <v>96</v>
      </c>
      <c r="B100" s="1"/>
      <c r="C100" s="158" t="s">
        <v>365</v>
      </c>
      <c r="D100" s="8" t="s">
        <v>366</v>
      </c>
      <c r="E100" s="159">
        <v>0</v>
      </c>
      <c r="F100" s="160" t="s">
        <v>71</v>
      </c>
      <c r="G100" s="160" t="s">
        <v>71</v>
      </c>
      <c r="H100" s="168" t="s">
        <v>71</v>
      </c>
      <c r="I100" s="168" t="s">
        <v>71</v>
      </c>
    </row>
    <row r="101" spans="1:9" ht="16.5" customHeight="1" x14ac:dyDescent="0.15">
      <c r="A101" s="167" t="str">
        <f t="shared" si="1"/>
        <v>97</v>
      </c>
      <c r="B101" s="1"/>
      <c r="C101" s="158" t="s">
        <v>367</v>
      </c>
      <c r="D101" s="8" t="s">
        <v>368</v>
      </c>
      <c r="E101" s="159">
        <v>18</v>
      </c>
      <c r="F101" s="160">
        <v>3.7222222222222223</v>
      </c>
      <c r="G101" s="160">
        <v>3.9823959024917408</v>
      </c>
      <c r="H101" s="168">
        <v>12</v>
      </c>
      <c r="I101" s="168">
        <v>1</v>
      </c>
    </row>
    <row r="102" spans="1:9" ht="16.5" customHeight="1" x14ac:dyDescent="0.15">
      <c r="A102" s="167" t="str">
        <f t="shared" si="1"/>
        <v>98</v>
      </c>
      <c r="B102" s="1"/>
      <c r="C102" s="158" t="s">
        <v>369</v>
      </c>
      <c r="D102" s="8" t="s">
        <v>370</v>
      </c>
      <c r="E102" s="159">
        <v>215</v>
      </c>
      <c r="F102" s="160">
        <v>9.9813953488372089</v>
      </c>
      <c r="G102" s="160">
        <v>9.4131359750629855</v>
      </c>
      <c r="H102" s="168">
        <v>24</v>
      </c>
      <c r="I102" s="168">
        <v>1</v>
      </c>
    </row>
    <row r="103" spans="1:9" ht="16.5" customHeight="1" x14ac:dyDescent="0.15">
      <c r="A103" s="167" t="str">
        <f t="shared" si="1"/>
        <v>99</v>
      </c>
      <c r="B103" s="1"/>
      <c r="C103" s="158" t="s">
        <v>371</v>
      </c>
      <c r="D103" s="8" t="s">
        <v>372</v>
      </c>
      <c r="E103" s="159">
        <v>169</v>
      </c>
      <c r="F103" s="160">
        <v>9.2485207100591715</v>
      </c>
      <c r="G103" s="160">
        <v>8.4365849169305722</v>
      </c>
      <c r="H103" s="168">
        <v>48</v>
      </c>
      <c r="I103" s="168">
        <v>1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1</v>
      </c>
      <c r="F104" s="160">
        <v>1</v>
      </c>
      <c r="G104" s="160" t="s">
        <v>71</v>
      </c>
      <c r="H104" s="168">
        <v>1</v>
      </c>
      <c r="I104" s="168">
        <v>1</v>
      </c>
    </row>
    <row r="105" spans="1:9" ht="16.5" customHeight="1" x14ac:dyDescent="0.15">
      <c r="B105" s="1"/>
      <c r="C105" s="161"/>
      <c r="D105" s="162" t="s">
        <v>811</v>
      </c>
      <c r="E105" s="163">
        <v>5816</v>
      </c>
      <c r="F105" s="164">
        <v>10.438617606602476</v>
      </c>
      <c r="G105" s="164">
        <v>13.433944548032581</v>
      </c>
      <c r="H105" s="168">
        <v>366</v>
      </c>
      <c r="I105" s="168">
        <v>1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24D15-C515-481A-8F44-A43F467DE72D}">
  <sheetPr>
    <tabColor rgb="FF7030A0"/>
    <pageSetUpPr fitToPage="1"/>
  </sheetPr>
  <dimension ref="A1:L112"/>
  <sheetViews>
    <sheetView showGridLines="0" view="pageBreakPreview" zoomScaleNormal="70" zoomScaleSheetLayoutView="100" workbookViewId="0">
      <selection activeCell="L1" sqref="L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 x14ac:dyDescent="0.15">
      <c r="F1" s="2"/>
      <c r="G1" s="2"/>
      <c r="H1" s="2"/>
      <c r="I1" s="2"/>
      <c r="L1" s="165"/>
    </row>
    <row r="2" spans="1:12" ht="17.25" x14ac:dyDescent="0.2">
      <c r="C2" s="105" t="str">
        <f>"表3.4.1.2("&amp;VALUE(L1)-1&amp;")　産業分類別の生活環境項目測定回数の平均値、標準偏差、最大値、最小値"</f>
        <v>表3.4.1.2(-1)　産業分類別の生活環境項目測定回数の平均値、標準偏差、最大値、最小値</v>
      </c>
    </row>
    <row r="3" spans="1:12" ht="21" customHeight="1" x14ac:dyDescent="0.15">
      <c r="I3" s="139" t="e">
        <f>VLOOKUP(L1,#REF!,2,0)&amp;"（回/年）"</f>
        <v>#REF!</v>
      </c>
    </row>
    <row r="4" spans="1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1:12" ht="16.5" customHeight="1" x14ac:dyDescent="0.15">
      <c r="A5" s="167" t="str">
        <f>C5</f>
        <v>01</v>
      </c>
      <c r="B5" s="1"/>
      <c r="C5" s="158" t="s">
        <v>2</v>
      </c>
      <c r="D5" s="8" t="s">
        <v>252</v>
      </c>
      <c r="E5" s="159">
        <v>6</v>
      </c>
      <c r="F5" s="160">
        <v>2</v>
      </c>
      <c r="G5" s="160">
        <v>1.5491933384829668</v>
      </c>
      <c r="H5" s="168">
        <v>4</v>
      </c>
      <c r="I5" s="168">
        <v>1</v>
      </c>
    </row>
    <row r="6" spans="1:12" ht="16.5" customHeight="1" x14ac:dyDescent="0.15">
      <c r="A6" s="167" t="str">
        <f t="shared" ref="A6:A69" si="0">C6</f>
        <v>02</v>
      </c>
      <c r="B6" s="1"/>
      <c r="C6" s="158" t="s">
        <v>3</v>
      </c>
      <c r="D6" s="8" t="s">
        <v>253</v>
      </c>
      <c r="E6" s="159">
        <v>0</v>
      </c>
      <c r="F6" s="160" t="s">
        <v>71</v>
      </c>
      <c r="G6" s="160" t="s">
        <v>71</v>
      </c>
      <c r="H6" s="168" t="s">
        <v>71</v>
      </c>
      <c r="I6" s="168" t="s">
        <v>71</v>
      </c>
    </row>
    <row r="7" spans="1:12" ht="16.5" customHeight="1" x14ac:dyDescent="0.15">
      <c r="A7" s="167" t="str">
        <f t="shared" si="0"/>
        <v>03</v>
      </c>
      <c r="B7" s="1"/>
      <c r="C7" s="158" t="s">
        <v>4</v>
      </c>
      <c r="D7" s="8" t="s">
        <v>254</v>
      </c>
      <c r="E7" s="159">
        <v>0</v>
      </c>
      <c r="F7" s="160" t="s">
        <v>71</v>
      </c>
      <c r="G7" s="160" t="s">
        <v>71</v>
      </c>
      <c r="H7" s="168" t="s">
        <v>71</v>
      </c>
      <c r="I7" s="168" t="s">
        <v>71</v>
      </c>
    </row>
    <row r="8" spans="1:12" ht="16.5" customHeight="1" x14ac:dyDescent="0.15">
      <c r="A8" s="167" t="str">
        <f t="shared" si="0"/>
        <v>04</v>
      </c>
      <c r="B8" s="1"/>
      <c r="C8" s="158" t="s">
        <v>5</v>
      </c>
      <c r="D8" s="8" t="s">
        <v>255</v>
      </c>
      <c r="E8" s="159">
        <v>0</v>
      </c>
      <c r="F8" s="160" t="s">
        <v>71</v>
      </c>
      <c r="G8" s="160" t="s">
        <v>71</v>
      </c>
      <c r="H8" s="168" t="s">
        <v>71</v>
      </c>
      <c r="I8" s="168" t="s">
        <v>71</v>
      </c>
    </row>
    <row r="9" spans="1:12" ht="16.5" customHeight="1" x14ac:dyDescent="0.15">
      <c r="A9" s="167" t="str">
        <f t="shared" si="0"/>
        <v>05</v>
      </c>
      <c r="B9" s="1"/>
      <c r="C9" s="158" t="s">
        <v>6</v>
      </c>
      <c r="D9" s="8" t="s">
        <v>256</v>
      </c>
      <c r="E9" s="159">
        <v>8</v>
      </c>
      <c r="F9" s="160">
        <v>4.25</v>
      </c>
      <c r="G9" s="160">
        <v>5.1199888392735504</v>
      </c>
      <c r="H9" s="168">
        <v>12</v>
      </c>
      <c r="I9" s="168">
        <v>1</v>
      </c>
    </row>
    <row r="10" spans="1:12" ht="16.5" customHeight="1" x14ac:dyDescent="0.15">
      <c r="A10" s="167" t="str">
        <f t="shared" si="0"/>
        <v>06</v>
      </c>
      <c r="B10" s="1"/>
      <c r="C10" s="158" t="s">
        <v>7</v>
      </c>
      <c r="D10" s="8" t="s">
        <v>257</v>
      </c>
      <c r="E10" s="159">
        <v>29</v>
      </c>
      <c r="F10" s="160">
        <v>2.3448275862068964</v>
      </c>
      <c r="G10" s="160">
        <v>2.0049200566350613</v>
      </c>
      <c r="H10" s="168">
        <v>12</v>
      </c>
      <c r="I10" s="168">
        <v>1</v>
      </c>
    </row>
    <row r="11" spans="1:12" ht="16.5" customHeight="1" x14ac:dyDescent="0.15">
      <c r="A11" s="167" t="str">
        <f t="shared" si="0"/>
        <v>07</v>
      </c>
      <c r="B11" s="1"/>
      <c r="C11" s="158" t="s">
        <v>8</v>
      </c>
      <c r="D11" s="8" t="s">
        <v>258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</row>
    <row r="12" spans="1:12" ht="16.5" customHeight="1" x14ac:dyDescent="0.15">
      <c r="A12" s="167" t="str">
        <f t="shared" si="0"/>
        <v>08</v>
      </c>
      <c r="B12" s="1"/>
      <c r="C12" s="158" t="s">
        <v>9</v>
      </c>
      <c r="D12" s="8" t="s">
        <v>259</v>
      </c>
      <c r="E12" s="159">
        <v>0</v>
      </c>
      <c r="F12" s="160" t="s">
        <v>71</v>
      </c>
      <c r="G12" s="160" t="s">
        <v>71</v>
      </c>
      <c r="H12" s="168" t="s">
        <v>71</v>
      </c>
      <c r="I12" s="168" t="s">
        <v>71</v>
      </c>
    </row>
    <row r="13" spans="1:12" ht="16.5" customHeight="1" x14ac:dyDescent="0.15">
      <c r="A13" s="167" t="str">
        <f t="shared" si="0"/>
        <v>09</v>
      </c>
      <c r="B13" s="1"/>
      <c r="C13" s="158" t="s">
        <v>10</v>
      </c>
      <c r="D13" s="8" t="s">
        <v>260</v>
      </c>
      <c r="E13" s="159">
        <v>127</v>
      </c>
      <c r="F13" s="160">
        <v>5.409448818897638</v>
      </c>
      <c r="G13" s="160">
        <v>32.332683923451022</v>
      </c>
      <c r="H13" s="168">
        <v>364</v>
      </c>
      <c r="I13" s="168">
        <v>1</v>
      </c>
    </row>
    <row r="14" spans="1:12" ht="16.5" customHeight="1" x14ac:dyDescent="0.15">
      <c r="A14" s="167" t="str">
        <f t="shared" si="0"/>
        <v>10</v>
      </c>
      <c r="B14" s="1"/>
      <c r="C14" s="158" t="s">
        <v>11</v>
      </c>
      <c r="D14" s="8" t="s">
        <v>261</v>
      </c>
      <c r="E14" s="159">
        <v>82</v>
      </c>
      <c r="F14" s="160">
        <v>2.3902439024390243</v>
      </c>
      <c r="G14" s="160">
        <v>3.0942243989625573</v>
      </c>
      <c r="H14" s="168">
        <v>12</v>
      </c>
      <c r="I14" s="168">
        <v>1</v>
      </c>
    </row>
    <row r="15" spans="1:12" ht="16.5" customHeight="1" x14ac:dyDescent="0.15">
      <c r="A15" s="167" t="str">
        <f t="shared" si="0"/>
        <v>11</v>
      </c>
      <c r="B15" s="1"/>
      <c r="C15" s="158" t="s">
        <v>12</v>
      </c>
      <c r="D15" s="8" t="s">
        <v>262</v>
      </c>
      <c r="E15" s="159">
        <v>46</v>
      </c>
      <c r="F15" s="160">
        <v>5.8260869565217392</v>
      </c>
      <c r="G15" s="160">
        <v>8.8325266243611349</v>
      </c>
      <c r="H15" s="168">
        <v>52</v>
      </c>
      <c r="I15" s="168">
        <v>1</v>
      </c>
    </row>
    <row r="16" spans="1:12" ht="16.5" customHeight="1" x14ac:dyDescent="0.15">
      <c r="A16" s="167" t="str">
        <f t="shared" si="0"/>
        <v>12</v>
      </c>
      <c r="B16" s="1"/>
      <c r="C16" s="158" t="s">
        <v>13</v>
      </c>
      <c r="D16" s="8" t="s">
        <v>263</v>
      </c>
      <c r="E16" s="159">
        <v>11</v>
      </c>
      <c r="F16" s="160">
        <v>3.4545454545454546</v>
      </c>
      <c r="G16" s="160">
        <v>4.3211951208811747</v>
      </c>
      <c r="H16" s="168">
        <v>12</v>
      </c>
      <c r="I16" s="168">
        <v>1</v>
      </c>
    </row>
    <row r="17" spans="1:9" ht="16.5" customHeight="1" x14ac:dyDescent="0.15">
      <c r="A17" s="167" t="str">
        <f t="shared" si="0"/>
        <v>13</v>
      </c>
      <c r="B17" s="1"/>
      <c r="C17" s="158" t="s">
        <v>14</v>
      </c>
      <c r="D17" s="8" t="s">
        <v>264</v>
      </c>
      <c r="E17" s="159">
        <v>3</v>
      </c>
      <c r="F17" s="160">
        <v>4.666666666666667</v>
      </c>
      <c r="G17" s="160">
        <v>6.3508529610858835</v>
      </c>
      <c r="H17" s="168">
        <v>12</v>
      </c>
      <c r="I17" s="168">
        <v>1</v>
      </c>
    </row>
    <row r="18" spans="1:9" ht="16.5" customHeight="1" x14ac:dyDescent="0.15">
      <c r="A18" s="167" t="str">
        <f t="shared" si="0"/>
        <v>14</v>
      </c>
      <c r="B18" s="1"/>
      <c r="C18" s="158" t="s">
        <v>15</v>
      </c>
      <c r="D18" s="8" t="s">
        <v>265</v>
      </c>
      <c r="E18" s="159">
        <v>72</v>
      </c>
      <c r="F18" s="160">
        <v>6.2222222222222223</v>
      </c>
      <c r="G18" s="160">
        <v>19.202568946552564</v>
      </c>
      <c r="H18" s="168">
        <v>146</v>
      </c>
      <c r="I18" s="168">
        <v>1</v>
      </c>
    </row>
    <row r="19" spans="1:9" ht="16.5" customHeight="1" x14ac:dyDescent="0.15">
      <c r="A19" s="167" t="str">
        <f t="shared" si="0"/>
        <v>15</v>
      </c>
      <c r="B19" s="1"/>
      <c r="C19" s="158" t="s">
        <v>16</v>
      </c>
      <c r="D19" s="8" t="s">
        <v>266</v>
      </c>
      <c r="E19" s="159">
        <v>6</v>
      </c>
      <c r="F19" s="160">
        <v>9.3333333333333339</v>
      </c>
      <c r="G19" s="160">
        <v>5.00666222813829</v>
      </c>
      <c r="H19" s="168">
        <v>14</v>
      </c>
      <c r="I19" s="168">
        <v>2</v>
      </c>
    </row>
    <row r="20" spans="1:9" ht="16.5" customHeight="1" x14ac:dyDescent="0.15">
      <c r="A20" s="167" t="str">
        <f t="shared" si="0"/>
        <v>16</v>
      </c>
      <c r="B20" s="1"/>
      <c r="C20" s="158" t="s">
        <v>17</v>
      </c>
      <c r="D20" s="8" t="s">
        <v>267</v>
      </c>
      <c r="E20" s="159">
        <v>399</v>
      </c>
      <c r="F20" s="160">
        <v>10.135338345864662</v>
      </c>
      <c r="G20" s="160">
        <v>44.019316560751903</v>
      </c>
      <c r="H20" s="168">
        <v>745</v>
      </c>
      <c r="I20" s="168">
        <v>1</v>
      </c>
    </row>
    <row r="21" spans="1:9" ht="16.5" customHeight="1" x14ac:dyDescent="0.15">
      <c r="A21" s="167" t="str">
        <f t="shared" si="0"/>
        <v>17</v>
      </c>
      <c r="B21" s="1"/>
      <c r="C21" s="158" t="s">
        <v>18</v>
      </c>
      <c r="D21" s="8" t="s">
        <v>268</v>
      </c>
      <c r="E21" s="159">
        <v>26</v>
      </c>
      <c r="F21" s="160">
        <v>29.23076923076923</v>
      </c>
      <c r="G21" s="160">
        <v>36.737237449005548</v>
      </c>
      <c r="H21" s="168">
        <v>129</v>
      </c>
      <c r="I21" s="168">
        <v>1</v>
      </c>
    </row>
    <row r="22" spans="1:9" ht="16.5" customHeight="1" x14ac:dyDescent="0.15">
      <c r="A22" s="167" t="str">
        <f t="shared" si="0"/>
        <v>18</v>
      </c>
      <c r="B22" s="1"/>
      <c r="C22" s="158" t="s">
        <v>19</v>
      </c>
      <c r="D22" s="8" t="s">
        <v>269</v>
      </c>
      <c r="E22" s="159">
        <v>35</v>
      </c>
      <c r="F22" s="160">
        <v>10.685714285714285</v>
      </c>
      <c r="G22" s="160">
        <v>39.893808622223006</v>
      </c>
      <c r="H22" s="168">
        <v>234</v>
      </c>
      <c r="I22" s="168">
        <v>1</v>
      </c>
    </row>
    <row r="23" spans="1:9" ht="16.5" customHeight="1" x14ac:dyDescent="0.15">
      <c r="A23" s="167" t="str">
        <f t="shared" si="0"/>
        <v>19</v>
      </c>
      <c r="B23" s="1"/>
      <c r="C23" s="158" t="s">
        <v>20</v>
      </c>
      <c r="D23" s="8" t="s">
        <v>270</v>
      </c>
      <c r="E23" s="159">
        <v>33</v>
      </c>
      <c r="F23" s="160">
        <v>3.3636363636363638</v>
      </c>
      <c r="G23" s="160">
        <v>4.0836425362213529</v>
      </c>
      <c r="H23" s="168">
        <v>12</v>
      </c>
      <c r="I23" s="168">
        <v>1</v>
      </c>
    </row>
    <row r="24" spans="1:9" ht="16.5" customHeight="1" x14ac:dyDescent="0.15">
      <c r="A24" s="167" t="str">
        <f t="shared" si="0"/>
        <v>20</v>
      </c>
      <c r="B24" s="1"/>
      <c r="C24" s="158" t="s">
        <v>21</v>
      </c>
      <c r="D24" s="8" t="s">
        <v>271</v>
      </c>
      <c r="E24" s="159">
        <v>1</v>
      </c>
      <c r="F24" s="160">
        <v>1</v>
      </c>
      <c r="G24" s="160" t="s">
        <v>71</v>
      </c>
      <c r="H24" s="168">
        <v>1</v>
      </c>
      <c r="I24" s="168">
        <v>1</v>
      </c>
    </row>
    <row r="25" spans="1:9" ht="16.5" customHeight="1" x14ac:dyDescent="0.15">
      <c r="A25" s="167" t="str">
        <f t="shared" si="0"/>
        <v>21</v>
      </c>
      <c r="B25" s="1"/>
      <c r="C25" s="158" t="s">
        <v>22</v>
      </c>
      <c r="D25" s="8" t="s">
        <v>272</v>
      </c>
      <c r="E25" s="159">
        <v>65</v>
      </c>
      <c r="F25" s="160">
        <v>3.5384615384615383</v>
      </c>
      <c r="G25" s="160">
        <v>5.4859961580513206</v>
      </c>
      <c r="H25" s="168">
        <v>24</v>
      </c>
      <c r="I25" s="168">
        <v>1</v>
      </c>
    </row>
    <row r="26" spans="1:9" ht="16.5" customHeight="1" x14ac:dyDescent="0.15">
      <c r="A26" s="167" t="str">
        <f t="shared" si="0"/>
        <v>22</v>
      </c>
      <c r="B26" s="1"/>
      <c r="C26" s="158" t="s">
        <v>23</v>
      </c>
      <c r="D26" s="8" t="s">
        <v>273</v>
      </c>
      <c r="E26" s="159">
        <v>73</v>
      </c>
      <c r="F26" s="160">
        <v>11.712328767123287</v>
      </c>
      <c r="G26" s="160">
        <v>22.154432370706065</v>
      </c>
      <c r="H26" s="168">
        <v>158</v>
      </c>
      <c r="I26" s="168">
        <v>1</v>
      </c>
    </row>
    <row r="27" spans="1:9" ht="16.5" customHeight="1" x14ac:dyDescent="0.15">
      <c r="A27" s="167" t="str">
        <f t="shared" si="0"/>
        <v>23</v>
      </c>
      <c r="B27" s="1"/>
      <c r="C27" s="158" t="s">
        <v>24</v>
      </c>
      <c r="D27" s="8" t="s">
        <v>274</v>
      </c>
      <c r="E27" s="159">
        <v>72</v>
      </c>
      <c r="F27" s="160">
        <v>5.041666666666667</v>
      </c>
      <c r="G27" s="160">
        <v>8.8244817906344757</v>
      </c>
      <c r="H27" s="168">
        <v>50</v>
      </c>
      <c r="I27" s="168">
        <v>1</v>
      </c>
    </row>
    <row r="28" spans="1:9" ht="16.5" customHeight="1" x14ac:dyDescent="0.15">
      <c r="A28" s="167" t="str">
        <f t="shared" si="0"/>
        <v>24</v>
      </c>
      <c r="B28" s="1"/>
      <c r="C28" s="158" t="s">
        <v>25</v>
      </c>
      <c r="D28" s="8" t="s">
        <v>275</v>
      </c>
      <c r="E28" s="159">
        <v>129</v>
      </c>
      <c r="F28" s="160">
        <v>6.666666666666667</v>
      </c>
      <c r="G28" s="160">
        <v>32.118027777765768</v>
      </c>
      <c r="H28" s="168">
        <v>365</v>
      </c>
      <c r="I28" s="168">
        <v>1</v>
      </c>
    </row>
    <row r="29" spans="1:9" ht="16.5" customHeight="1" x14ac:dyDescent="0.15">
      <c r="A29" s="167" t="str">
        <f t="shared" si="0"/>
        <v>25</v>
      </c>
      <c r="B29" s="1"/>
      <c r="C29" s="158" t="s">
        <v>26</v>
      </c>
      <c r="D29" s="8" t="s">
        <v>276</v>
      </c>
      <c r="E29" s="159">
        <v>33</v>
      </c>
      <c r="F29" s="160">
        <v>3.9090909090909092</v>
      </c>
      <c r="G29" s="160">
        <v>6.1255797499279421</v>
      </c>
      <c r="H29" s="168">
        <v>24</v>
      </c>
      <c r="I29" s="168">
        <v>1</v>
      </c>
    </row>
    <row r="30" spans="1:9" ht="16.5" customHeight="1" x14ac:dyDescent="0.15">
      <c r="A30" s="167" t="str">
        <f t="shared" si="0"/>
        <v>26</v>
      </c>
      <c r="B30" s="1"/>
      <c r="C30" s="158" t="s">
        <v>27</v>
      </c>
      <c r="D30" s="8" t="s">
        <v>277</v>
      </c>
      <c r="E30" s="159">
        <v>34</v>
      </c>
      <c r="F30" s="160">
        <v>4.2647058823529411</v>
      </c>
      <c r="G30" s="160">
        <v>5.6155024790922869</v>
      </c>
      <c r="H30" s="168">
        <v>28</v>
      </c>
      <c r="I30" s="168">
        <v>1</v>
      </c>
    </row>
    <row r="31" spans="1:9" ht="16.5" customHeight="1" x14ac:dyDescent="0.15">
      <c r="A31" s="167" t="str">
        <f t="shared" si="0"/>
        <v>27</v>
      </c>
      <c r="B31" s="1"/>
      <c r="C31" s="158" t="s">
        <v>28</v>
      </c>
      <c r="D31" s="8" t="s">
        <v>278</v>
      </c>
      <c r="E31" s="159">
        <v>25</v>
      </c>
      <c r="F31" s="160">
        <v>3.76</v>
      </c>
      <c r="G31" s="160">
        <v>4.7458754022133087</v>
      </c>
      <c r="H31" s="168">
        <v>12</v>
      </c>
      <c r="I31" s="168">
        <v>1</v>
      </c>
    </row>
    <row r="32" spans="1:9" ht="16.5" customHeight="1" x14ac:dyDescent="0.15">
      <c r="A32" s="167" t="str">
        <f t="shared" si="0"/>
        <v>28</v>
      </c>
      <c r="B32" s="1"/>
      <c r="C32" s="158" t="s">
        <v>29</v>
      </c>
      <c r="D32" s="8" t="s">
        <v>279</v>
      </c>
      <c r="E32" s="159">
        <v>110</v>
      </c>
      <c r="F32" s="160">
        <v>4.3454545454545457</v>
      </c>
      <c r="G32" s="160">
        <v>5.3594405493952522</v>
      </c>
      <c r="H32" s="168">
        <v>25</v>
      </c>
      <c r="I32" s="168">
        <v>1</v>
      </c>
    </row>
    <row r="33" spans="1:9" ht="16.5" customHeight="1" x14ac:dyDescent="0.15">
      <c r="A33" s="167" t="str">
        <f t="shared" si="0"/>
        <v>29</v>
      </c>
      <c r="B33" s="1"/>
      <c r="C33" s="158" t="s">
        <v>30</v>
      </c>
      <c r="D33" s="8" t="s">
        <v>280</v>
      </c>
      <c r="E33" s="159">
        <v>74</v>
      </c>
      <c r="F33" s="160">
        <v>6.3648648648648649</v>
      </c>
      <c r="G33" s="160">
        <v>13.717875873277139</v>
      </c>
      <c r="H33" s="168">
        <v>98</v>
      </c>
      <c r="I33" s="168">
        <v>1</v>
      </c>
    </row>
    <row r="34" spans="1:9" ht="16.5" customHeight="1" x14ac:dyDescent="0.15">
      <c r="A34" s="167" t="str">
        <f t="shared" si="0"/>
        <v>30</v>
      </c>
      <c r="B34" s="1"/>
      <c r="C34" s="158" t="s">
        <v>31</v>
      </c>
      <c r="D34" s="8" t="s">
        <v>281</v>
      </c>
      <c r="E34" s="159">
        <v>3</v>
      </c>
      <c r="F34" s="160">
        <v>1.6666666666666667</v>
      </c>
      <c r="G34" s="160">
        <v>1.1547005383792515</v>
      </c>
      <c r="H34" s="168">
        <v>3</v>
      </c>
      <c r="I34" s="168">
        <v>1</v>
      </c>
    </row>
    <row r="35" spans="1:9" ht="16.5" customHeight="1" x14ac:dyDescent="0.15">
      <c r="A35" s="167" t="str">
        <f t="shared" si="0"/>
        <v>31</v>
      </c>
      <c r="B35" s="1"/>
      <c r="C35" s="158" t="s">
        <v>32</v>
      </c>
      <c r="D35" s="8" t="s">
        <v>282</v>
      </c>
      <c r="E35" s="159">
        <v>196</v>
      </c>
      <c r="F35" s="160">
        <v>5.6326530612244898</v>
      </c>
      <c r="G35" s="160">
        <v>7.093352258171266</v>
      </c>
      <c r="H35" s="168">
        <v>48</v>
      </c>
      <c r="I35" s="168">
        <v>1</v>
      </c>
    </row>
    <row r="36" spans="1:9" ht="16.5" customHeight="1" x14ac:dyDescent="0.15">
      <c r="A36" s="167" t="str">
        <f t="shared" si="0"/>
        <v>32</v>
      </c>
      <c r="B36" s="1"/>
      <c r="C36" s="158" t="s">
        <v>33</v>
      </c>
      <c r="D36" s="8" t="s">
        <v>283</v>
      </c>
      <c r="E36" s="159">
        <v>37</v>
      </c>
      <c r="F36" s="160">
        <v>5.7297297297297298</v>
      </c>
      <c r="G36" s="160">
        <v>8.7675178568035648</v>
      </c>
      <c r="H36" s="168">
        <v>49</v>
      </c>
      <c r="I36" s="168">
        <v>1</v>
      </c>
    </row>
    <row r="37" spans="1:9" ht="16.5" customHeight="1" x14ac:dyDescent="0.15">
      <c r="A37" s="167" t="str">
        <f t="shared" si="0"/>
        <v>33</v>
      </c>
      <c r="B37" s="1"/>
      <c r="C37" s="158" t="s">
        <v>34</v>
      </c>
      <c r="D37" s="8" t="s">
        <v>284</v>
      </c>
      <c r="E37" s="159">
        <v>27</v>
      </c>
      <c r="F37" s="160">
        <v>3.2592592592592591</v>
      </c>
      <c r="G37" s="160">
        <v>4.8165786819515573</v>
      </c>
      <c r="H37" s="168">
        <v>24</v>
      </c>
      <c r="I37" s="168">
        <v>1</v>
      </c>
    </row>
    <row r="38" spans="1:9" ht="16.5" customHeight="1" x14ac:dyDescent="0.15">
      <c r="A38" s="167" t="str">
        <f t="shared" si="0"/>
        <v>34</v>
      </c>
      <c r="B38" s="1"/>
      <c r="C38" s="158" t="s">
        <v>35</v>
      </c>
      <c r="D38" s="8" t="s">
        <v>285</v>
      </c>
      <c r="E38" s="159">
        <v>1</v>
      </c>
      <c r="F38" s="160">
        <v>1</v>
      </c>
      <c r="G38" s="160" t="s">
        <v>71</v>
      </c>
      <c r="H38" s="168">
        <v>1</v>
      </c>
      <c r="I38" s="168">
        <v>1</v>
      </c>
    </row>
    <row r="39" spans="1:9" ht="16.5" customHeight="1" x14ac:dyDescent="0.15">
      <c r="A39" s="167" t="str">
        <f t="shared" si="0"/>
        <v>35</v>
      </c>
      <c r="B39" s="1"/>
      <c r="C39" s="158" t="s">
        <v>36</v>
      </c>
      <c r="D39" s="8" t="s">
        <v>286</v>
      </c>
      <c r="E39" s="159">
        <v>3</v>
      </c>
      <c r="F39" s="160">
        <v>2</v>
      </c>
      <c r="G39" s="160">
        <v>1.7320508075688772</v>
      </c>
      <c r="H39" s="168">
        <v>4</v>
      </c>
      <c r="I39" s="168">
        <v>1</v>
      </c>
    </row>
    <row r="40" spans="1:9" ht="16.5" customHeight="1" x14ac:dyDescent="0.15">
      <c r="A40" s="167" t="str">
        <f t="shared" si="0"/>
        <v>36</v>
      </c>
      <c r="B40" s="1"/>
      <c r="C40" s="158" t="s">
        <v>37</v>
      </c>
      <c r="D40" s="8" t="s">
        <v>287</v>
      </c>
      <c r="E40" s="159">
        <v>1717</v>
      </c>
      <c r="F40" s="160">
        <v>5.3983692486895745</v>
      </c>
      <c r="G40" s="160">
        <v>6.7677727445483136</v>
      </c>
      <c r="H40" s="168">
        <v>48</v>
      </c>
      <c r="I40" s="168">
        <v>1</v>
      </c>
    </row>
    <row r="41" spans="1:9" ht="16.5" customHeight="1" x14ac:dyDescent="0.15">
      <c r="A41" s="167" t="str">
        <f t="shared" si="0"/>
        <v>37</v>
      </c>
      <c r="B41" s="1"/>
      <c r="C41" s="158" t="s">
        <v>38</v>
      </c>
      <c r="D41" s="8" t="s">
        <v>288</v>
      </c>
      <c r="E41" s="159">
        <v>0</v>
      </c>
      <c r="F41" s="160" t="s">
        <v>71</v>
      </c>
      <c r="G41" s="160" t="s">
        <v>71</v>
      </c>
      <c r="H41" s="168" t="s">
        <v>71</v>
      </c>
      <c r="I41" s="168" t="s">
        <v>71</v>
      </c>
    </row>
    <row r="42" spans="1:9" ht="16.5" customHeight="1" x14ac:dyDescent="0.15">
      <c r="A42" s="167" t="str">
        <f t="shared" si="0"/>
        <v>38</v>
      </c>
      <c r="B42" s="1"/>
      <c r="C42" s="158" t="s">
        <v>39</v>
      </c>
      <c r="D42" s="8" t="s">
        <v>289</v>
      </c>
      <c r="E42" s="159">
        <v>0</v>
      </c>
      <c r="F42" s="160" t="s">
        <v>71</v>
      </c>
      <c r="G42" s="160" t="s">
        <v>71</v>
      </c>
      <c r="H42" s="168" t="s">
        <v>71</v>
      </c>
      <c r="I42" s="168" t="s">
        <v>71</v>
      </c>
    </row>
    <row r="43" spans="1:9" ht="16.5" customHeight="1" x14ac:dyDescent="0.15">
      <c r="A43" s="167" t="str">
        <f t="shared" si="0"/>
        <v>39</v>
      </c>
      <c r="B43" s="1"/>
      <c r="C43" s="158" t="s">
        <v>40</v>
      </c>
      <c r="D43" s="8" t="s">
        <v>290</v>
      </c>
      <c r="E43" s="159">
        <v>0</v>
      </c>
      <c r="F43" s="160" t="s">
        <v>71</v>
      </c>
      <c r="G43" s="160" t="s">
        <v>71</v>
      </c>
      <c r="H43" s="168" t="s">
        <v>71</v>
      </c>
      <c r="I43" s="168" t="s">
        <v>71</v>
      </c>
    </row>
    <row r="44" spans="1:9" ht="16.5" customHeight="1" x14ac:dyDescent="0.15">
      <c r="A44" s="167" t="str">
        <f t="shared" si="0"/>
        <v>40</v>
      </c>
      <c r="B44" s="1"/>
      <c r="C44" s="158" t="s">
        <v>41</v>
      </c>
      <c r="D44" s="8" t="s">
        <v>291</v>
      </c>
      <c r="E44" s="159">
        <v>0</v>
      </c>
      <c r="F44" s="160" t="s">
        <v>71</v>
      </c>
      <c r="G44" s="160" t="s">
        <v>71</v>
      </c>
      <c r="H44" s="168" t="s">
        <v>71</v>
      </c>
      <c r="I44" s="168" t="s">
        <v>71</v>
      </c>
    </row>
    <row r="45" spans="1:9" ht="16.5" customHeight="1" x14ac:dyDescent="0.15">
      <c r="A45" s="167" t="str">
        <f t="shared" si="0"/>
        <v>41</v>
      </c>
      <c r="B45" s="1"/>
      <c r="C45" s="158" t="s">
        <v>42</v>
      </c>
      <c r="D45" s="8" t="s">
        <v>292</v>
      </c>
      <c r="E45" s="159">
        <v>0</v>
      </c>
      <c r="F45" s="160" t="s">
        <v>71</v>
      </c>
      <c r="G45" s="160" t="s">
        <v>71</v>
      </c>
      <c r="H45" s="168" t="s">
        <v>71</v>
      </c>
      <c r="I45" s="168" t="s">
        <v>71</v>
      </c>
    </row>
    <row r="46" spans="1:9" ht="16.5" customHeight="1" x14ac:dyDescent="0.15">
      <c r="A46" s="167" t="str">
        <f t="shared" si="0"/>
        <v>42</v>
      </c>
      <c r="B46" s="1"/>
      <c r="C46" s="158" t="s">
        <v>43</v>
      </c>
      <c r="D46" s="8" t="s">
        <v>293</v>
      </c>
      <c r="E46" s="159">
        <v>0</v>
      </c>
      <c r="F46" s="160" t="s">
        <v>71</v>
      </c>
      <c r="G46" s="160" t="s">
        <v>71</v>
      </c>
      <c r="H46" s="168" t="s">
        <v>71</v>
      </c>
      <c r="I46" s="168" t="s">
        <v>71</v>
      </c>
    </row>
    <row r="47" spans="1:9" ht="16.5" customHeight="1" x14ac:dyDescent="0.15">
      <c r="A47" s="167" t="str">
        <f t="shared" si="0"/>
        <v>43</v>
      </c>
      <c r="B47" s="1"/>
      <c r="C47" s="158" t="s">
        <v>44</v>
      </c>
      <c r="D47" s="8" t="s">
        <v>294</v>
      </c>
      <c r="E47" s="159">
        <v>2</v>
      </c>
      <c r="F47" s="160">
        <v>2</v>
      </c>
      <c r="G47" s="160">
        <v>1.4142135623730951</v>
      </c>
      <c r="H47" s="168">
        <v>3</v>
      </c>
      <c r="I47" s="168">
        <v>1</v>
      </c>
    </row>
    <row r="48" spans="1:9" ht="16.5" customHeight="1" x14ac:dyDescent="0.15">
      <c r="A48" s="167" t="str">
        <f t="shared" si="0"/>
        <v>44</v>
      </c>
      <c r="B48" s="1"/>
      <c r="C48" s="158" t="s">
        <v>45</v>
      </c>
      <c r="D48" s="8" t="s">
        <v>295</v>
      </c>
      <c r="E48" s="159">
        <v>0</v>
      </c>
      <c r="F48" s="160" t="s">
        <v>71</v>
      </c>
      <c r="G48" s="160" t="s">
        <v>71</v>
      </c>
      <c r="H48" s="168" t="s">
        <v>71</v>
      </c>
      <c r="I48" s="168" t="s">
        <v>71</v>
      </c>
    </row>
    <row r="49" spans="1:9" ht="16.5" customHeight="1" x14ac:dyDescent="0.15">
      <c r="A49" s="167" t="str">
        <f t="shared" si="0"/>
        <v>45</v>
      </c>
      <c r="B49" s="1"/>
      <c r="C49" s="158" t="s">
        <v>46</v>
      </c>
      <c r="D49" s="8" t="s">
        <v>296</v>
      </c>
      <c r="E49" s="159">
        <v>1</v>
      </c>
      <c r="F49" s="160">
        <v>1</v>
      </c>
      <c r="G49" s="160" t="s">
        <v>71</v>
      </c>
      <c r="H49" s="168">
        <v>1</v>
      </c>
      <c r="I49" s="168">
        <v>1</v>
      </c>
    </row>
    <row r="50" spans="1:9" ht="16.5" customHeight="1" x14ac:dyDescent="0.15">
      <c r="A50" s="167" t="str">
        <f t="shared" si="0"/>
        <v>46</v>
      </c>
      <c r="B50" s="1"/>
      <c r="C50" s="158" t="s">
        <v>47</v>
      </c>
      <c r="D50" s="8" t="s">
        <v>297</v>
      </c>
      <c r="E50" s="159">
        <v>1</v>
      </c>
      <c r="F50" s="160">
        <v>1</v>
      </c>
      <c r="G50" s="160" t="s">
        <v>71</v>
      </c>
      <c r="H50" s="168">
        <v>1</v>
      </c>
      <c r="I50" s="168">
        <v>1</v>
      </c>
    </row>
    <row r="51" spans="1:9" ht="16.5" customHeight="1" x14ac:dyDescent="0.15">
      <c r="A51" s="167" t="str">
        <f t="shared" si="0"/>
        <v>47</v>
      </c>
      <c r="B51" s="1"/>
      <c r="C51" s="158" t="s">
        <v>48</v>
      </c>
      <c r="D51" s="8" t="s">
        <v>298</v>
      </c>
      <c r="E51" s="159">
        <v>0</v>
      </c>
      <c r="F51" s="160" t="s">
        <v>71</v>
      </c>
      <c r="G51" s="160" t="s">
        <v>71</v>
      </c>
      <c r="H51" s="168" t="s">
        <v>71</v>
      </c>
      <c r="I51" s="168" t="s">
        <v>71</v>
      </c>
    </row>
    <row r="52" spans="1:9" ht="16.5" customHeight="1" x14ac:dyDescent="0.15">
      <c r="A52" s="167" t="str">
        <f t="shared" si="0"/>
        <v>48</v>
      </c>
      <c r="B52" s="1"/>
      <c r="C52" s="158" t="s">
        <v>51</v>
      </c>
      <c r="D52" s="8" t="s">
        <v>299</v>
      </c>
      <c r="E52" s="159">
        <v>3</v>
      </c>
      <c r="F52" s="160">
        <v>2.3333333333333335</v>
      </c>
      <c r="G52" s="160">
        <v>1.5275252316519468</v>
      </c>
      <c r="H52" s="168">
        <v>4</v>
      </c>
      <c r="I52" s="168">
        <v>1</v>
      </c>
    </row>
    <row r="53" spans="1:9" ht="16.5" customHeight="1" x14ac:dyDescent="0.15">
      <c r="A53" s="167" t="str">
        <f t="shared" si="0"/>
        <v>49</v>
      </c>
      <c r="B53" s="1"/>
      <c r="C53" s="158" t="s">
        <v>129</v>
      </c>
      <c r="D53" s="8" t="s">
        <v>300</v>
      </c>
      <c r="E53" s="159">
        <v>0</v>
      </c>
      <c r="F53" s="160" t="s">
        <v>71</v>
      </c>
      <c r="G53" s="160" t="s">
        <v>71</v>
      </c>
      <c r="H53" s="168" t="s">
        <v>71</v>
      </c>
      <c r="I53" s="168" t="s">
        <v>71</v>
      </c>
    </row>
    <row r="54" spans="1:9" ht="16.5" customHeight="1" x14ac:dyDescent="0.15">
      <c r="A54" s="167" t="str">
        <f t="shared" si="0"/>
        <v>50</v>
      </c>
      <c r="B54" s="1"/>
      <c r="C54" s="158" t="s">
        <v>137</v>
      </c>
      <c r="D54" s="8" t="s">
        <v>301</v>
      </c>
      <c r="E54" s="159">
        <v>0</v>
      </c>
      <c r="F54" s="160" t="s">
        <v>71</v>
      </c>
      <c r="G54" s="160" t="s">
        <v>71</v>
      </c>
      <c r="H54" s="168" t="s">
        <v>71</v>
      </c>
      <c r="I54" s="168" t="s">
        <v>71</v>
      </c>
    </row>
    <row r="55" spans="1:9" ht="16.5" customHeight="1" x14ac:dyDescent="0.15">
      <c r="A55" s="167" t="str">
        <f t="shared" si="0"/>
        <v>51</v>
      </c>
      <c r="B55" s="1"/>
      <c r="C55" s="158" t="s">
        <v>52</v>
      </c>
      <c r="D55" s="8" t="s">
        <v>302</v>
      </c>
      <c r="E55" s="159">
        <v>0</v>
      </c>
      <c r="F55" s="160" t="s">
        <v>71</v>
      </c>
      <c r="G55" s="160" t="s">
        <v>71</v>
      </c>
      <c r="H55" s="168" t="s">
        <v>71</v>
      </c>
      <c r="I55" s="168" t="s">
        <v>71</v>
      </c>
    </row>
    <row r="56" spans="1:9" ht="16.5" customHeight="1" x14ac:dyDescent="0.15">
      <c r="A56" s="167" t="str">
        <f t="shared" si="0"/>
        <v>52</v>
      </c>
      <c r="B56" s="1"/>
      <c r="C56" s="158" t="s">
        <v>79</v>
      </c>
      <c r="D56" s="8" t="s">
        <v>303</v>
      </c>
      <c r="E56" s="159">
        <v>0</v>
      </c>
      <c r="F56" s="160" t="s">
        <v>71</v>
      </c>
      <c r="G56" s="160" t="s">
        <v>71</v>
      </c>
      <c r="H56" s="168" t="s">
        <v>71</v>
      </c>
      <c r="I56" s="168" t="s">
        <v>71</v>
      </c>
    </row>
    <row r="57" spans="1:9" ht="16.5" customHeight="1" x14ac:dyDescent="0.15">
      <c r="A57" s="167" t="str">
        <f t="shared" si="0"/>
        <v>53</v>
      </c>
      <c r="B57" s="1"/>
      <c r="C57" s="158" t="s">
        <v>53</v>
      </c>
      <c r="D57" s="8" t="s">
        <v>304</v>
      </c>
      <c r="E57" s="159">
        <v>0</v>
      </c>
      <c r="F57" s="160" t="s">
        <v>71</v>
      </c>
      <c r="G57" s="160" t="s">
        <v>71</v>
      </c>
      <c r="H57" s="168" t="s">
        <v>71</v>
      </c>
      <c r="I57" s="168" t="s">
        <v>71</v>
      </c>
    </row>
    <row r="58" spans="1:9" ht="16.5" customHeight="1" x14ac:dyDescent="0.15">
      <c r="A58" s="167" t="str">
        <f t="shared" si="0"/>
        <v>54</v>
      </c>
      <c r="B58" s="1"/>
      <c r="C58" s="158" t="s">
        <v>54</v>
      </c>
      <c r="D58" s="8" t="s">
        <v>305</v>
      </c>
      <c r="E58" s="159">
        <v>1</v>
      </c>
      <c r="F58" s="160">
        <v>1</v>
      </c>
      <c r="G58" s="160" t="s">
        <v>71</v>
      </c>
      <c r="H58" s="168">
        <v>1</v>
      </c>
      <c r="I58" s="168">
        <v>1</v>
      </c>
    </row>
    <row r="59" spans="1:9" ht="16.5" customHeight="1" x14ac:dyDescent="0.15">
      <c r="A59" s="167" t="str">
        <f t="shared" si="0"/>
        <v>55</v>
      </c>
      <c r="B59" s="1"/>
      <c r="C59" s="158" t="s">
        <v>55</v>
      </c>
      <c r="D59" s="8" t="s">
        <v>306</v>
      </c>
      <c r="E59" s="159">
        <v>0</v>
      </c>
      <c r="F59" s="160" t="s">
        <v>71</v>
      </c>
      <c r="G59" s="160" t="s">
        <v>71</v>
      </c>
      <c r="H59" s="168" t="s">
        <v>71</v>
      </c>
      <c r="I59" s="168" t="s">
        <v>71</v>
      </c>
    </row>
    <row r="60" spans="1:9" ht="16.5" customHeight="1" x14ac:dyDescent="0.15">
      <c r="A60" s="167" t="str">
        <f t="shared" si="0"/>
        <v>56</v>
      </c>
      <c r="B60" s="1"/>
      <c r="C60" s="158" t="s">
        <v>138</v>
      </c>
      <c r="D60" s="8" t="s">
        <v>307</v>
      </c>
      <c r="E60" s="159">
        <v>1</v>
      </c>
      <c r="F60" s="160">
        <v>2</v>
      </c>
      <c r="G60" s="160" t="s">
        <v>71</v>
      </c>
      <c r="H60" s="168">
        <v>2</v>
      </c>
      <c r="I60" s="168">
        <v>2</v>
      </c>
    </row>
    <row r="61" spans="1:9" ht="16.5" customHeight="1" x14ac:dyDescent="0.15">
      <c r="A61" s="167" t="str">
        <f t="shared" si="0"/>
        <v>57</v>
      </c>
      <c r="B61" s="1"/>
      <c r="C61" s="158" t="s">
        <v>72</v>
      </c>
      <c r="D61" s="8" t="s">
        <v>308</v>
      </c>
      <c r="E61" s="159">
        <v>0</v>
      </c>
      <c r="F61" s="160" t="s">
        <v>71</v>
      </c>
      <c r="G61" s="160" t="s">
        <v>71</v>
      </c>
      <c r="H61" s="168" t="s">
        <v>71</v>
      </c>
      <c r="I61" s="168" t="s">
        <v>71</v>
      </c>
    </row>
    <row r="62" spans="1:9" ht="16.5" customHeight="1" x14ac:dyDescent="0.15">
      <c r="A62" s="167" t="str">
        <f t="shared" si="0"/>
        <v>58</v>
      </c>
      <c r="B62" s="1"/>
      <c r="C62" s="158" t="s">
        <v>75</v>
      </c>
      <c r="D62" s="8" t="s">
        <v>309</v>
      </c>
      <c r="E62" s="159">
        <v>2</v>
      </c>
      <c r="F62" s="160">
        <v>1</v>
      </c>
      <c r="G62" s="160">
        <v>0</v>
      </c>
      <c r="H62" s="168">
        <v>1</v>
      </c>
      <c r="I62" s="168">
        <v>1</v>
      </c>
    </row>
    <row r="63" spans="1:9" ht="16.5" customHeight="1" x14ac:dyDescent="0.15">
      <c r="A63" s="167" t="str">
        <f t="shared" si="0"/>
        <v>59</v>
      </c>
      <c r="B63" s="1"/>
      <c r="C63" s="158" t="s">
        <v>56</v>
      </c>
      <c r="D63" s="8" t="s">
        <v>310</v>
      </c>
      <c r="E63" s="159">
        <v>0</v>
      </c>
      <c r="F63" s="160" t="s">
        <v>71</v>
      </c>
      <c r="G63" s="160" t="s">
        <v>71</v>
      </c>
      <c r="H63" s="168" t="s">
        <v>71</v>
      </c>
      <c r="I63" s="168" t="s">
        <v>71</v>
      </c>
    </row>
    <row r="64" spans="1:9" ht="16.5" customHeight="1" x14ac:dyDescent="0.15">
      <c r="A64" s="167" t="str">
        <f t="shared" si="0"/>
        <v>60</v>
      </c>
      <c r="B64" s="1"/>
      <c r="C64" s="158" t="s">
        <v>57</v>
      </c>
      <c r="D64" s="8" t="s">
        <v>311</v>
      </c>
      <c r="E64" s="159">
        <v>0</v>
      </c>
      <c r="F64" s="160" t="s">
        <v>71</v>
      </c>
      <c r="G64" s="160" t="s">
        <v>71</v>
      </c>
      <c r="H64" s="168" t="s">
        <v>71</v>
      </c>
      <c r="I64" s="168" t="s">
        <v>71</v>
      </c>
    </row>
    <row r="65" spans="1:9" ht="16.5" customHeight="1" x14ac:dyDescent="0.15">
      <c r="A65" s="167" t="str">
        <f t="shared" si="0"/>
        <v>61</v>
      </c>
      <c r="B65" s="1"/>
      <c r="C65" s="158" t="s">
        <v>69</v>
      </c>
      <c r="D65" s="8" t="s">
        <v>312</v>
      </c>
      <c r="E65" s="159">
        <v>0</v>
      </c>
      <c r="F65" s="160" t="s">
        <v>71</v>
      </c>
      <c r="G65" s="160" t="s">
        <v>71</v>
      </c>
      <c r="H65" s="168" t="s">
        <v>71</v>
      </c>
      <c r="I65" s="168" t="s">
        <v>71</v>
      </c>
    </row>
    <row r="66" spans="1:9" ht="16.5" customHeight="1" x14ac:dyDescent="0.15">
      <c r="A66" s="167" t="str">
        <f t="shared" si="0"/>
        <v>62</v>
      </c>
      <c r="B66" s="1"/>
      <c r="C66" s="158" t="s">
        <v>73</v>
      </c>
      <c r="D66" s="8" t="s">
        <v>313</v>
      </c>
      <c r="E66" s="159">
        <v>0</v>
      </c>
      <c r="F66" s="160" t="s">
        <v>71</v>
      </c>
      <c r="G66" s="160" t="s">
        <v>71</v>
      </c>
      <c r="H66" s="168" t="s">
        <v>71</v>
      </c>
      <c r="I66" s="168" t="s">
        <v>71</v>
      </c>
    </row>
    <row r="67" spans="1:9" ht="16.5" customHeight="1" x14ac:dyDescent="0.15">
      <c r="A67" s="167" t="str">
        <f t="shared" si="0"/>
        <v>63</v>
      </c>
      <c r="B67" s="1"/>
      <c r="C67" s="158" t="s">
        <v>58</v>
      </c>
      <c r="D67" s="8" t="s">
        <v>314</v>
      </c>
      <c r="E67" s="159">
        <v>0</v>
      </c>
      <c r="F67" s="160" t="s">
        <v>71</v>
      </c>
      <c r="G67" s="160" t="s">
        <v>71</v>
      </c>
      <c r="H67" s="168" t="s">
        <v>71</v>
      </c>
      <c r="I67" s="168" t="s">
        <v>71</v>
      </c>
    </row>
    <row r="68" spans="1:9" ht="16.5" customHeight="1" x14ac:dyDescent="0.15">
      <c r="A68" s="167" t="str">
        <f t="shared" si="0"/>
        <v>64</v>
      </c>
      <c r="B68" s="1"/>
      <c r="C68" s="158" t="s">
        <v>70</v>
      </c>
      <c r="D68" s="8" t="s">
        <v>315</v>
      </c>
      <c r="E68" s="159">
        <v>0</v>
      </c>
      <c r="F68" s="160" t="s">
        <v>71</v>
      </c>
      <c r="G68" s="160" t="s">
        <v>71</v>
      </c>
      <c r="H68" s="168" t="s">
        <v>71</v>
      </c>
      <c r="I68" s="168" t="s">
        <v>71</v>
      </c>
    </row>
    <row r="69" spans="1:9" ht="16.5" customHeight="1" x14ac:dyDescent="0.15">
      <c r="A69" s="167" t="str">
        <f t="shared" si="0"/>
        <v>65</v>
      </c>
      <c r="B69" s="1"/>
      <c r="C69" s="158" t="s">
        <v>59</v>
      </c>
      <c r="D69" s="8" t="s">
        <v>316</v>
      </c>
      <c r="E69" s="159">
        <v>0</v>
      </c>
      <c r="F69" s="160" t="s">
        <v>71</v>
      </c>
      <c r="G69" s="160" t="s">
        <v>71</v>
      </c>
      <c r="H69" s="168" t="s">
        <v>71</v>
      </c>
      <c r="I69" s="168" t="s">
        <v>71</v>
      </c>
    </row>
    <row r="70" spans="1:9" ht="16.5" customHeight="1" x14ac:dyDescent="0.15">
      <c r="A70" s="167" t="str">
        <f t="shared" ref="A70:A103" si="1">C70</f>
        <v>66</v>
      </c>
      <c r="B70" s="1"/>
      <c r="C70" s="158" t="s">
        <v>60</v>
      </c>
      <c r="D70" s="8" t="s">
        <v>317</v>
      </c>
      <c r="E70" s="159">
        <v>0</v>
      </c>
      <c r="F70" s="160" t="s">
        <v>71</v>
      </c>
      <c r="G70" s="160" t="s">
        <v>71</v>
      </c>
      <c r="H70" s="168" t="s">
        <v>71</v>
      </c>
      <c r="I70" s="168" t="s">
        <v>71</v>
      </c>
    </row>
    <row r="71" spans="1:9" ht="16.5" customHeight="1" x14ac:dyDescent="0.15">
      <c r="A71" s="167" t="str">
        <f t="shared" si="1"/>
        <v>67</v>
      </c>
      <c r="B71" s="1"/>
      <c r="C71" s="158" t="s">
        <v>62</v>
      </c>
      <c r="D71" s="8" t="s">
        <v>318</v>
      </c>
      <c r="E71" s="159">
        <v>0</v>
      </c>
      <c r="F71" s="160" t="s">
        <v>71</v>
      </c>
      <c r="G71" s="160" t="s">
        <v>71</v>
      </c>
      <c r="H71" s="168" t="s">
        <v>71</v>
      </c>
      <c r="I71" s="168" t="s">
        <v>71</v>
      </c>
    </row>
    <row r="72" spans="1:9" ht="16.5" customHeight="1" x14ac:dyDescent="0.15">
      <c r="A72" s="167" t="str">
        <f t="shared" si="1"/>
        <v>68</v>
      </c>
      <c r="B72" s="1"/>
      <c r="C72" s="158" t="s">
        <v>80</v>
      </c>
      <c r="D72" s="8" t="s">
        <v>319</v>
      </c>
      <c r="E72" s="159">
        <v>0</v>
      </c>
      <c r="F72" s="160" t="s">
        <v>71</v>
      </c>
      <c r="G72" s="160" t="s">
        <v>71</v>
      </c>
      <c r="H72" s="168" t="s">
        <v>71</v>
      </c>
      <c r="I72" s="168" t="s">
        <v>71</v>
      </c>
    </row>
    <row r="73" spans="1:9" ht="16.5" customHeight="1" x14ac:dyDescent="0.15">
      <c r="A73" s="167" t="str">
        <f t="shared" si="1"/>
        <v>69</v>
      </c>
      <c r="B73" s="1"/>
      <c r="C73" s="158" t="s">
        <v>63</v>
      </c>
      <c r="D73" s="8" t="s">
        <v>320</v>
      </c>
      <c r="E73" s="159">
        <v>3</v>
      </c>
      <c r="F73" s="160">
        <v>8.3333333333333339</v>
      </c>
      <c r="G73" s="160">
        <v>13.576941236277534</v>
      </c>
      <c r="H73" s="168">
        <v>24</v>
      </c>
      <c r="I73" s="168">
        <v>1</v>
      </c>
    </row>
    <row r="74" spans="1:9" ht="16.5" customHeight="1" x14ac:dyDescent="0.15">
      <c r="A74" s="167" t="str">
        <f t="shared" si="1"/>
        <v>70</v>
      </c>
      <c r="B74" s="1"/>
      <c r="C74" s="158" t="s">
        <v>76</v>
      </c>
      <c r="D74" s="8" t="s">
        <v>321</v>
      </c>
      <c r="E74" s="159">
        <v>0</v>
      </c>
      <c r="F74" s="160" t="s">
        <v>71</v>
      </c>
      <c r="G74" s="160" t="s">
        <v>71</v>
      </c>
      <c r="H74" s="168" t="s">
        <v>71</v>
      </c>
      <c r="I74" s="168" t="s">
        <v>71</v>
      </c>
    </row>
    <row r="75" spans="1:9" ht="16.5" customHeight="1" x14ac:dyDescent="0.15">
      <c r="A75" s="167" t="str">
        <f t="shared" si="1"/>
        <v>71</v>
      </c>
      <c r="B75" s="1"/>
      <c r="C75" s="158" t="s">
        <v>64</v>
      </c>
      <c r="D75" s="8" t="s">
        <v>322</v>
      </c>
      <c r="E75" s="159">
        <v>102</v>
      </c>
      <c r="F75" s="160">
        <v>4.7450980392156863</v>
      </c>
      <c r="G75" s="160">
        <v>7.112513410883393</v>
      </c>
      <c r="H75" s="168">
        <v>51</v>
      </c>
      <c r="I75" s="168">
        <v>1</v>
      </c>
    </row>
    <row r="76" spans="1:9" ht="16.5" customHeight="1" x14ac:dyDescent="0.15">
      <c r="A76" s="167" t="str">
        <f t="shared" si="1"/>
        <v>72</v>
      </c>
      <c r="B76" s="1"/>
      <c r="C76" s="158" t="s">
        <v>65</v>
      </c>
      <c r="D76" s="8" t="s">
        <v>323</v>
      </c>
      <c r="E76" s="159">
        <v>5</v>
      </c>
      <c r="F76" s="160">
        <v>1.6</v>
      </c>
      <c r="G76" s="160">
        <v>0.54772255750516607</v>
      </c>
      <c r="H76" s="168">
        <v>2</v>
      </c>
      <c r="I76" s="168">
        <v>1</v>
      </c>
    </row>
    <row r="77" spans="1:9" ht="16.5" customHeight="1" x14ac:dyDescent="0.15">
      <c r="A77" s="167" t="str">
        <f t="shared" si="1"/>
        <v>73</v>
      </c>
      <c r="B77" s="1"/>
      <c r="C77" s="158" t="s">
        <v>67</v>
      </c>
      <c r="D77" s="8" t="s">
        <v>324</v>
      </c>
      <c r="E77" s="159">
        <v>0</v>
      </c>
      <c r="F77" s="160" t="s">
        <v>71</v>
      </c>
      <c r="G77" s="160" t="s">
        <v>71</v>
      </c>
      <c r="H77" s="168" t="s">
        <v>71</v>
      </c>
      <c r="I77" s="168" t="s">
        <v>71</v>
      </c>
    </row>
    <row r="78" spans="1:9" ht="16.5" customHeight="1" x14ac:dyDescent="0.15">
      <c r="A78" s="167" t="str">
        <f t="shared" si="1"/>
        <v>74</v>
      </c>
      <c r="B78" s="1"/>
      <c r="C78" s="158" t="s">
        <v>68</v>
      </c>
      <c r="D78" s="8" t="s">
        <v>325</v>
      </c>
      <c r="E78" s="159">
        <v>77</v>
      </c>
      <c r="F78" s="160">
        <v>4.2337662337662341</v>
      </c>
      <c r="G78" s="160">
        <v>4.5070007061999613</v>
      </c>
      <c r="H78" s="168">
        <v>14</v>
      </c>
      <c r="I78" s="168">
        <v>1</v>
      </c>
    </row>
    <row r="79" spans="1:9" ht="16.5" customHeight="1" x14ac:dyDescent="0.15">
      <c r="A79" s="167" t="str">
        <f t="shared" si="1"/>
        <v>75</v>
      </c>
      <c r="B79" s="1"/>
      <c r="C79" s="158" t="s">
        <v>326</v>
      </c>
      <c r="D79" s="8" t="s">
        <v>327</v>
      </c>
      <c r="E79" s="159">
        <v>30</v>
      </c>
      <c r="F79" s="160">
        <v>6.3</v>
      </c>
      <c r="G79" s="160">
        <v>26.292977953346639</v>
      </c>
      <c r="H79" s="168">
        <v>145</v>
      </c>
      <c r="I79" s="168">
        <v>1</v>
      </c>
    </row>
    <row r="80" spans="1:9" ht="16.5" customHeight="1" x14ac:dyDescent="0.15">
      <c r="A80" s="167" t="str">
        <f t="shared" si="1"/>
        <v>76</v>
      </c>
      <c r="B80" s="1"/>
      <c r="C80" s="158" t="s">
        <v>328</v>
      </c>
      <c r="D80" s="8" t="s">
        <v>329</v>
      </c>
      <c r="E80" s="159">
        <v>2</v>
      </c>
      <c r="F80" s="160">
        <v>6</v>
      </c>
      <c r="G80" s="160">
        <v>8.4852813742385695</v>
      </c>
      <c r="H80" s="168">
        <v>12</v>
      </c>
      <c r="I80" s="168">
        <v>12</v>
      </c>
    </row>
    <row r="81" spans="1:9" ht="16.5" customHeight="1" x14ac:dyDescent="0.15">
      <c r="A81" s="167" t="str">
        <f t="shared" si="1"/>
        <v>77</v>
      </c>
      <c r="B81" s="1"/>
      <c r="C81" s="158" t="s">
        <v>330</v>
      </c>
      <c r="D81" s="8" t="s">
        <v>331</v>
      </c>
      <c r="E81" s="159">
        <v>1</v>
      </c>
      <c r="F81" s="160">
        <v>24</v>
      </c>
      <c r="G81" s="160" t="s">
        <v>71</v>
      </c>
      <c r="H81" s="168">
        <v>24</v>
      </c>
      <c r="I81" s="168">
        <v>24</v>
      </c>
    </row>
    <row r="82" spans="1:9" ht="16.5" customHeight="1" x14ac:dyDescent="0.15">
      <c r="A82" s="167" t="str">
        <f t="shared" si="1"/>
        <v>78</v>
      </c>
      <c r="B82" s="1"/>
      <c r="C82" s="158" t="s">
        <v>332</v>
      </c>
      <c r="D82" s="8" t="s">
        <v>333</v>
      </c>
      <c r="E82" s="159">
        <v>11</v>
      </c>
      <c r="F82" s="160">
        <v>1.3636363636363635</v>
      </c>
      <c r="G82" s="160">
        <v>1.1200649331826502</v>
      </c>
      <c r="H82" s="168">
        <v>4</v>
      </c>
      <c r="I82" s="168">
        <v>1</v>
      </c>
    </row>
    <row r="83" spans="1:9" ht="16.5" customHeight="1" x14ac:dyDescent="0.15">
      <c r="A83" s="167" t="str">
        <f t="shared" si="1"/>
        <v>79</v>
      </c>
      <c r="B83" s="1"/>
      <c r="C83" s="158" t="s">
        <v>334</v>
      </c>
      <c r="D83" s="8" t="s">
        <v>335</v>
      </c>
      <c r="E83" s="159">
        <v>0</v>
      </c>
      <c r="F83" s="160" t="s">
        <v>71</v>
      </c>
      <c r="G83" s="160" t="s">
        <v>71</v>
      </c>
      <c r="H83" s="168" t="s">
        <v>71</v>
      </c>
      <c r="I83" s="168" t="s">
        <v>71</v>
      </c>
    </row>
    <row r="84" spans="1:9" ht="16.5" customHeight="1" x14ac:dyDescent="0.15">
      <c r="A84" s="167" t="str">
        <f t="shared" si="1"/>
        <v>80</v>
      </c>
      <c r="B84" s="1"/>
      <c r="C84" s="158" t="s">
        <v>336</v>
      </c>
      <c r="D84" s="8" t="s">
        <v>337</v>
      </c>
      <c r="E84" s="159">
        <v>5</v>
      </c>
      <c r="F84" s="160">
        <v>6</v>
      </c>
      <c r="G84" s="160">
        <v>10.074720839804943</v>
      </c>
      <c r="H84" s="168">
        <v>24</v>
      </c>
      <c r="I84" s="168">
        <v>1</v>
      </c>
    </row>
    <row r="85" spans="1:9" ht="16.5" customHeight="1" x14ac:dyDescent="0.15">
      <c r="A85" s="167" t="str">
        <f t="shared" si="1"/>
        <v>81</v>
      </c>
      <c r="B85" s="1"/>
      <c r="C85" s="158" t="s">
        <v>77</v>
      </c>
      <c r="D85" s="8" t="s">
        <v>338</v>
      </c>
      <c r="E85" s="159">
        <v>51</v>
      </c>
      <c r="F85" s="160">
        <v>5.1568627450980395</v>
      </c>
      <c r="G85" s="160">
        <v>6.2237369771532212</v>
      </c>
      <c r="H85" s="168">
        <v>27</v>
      </c>
      <c r="I85" s="168">
        <v>1</v>
      </c>
    </row>
    <row r="86" spans="1:9" ht="16.5" customHeight="1" x14ac:dyDescent="0.15">
      <c r="A86" s="167" t="str">
        <f t="shared" si="1"/>
        <v>82</v>
      </c>
      <c r="B86" s="1"/>
      <c r="C86" s="158" t="s">
        <v>339</v>
      </c>
      <c r="D86" s="8" t="s">
        <v>340</v>
      </c>
      <c r="E86" s="159">
        <v>4</v>
      </c>
      <c r="F86" s="160">
        <v>4.5</v>
      </c>
      <c r="G86" s="160">
        <v>5.196152422706632</v>
      </c>
      <c r="H86" s="168">
        <v>12</v>
      </c>
      <c r="I86" s="168">
        <v>1</v>
      </c>
    </row>
    <row r="87" spans="1:9" ht="16.5" customHeight="1" x14ac:dyDescent="0.15">
      <c r="A87" s="167" t="str">
        <f t="shared" si="1"/>
        <v>83</v>
      </c>
      <c r="B87" s="1"/>
      <c r="C87" s="158" t="s">
        <v>341</v>
      </c>
      <c r="D87" s="8" t="s">
        <v>342</v>
      </c>
      <c r="E87" s="159">
        <v>57</v>
      </c>
      <c r="F87" s="160">
        <v>3.6491228070175437</v>
      </c>
      <c r="G87" s="160">
        <v>3.9346956138861411</v>
      </c>
      <c r="H87" s="168">
        <v>12</v>
      </c>
      <c r="I87" s="168">
        <v>1</v>
      </c>
    </row>
    <row r="88" spans="1:9" ht="16.5" customHeight="1" x14ac:dyDescent="0.15">
      <c r="A88" s="167" t="str">
        <f t="shared" si="1"/>
        <v>84</v>
      </c>
      <c r="B88" s="1"/>
      <c r="C88" s="158" t="s">
        <v>343</v>
      </c>
      <c r="D88" s="8" t="s">
        <v>344</v>
      </c>
      <c r="E88" s="159">
        <v>6</v>
      </c>
      <c r="F88" s="160">
        <v>4.333333333333333</v>
      </c>
      <c r="G88" s="160">
        <v>4.3204937989385739</v>
      </c>
      <c r="H88" s="168">
        <v>12</v>
      </c>
      <c r="I88" s="168">
        <v>1</v>
      </c>
    </row>
    <row r="89" spans="1:9" ht="16.5" customHeight="1" x14ac:dyDescent="0.15">
      <c r="A89" s="167" t="str">
        <f t="shared" si="1"/>
        <v>85</v>
      </c>
      <c r="B89" s="1"/>
      <c r="C89" s="158" t="s">
        <v>345</v>
      </c>
      <c r="D89" s="8" t="s">
        <v>346</v>
      </c>
      <c r="E89" s="159">
        <v>1</v>
      </c>
      <c r="F89" s="160">
        <v>2</v>
      </c>
      <c r="G89" s="160" t="s">
        <v>71</v>
      </c>
      <c r="H89" s="168">
        <v>2</v>
      </c>
      <c r="I89" s="168">
        <v>2</v>
      </c>
    </row>
    <row r="90" spans="1:9" ht="16.5" customHeight="1" x14ac:dyDescent="0.15">
      <c r="A90" s="167" t="str">
        <f t="shared" si="1"/>
        <v>86</v>
      </c>
      <c r="B90" s="1"/>
      <c r="C90" s="158" t="s">
        <v>347</v>
      </c>
      <c r="D90" s="8" t="s">
        <v>348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</row>
    <row r="91" spans="1:9" ht="16.5" customHeight="1" x14ac:dyDescent="0.15">
      <c r="A91" s="167" t="str">
        <f t="shared" si="1"/>
        <v>87</v>
      </c>
      <c r="B91" s="1"/>
      <c r="C91" s="158" t="s">
        <v>349</v>
      </c>
      <c r="D91" s="8" t="s">
        <v>350</v>
      </c>
      <c r="E91" s="159">
        <v>0</v>
      </c>
      <c r="F91" s="160" t="s">
        <v>71</v>
      </c>
      <c r="G91" s="160" t="s">
        <v>71</v>
      </c>
      <c r="H91" s="168" t="s">
        <v>71</v>
      </c>
      <c r="I91" s="168" t="s">
        <v>71</v>
      </c>
    </row>
    <row r="92" spans="1:9" ht="16.5" customHeight="1" x14ac:dyDescent="0.15">
      <c r="A92" s="167" t="str">
        <f t="shared" si="1"/>
        <v>88</v>
      </c>
      <c r="B92" s="1"/>
      <c r="C92" s="158" t="s">
        <v>351</v>
      </c>
      <c r="D92" s="8" t="s">
        <v>352</v>
      </c>
      <c r="E92" s="159">
        <v>415</v>
      </c>
      <c r="F92" s="160">
        <v>2.9927710843373494</v>
      </c>
      <c r="G92" s="160">
        <v>4.9311634263453605</v>
      </c>
      <c r="H92" s="168">
        <v>51</v>
      </c>
      <c r="I92" s="168">
        <v>1</v>
      </c>
    </row>
    <row r="93" spans="1:9" ht="16.5" customHeight="1" x14ac:dyDescent="0.15">
      <c r="A93" s="167" t="str">
        <f t="shared" si="1"/>
        <v>89</v>
      </c>
      <c r="B93" s="1"/>
      <c r="C93" s="158" t="s">
        <v>353</v>
      </c>
      <c r="D93" s="8" t="s">
        <v>354</v>
      </c>
      <c r="E93" s="159">
        <v>1</v>
      </c>
      <c r="F93" s="160">
        <v>12</v>
      </c>
      <c r="G93" s="160" t="s">
        <v>71</v>
      </c>
      <c r="H93" s="168">
        <v>12</v>
      </c>
      <c r="I93" s="168">
        <v>12</v>
      </c>
    </row>
    <row r="94" spans="1:9" ht="16.5" customHeight="1" x14ac:dyDescent="0.15">
      <c r="A94" s="167" t="str">
        <f t="shared" si="1"/>
        <v>90</v>
      </c>
      <c r="B94" s="1"/>
      <c r="C94" s="158" t="s">
        <v>355</v>
      </c>
      <c r="D94" s="8" t="s">
        <v>356</v>
      </c>
      <c r="E94" s="159">
        <v>0</v>
      </c>
      <c r="F94" s="160" t="s">
        <v>71</v>
      </c>
      <c r="G94" s="160" t="s">
        <v>71</v>
      </c>
      <c r="H94" s="168" t="s">
        <v>71</v>
      </c>
      <c r="I94" s="168" t="s">
        <v>71</v>
      </c>
    </row>
    <row r="95" spans="1:9" ht="16.5" customHeight="1" x14ac:dyDescent="0.15">
      <c r="A95" s="167" t="str">
        <f t="shared" si="1"/>
        <v>91</v>
      </c>
      <c r="B95" s="1"/>
      <c r="C95" s="158" t="s">
        <v>78</v>
      </c>
      <c r="D95" s="8" t="s">
        <v>357</v>
      </c>
      <c r="E95" s="159">
        <v>0</v>
      </c>
      <c r="F95" s="160" t="s">
        <v>71</v>
      </c>
      <c r="G95" s="160" t="s">
        <v>71</v>
      </c>
      <c r="H95" s="168" t="s">
        <v>71</v>
      </c>
      <c r="I95" s="168" t="s">
        <v>71</v>
      </c>
    </row>
    <row r="96" spans="1:9" ht="16.5" customHeight="1" x14ac:dyDescent="0.15">
      <c r="A96" s="167" t="str">
        <f t="shared" si="1"/>
        <v>92</v>
      </c>
      <c r="B96" s="1"/>
      <c r="C96" s="158" t="s">
        <v>74</v>
      </c>
      <c r="D96" s="8" t="s">
        <v>358</v>
      </c>
      <c r="E96" s="159">
        <v>12</v>
      </c>
      <c r="F96" s="160">
        <v>4.75</v>
      </c>
      <c r="G96" s="160">
        <v>5.3788305589429184</v>
      </c>
      <c r="H96" s="168">
        <v>12</v>
      </c>
      <c r="I96" s="168">
        <v>1</v>
      </c>
    </row>
    <row r="97" spans="1:9" ht="16.5" customHeight="1" x14ac:dyDescent="0.15">
      <c r="A97" s="167" t="str">
        <f t="shared" si="1"/>
        <v>93</v>
      </c>
      <c r="B97" s="1"/>
      <c r="C97" s="158" t="s">
        <v>359</v>
      </c>
      <c r="D97" s="8" t="s">
        <v>360</v>
      </c>
      <c r="E97" s="159">
        <v>0</v>
      </c>
      <c r="F97" s="160" t="s">
        <v>71</v>
      </c>
      <c r="G97" s="160" t="s">
        <v>71</v>
      </c>
      <c r="H97" s="168" t="s">
        <v>71</v>
      </c>
      <c r="I97" s="168" t="s">
        <v>71</v>
      </c>
    </row>
    <row r="98" spans="1:9" ht="16.5" customHeight="1" x14ac:dyDescent="0.15">
      <c r="A98" s="167" t="str">
        <f t="shared" si="1"/>
        <v>94</v>
      </c>
      <c r="B98" s="1"/>
      <c r="C98" s="158" t="s">
        <v>361</v>
      </c>
      <c r="D98" s="8" t="s">
        <v>362</v>
      </c>
      <c r="E98" s="159">
        <v>3</v>
      </c>
      <c r="F98" s="160">
        <v>1</v>
      </c>
      <c r="G98" s="160">
        <v>0</v>
      </c>
      <c r="H98" s="168">
        <v>1</v>
      </c>
      <c r="I98" s="168">
        <v>1</v>
      </c>
    </row>
    <row r="99" spans="1:9" ht="16.5" customHeight="1" x14ac:dyDescent="0.15">
      <c r="A99" s="167" t="str">
        <f t="shared" si="1"/>
        <v>95</v>
      </c>
      <c r="B99" s="1"/>
      <c r="C99" s="158" t="s">
        <v>363</v>
      </c>
      <c r="D99" s="8" t="s">
        <v>364</v>
      </c>
      <c r="E99" s="159">
        <v>16</v>
      </c>
      <c r="F99" s="160">
        <v>5.375</v>
      </c>
      <c r="G99" s="160">
        <v>6.8883960397178097</v>
      </c>
      <c r="H99" s="168">
        <v>24</v>
      </c>
      <c r="I99" s="168">
        <v>1</v>
      </c>
    </row>
    <row r="100" spans="1:9" ht="16.5" customHeight="1" x14ac:dyDescent="0.15">
      <c r="A100" s="167" t="str">
        <f t="shared" si="1"/>
        <v>96</v>
      </c>
      <c r="B100" s="1"/>
      <c r="C100" s="158" t="s">
        <v>365</v>
      </c>
      <c r="D100" s="8" t="s">
        <v>366</v>
      </c>
      <c r="E100" s="159">
        <v>0</v>
      </c>
      <c r="F100" s="160" t="s">
        <v>71</v>
      </c>
      <c r="G100" s="160" t="s">
        <v>71</v>
      </c>
      <c r="H100" s="168" t="s">
        <v>71</v>
      </c>
      <c r="I100" s="168" t="s">
        <v>71</v>
      </c>
    </row>
    <row r="101" spans="1:9" ht="16.5" customHeight="1" x14ac:dyDescent="0.15">
      <c r="A101" s="167" t="str">
        <f t="shared" si="1"/>
        <v>97</v>
      </c>
      <c r="B101" s="1"/>
      <c r="C101" s="158" t="s">
        <v>367</v>
      </c>
      <c r="D101" s="8" t="s">
        <v>368</v>
      </c>
      <c r="E101" s="159">
        <v>5</v>
      </c>
      <c r="F101" s="160">
        <v>3.2</v>
      </c>
      <c r="G101" s="160">
        <v>4.919349550499537</v>
      </c>
      <c r="H101" s="168">
        <v>12</v>
      </c>
      <c r="I101" s="168">
        <v>1</v>
      </c>
    </row>
    <row r="102" spans="1:9" ht="16.5" customHeight="1" x14ac:dyDescent="0.15">
      <c r="A102" s="167" t="str">
        <f t="shared" si="1"/>
        <v>98</v>
      </c>
      <c r="B102" s="1"/>
      <c r="C102" s="158" t="s">
        <v>369</v>
      </c>
      <c r="D102" s="8" t="s">
        <v>370</v>
      </c>
      <c r="E102" s="159">
        <v>206</v>
      </c>
      <c r="F102" s="160">
        <v>3.650485436893204</v>
      </c>
      <c r="G102" s="160">
        <v>4.8493574889756728</v>
      </c>
      <c r="H102" s="168">
        <v>24</v>
      </c>
      <c r="I102" s="168">
        <v>1</v>
      </c>
    </row>
    <row r="103" spans="1:9" ht="16.5" customHeight="1" x14ac:dyDescent="0.15">
      <c r="A103" s="167" t="str">
        <f t="shared" si="1"/>
        <v>99</v>
      </c>
      <c r="B103" s="1"/>
      <c r="C103" s="158" t="s">
        <v>371</v>
      </c>
      <c r="D103" s="8" t="s">
        <v>372</v>
      </c>
      <c r="E103" s="159">
        <v>70</v>
      </c>
      <c r="F103" s="160">
        <v>2.5142857142857142</v>
      </c>
      <c r="G103" s="160">
        <v>3.4713855444683301</v>
      </c>
      <c r="H103" s="168">
        <v>24</v>
      </c>
      <c r="I103" s="168">
        <v>1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0</v>
      </c>
      <c r="F104" s="160" t="s">
        <v>71</v>
      </c>
      <c r="G104" s="160" t="s">
        <v>71</v>
      </c>
      <c r="H104" s="168" t="s">
        <v>71</v>
      </c>
      <c r="I104" s="168" t="s">
        <v>71</v>
      </c>
    </row>
    <row r="105" spans="1:9" ht="16.5" customHeight="1" x14ac:dyDescent="0.15">
      <c r="B105" s="1"/>
      <c r="C105" s="161"/>
      <c r="D105" s="162" t="s">
        <v>811</v>
      </c>
      <c r="E105" s="163">
        <v>4577</v>
      </c>
      <c r="F105" s="164">
        <v>5.5523268516495525</v>
      </c>
      <c r="G105" s="164">
        <v>17.435180390113604</v>
      </c>
      <c r="H105" s="168">
        <v>745</v>
      </c>
      <c r="I105" s="168">
        <v>1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135AD-EFE1-471C-AA3E-0EDAF65FD9BD}">
  <sheetPr>
    <tabColor rgb="FF7030A0"/>
    <pageSetUpPr fitToPage="1"/>
  </sheetPr>
  <dimension ref="A1:L112"/>
  <sheetViews>
    <sheetView showGridLines="0" view="pageBreakPreview" zoomScaleNormal="70" zoomScaleSheetLayoutView="100" workbookViewId="0">
      <selection activeCell="L1" sqref="L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 x14ac:dyDescent="0.15">
      <c r="F1" s="2"/>
      <c r="G1" s="2"/>
      <c r="H1" s="2"/>
      <c r="I1" s="2"/>
      <c r="L1" s="165"/>
    </row>
    <row r="2" spans="1:12" ht="17.25" x14ac:dyDescent="0.2">
      <c r="C2" s="105" t="str">
        <f>"表3.4.1.2("&amp;VALUE(L1)-1&amp;")　産業分類別の生活環境項目測定回数の平均値、標準偏差、最大値、最小値"</f>
        <v>表3.4.1.2(-1)　産業分類別の生活環境項目測定回数の平均値、標準偏差、最大値、最小値</v>
      </c>
    </row>
    <row r="3" spans="1:12" ht="21" customHeight="1" x14ac:dyDescent="0.15">
      <c r="I3" s="139" t="e">
        <f>VLOOKUP(L1,#REF!,2,0)&amp;"（回/年）"</f>
        <v>#REF!</v>
      </c>
    </row>
    <row r="4" spans="1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1:12" ht="16.5" customHeight="1" x14ac:dyDescent="0.15">
      <c r="A5" s="167" t="str">
        <f>C5</f>
        <v>01</v>
      </c>
      <c r="B5" s="1"/>
      <c r="C5" s="158" t="s">
        <v>2</v>
      </c>
      <c r="D5" s="8" t="s">
        <v>252</v>
      </c>
      <c r="E5" s="159">
        <v>7</v>
      </c>
      <c r="F5" s="160">
        <v>3.8571428571428572</v>
      </c>
      <c r="G5" s="160">
        <v>4.9473417585801043</v>
      </c>
      <c r="H5" s="168">
        <v>12</v>
      </c>
      <c r="I5" s="168">
        <v>1</v>
      </c>
    </row>
    <row r="6" spans="1:12" ht="16.5" customHeight="1" x14ac:dyDescent="0.15">
      <c r="A6" s="167" t="str">
        <f t="shared" ref="A6:A69" si="0">C6</f>
        <v>02</v>
      </c>
      <c r="B6" s="1"/>
      <c r="C6" s="158" t="s">
        <v>3</v>
      </c>
      <c r="D6" s="8" t="s">
        <v>253</v>
      </c>
      <c r="E6" s="159">
        <v>0</v>
      </c>
      <c r="F6" s="160" t="s">
        <v>71</v>
      </c>
      <c r="G6" s="160" t="s">
        <v>71</v>
      </c>
      <c r="H6" s="168" t="s">
        <v>71</v>
      </c>
      <c r="I6" s="168" t="s">
        <v>71</v>
      </c>
    </row>
    <row r="7" spans="1:12" ht="16.5" customHeight="1" x14ac:dyDescent="0.15">
      <c r="A7" s="167" t="str">
        <f t="shared" si="0"/>
        <v>03</v>
      </c>
      <c r="B7" s="1"/>
      <c r="C7" s="158" t="s">
        <v>4</v>
      </c>
      <c r="D7" s="8" t="s">
        <v>254</v>
      </c>
      <c r="E7" s="159">
        <v>0</v>
      </c>
      <c r="F7" s="160" t="s">
        <v>71</v>
      </c>
      <c r="G7" s="160" t="s">
        <v>71</v>
      </c>
      <c r="H7" s="168" t="s">
        <v>71</v>
      </c>
      <c r="I7" s="168" t="s">
        <v>71</v>
      </c>
    </row>
    <row r="8" spans="1:12" ht="16.5" customHeight="1" x14ac:dyDescent="0.15">
      <c r="A8" s="167" t="str">
        <f t="shared" si="0"/>
        <v>04</v>
      </c>
      <c r="B8" s="1"/>
      <c r="C8" s="158" t="s">
        <v>5</v>
      </c>
      <c r="D8" s="8" t="s">
        <v>255</v>
      </c>
      <c r="E8" s="159">
        <v>0</v>
      </c>
      <c r="F8" s="160" t="s">
        <v>71</v>
      </c>
      <c r="G8" s="160" t="s">
        <v>71</v>
      </c>
      <c r="H8" s="168" t="s">
        <v>71</v>
      </c>
      <c r="I8" s="168" t="s">
        <v>71</v>
      </c>
    </row>
    <row r="9" spans="1:12" ht="16.5" customHeight="1" x14ac:dyDescent="0.15">
      <c r="A9" s="167" t="str">
        <f t="shared" si="0"/>
        <v>05</v>
      </c>
      <c r="B9" s="1"/>
      <c r="C9" s="158" t="s">
        <v>6</v>
      </c>
      <c r="D9" s="8" t="s">
        <v>256</v>
      </c>
      <c r="E9" s="159">
        <v>21</v>
      </c>
      <c r="F9" s="160">
        <v>29</v>
      </c>
      <c r="G9" s="160">
        <v>78.40471924571888</v>
      </c>
      <c r="H9" s="168">
        <v>365</v>
      </c>
      <c r="I9" s="168">
        <v>1</v>
      </c>
    </row>
    <row r="10" spans="1:12" ht="16.5" customHeight="1" x14ac:dyDescent="0.15">
      <c r="A10" s="167" t="str">
        <f t="shared" si="0"/>
        <v>06</v>
      </c>
      <c r="B10" s="1"/>
      <c r="C10" s="158" t="s">
        <v>7</v>
      </c>
      <c r="D10" s="8" t="s">
        <v>257</v>
      </c>
      <c r="E10" s="159">
        <v>29</v>
      </c>
      <c r="F10" s="160">
        <v>2.3448275862068964</v>
      </c>
      <c r="G10" s="160">
        <v>2.0049200566350613</v>
      </c>
      <c r="H10" s="168">
        <v>12</v>
      </c>
      <c r="I10" s="168">
        <v>1</v>
      </c>
    </row>
    <row r="11" spans="1:12" ht="16.5" customHeight="1" x14ac:dyDescent="0.15">
      <c r="A11" s="167" t="str">
        <f t="shared" si="0"/>
        <v>07</v>
      </c>
      <c r="B11" s="1"/>
      <c r="C11" s="158" t="s">
        <v>8</v>
      </c>
      <c r="D11" s="8" t="s">
        <v>258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</row>
    <row r="12" spans="1:12" ht="16.5" customHeight="1" x14ac:dyDescent="0.15">
      <c r="A12" s="167" t="str">
        <f t="shared" si="0"/>
        <v>08</v>
      </c>
      <c r="B12" s="1"/>
      <c r="C12" s="158" t="s">
        <v>9</v>
      </c>
      <c r="D12" s="8" t="s">
        <v>259</v>
      </c>
      <c r="E12" s="159">
        <v>1</v>
      </c>
      <c r="F12" s="160">
        <v>21</v>
      </c>
      <c r="G12" s="160" t="s">
        <v>71</v>
      </c>
      <c r="H12" s="168">
        <v>21</v>
      </c>
      <c r="I12" s="168">
        <v>21</v>
      </c>
    </row>
    <row r="13" spans="1:12" ht="16.5" customHeight="1" x14ac:dyDescent="0.15">
      <c r="A13" s="167" t="str">
        <f t="shared" si="0"/>
        <v>09</v>
      </c>
      <c r="B13" s="1"/>
      <c r="C13" s="158" t="s">
        <v>10</v>
      </c>
      <c r="D13" s="8" t="s">
        <v>260</v>
      </c>
      <c r="E13" s="159">
        <v>120</v>
      </c>
      <c r="F13" s="160">
        <v>2.3250000000000002</v>
      </c>
      <c r="G13" s="160">
        <v>3.9304082795172155</v>
      </c>
      <c r="H13" s="168">
        <v>24</v>
      </c>
      <c r="I13" s="168">
        <v>1</v>
      </c>
    </row>
    <row r="14" spans="1:12" ht="16.5" customHeight="1" x14ac:dyDescent="0.15">
      <c r="A14" s="167" t="str">
        <f t="shared" si="0"/>
        <v>10</v>
      </c>
      <c r="B14" s="1"/>
      <c r="C14" s="158" t="s">
        <v>11</v>
      </c>
      <c r="D14" s="8" t="s">
        <v>261</v>
      </c>
      <c r="E14" s="159">
        <v>82</v>
      </c>
      <c r="F14" s="160">
        <v>2.3658536585365852</v>
      </c>
      <c r="G14" s="160">
        <v>3.089257352611702</v>
      </c>
      <c r="H14" s="168">
        <v>12</v>
      </c>
      <c r="I14" s="168">
        <v>1</v>
      </c>
    </row>
    <row r="15" spans="1:12" ht="16.5" customHeight="1" x14ac:dyDescent="0.15">
      <c r="A15" s="167" t="str">
        <f t="shared" si="0"/>
        <v>11</v>
      </c>
      <c r="B15" s="1"/>
      <c r="C15" s="158" t="s">
        <v>12</v>
      </c>
      <c r="D15" s="8" t="s">
        <v>262</v>
      </c>
      <c r="E15" s="159">
        <v>46</v>
      </c>
      <c r="F15" s="160">
        <v>5.4347826086956523</v>
      </c>
      <c r="G15" s="160">
        <v>9.6624178568606585</v>
      </c>
      <c r="H15" s="168">
        <v>46</v>
      </c>
      <c r="I15" s="168">
        <v>1</v>
      </c>
    </row>
    <row r="16" spans="1:12" ht="16.5" customHeight="1" x14ac:dyDescent="0.15">
      <c r="A16" s="167" t="str">
        <f t="shared" si="0"/>
        <v>12</v>
      </c>
      <c r="B16" s="1"/>
      <c r="C16" s="158" t="s">
        <v>13</v>
      </c>
      <c r="D16" s="8" t="s">
        <v>263</v>
      </c>
      <c r="E16" s="159">
        <v>7</v>
      </c>
      <c r="F16" s="160">
        <v>1.2857142857142858</v>
      </c>
      <c r="G16" s="160">
        <v>0.4879500364742666</v>
      </c>
      <c r="H16" s="168">
        <v>2</v>
      </c>
      <c r="I16" s="168">
        <v>1</v>
      </c>
    </row>
    <row r="17" spans="1:9" ht="16.5" customHeight="1" x14ac:dyDescent="0.15">
      <c r="A17" s="167" t="str">
        <f t="shared" si="0"/>
        <v>13</v>
      </c>
      <c r="B17" s="1"/>
      <c r="C17" s="158" t="s">
        <v>14</v>
      </c>
      <c r="D17" s="8" t="s">
        <v>264</v>
      </c>
      <c r="E17" s="159">
        <v>4</v>
      </c>
      <c r="F17" s="160">
        <v>3.75</v>
      </c>
      <c r="G17" s="160">
        <v>5.5</v>
      </c>
      <c r="H17" s="168">
        <v>12</v>
      </c>
      <c r="I17" s="168">
        <v>1</v>
      </c>
    </row>
    <row r="18" spans="1:9" ht="16.5" customHeight="1" x14ac:dyDescent="0.15">
      <c r="A18" s="167" t="str">
        <f t="shared" si="0"/>
        <v>14</v>
      </c>
      <c r="B18" s="1"/>
      <c r="C18" s="158" t="s">
        <v>15</v>
      </c>
      <c r="D18" s="8" t="s">
        <v>265</v>
      </c>
      <c r="E18" s="159">
        <v>69</v>
      </c>
      <c r="F18" s="160">
        <v>1.9565217391304348</v>
      </c>
      <c r="G18" s="160">
        <v>3.4060274540735596</v>
      </c>
      <c r="H18" s="168">
        <v>25</v>
      </c>
      <c r="I18" s="168">
        <v>1</v>
      </c>
    </row>
    <row r="19" spans="1:9" ht="16.5" customHeight="1" x14ac:dyDescent="0.15">
      <c r="A19" s="167" t="str">
        <f t="shared" si="0"/>
        <v>15</v>
      </c>
      <c r="B19" s="1"/>
      <c r="C19" s="158" t="s">
        <v>16</v>
      </c>
      <c r="D19" s="8" t="s">
        <v>266</v>
      </c>
      <c r="E19" s="159">
        <v>24</v>
      </c>
      <c r="F19" s="160">
        <v>11.25</v>
      </c>
      <c r="G19" s="160">
        <v>8.5019179421852904</v>
      </c>
      <c r="H19" s="168">
        <v>43</v>
      </c>
      <c r="I19" s="168">
        <v>1</v>
      </c>
    </row>
    <row r="20" spans="1:9" ht="16.5" customHeight="1" x14ac:dyDescent="0.15">
      <c r="A20" s="167" t="str">
        <f t="shared" si="0"/>
        <v>16</v>
      </c>
      <c r="B20" s="1"/>
      <c r="C20" s="158" t="s">
        <v>17</v>
      </c>
      <c r="D20" s="8" t="s">
        <v>267</v>
      </c>
      <c r="E20" s="159">
        <v>413</v>
      </c>
      <c r="F20" s="160">
        <v>12.544794188861985</v>
      </c>
      <c r="G20" s="160">
        <v>60.038305355578409</v>
      </c>
      <c r="H20" s="168">
        <v>732</v>
      </c>
      <c r="I20" s="168">
        <v>1</v>
      </c>
    </row>
    <row r="21" spans="1:9" ht="16.5" customHeight="1" x14ac:dyDescent="0.15">
      <c r="A21" s="167" t="str">
        <f t="shared" si="0"/>
        <v>17</v>
      </c>
      <c r="B21" s="1"/>
      <c r="C21" s="158" t="s">
        <v>18</v>
      </c>
      <c r="D21" s="8" t="s">
        <v>268</v>
      </c>
      <c r="E21" s="159">
        <v>15</v>
      </c>
      <c r="F21" s="160">
        <v>1.9333333333333333</v>
      </c>
      <c r="G21" s="160">
        <v>2.8149262021959873</v>
      </c>
      <c r="H21" s="168">
        <v>12</v>
      </c>
      <c r="I21" s="168">
        <v>1</v>
      </c>
    </row>
    <row r="22" spans="1:9" ht="16.5" customHeight="1" x14ac:dyDescent="0.15">
      <c r="A22" s="167" t="str">
        <f t="shared" si="0"/>
        <v>18</v>
      </c>
      <c r="B22" s="1"/>
      <c r="C22" s="158" t="s">
        <v>19</v>
      </c>
      <c r="D22" s="8" t="s">
        <v>269</v>
      </c>
      <c r="E22" s="159">
        <v>38</v>
      </c>
      <c r="F22" s="160">
        <v>5.6052631578947372</v>
      </c>
      <c r="G22" s="160">
        <v>11.778449110234749</v>
      </c>
      <c r="H22" s="168">
        <v>49</v>
      </c>
      <c r="I22" s="168">
        <v>1</v>
      </c>
    </row>
    <row r="23" spans="1:9" ht="16.5" customHeight="1" x14ac:dyDescent="0.15">
      <c r="A23" s="167" t="str">
        <f t="shared" si="0"/>
        <v>19</v>
      </c>
      <c r="B23" s="1"/>
      <c r="C23" s="158" t="s">
        <v>20</v>
      </c>
      <c r="D23" s="8" t="s">
        <v>270</v>
      </c>
      <c r="E23" s="159">
        <v>29</v>
      </c>
      <c r="F23" s="160">
        <v>4.3793103448275863</v>
      </c>
      <c r="G23" s="160">
        <v>6.78977063100624</v>
      </c>
      <c r="H23" s="168">
        <v>25</v>
      </c>
      <c r="I23" s="168">
        <v>1</v>
      </c>
    </row>
    <row r="24" spans="1:9" ht="16.5" customHeight="1" x14ac:dyDescent="0.15">
      <c r="A24" s="167" t="str">
        <f t="shared" si="0"/>
        <v>20</v>
      </c>
      <c r="B24" s="1"/>
      <c r="C24" s="158" t="s">
        <v>21</v>
      </c>
      <c r="D24" s="8" t="s">
        <v>271</v>
      </c>
      <c r="E24" s="159">
        <v>1</v>
      </c>
      <c r="F24" s="160">
        <v>1</v>
      </c>
      <c r="G24" s="160" t="s">
        <v>71</v>
      </c>
      <c r="H24" s="168">
        <v>1</v>
      </c>
      <c r="I24" s="168">
        <v>1</v>
      </c>
    </row>
    <row r="25" spans="1:9" ht="16.5" customHeight="1" x14ac:dyDescent="0.15">
      <c r="A25" s="167" t="str">
        <f t="shared" si="0"/>
        <v>21</v>
      </c>
      <c r="B25" s="1"/>
      <c r="C25" s="158" t="s">
        <v>22</v>
      </c>
      <c r="D25" s="8" t="s">
        <v>272</v>
      </c>
      <c r="E25" s="159">
        <v>94</v>
      </c>
      <c r="F25" s="160">
        <v>4.7765957446808507</v>
      </c>
      <c r="G25" s="160">
        <v>7.1829461342929299</v>
      </c>
      <c r="H25" s="168">
        <v>48</v>
      </c>
      <c r="I25" s="168">
        <v>1</v>
      </c>
    </row>
    <row r="26" spans="1:9" ht="16.5" customHeight="1" x14ac:dyDescent="0.15">
      <c r="A26" s="167" t="str">
        <f t="shared" si="0"/>
        <v>22</v>
      </c>
      <c r="B26" s="1"/>
      <c r="C26" s="158" t="s">
        <v>23</v>
      </c>
      <c r="D26" s="8" t="s">
        <v>273</v>
      </c>
      <c r="E26" s="159">
        <v>98</v>
      </c>
      <c r="F26" s="160">
        <v>10.408163265306122</v>
      </c>
      <c r="G26" s="160">
        <v>24.480093631775439</v>
      </c>
      <c r="H26" s="168">
        <v>235</v>
      </c>
      <c r="I26" s="168">
        <v>1</v>
      </c>
    </row>
    <row r="27" spans="1:9" ht="16.5" customHeight="1" x14ac:dyDescent="0.15">
      <c r="A27" s="167" t="str">
        <f t="shared" si="0"/>
        <v>23</v>
      </c>
      <c r="B27" s="1"/>
      <c r="C27" s="158" t="s">
        <v>24</v>
      </c>
      <c r="D27" s="8" t="s">
        <v>274</v>
      </c>
      <c r="E27" s="159">
        <v>148</v>
      </c>
      <c r="F27" s="160">
        <v>29.95945945945946</v>
      </c>
      <c r="G27" s="160">
        <v>65.343662765806187</v>
      </c>
      <c r="H27" s="168">
        <v>365</v>
      </c>
      <c r="I27" s="168">
        <v>1</v>
      </c>
    </row>
    <row r="28" spans="1:9" ht="16.5" customHeight="1" x14ac:dyDescent="0.15">
      <c r="A28" s="167" t="str">
        <f t="shared" si="0"/>
        <v>24</v>
      </c>
      <c r="B28" s="1"/>
      <c r="C28" s="158" t="s">
        <v>25</v>
      </c>
      <c r="D28" s="8" t="s">
        <v>275</v>
      </c>
      <c r="E28" s="159">
        <v>395</v>
      </c>
      <c r="F28" s="160">
        <v>13.09620253164557</v>
      </c>
      <c r="G28" s="160">
        <v>37.405798578141884</v>
      </c>
      <c r="H28" s="168">
        <v>365</v>
      </c>
      <c r="I28" s="168">
        <v>1</v>
      </c>
    </row>
    <row r="29" spans="1:9" ht="16.5" customHeight="1" x14ac:dyDescent="0.15">
      <c r="A29" s="167" t="str">
        <f t="shared" si="0"/>
        <v>25</v>
      </c>
      <c r="B29" s="1"/>
      <c r="C29" s="158" t="s">
        <v>26</v>
      </c>
      <c r="D29" s="8" t="s">
        <v>276</v>
      </c>
      <c r="E29" s="159">
        <v>47</v>
      </c>
      <c r="F29" s="160">
        <v>6.4893617021276597</v>
      </c>
      <c r="G29" s="160">
        <v>9.9014103967358285</v>
      </c>
      <c r="H29" s="168">
        <v>51</v>
      </c>
      <c r="I29" s="168">
        <v>1</v>
      </c>
    </row>
    <row r="30" spans="1:9" ht="16.5" customHeight="1" x14ac:dyDescent="0.15">
      <c r="A30" s="167" t="str">
        <f t="shared" si="0"/>
        <v>26</v>
      </c>
      <c r="B30" s="1"/>
      <c r="C30" s="158" t="s">
        <v>27</v>
      </c>
      <c r="D30" s="8" t="s">
        <v>277</v>
      </c>
      <c r="E30" s="159">
        <v>43</v>
      </c>
      <c r="F30" s="160">
        <v>6.0465116279069768</v>
      </c>
      <c r="G30" s="160">
        <v>12.124264314199682</v>
      </c>
      <c r="H30" s="168">
        <v>49</v>
      </c>
      <c r="I30" s="168">
        <v>1</v>
      </c>
    </row>
    <row r="31" spans="1:9" ht="16.5" customHeight="1" x14ac:dyDescent="0.15">
      <c r="A31" s="167" t="str">
        <f t="shared" si="0"/>
        <v>27</v>
      </c>
      <c r="B31" s="1"/>
      <c r="C31" s="158" t="s">
        <v>28</v>
      </c>
      <c r="D31" s="8" t="s">
        <v>278</v>
      </c>
      <c r="E31" s="159">
        <v>38</v>
      </c>
      <c r="F31" s="160">
        <v>4.0263157894736841</v>
      </c>
      <c r="G31" s="160">
        <v>4.3026506104911855</v>
      </c>
      <c r="H31" s="168">
        <v>12</v>
      </c>
      <c r="I31" s="168">
        <v>1</v>
      </c>
    </row>
    <row r="32" spans="1:9" ht="16.5" customHeight="1" x14ac:dyDescent="0.15">
      <c r="A32" s="167" t="str">
        <f t="shared" si="0"/>
        <v>28</v>
      </c>
      <c r="B32" s="1"/>
      <c r="C32" s="158" t="s">
        <v>29</v>
      </c>
      <c r="D32" s="8" t="s">
        <v>279</v>
      </c>
      <c r="E32" s="159">
        <v>216</v>
      </c>
      <c r="F32" s="160">
        <v>11.175925925925926</v>
      </c>
      <c r="G32" s="160">
        <v>24.895064871428374</v>
      </c>
      <c r="H32" s="168">
        <v>252</v>
      </c>
      <c r="I32" s="168">
        <v>1</v>
      </c>
    </row>
    <row r="33" spans="1:9" ht="16.5" customHeight="1" x14ac:dyDescent="0.15">
      <c r="A33" s="167" t="str">
        <f t="shared" si="0"/>
        <v>29</v>
      </c>
      <c r="B33" s="1"/>
      <c r="C33" s="158" t="s">
        <v>30</v>
      </c>
      <c r="D33" s="8" t="s">
        <v>280</v>
      </c>
      <c r="E33" s="159">
        <v>112</v>
      </c>
      <c r="F33" s="160">
        <v>25.464285714285715</v>
      </c>
      <c r="G33" s="160">
        <v>134.47843382285936</v>
      </c>
      <c r="H33" s="168">
        <v>1422</v>
      </c>
      <c r="I33" s="168">
        <v>1</v>
      </c>
    </row>
    <row r="34" spans="1:9" ht="16.5" customHeight="1" x14ac:dyDescent="0.15">
      <c r="A34" s="167" t="str">
        <f t="shared" si="0"/>
        <v>30</v>
      </c>
      <c r="B34" s="1"/>
      <c r="C34" s="158" t="s">
        <v>31</v>
      </c>
      <c r="D34" s="8" t="s">
        <v>281</v>
      </c>
      <c r="E34" s="159">
        <v>7</v>
      </c>
      <c r="F34" s="160">
        <v>16</v>
      </c>
      <c r="G34" s="160">
        <v>19.218047073866099</v>
      </c>
      <c r="H34" s="168">
        <v>53</v>
      </c>
      <c r="I34" s="168">
        <v>1</v>
      </c>
    </row>
    <row r="35" spans="1:9" ht="16.5" customHeight="1" x14ac:dyDescent="0.15">
      <c r="A35" s="167" t="str">
        <f t="shared" si="0"/>
        <v>31</v>
      </c>
      <c r="B35" s="1"/>
      <c r="C35" s="158" t="s">
        <v>32</v>
      </c>
      <c r="D35" s="8" t="s">
        <v>282</v>
      </c>
      <c r="E35" s="159">
        <v>265</v>
      </c>
      <c r="F35" s="160">
        <v>11.162264150943397</v>
      </c>
      <c r="G35" s="160">
        <v>23.959089393196312</v>
      </c>
      <c r="H35" s="168">
        <v>245</v>
      </c>
      <c r="I35" s="168">
        <v>1</v>
      </c>
    </row>
    <row r="36" spans="1:9" ht="16.5" customHeight="1" x14ac:dyDescent="0.15">
      <c r="A36" s="167" t="str">
        <f t="shared" si="0"/>
        <v>32</v>
      </c>
      <c r="B36" s="1"/>
      <c r="C36" s="158" t="s">
        <v>33</v>
      </c>
      <c r="D36" s="8" t="s">
        <v>283</v>
      </c>
      <c r="E36" s="159">
        <v>65</v>
      </c>
      <c r="F36" s="160">
        <v>11.261538461538462</v>
      </c>
      <c r="G36" s="160">
        <v>41.132133470635267</v>
      </c>
      <c r="H36" s="168">
        <v>330</v>
      </c>
      <c r="I36" s="168">
        <v>1</v>
      </c>
    </row>
    <row r="37" spans="1:9" ht="16.5" customHeight="1" x14ac:dyDescent="0.15">
      <c r="A37" s="167" t="str">
        <f t="shared" si="0"/>
        <v>33</v>
      </c>
      <c r="B37" s="1"/>
      <c r="C37" s="158" t="s">
        <v>34</v>
      </c>
      <c r="D37" s="8" t="s">
        <v>284</v>
      </c>
      <c r="E37" s="159">
        <v>35</v>
      </c>
      <c r="F37" s="160">
        <v>3.7142857142857144</v>
      </c>
      <c r="G37" s="160">
        <v>5.5337011790930486</v>
      </c>
      <c r="H37" s="168">
        <v>24</v>
      </c>
      <c r="I37" s="168">
        <v>1</v>
      </c>
    </row>
    <row r="38" spans="1:9" ht="16.5" customHeight="1" x14ac:dyDescent="0.15">
      <c r="A38" s="167" t="str">
        <f t="shared" si="0"/>
        <v>34</v>
      </c>
      <c r="B38" s="1"/>
      <c r="C38" s="158" t="s">
        <v>35</v>
      </c>
      <c r="D38" s="8" t="s">
        <v>285</v>
      </c>
      <c r="E38" s="159">
        <v>2</v>
      </c>
      <c r="F38" s="160">
        <v>1</v>
      </c>
      <c r="G38" s="160">
        <v>0</v>
      </c>
      <c r="H38" s="168">
        <v>1</v>
      </c>
      <c r="I38" s="168">
        <v>1</v>
      </c>
    </row>
    <row r="39" spans="1:9" ht="16.5" customHeight="1" x14ac:dyDescent="0.15">
      <c r="A39" s="167" t="str">
        <f t="shared" si="0"/>
        <v>35</v>
      </c>
      <c r="B39" s="1"/>
      <c r="C39" s="158" t="s">
        <v>36</v>
      </c>
      <c r="D39" s="8" t="s">
        <v>286</v>
      </c>
      <c r="E39" s="159">
        <v>4</v>
      </c>
      <c r="F39" s="160">
        <v>2.5</v>
      </c>
      <c r="G39" s="160">
        <v>1.7320508075688772</v>
      </c>
      <c r="H39" s="168">
        <v>4</v>
      </c>
      <c r="I39" s="168">
        <v>1</v>
      </c>
    </row>
    <row r="40" spans="1:9" ht="16.5" customHeight="1" x14ac:dyDescent="0.15">
      <c r="A40" s="167" t="str">
        <f t="shared" si="0"/>
        <v>36</v>
      </c>
      <c r="B40" s="1"/>
      <c r="C40" s="158" t="s">
        <v>37</v>
      </c>
      <c r="D40" s="8" t="s">
        <v>287</v>
      </c>
      <c r="E40" s="159">
        <v>1754</v>
      </c>
      <c r="F40" s="160">
        <v>6.0769669327251998</v>
      </c>
      <c r="G40" s="160">
        <v>7.4167218855579105</v>
      </c>
      <c r="H40" s="168">
        <v>48</v>
      </c>
      <c r="I40" s="168">
        <v>1</v>
      </c>
    </row>
    <row r="41" spans="1:9" ht="16.5" customHeight="1" x14ac:dyDescent="0.15">
      <c r="A41" s="167" t="str">
        <f t="shared" si="0"/>
        <v>37</v>
      </c>
      <c r="B41" s="1"/>
      <c r="C41" s="158" t="s">
        <v>38</v>
      </c>
      <c r="D41" s="8" t="s">
        <v>288</v>
      </c>
      <c r="E41" s="159">
        <v>0</v>
      </c>
      <c r="F41" s="160" t="s">
        <v>71</v>
      </c>
      <c r="G41" s="160" t="s">
        <v>71</v>
      </c>
      <c r="H41" s="168" t="s">
        <v>71</v>
      </c>
      <c r="I41" s="168" t="s">
        <v>71</v>
      </c>
    </row>
    <row r="42" spans="1:9" ht="16.5" customHeight="1" x14ac:dyDescent="0.15">
      <c r="A42" s="167" t="str">
        <f t="shared" si="0"/>
        <v>38</v>
      </c>
      <c r="B42" s="1"/>
      <c r="C42" s="158" t="s">
        <v>39</v>
      </c>
      <c r="D42" s="8" t="s">
        <v>289</v>
      </c>
      <c r="E42" s="159">
        <v>0</v>
      </c>
      <c r="F42" s="160" t="s">
        <v>71</v>
      </c>
      <c r="G42" s="160" t="s">
        <v>71</v>
      </c>
      <c r="H42" s="168" t="s">
        <v>71</v>
      </c>
      <c r="I42" s="168" t="s">
        <v>71</v>
      </c>
    </row>
    <row r="43" spans="1:9" ht="16.5" customHeight="1" x14ac:dyDescent="0.15">
      <c r="A43" s="167" t="str">
        <f t="shared" si="0"/>
        <v>39</v>
      </c>
      <c r="B43" s="1"/>
      <c r="C43" s="158" t="s">
        <v>40</v>
      </c>
      <c r="D43" s="8" t="s">
        <v>290</v>
      </c>
      <c r="E43" s="159">
        <v>0</v>
      </c>
      <c r="F43" s="160" t="s">
        <v>71</v>
      </c>
      <c r="G43" s="160" t="s">
        <v>71</v>
      </c>
      <c r="H43" s="168" t="s">
        <v>71</v>
      </c>
      <c r="I43" s="168" t="s">
        <v>71</v>
      </c>
    </row>
    <row r="44" spans="1:9" ht="16.5" customHeight="1" x14ac:dyDescent="0.15">
      <c r="A44" s="167" t="str">
        <f t="shared" si="0"/>
        <v>40</v>
      </c>
      <c r="B44" s="1"/>
      <c r="C44" s="158" t="s">
        <v>41</v>
      </c>
      <c r="D44" s="8" t="s">
        <v>291</v>
      </c>
      <c r="E44" s="159">
        <v>0</v>
      </c>
      <c r="F44" s="160" t="s">
        <v>71</v>
      </c>
      <c r="G44" s="160" t="s">
        <v>71</v>
      </c>
      <c r="H44" s="168" t="s">
        <v>71</v>
      </c>
      <c r="I44" s="168" t="s">
        <v>71</v>
      </c>
    </row>
    <row r="45" spans="1:9" ht="16.5" customHeight="1" x14ac:dyDescent="0.15">
      <c r="A45" s="167" t="str">
        <f t="shared" si="0"/>
        <v>41</v>
      </c>
      <c r="B45" s="1"/>
      <c r="C45" s="158" t="s">
        <v>42</v>
      </c>
      <c r="D45" s="8" t="s">
        <v>292</v>
      </c>
      <c r="E45" s="159">
        <v>0</v>
      </c>
      <c r="F45" s="160" t="s">
        <v>71</v>
      </c>
      <c r="G45" s="160" t="s">
        <v>71</v>
      </c>
      <c r="H45" s="168" t="s">
        <v>71</v>
      </c>
      <c r="I45" s="168" t="s">
        <v>71</v>
      </c>
    </row>
    <row r="46" spans="1:9" ht="16.5" customHeight="1" x14ac:dyDescent="0.15">
      <c r="A46" s="167" t="str">
        <f t="shared" si="0"/>
        <v>42</v>
      </c>
      <c r="B46" s="1"/>
      <c r="C46" s="158" t="s">
        <v>43</v>
      </c>
      <c r="D46" s="8" t="s">
        <v>293</v>
      </c>
      <c r="E46" s="159">
        <v>2</v>
      </c>
      <c r="F46" s="160">
        <v>2</v>
      </c>
      <c r="G46" s="160">
        <v>0</v>
      </c>
      <c r="H46" s="168">
        <v>2</v>
      </c>
      <c r="I46" s="168">
        <v>2</v>
      </c>
    </row>
    <row r="47" spans="1:9" ht="16.5" customHeight="1" x14ac:dyDescent="0.15">
      <c r="A47" s="167" t="str">
        <f t="shared" si="0"/>
        <v>43</v>
      </c>
      <c r="B47" s="1"/>
      <c r="C47" s="158" t="s">
        <v>44</v>
      </c>
      <c r="D47" s="8" t="s">
        <v>294</v>
      </c>
      <c r="E47" s="159">
        <v>2</v>
      </c>
      <c r="F47" s="160">
        <v>2</v>
      </c>
      <c r="G47" s="160">
        <v>1.4142135623730951</v>
      </c>
      <c r="H47" s="168">
        <v>3</v>
      </c>
      <c r="I47" s="168">
        <v>1</v>
      </c>
    </row>
    <row r="48" spans="1:9" ht="16.5" customHeight="1" x14ac:dyDescent="0.15">
      <c r="A48" s="167" t="str">
        <f t="shared" si="0"/>
        <v>44</v>
      </c>
      <c r="B48" s="1"/>
      <c r="C48" s="158" t="s">
        <v>45</v>
      </c>
      <c r="D48" s="8" t="s">
        <v>295</v>
      </c>
      <c r="E48" s="159">
        <v>0</v>
      </c>
      <c r="F48" s="160" t="s">
        <v>71</v>
      </c>
      <c r="G48" s="160" t="s">
        <v>71</v>
      </c>
      <c r="H48" s="168" t="s">
        <v>71</v>
      </c>
      <c r="I48" s="168" t="s">
        <v>71</v>
      </c>
    </row>
    <row r="49" spans="1:9" ht="16.5" customHeight="1" x14ac:dyDescent="0.15">
      <c r="A49" s="167" t="str">
        <f t="shared" si="0"/>
        <v>45</v>
      </c>
      <c r="B49" s="1"/>
      <c r="C49" s="158" t="s">
        <v>46</v>
      </c>
      <c r="D49" s="8" t="s">
        <v>296</v>
      </c>
      <c r="E49" s="159">
        <v>2</v>
      </c>
      <c r="F49" s="160">
        <v>1.5</v>
      </c>
      <c r="G49" s="160">
        <v>0.70710678118654757</v>
      </c>
      <c r="H49" s="168">
        <v>2</v>
      </c>
      <c r="I49" s="168">
        <v>1</v>
      </c>
    </row>
    <row r="50" spans="1:9" ht="16.5" customHeight="1" x14ac:dyDescent="0.15">
      <c r="A50" s="167" t="str">
        <f t="shared" si="0"/>
        <v>46</v>
      </c>
      <c r="B50" s="1"/>
      <c r="C50" s="158" t="s">
        <v>47</v>
      </c>
      <c r="D50" s="8" t="s">
        <v>297</v>
      </c>
      <c r="E50" s="159">
        <v>1</v>
      </c>
      <c r="F50" s="160">
        <v>1</v>
      </c>
      <c r="G50" s="160" t="s">
        <v>71</v>
      </c>
      <c r="H50" s="168">
        <v>1</v>
      </c>
      <c r="I50" s="168">
        <v>1</v>
      </c>
    </row>
    <row r="51" spans="1:9" ht="16.5" customHeight="1" x14ac:dyDescent="0.15">
      <c r="A51" s="167" t="str">
        <f t="shared" si="0"/>
        <v>47</v>
      </c>
      <c r="B51" s="1"/>
      <c r="C51" s="158" t="s">
        <v>48</v>
      </c>
      <c r="D51" s="8" t="s">
        <v>298</v>
      </c>
      <c r="E51" s="159">
        <v>0</v>
      </c>
      <c r="F51" s="160" t="s">
        <v>71</v>
      </c>
      <c r="G51" s="160" t="s">
        <v>71</v>
      </c>
      <c r="H51" s="168" t="s">
        <v>71</v>
      </c>
      <c r="I51" s="168" t="s">
        <v>71</v>
      </c>
    </row>
    <row r="52" spans="1:9" ht="16.5" customHeight="1" x14ac:dyDescent="0.15">
      <c r="A52" s="167" t="str">
        <f t="shared" si="0"/>
        <v>48</v>
      </c>
      <c r="B52" s="1"/>
      <c r="C52" s="158" t="s">
        <v>51</v>
      </c>
      <c r="D52" s="8" t="s">
        <v>299</v>
      </c>
      <c r="E52" s="159">
        <v>3</v>
      </c>
      <c r="F52" s="160">
        <v>2.3333333333333335</v>
      </c>
      <c r="G52" s="160">
        <v>1.5275252316519468</v>
      </c>
      <c r="H52" s="168">
        <v>4</v>
      </c>
      <c r="I52" s="168">
        <v>1</v>
      </c>
    </row>
    <row r="53" spans="1:9" ht="16.5" customHeight="1" x14ac:dyDescent="0.15">
      <c r="A53" s="167" t="str">
        <f t="shared" si="0"/>
        <v>49</v>
      </c>
      <c r="B53" s="1"/>
      <c r="C53" s="158" t="s">
        <v>129</v>
      </c>
      <c r="D53" s="8" t="s">
        <v>300</v>
      </c>
      <c r="E53" s="159">
        <v>0</v>
      </c>
      <c r="F53" s="160" t="s">
        <v>71</v>
      </c>
      <c r="G53" s="160" t="s">
        <v>71</v>
      </c>
      <c r="H53" s="168" t="s">
        <v>71</v>
      </c>
      <c r="I53" s="168" t="s">
        <v>71</v>
      </c>
    </row>
    <row r="54" spans="1:9" ht="16.5" customHeight="1" x14ac:dyDescent="0.15">
      <c r="A54" s="167" t="str">
        <f t="shared" si="0"/>
        <v>50</v>
      </c>
      <c r="B54" s="1"/>
      <c r="C54" s="158" t="s">
        <v>137</v>
      </c>
      <c r="D54" s="8" t="s">
        <v>301</v>
      </c>
      <c r="E54" s="159">
        <v>0</v>
      </c>
      <c r="F54" s="160" t="s">
        <v>71</v>
      </c>
      <c r="G54" s="160" t="s">
        <v>71</v>
      </c>
      <c r="H54" s="168" t="s">
        <v>71</v>
      </c>
      <c r="I54" s="168" t="s">
        <v>71</v>
      </c>
    </row>
    <row r="55" spans="1:9" ht="16.5" customHeight="1" x14ac:dyDescent="0.15">
      <c r="A55" s="167" t="str">
        <f t="shared" si="0"/>
        <v>51</v>
      </c>
      <c r="B55" s="1"/>
      <c r="C55" s="158" t="s">
        <v>52</v>
      </c>
      <c r="D55" s="8" t="s">
        <v>302</v>
      </c>
      <c r="E55" s="159">
        <v>0</v>
      </c>
      <c r="F55" s="160" t="s">
        <v>71</v>
      </c>
      <c r="G55" s="160" t="s">
        <v>71</v>
      </c>
      <c r="H55" s="168" t="s">
        <v>71</v>
      </c>
      <c r="I55" s="168" t="s">
        <v>71</v>
      </c>
    </row>
    <row r="56" spans="1:9" ht="16.5" customHeight="1" x14ac:dyDescent="0.15">
      <c r="A56" s="167" t="str">
        <f t="shared" si="0"/>
        <v>52</v>
      </c>
      <c r="B56" s="1"/>
      <c r="C56" s="158" t="s">
        <v>79</v>
      </c>
      <c r="D56" s="8" t="s">
        <v>303</v>
      </c>
      <c r="E56" s="159">
        <v>0</v>
      </c>
      <c r="F56" s="160" t="s">
        <v>71</v>
      </c>
      <c r="G56" s="160" t="s">
        <v>71</v>
      </c>
      <c r="H56" s="168" t="s">
        <v>71</v>
      </c>
      <c r="I56" s="168" t="s">
        <v>71</v>
      </c>
    </row>
    <row r="57" spans="1:9" ht="16.5" customHeight="1" x14ac:dyDescent="0.15">
      <c r="A57" s="167" t="str">
        <f t="shared" si="0"/>
        <v>53</v>
      </c>
      <c r="B57" s="1"/>
      <c r="C57" s="158" t="s">
        <v>53</v>
      </c>
      <c r="D57" s="8" t="s">
        <v>304</v>
      </c>
      <c r="E57" s="159">
        <v>0</v>
      </c>
      <c r="F57" s="160" t="s">
        <v>71</v>
      </c>
      <c r="G57" s="160" t="s">
        <v>71</v>
      </c>
      <c r="H57" s="168" t="s">
        <v>71</v>
      </c>
      <c r="I57" s="168" t="s">
        <v>71</v>
      </c>
    </row>
    <row r="58" spans="1:9" ht="16.5" customHeight="1" x14ac:dyDescent="0.15">
      <c r="A58" s="167" t="str">
        <f t="shared" si="0"/>
        <v>54</v>
      </c>
      <c r="B58" s="1"/>
      <c r="C58" s="158" t="s">
        <v>54</v>
      </c>
      <c r="D58" s="8" t="s">
        <v>305</v>
      </c>
      <c r="E58" s="159">
        <v>1</v>
      </c>
      <c r="F58" s="160">
        <v>2</v>
      </c>
      <c r="G58" s="160" t="s">
        <v>71</v>
      </c>
      <c r="H58" s="168">
        <v>2</v>
      </c>
      <c r="I58" s="168">
        <v>2</v>
      </c>
    </row>
    <row r="59" spans="1:9" ht="16.5" customHeight="1" x14ac:dyDescent="0.15">
      <c r="A59" s="167" t="str">
        <f t="shared" si="0"/>
        <v>55</v>
      </c>
      <c r="B59" s="1"/>
      <c r="C59" s="158" t="s">
        <v>55</v>
      </c>
      <c r="D59" s="8" t="s">
        <v>306</v>
      </c>
      <c r="E59" s="159">
        <v>0</v>
      </c>
      <c r="F59" s="160" t="s">
        <v>71</v>
      </c>
      <c r="G59" s="160" t="s">
        <v>71</v>
      </c>
      <c r="H59" s="168" t="s">
        <v>71</v>
      </c>
      <c r="I59" s="168" t="s">
        <v>71</v>
      </c>
    </row>
    <row r="60" spans="1:9" ht="16.5" customHeight="1" x14ac:dyDescent="0.15">
      <c r="A60" s="167" t="str">
        <f t="shared" si="0"/>
        <v>56</v>
      </c>
      <c r="B60" s="1"/>
      <c r="C60" s="158" t="s">
        <v>138</v>
      </c>
      <c r="D60" s="8" t="s">
        <v>307</v>
      </c>
      <c r="E60" s="159">
        <v>3</v>
      </c>
      <c r="F60" s="160">
        <v>5</v>
      </c>
      <c r="G60" s="160">
        <v>6.0827625302982193</v>
      </c>
      <c r="H60" s="168">
        <v>12</v>
      </c>
      <c r="I60" s="168">
        <v>1</v>
      </c>
    </row>
    <row r="61" spans="1:9" ht="16.5" customHeight="1" x14ac:dyDescent="0.15">
      <c r="A61" s="167" t="str">
        <f t="shared" si="0"/>
        <v>57</v>
      </c>
      <c r="B61" s="1"/>
      <c r="C61" s="158" t="s">
        <v>72</v>
      </c>
      <c r="D61" s="8" t="s">
        <v>308</v>
      </c>
      <c r="E61" s="159">
        <v>0</v>
      </c>
      <c r="F61" s="160" t="s">
        <v>71</v>
      </c>
      <c r="G61" s="160" t="s">
        <v>71</v>
      </c>
      <c r="H61" s="168" t="s">
        <v>71</v>
      </c>
      <c r="I61" s="168" t="s">
        <v>71</v>
      </c>
    </row>
    <row r="62" spans="1:9" ht="16.5" customHeight="1" x14ac:dyDescent="0.15">
      <c r="A62" s="167" t="str">
        <f t="shared" si="0"/>
        <v>58</v>
      </c>
      <c r="B62" s="1"/>
      <c r="C62" s="158" t="s">
        <v>75</v>
      </c>
      <c r="D62" s="8" t="s">
        <v>309</v>
      </c>
      <c r="E62" s="159">
        <v>3</v>
      </c>
      <c r="F62" s="160">
        <v>1.3333333333333333</v>
      </c>
      <c r="G62" s="160">
        <v>0.57735026918962573</v>
      </c>
      <c r="H62" s="168">
        <v>2</v>
      </c>
      <c r="I62" s="168">
        <v>1</v>
      </c>
    </row>
    <row r="63" spans="1:9" ht="16.5" customHeight="1" x14ac:dyDescent="0.15">
      <c r="A63" s="167" t="str">
        <f t="shared" si="0"/>
        <v>59</v>
      </c>
      <c r="B63" s="1"/>
      <c r="C63" s="158" t="s">
        <v>56</v>
      </c>
      <c r="D63" s="8" t="s">
        <v>310</v>
      </c>
      <c r="E63" s="159">
        <v>0</v>
      </c>
      <c r="F63" s="160" t="s">
        <v>71</v>
      </c>
      <c r="G63" s="160" t="s">
        <v>71</v>
      </c>
      <c r="H63" s="168" t="s">
        <v>71</v>
      </c>
      <c r="I63" s="168" t="s">
        <v>71</v>
      </c>
    </row>
    <row r="64" spans="1:9" ht="16.5" customHeight="1" x14ac:dyDescent="0.15">
      <c r="A64" s="167" t="str">
        <f t="shared" si="0"/>
        <v>60</v>
      </c>
      <c r="B64" s="1"/>
      <c r="C64" s="158" t="s">
        <v>57</v>
      </c>
      <c r="D64" s="8" t="s">
        <v>311</v>
      </c>
      <c r="E64" s="159">
        <v>0</v>
      </c>
      <c r="F64" s="160" t="s">
        <v>71</v>
      </c>
      <c r="G64" s="160" t="s">
        <v>71</v>
      </c>
      <c r="H64" s="168" t="s">
        <v>71</v>
      </c>
      <c r="I64" s="168" t="s">
        <v>71</v>
      </c>
    </row>
    <row r="65" spans="1:9" ht="16.5" customHeight="1" x14ac:dyDescent="0.15">
      <c r="A65" s="167" t="str">
        <f t="shared" si="0"/>
        <v>61</v>
      </c>
      <c r="B65" s="1"/>
      <c r="C65" s="158" t="s">
        <v>69</v>
      </c>
      <c r="D65" s="8" t="s">
        <v>312</v>
      </c>
      <c r="E65" s="159">
        <v>0</v>
      </c>
      <c r="F65" s="160" t="s">
        <v>71</v>
      </c>
      <c r="G65" s="160" t="s">
        <v>71</v>
      </c>
      <c r="H65" s="168" t="s">
        <v>71</v>
      </c>
      <c r="I65" s="168" t="s">
        <v>71</v>
      </c>
    </row>
    <row r="66" spans="1:9" ht="16.5" customHeight="1" x14ac:dyDescent="0.15">
      <c r="A66" s="167" t="str">
        <f t="shared" si="0"/>
        <v>62</v>
      </c>
      <c r="B66" s="1"/>
      <c r="C66" s="158" t="s">
        <v>73</v>
      </c>
      <c r="D66" s="8" t="s">
        <v>313</v>
      </c>
      <c r="E66" s="159">
        <v>0</v>
      </c>
      <c r="F66" s="160" t="s">
        <v>71</v>
      </c>
      <c r="G66" s="160" t="s">
        <v>71</v>
      </c>
      <c r="H66" s="168" t="s">
        <v>71</v>
      </c>
      <c r="I66" s="168" t="s">
        <v>71</v>
      </c>
    </row>
    <row r="67" spans="1:9" ht="16.5" customHeight="1" x14ac:dyDescent="0.15">
      <c r="A67" s="167" t="str">
        <f t="shared" si="0"/>
        <v>63</v>
      </c>
      <c r="B67" s="1"/>
      <c r="C67" s="158" t="s">
        <v>58</v>
      </c>
      <c r="D67" s="8" t="s">
        <v>314</v>
      </c>
      <c r="E67" s="159">
        <v>0</v>
      </c>
      <c r="F67" s="160" t="s">
        <v>71</v>
      </c>
      <c r="G67" s="160" t="s">
        <v>71</v>
      </c>
      <c r="H67" s="168" t="s">
        <v>71</v>
      </c>
      <c r="I67" s="168" t="s">
        <v>71</v>
      </c>
    </row>
    <row r="68" spans="1:9" ht="16.5" customHeight="1" x14ac:dyDescent="0.15">
      <c r="A68" s="167" t="str">
        <f t="shared" si="0"/>
        <v>64</v>
      </c>
      <c r="B68" s="1"/>
      <c r="C68" s="158" t="s">
        <v>70</v>
      </c>
      <c r="D68" s="8" t="s">
        <v>315</v>
      </c>
      <c r="E68" s="159">
        <v>0</v>
      </c>
      <c r="F68" s="160" t="s">
        <v>71</v>
      </c>
      <c r="G68" s="160" t="s">
        <v>71</v>
      </c>
      <c r="H68" s="168" t="s">
        <v>71</v>
      </c>
      <c r="I68" s="168" t="s">
        <v>71</v>
      </c>
    </row>
    <row r="69" spans="1:9" ht="16.5" customHeight="1" x14ac:dyDescent="0.15">
      <c r="A69" s="167" t="str">
        <f t="shared" si="0"/>
        <v>65</v>
      </c>
      <c r="B69" s="1"/>
      <c r="C69" s="158" t="s">
        <v>59</v>
      </c>
      <c r="D69" s="8" t="s">
        <v>316</v>
      </c>
      <c r="E69" s="159">
        <v>0</v>
      </c>
      <c r="F69" s="160" t="s">
        <v>71</v>
      </c>
      <c r="G69" s="160" t="s">
        <v>71</v>
      </c>
      <c r="H69" s="168" t="s">
        <v>71</v>
      </c>
      <c r="I69" s="168" t="s">
        <v>71</v>
      </c>
    </row>
    <row r="70" spans="1:9" ht="16.5" customHeight="1" x14ac:dyDescent="0.15">
      <c r="A70" s="167" t="str">
        <f t="shared" ref="A70:A103" si="1">C70</f>
        <v>66</v>
      </c>
      <c r="B70" s="1"/>
      <c r="C70" s="158" t="s">
        <v>60</v>
      </c>
      <c r="D70" s="8" t="s">
        <v>317</v>
      </c>
      <c r="E70" s="159">
        <v>0</v>
      </c>
      <c r="F70" s="160" t="s">
        <v>71</v>
      </c>
      <c r="G70" s="160" t="s">
        <v>71</v>
      </c>
      <c r="H70" s="168" t="s">
        <v>71</v>
      </c>
      <c r="I70" s="168" t="s">
        <v>71</v>
      </c>
    </row>
    <row r="71" spans="1:9" ht="16.5" customHeight="1" x14ac:dyDescent="0.15">
      <c r="A71" s="167" t="str">
        <f t="shared" si="1"/>
        <v>67</v>
      </c>
      <c r="B71" s="1"/>
      <c r="C71" s="158" t="s">
        <v>62</v>
      </c>
      <c r="D71" s="8" t="s">
        <v>318</v>
      </c>
      <c r="E71" s="159">
        <v>0</v>
      </c>
      <c r="F71" s="160" t="s">
        <v>71</v>
      </c>
      <c r="G71" s="160" t="s">
        <v>71</v>
      </c>
      <c r="H71" s="168" t="s">
        <v>71</v>
      </c>
      <c r="I71" s="168" t="s">
        <v>71</v>
      </c>
    </row>
    <row r="72" spans="1:9" ht="16.5" customHeight="1" x14ac:dyDescent="0.15">
      <c r="A72" s="167" t="str">
        <f t="shared" si="1"/>
        <v>68</v>
      </c>
      <c r="B72" s="1"/>
      <c r="C72" s="158" t="s">
        <v>80</v>
      </c>
      <c r="D72" s="8" t="s">
        <v>319</v>
      </c>
      <c r="E72" s="159">
        <v>0</v>
      </c>
      <c r="F72" s="160" t="s">
        <v>71</v>
      </c>
      <c r="G72" s="160" t="s">
        <v>71</v>
      </c>
      <c r="H72" s="168" t="s">
        <v>71</v>
      </c>
      <c r="I72" s="168" t="s">
        <v>71</v>
      </c>
    </row>
    <row r="73" spans="1:9" ht="16.5" customHeight="1" x14ac:dyDescent="0.15">
      <c r="A73" s="167" t="str">
        <f t="shared" si="1"/>
        <v>69</v>
      </c>
      <c r="B73" s="1"/>
      <c r="C73" s="158" t="s">
        <v>63</v>
      </c>
      <c r="D73" s="8" t="s">
        <v>320</v>
      </c>
      <c r="E73" s="159">
        <v>3</v>
      </c>
      <c r="F73" s="160">
        <v>8.3333333333333339</v>
      </c>
      <c r="G73" s="160">
        <v>13.576941236277534</v>
      </c>
      <c r="H73" s="168">
        <v>24</v>
      </c>
      <c r="I73" s="168">
        <v>1</v>
      </c>
    </row>
    <row r="74" spans="1:9" ht="16.5" customHeight="1" x14ac:dyDescent="0.15">
      <c r="A74" s="167" t="str">
        <f t="shared" si="1"/>
        <v>70</v>
      </c>
      <c r="B74" s="1"/>
      <c r="C74" s="158" t="s">
        <v>76</v>
      </c>
      <c r="D74" s="8" t="s">
        <v>321</v>
      </c>
      <c r="E74" s="159">
        <v>0</v>
      </c>
      <c r="F74" s="160" t="s">
        <v>71</v>
      </c>
      <c r="G74" s="160" t="s">
        <v>71</v>
      </c>
      <c r="H74" s="168" t="s">
        <v>71</v>
      </c>
      <c r="I74" s="168" t="s">
        <v>71</v>
      </c>
    </row>
    <row r="75" spans="1:9" ht="16.5" customHeight="1" x14ac:dyDescent="0.15">
      <c r="A75" s="167" t="str">
        <f t="shared" si="1"/>
        <v>71</v>
      </c>
      <c r="B75" s="1"/>
      <c r="C75" s="158" t="s">
        <v>64</v>
      </c>
      <c r="D75" s="8" t="s">
        <v>322</v>
      </c>
      <c r="E75" s="159">
        <v>118</v>
      </c>
      <c r="F75" s="160">
        <v>4.2881355932203391</v>
      </c>
      <c r="G75" s="160">
        <v>5.8354965877722682</v>
      </c>
      <c r="H75" s="168">
        <v>34</v>
      </c>
      <c r="I75" s="168">
        <v>1</v>
      </c>
    </row>
    <row r="76" spans="1:9" ht="16.5" customHeight="1" x14ac:dyDescent="0.15">
      <c r="A76" s="167" t="str">
        <f t="shared" si="1"/>
        <v>72</v>
      </c>
      <c r="B76" s="1"/>
      <c r="C76" s="158" t="s">
        <v>65</v>
      </c>
      <c r="D76" s="8" t="s">
        <v>323</v>
      </c>
      <c r="E76" s="159">
        <v>5</v>
      </c>
      <c r="F76" s="160">
        <v>1.6</v>
      </c>
      <c r="G76" s="160">
        <v>0.54772255750516607</v>
      </c>
      <c r="H76" s="168">
        <v>2</v>
      </c>
      <c r="I76" s="168">
        <v>1</v>
      </c>
    </row>
    <row r="77" spans="1:9" ht="16.5" customHeight="1" x14ac:dyDescent="0.15">
      <c r="A77" s="167" t="str">
        <f t="shared" si="1"/>
        <v>73</v>
      </c>
      <c r="B77" s="1"/>
      <c r="C77" s="158" t="s">
        <v>67</v>
      </c>
      <c r="D77" s="8" t="s">
        <v>324</v>
      </c>
      <c r="E77" s="159">
        <v>0</v>
      </c>
      <c r="F77" s="160" t="s">
        <v>71</v>
      </c>
      <c r="G77" s="160" t="s">
        <v>71</v>
      </c>
      <c r="H77" s="168" t="s">
        <v>71</v>
      </c>
      <c r="I77" s="168" t="s">
        <v>71</v>
      </c>
    </row>
    <row r="78" spans="1:9" ht="16.5" customHeight="1" x14ac:dyDescent="0.15">
      <c r="A78" s="167" t="str">
        <f t="shared" si="1"/>
        <v>74</v>
      </c>
      <c r="B78" s="1"/>
      <c r="C78" s="158" t="s">
        <v>68</v>
      </c>
      <c r="D78" s="8" t="s">
        <v>325</v>
      </c>
      <c r="E78" s="159">
        <v>83</v>
      </c>
      <c r="F78" s="160">
        <v>4.6746987951807233</v>
      </c>
      <c r="G78" s="160">
        <v>4.7372638849325606</v>
      </c>
      <c r="H78" s="168">
        <v>14</v>
      </c>
      <c r="I78" s="168">
        <v>1</v>
      </c>
    </row>
    <row r="79" spans="1:9" ht="16.5" customHeight="1" x14ac:dyDescent="0.15">
      <c r="A79" s="167" t="str">
        <f t="shared" si="1"/>
        <v>75</v>
      </c>
      <c r="B79" s="1"/>
      <c r="C79" s="158" t="s">
        <v>326</v>
      </c>
      <c r="D79" s="8" t="s">
        <v>327</v>
      </c>
      <c r="E79" s="159">
        <v>46</v>
      </c>
      <c r="F79" s="160">
        <v>1.2826086956521738</v>
      </c>
      <c r="G79" s="160">
        <v>1.0255197810164554</v>
      </c>
      <c r="H79" s="168">
        <v>6</v>
      </c>
      <c r="I79" s="168">
        <v>1</v>
      </c>
    </row>
    <row r="80" spans="1:9" ht="16.5" customHeight="1" x14ac:dyDescent="0.15">
      <c r="A80" s="167" t="str">
        <f t="shared" si="1"/>
        <v>76</v>
      </c>
      <c r="B80" s="1"/>
      <c r="C80" s="158" t="s">
        <v>328</v>
      </c>
      <c r="D80" s="8" t="s">
        <v>329</v>
      </c>
      <c r="E80" s="159">
        <v>2</v>
      </c>
      <c r="F80" s="160">
        <v>6</v>
      </c>
      <c r="G80" s="160">
        <v>8.4852813742385695</v>
      </c>
      <c r="H80" s="168">
        <v>12</v>
      </c>
      <c r="I80" s="168">
        <v>12</v>
      </c>
    </row>
    <row r="81" spans="1:9" ht="16.5" customHeight="1" x14ac:dyDescent="0.15">
      <c r="A81" s="167" t="str">
        <f t="shared" si="1"/>
        <v>77</v>
      </c>
      <c r="B81" s="1"/>
      <c r="C81" s="158" t="s">
        <v>330</v>
      </c>
      <c r="D81" s="8" t="s">
        <v>331</v>
      </c>
      <c r="E81" s="159">
        <v>1</v>
      </c>
      <c r="F81" s="160">
        <v>24</v>
      </c>
      <c r="G81" s="160" t="s">
        <v>71</v>
      </c>
      <c r="H81" s="168">
        <v>24</v>
      </c>
      <c r="I81" s="168">
        <v>24</v>
      </c>
    </row>
    <row r="82" spans="1:9" ht="16.5" customHeight="1" x14ac:dyDescent="0.15">
      <c r="A82" s="167" t="str">
        <f t="shared" si="1"/>
        <v>78</v>
      </c>
      <c r="B82" s="1"/>
      <c r="C82" s="158" t="s">
        <v>332</v>
      </c>
      <c r="D82" s="8" t="s">
        <v>333</v>
      </c>
      <c r="E82" s="159">
        <v>18</v>
      </c>
      <c r="F82" s="160">
        <v>2.0555555555555554</v>
      </c>
      <c r="G82" s="160">
        <v>1.4337208778404378</v>
      </c>
      <c r="H82" s="168">
        <v>4</v>
      </c>
      <c r="I82" s="168">
        <v>1</v>
      </c>
    </row>
    <row r="83" spans="1:9" ht="16.5" customHeight="1" x14ac:dyDescent="0.15">
      <c r="A83" s="167" t="str">
        <f t="shared" si="1"/>
        <v>79</v>
      </c>
      <c r="B83" s="1"/>
      <c r="C83" s="158" t="s">
        <v>334</v>
      </c>
      <c r="D83" s="8" t="s">
        <v>335</v>
      </c>
      <c r="E83" s="159">
        <v>0</v>
      </c>
      <c r="F83" s="160" t="s">
        <v>71</v>
      </c>
      <c r="G83" s="160" t="s">
        <v>71</v>
      </c>
      <c r="H83" s="168" t="s">
        <v>71</v>
      </c>
      <c r="I83" s="168" t="s">
        <v>71</v>
      </c>
    </row>
    <row r="84" spans="1:9" ht="16.5" customHeight="1" x14ac:dyDescent="0.15">
      <c r="A84" s="167" t="str">
        <f t="shared" si="1"/>
        <v>80</v>
      </c>
      <c r="B84" s="1"/>
      <c r="C84" s="158" t="s">
        <v>336</v>
      </c>
      <c r="D84" s="8" t="s">
        <v>337</v>
      </c>
      <c r="E84" s="159">
        <v>6</v>
      </c>
      <c r="F84" s="160">
        <v>5.166666666666667</v>
      </c>
      <c r="G84" s="160">
        <v>9.2394083504663147</v>
      </c>
      <c r="H84" s="168">
        <v>24</v>
      </c>
      <c r="I84" s="168">
        <v>1</v>
      </c>
    </row>
    <row r="85" spans="1:9" ht="16.5" customHeight="1" x14ac:dyDescent="0.15">
      <c r="A85" s="167" t="str">
        <f t="shared" si="1"/>
        <v>81</v>
      </c>
      <c r="B85" s="1"/>
      <c r="C85" s="158" t="s">
        <v>77</v>
      </c>
      <c r="D85" s="8" t="s">
        <v>338</v>
      </c>
      <c r="E85" s="159">
        <v>62</v>
      </c>
      <c r="F85" s="160">
        <v>5.403225806451613</v>
      </c>
      <c r="G85" s="160">
        <v>7.3025027764893444</v>
      </c>
      <c r="H85" s="168">
        <v>36</v>
      </c>
      <c r="I85" s="168">
        <v>1</v>
      </c>
    </row>
    <row r="86" spans="1:9" ht="16.5" customHeight="1" x14ac:dyDescent="0.15">
      <c r="A86" s="167" t="str">
        <f t="shared" si="1"/>
        <v>82</v>
      </c>
      <c r="B86" s="1"/>
      <c r="C86" s="158" t="s">
        <v>339</v>
      </c>
      <c r="D86" s="8" t="s">
        <v>340</v>
      </c>
      <c r="E86" s="159">
        <v>4</v>
      </c>
      <c r="F86" s="160">
        <v>3</v>
      </c>
      <c r="G86" s="160">
        <v>2.4494897427831779</v>
      </c>
      <c r="H86" s="168">
        <v>6</v>
      </c>
      <c r="I86" s="168">
        <v>1</v>
      </c>
    </row>
    <row r="87" spans="1:9" ht="16.5" customHeight="1" x14ac:dyDescent="0.15">
      <c r="A87" s="167" t="str">
        <f t="shared" si="1"/>
        <v>83</v>
      </c>
      <c r="B87" s="1"/>
      <c r="C87" s="158" t="s">
        <v>341</v>
      </c>
      <c r="D87" s="8" t="s">
        <v>342</v>
      </c>
      <c r="E87" s="159">
        <v>36</v>
      </c>
      <c r="F87" s="160">
        <v>3.5833333333333335</v>
      </c>
      <c r="G87" s="160">
        <v>4.0734330905094218</v>
      </c>
      <c r="H87" s="168">
        <v>12</v>
      </c>
      <c r="I87" s="168">
        <v>1</v>
      </c>
    </row>
    <row r="88" spans="1:9" ht="16.5" customHeight="1" x14ac:dyDescent="0.15">
      <c r="A88" s="167" t="str">
        <f t="shared" si="1"/>
        <v>84</v>
      </c>
      <c r="B88" s="1"/>
      <c r="C88" s="158" t="s">
        <v>343</v>
      </c>
      <c r="D88" s="8" t="s">
        <v>344</v>
      </c>
      <c r="E88" s="159">
        <v>5</v>
      </c>
      <c r="F88" s="160">
        <v>3.8</v>
      </c>
      <c r="G88" s="160">
        <v>4.6043457732885349</v>
      </c>
      <c r="H88" s="168">
        <v>12</v>
      </c>
      <c r="I88" s="168">
        <v>1</v>
      </c>
    </row>
    <row r="89" spans="1:9" ht="16.5" customHeight="1" x14ac:dyDescent="0.15">
      <c r="A89" s="167" t="str">
        <f t="shared" si="1"/>
        <v>85</v>
      </c>
      <c r="B89" s="1"/>
      <c r="C89" s="158" t="s">
        <v>345</v>
      </c>
      <c r="D89" s="8" t="s">
        <v>346</v>
      </c>
      <c r="E89" s="159">
        <v>2</v>
      </c>
      <c r="F89" s="160">
        <v>3</v>
      </c>
      <c r="G89" s="160">
        <v>1.4142135623730951</v>
      </c>
      <c r="H89" s="168">
        <v>4</v>
      </c>
      <c r="I89" s="168">
        <v>2</v>
      </c>
    </row>
    <row r="90" spans="1:9" ht="16.5" customHeight="1" x14ac:dyDescent="0.15">
      <c r="A90" s="167" t="str">
        <f t="shared" si="1"/>
        <v>86</v>
      </c>
      <c r="B90" s="1"/>
      <c r="C90" s="158" t="s">
        <v>347</v>
      </c>
      <c r="D90" s="8" t="s">
        <v>348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</row>
    <row r="91" spans="1:9" ht="16.5" customHeight="1" x14ac:dyDescent="0.15">
      <c r="A91" s="167" t="str">
        <f t="shared" si="1"/>
        <v>87</v>
      </c>
      <c r="B91" s="1"/>
      <c r="C91" s="158" t="s">
        <v>349</v>
      </c>
      <c r="D91" s="8" t="s">
        <v>350</v>
      </c>
      <c r="E91" s="159">
        <v>4</v>
      </c>
      <c r="F91" s="160">
        <v>70</v>
      </c>
      <c r="G91" s="160">
        <v>123.44229421069588</v>
      </c>
      <c r="H91" s="168">
        <v>255</v>
      </c>
      <c r="I91" s="168">
        <v>1</v>
      </c>
    </row>
    <row r="92" spans="1:9" ht="16.5" customHeight="1" x14ac:dyDescent="0.15">
      <c r="A92" s="167" t="str">
        <f t="shared" si="1"/>
        <v>88</v>
      </c>
      <c r="B92" s="1"/>
      <c r="C92" s="158" t="s">
        <v>351</v>
      </c>
      <c r="D92" s="8" t="s">
        <v>352</v>
      </c>
      <c r="E92" s="159">
        <v>448</v>
      </c>
      <c r="F92" s="160">
        <v>4.2388392857142856</v>
      </c>
      <c r="G92" s="160">
        <v>17.847442255693391</v>
      </c>
      <c r="H92" s="168">
        <v>258</v>
      </c>
      <c r="I92" s="168">
        <v>1</v>
      </c>
    </row>
    <row r="93" spans="1:9" ht="16.5" customHeight="1" x14ac:dyDescent="0.15">
      <c r="A93" s="167" t="str">
        <f t="shared" si="1"/>
        <v>89</v>
      </c>
      <c r="B93" s="1"/>
      <c r="C93" s="158" t="s">
        <v>353</v>
      </c>
      <c r="D93" s="8" t="s">
        <v>354</v>
      </c>
      <c r="E93" s="159">
        <v>1</v>
      </c>
      <c r="F93" s="160">
        <v>12</v>
      </c>
      <c r="G93" s="160" t="s">
        <v>71</v>
      </c>
      <c r="H93" s="168">
        <v>12</v>
      </c>
      <c r="I93" s="168">
        <v>12</v>
      </c>
    </row>
    <row r="94" spans="1:9" ht="16.5" customHeight="1" x14ac:dyDescent="0.15">
      <c r="A94" s="167" t="str">
        <f t="shared" si="1"/>
        <v>90</v>
      </c>
      <c r="B94" s="1"/>
      <c r="C94" s="158" t="s">
        <v>355</v>
      </c>
      <c r="D94" s="8" t="s">
        <v>356</v>
      </c>
      <c r="E94" s="159">
        <v>0</v>
      </c>
      <c r="F94" s="160" t="s">
        <v>71</v>
      </c>
      <c r="G94" s="160" t="s">
        <v>71</v>
      </c>
      <c r="H94" s="168" t="s">
        <v>71</v>
      </c>
      <c r="I94" s="168" t="s">
        <v>71</v>
      </c>
    </row>
    <row r="95" spans="1:9" ht="16.5" customHeight="1" x14ac:dyDescent="0.15">
      <c r="A95" s="167" t="str">
        <f t="shared" si="1"/>
        <v>91</v>
      </c>
      <c r="B95" s="1"/>
      <c r="C95" s="158" t="s">
        <v>78</v>
      </c>
      <c r="D95" s="8" t="s">
        <v>357</v>
      </c>
      <c r="E95" s="159">
        <v>0</v>
      </c>
      <c r="F95" s="160" t="s">
        <v>71</v>
      </c>
      <c r="G95" s="160" t="s">
        <v>71</v>
      </c>
      <c r="H95" s="168" t="s">
        <v>71</v>
      </c>
      <c r="I95" s="168" t="s">
        <v>71</v>
      </c>
    </row>
    <row r="96" spans="1:9" ht="16.5" customHeight="1" x14ac:dyDescent="0.15">
      <c r="A96" s="167" t="str">
        <f t="shared" si="1"/>
        <v>92</v>
      </c>
      <c r="B96" s="1"/>
      <c r="C96" s="158" t="s">
        <v>74</v>
      </c>
      <c r="D96" s="8" t="s">
        <v>358</v>
      </c>
      <c r="E96" s="159">
        <v>14</v>
      </c>
      <c r="F96" s="160">
        <v>5.1428571428571432</v>
      </c>
      <c r="G96" s="160">
        <v>5.3759742280910254</v>
      </c>
      <c r="H96" s="168">
        <v>12</v>
      </c>
      <c r="I96" s="168">
        <v>1</v>
      </c>
    </row>
    <row r="97" spans="1:9" ht="16.5" customHeight="1" x14ac:dyDescent="0.15">
      <c r="A97" s="167" t="str">
        <f t="shared" si="1"/>
        <v>93</v>
      </c>
      <c r="B97" s="1"/>
      <c r="C97" s="158" t="s">
        <v>359</v>
      </c>
      <c r="D97" s="8" t="s">
        <v>360</v>
      </c>
      <c r="E97" s="159">
        <v>0</v>
      </c>
      <c r="F97" s="160" t="s">
        <v>71</v>
      </c>
      <c r="G97" s="160" t="s">
        <v>71</v>
      </c>
      <c r="H97" s="168" t="s">
        <v>71</v>
      </c>
      <c r="I97" s="168" t="s">
        <v>71</v>
      </c>
    </row>
    <row r="98" spans="1:9" ht="16.5" customHeight="1" x14ac:dyDescent="0.15">
      <c r="A98" s="167" t="str">
        <f t="shared" si="1"/>
        <v>94</v>
      </c>
      <c r="B98" s="1"/>
      <c r="C98" s="158" t="s">
        <v>361</v>
      </c>
      <c r="D98" s="8" t="s">
        <v>362</v>
      </c>
      <c r="E98" s="159">
        <v>2</v>
      </c>
      <c r="F98" s="160">
        <v>1</v>
      </c>
      <c r="G98" s="160">
        <v>0</v>
      </c>
      <c r="H98" s="168">
        <v>1</v>
      </c>
      <c r="I98" s="168">
        <v>1</v>
      </c>
    </row>
    <row r="99" spans="1:9" ht="16.5" customHeight="1" x14ac:dyDescent="0.15">
      <c r="A99" s="167" t="str">
        <f t="shared" si="1"/>
        <v>95</v>
      </c>
      <c r="B99" s="1"/>
      <c r="C99" s="158" t="s">
        <v>363</v>
      </c>
      <c r="D99" s="8" t="s">
        <v>364</v>
      </c>
      <c r="E99" s="159">
        <v>15</v>
      </c>
      <c r="F99" s="160">
        <v>4.1333333333333337</v>
      </c>
      <c r="G99" s="160">
        <v>4.9405995394813988</v>
      </c>
      <c r="H99" s="168">
        <v>12</v>
      </c>
      <c r="I99" s="168">
        <v>1</v>
      </c>
    </row>
    <row r="100" spans="1:9" ht="16.5" customHeight="1" x14ac:dyDescent="0.15">
      <c r="A100" s="167" t="str">
        <f t="shared" si="1"/>
        <v>96</v>
      </c>
      <c r="B100" s="1"/>
      <c r="C100" s="158" t="s">
        <v>365</v>
      </c>
      <c r="D100" s="8" t="s">
        <v>366</v>
      </c>
      <c r="E100" s="159">
        <v>0</v>
      </c>
      <c r="F100" s="160" t="s">
        <v>71</v>
      </c>
      <c r="G100" s="160" t="s">
        <v>71</v>
      </c>
      <c r="H100" s="168" t="s">
        <v>71</v>
      </c>
      <c r="I100" s="168" t="s">
        <v>71</v>
      </c>
    </row>
    <row r="101" spans="1:9" ht="16.5" customHeight="1" x14ac:dyDescent="0.15">
      <c r="A101" s="167" t="str">
        <f t="shared" si="1"/>
        <v>97</v>
      </c>
      <c r="B101" s="1"/>
      <c r="C101" s="158" t="s">
        <v>367</v>
      </c>
      <c r="D101" s="8" t="s">
        <v>368</v>
      </c>
      <c r="E101" s="159">
        <v>4</v>
      </c>
      <c r="F101" s="160">
        <v>1</v>
      </c>
      <c r="G101" s="160">
        <v>0</v>
      </c>
      <c r="H101" s="168">
        <v>1</v>
      </c>
      <c r="I101" s="168">
        <v>1</v>
      </c>
    </row>
    <row r="102" spans="1:9" ht="16.5" customHeight="1" x14ac:dyDescent="0.15">
      <c r="A102" s="167" t="str">
        <f t="shared" si="1"/>
        <v>98</v>
      </c>
      <c r="B102" s="1"/>
      <c r="C102" s="158" t="s">
        <v>369</v>
      </c>
      <c r="D102" s="8" t="s">
        <v>370</v>
      </c>
      <c r="E102" s="159">
        <v>212</v>
      </c>
      <c r="F102" s="160">
        <v>3.5377358490566038</v>
      </c>
      <c r="G102" s="160">
        <v>4.7976584500023938</v>
      </c>
      <c r="H102" s="168">
        <v>24</v>
      </c>
      <c r="I102" s="168">
        <v>1</v>
      </c>
    </row>
    <row r="103" spans="1:9" ht="16.5" customHeight="1" x14ac:dyDescent="0.15">
      <c r="A103" s="167" t="str">
        <f t="shared" si="1"/>
        <v>99</v>
      </c>
      <c r="B103" s="1"/>
      <c r="C103" s="158" t="s">
        <v>371</v>
      </c>
      <c r="D103" s="8" t="s">
        <v>372</v>
      </c>
      <c r="E103" s="159">
        <v>72</v>
      </c>
      <c r="F103" s="160">
        <v>2.6527777777777777</v>
      </c>
      <c r="G103" s="160">
        <v>3.5963977369468076</v>
      </c>
      <c r="H103" s="168">
        <v>24</v>
      </c>
      <c r="I103" s="168">
        <v>1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0</v>
      </c>
      <c r="F104" s="160" t="s">
        <v>71</v>
      </c>
      <c r="G104" s="160" t="s">
        <v>71</v>
      </c>
      <c r="H104" s="168" t="s">
        <v>71</v>
      </c>
      <c r="I104" s="168" t="s">
        <v>71</v>
      </c>
    </row>
    <row r="105" spans="1:9" ht="16.5" customHeight="1" x14ac:dyDescent="0.15">
      <c r="B105" s="1"/>
      <c r="C105" s="161"/>
      <c r="D105" s="162" t="s">
        <v>811</v>
      </c>
      <c r="E105" s="163">
        <v>5409</v>
      </c>
      <c r="F105" s="164">
        <v>8.1334812349787384</v>
      </c>
      <c r="G105" s="164">
        <v>32.694749983853995</v>
      </c>
      <c r="H105" s="168">
        <v>1422</v>
      </c>
      <c r="I105" s="168">
        <v>1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1958-F6F5-4B97-B5F0-ECCB11A3FB19}">
  <sheetPr>
    <tabColor rgb="FF7030A0"/>
    <pageSetUpPr fitToPage="1"/>
  </sheetPr>
  <dimension ref="A1:L112"/>
  <sheetViews>
    <sheetView showGridLines="0" view="pageBreakPreview" zoomScaleNormal="70" zoomScaleSheetLayoutView="100" workbookViewId="0">
      <selection activeCell="L1" sqref="L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 x14ac:dyDescent="0.15">
      <c r="F1" s="2"/>
      <c r="G1" s="2"/>
      <c r="H1" s="2"/>
      <c r="I1" s="2"/>
      <c r="L1" s="165"/>
    </row>
    <row r="2" spans="1:12" ht="17.25" x14ac:dyDescent="0.2">
      <c r="C2" s="105" t="str">
        <f>"表3.4.1.2("&amp;VALUE(L1)-1&amp;")　産業分類別の生活環境項目測定回数の平均値、標準偏差、最大値、最小値"</f>
        <v>表3.4.1.2(-1)　産業分類別の生活環境項目測定回数の平均値、標準偏差、最大値、最小値</v>
      </c>
    </row>
    <row r="3" spans="1:12" ht="21" customHeight="1" x14ac:dyDescent="0.15">
      <c r="I3" s="139" t="e">
        <f>VLOOKUP(L1,#REF!,2,0)&amp;"（回/年）"</f>
        <v>#REF!</v>
      </c>
    </row>
    <row r="4" spans="1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1:12" ht="16.5" customHeight="1" x14ac:dyDescent="0.15">
      <c r="A5" s="167" t="str">
        <f>C5</f>
        <v>01</v>
      </c>
      <c r="B5" s="1"/>
      <c r="C5" s="158" t="s">
        <v>2</v>
      </c>
      <c r="D5" s="8" t="s">
        <v>252</v>
      </c>
      <c r="E5" s="159">
        <v>9</v>
      </c>
      <c r="F5" s="160">
        <v>3.1111111111111112</v>
      </c>
      <c r="G5" s="160">
        <v>4.5399461572920785</v>
      </c>
      <c r="H5" s="168">
        <v>12</v>
      </c>
      <c r="I5" s="168">
        <v>1</v>
      </c>
    </row>
    <row r="6" spans="1:12" ht="16.5" customHeight="1" x14ac:dyDescent="0.15">
      <c r="A6" s="167" t="str">
        <f t="shared" ref="A6:A69" si="0">C6</f>
        <v>02</v>
      </c>
      <c r="B6" s="1"/>
      <c r="C6" s="158" t="s">
        <v>3</v>
      </c>
      <c r="D6" s="8" t="s">
        <v>253</v>
      </c>
      <c r="E6" s="159">
        <v>0</v>
      </c>
      <c r="F6" s="160" t="s">
        <v>71</v>
      </c>
      <c r="G6" s="160" t="s">
        <v>71</v>
      </c>
      <c r="H6" s="168" t="s">
        <v>71</v>
      </c>
      <c r="I6" s="168" t="s">
        <v>71</v>
      </c>
    </row>
    <row r="7" spans="1:12" ht="16.5" customHeight="1" x14ac:dyDescent="0.15">
      <c r="A7" s="167" t="str">
        <f t="shared" si="0"/>
        <v>03</v>
      </c>
      <c r="B7" s="1"/>
      <c r="C7" s="158" t="s">
        <v>4</v>
      </c>
      <c r="D7" s="8" t="s">
        <v>254</v>
      </c>
      <c r="E7" s="159">
        <v>0</v>
      </c>
      <c r="F7" s="160" t="s">
        <v>71</v>
      </c>
      <c r="G7" s="160" t="s">
        <v>71</v>
      </c>
      <c r="H7" s="168" t="s">
        <v>71</v>
      </c>
      <c r="I7" s="168" t="s">
        <v>71</v>
      </c>
    </row>
    <row r="8" spans="1:12" ht="16.5" customHeight="1" x14ac:dyDescent="0.15">
      <c r="A8" s="167" t="str">
        <f t="shared" si="0"/>
        <v>04</v>
      </c>
      <c r="B8" s="1"/>
      <c r="C8" s="158" t="s">
        <v>5</v>
      </c>
      <c r="D8" s="8" t="s">
        <v>255</v>
      </c>
      <c r="E8" s="159">
        <v>0</v>
      </c>
      <c r="F8" s="160" t="s">
        <v>71</v>
      </c>
      <c r="G8" s="160" t="s">
        <v>71</v>
      </c>
      <c r="H8" s="168" t="s">
        <v>71</v>
      </c>
      <c r="I8" s="168" t="s">
        <v>71</v>
      </c>
    </row>
    <row r="9" spans="1:12" ht="16.5" customHeight="1" x14ac:dyDescent="0.15">
      <c r="A9" s="167" t="str">
        <f t="shared" si="0"/>
        <v>05</v>
      </c>
      <c r="B9" s="1"/>
      <c r="C9" s="158" t="s">
        <v>6</v>
      </c>
      <c r="D9" s="8" t="s">
        <v>256</v>
      </c>
      <c r="E9" s="159">
        <v>26</v>
      </c>
      <c r="F9" s="160">
        <v>37.153846153846153</v>
      </c>
      <c r="G9" s="160">
        <v>97.10641268533908</v>
      </c>
      <c r="H9" s="168">
        <v>365</v>
      </c>
      <c r="I9" s="168">
        <v>1</v>
      </c>
    </row>
    <row r="10" spans="1:12" ht="16.5" customHeight="1" x14ac:dyDescent="0.15">
      <c r="A10" s="167" t="str">
        <f t="shared" si="0"/>
        <v>06</v>
      </c>
      <c r="B10" s="1"/>
      <c r="C10" s="158" t="s">
        <v>7</v>
      </c>
      <c r="D10" s="8" t="s">
        <v>257</v>
      </c>
      <c r="E10" s="159">
        <v>29</v>
      </c>
      <c r="F10" s="160">
        <v>2.6206896551724137</v>
      </c>
      <c r="G10" s="160">
        <v>2.6781362536479447</v>
      </c>
      <c r="H10" s="168">
        <v>12</v>
      </c>
      <c r="I10" s="168">
        <v>1</v>
      </c>
    </row>
    <row r="11" spans="1:12" ht="16.5" customHeight="1" x14ac:dyDescent="0.15">
      <c r="A11" s="167" t="str">
        <f t="shared" si="0"/>
        <v>07</v>
      </c>
      <c r="B11" s="1"/>
      <c r="C11" s="158" t="s">
        <v>8</v>
      </c>
      <c r="D11" s="8" t="s">
        <v>258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</row>
    <row r="12" spans="1:12" ht="16.5" customHeight="1" x14ac:dyDescent="0.15">
      <c r="A12" s="167" t="str">
        <f t="shared" si="0"/>
        <v>08</v>
      </c>
      <c r="B12" s="1"/>
      <c r="C12" s="158" t="s">
        <v>9</v>
      </c>
      <c r="D12" s="8" t="s">
        <v>259</v>
      </c>
      <c r="E12" s="159">
        <v>1</v>
      </c>
      <c r="F12" s="160">
        <v>21</v>
      </c>
      <c r="G12" s="160" t="s">
        <v>71</v>
      </c>
      <c r="H12" s="168">
        <v>21</v>
      </c>
      <c r="I12" s="168">
        <v>21</v>
      </c>
    </row>
    <row r="13" spans="1:12" ht="16.5" customHeight="1" x14ac:dyDescent="0.15">
      <c r="A13" s="167" t="str">
        <f t="shared" si="0"/>
        <v>09</v>
      </c>
      <c r="B13" s="1"/>
      <c r="C13" s="158" t="s">
        <v>10</v>
      </c>
      <c r="D13" s="8" t="s">
        <v>260</v>
      </c>
      <c r="E13" s="159">
        <v>128</v>
      </c>
      <c r="F13" s="160">
        <v>2.53125</v>
      </c>
      <c r="G13" s="160">
        <v>4.1086379144201821</v>
      </c>
      <c r="H13" s="168">
        <v>24</v>
      </c>
      <c r="I13" s="168">
        <v>1</v>
      </c>
    </row>
    <row r="14" spans="1:12" ht="16.5" customHeight="1" x14ac:dyDescent="0.15">
      <c r="A14" s="167" t="str">
        <f t="shared" si="0"/>
        <v>10</v>
      </c>
      <c r="B14" s="1"/>
      <c r="C14" s="158" t="s">
        <v>11</v>
      </c>
      <c r="D14" s="8" t="s">
        <v>261</v>
      </c>
      <c r="E14" s="159">
        <v>83</v>
      </c>
      <c r="F14" s="160">
        <v>2.2891566265060241</v>
      </c>
      <c r="G14" s="160">
        <v>2.8819459909375755</v>
      </c>
      <c r="H14" s="168">
        <v>12</v>
      </c>
      <c r="I14" s="168">
        <v>1</v>
      </c>
    </row>
    <row r="15" spans="1:12" ht="16.5" customHeight="1" x14ac:dyDescent="0.15">
      <c r="A15" s="167" t="str">
        <f t="shared" si="0"/>
        <v>11</v>
      </c>
      <c r="B15" s="1"/>
      <c r="C15" s="158" t="s">
        <v>12</v>
      </c>
      <c r="D15" s="8" t="s">
        <v>262</v>
      </c>
      <c r="E15" s="159">
        <v>41</v>
      </c>
      <c r="F15" s="160">
        <v>14.463414634146341</v>
      </c>
      <c r="G15" s="160">
        <v>57.319759926649908</v>
      </c>
      <c r="H15" s="168">
        <v>365</v>
      </c>
      <c r="I15" s="168">
        <v>1</v>
      </c>
    </row>
    <row r="16" spans="1:12" ht="16.5" customHeight="1" x14ac:dyDescent="0.15">
      <c r="A16" s="167" t="str">
        <f t="shared" si="0"/>
        <v>12</v>
      </c>
      <c r="B16" s="1"/>
      <c r="C16" s="158" t="s">
        <v>13</v>
      </c>
      <c r="D16" s="8" t="s">
        <v>263</v>
      </c>
      <c r="E16" s="159">
        <v>8</v>
      </c>
      <c r="F16" s="160">
        <v>1.375</v>
      </c>
      <c r="G16" s="160">
        <v>0.51754916950676566</v>
      </c>
      <c r="H16" s="168">
        <v>2</v>
      </c>
      <c r="I16" s="168">
        <v>1</v>
      </c>
    </row>
    <row r="17" spans="1:9" ht="16.5" customHeight="1" x14ac:dyDescent="0.15">
      <c r="A17" s="167" t="str">
        <f t="shared" si="0"/>
        <v>13</v>
      </c>
      <c r="B17" s="1"/>
      <c r="C17" s="158" t="s">
        <v>14</v>
      </c>
      <c r="D17" s="8" t="s">
        <v>264</v>
      </c>
      <c r="E17" s="159">
        <v>9</v>
      </c>
      <c r="F17" s="160">
        <v>8.1111111111111107</v>
      </c>
      <c r="G17" s="160">
        <v>4.8074017006186525</v>
      </c>
      <c r="H17" s="168">
        <v>12</v>
      </c>
      <c r="I17" s="168">
        <v>1</v>
      </c>
    </row>
    <row r="18" spans="1:9" ht="16.5" customHeight="1" x14ac:dyDescent="0.15">
      <c r="A18" s="167" t="str">
        <f t="shared" si="0"/>
        <v>14</v>
      </c>
      <c r="B18" s="1"/>
      <c r="C18" s="158" t="s">
        <v>15</v>
      </c>
      <c r="D18" s="8" t="s">
        <v>265</v>
      </c>
      <c r="E18" s="159">
        <v>71</v>
      </c>
      <c r="F18" s="160">
        <v>2.2816901408450705</v>
      </c>
      <c r="G18" s="160">
        <v>3.7537908404763662</v>
      </c>
      <c r="H18" s="168">
        <v>25</v>
      </c>
      <c r="I18" s="168">
        <v>1</v>
      </c>
    </row>
    <row r="19" spans="1:9" ht="16.5" customHeight="1" x14ac:dyDescent="0.15">
      <c r="A19" s="167" t="str">
        <f t="shared" si="0"/>
        <v>15</v>
      </c>
      <c r="B19" s="1"/>
      <c r="C19" s="158" t="s">
        <v>16</v>
      </c>
      <c r="D19" s="8" t="s">
        <v>266</v>
      </c>
      <c r="E19" s="159">
        <v>12</v>
      </c>
      <c r="F19" s="160">
        <v>11.333333333333334</v>
      </c>
      <c r="G19" s="160">
        <v>5.6138357221378961</v>
      </c>
      <c r="H19" s="168">
        <v>24</v>
      </c>
      <c r="I19" s="168">
        <v>2</v>
      </c>
    </row>
    <row r="20" spans="1:9" ht="16.5" customHeight="1" x14ac:dyDescent="0.15">
      <c r="A20" s="167" t="str">
        <f t="shared" si="0"/>
        <v>16</v>
      </c>
      <c r="B20" s="1"/>
      <c r="C20" s="158" t="s">
        <v>17</v>
      </c>
      <c r="D20" s="8" t="s">
        <v>267</v>
      </c>
      <c r="E20" s="159">
        <v>462</v>
      </c>
      <c r="F20" s="160">
        <v>11.562770562770563</v>
      </c>
      <c r="G20" s="160">
        <v>54.240240075984083</v>
      </c>
      <c r="H20" s="168">
        <v>732</v>
      </c>
      <c r="I20" s="168">
        <v>1</v>
      </c>
    </row>
    <row r="21" spans="1:9" ht="16.5" customHeight="1" x14ac:dyDescent="0.15">
      <c r="A21" s="167" t="str">
        <f t="shared" si="0"/>
        <v>17</v>
      </c>
      <c r="B21" s="1"/>
      <c r="C21" s="158" t="s">
        <v>18</v>
      </c>
      <c r="D21" s="8" t="s">
        <v>268</v>
      </c>
      <c r="E21" s="159">
        <v>19</v>
      </c>
      <c r="F21" s="160">
        <v>9</v>
      </c>
      <c r="G21" s="160">
        <v>17.304463136556546</v>
      </c>
      <c r="H21" s="168">
        <v>60</v>
      </c>
      <c r="I21" s="168">
        <v>1</v>
      </c>
    </row>
    <row r="22" spans="1:9" ht="16.5" customHeight="1" x14ac:dyDescent="0.15">
      <c r="A22" s="167" t="str">
        <f t="shared" si="0"/>
        <v>18</v>
      </c>
      <c r="B22" s="1"/>
      <c r="C22" s="158" t="s">
        <v>19</v>
      </c>
      <c r="D22" s="8" t="s">
        <v>269</v>
      </c>
      <c r="E22" s="159">
        <v>41</v>
      </c>
      <c r="F22" s="160">
        <v>6.1219512195121952</v>
      </c>
      <c r="G22" s="160">
        <v>10.274227761616002</v>
      </c>
      <c r="H22" s="168">
        <v>49</v>
      </c>
      <c r="I22" s="168">
        <v>1</v>
      </c>
    </row>
    <row r="23" spans="1:9" ht="16.5" customHeight="1" x14ac:dyDescent="0.15">
      <c r="A23" s="167" t="str">
        <f t="shared" si="0"/>
        <v>19</v>
      </c>
      <c r="B23" s="1"/>
      <c r="C23" s="158" t="s">
        <v>20</v>
      </c>
      <c r="D23" s="8" t="s">
        <v>270</v>
      </c>
      <c r="E23" s="159">
        <v>56</v>
      </c>
      <c r="F23" s="160">
        <v>5.0178571428571432</v>
      </c>
      <c r="G23" s="160">
        <v>4.6845629326683049</v>
      </c>
      <c r="H23" s="168">
        <v>12</v>
      </c>
      <c r="I23" s="168">
        <v>1</v>
      </c>
    </row>
    <row r="24" spans="1:9" ht="16.5" customHeight="1" x14ac:dyDescent="0.15">
      <c r="A24" s="167" t="str">
        <f t="shared" si="0"/>
        <v>20</v>
      </c>
      <c r="B24" s="1"/>
      <c r="C24" s="158" t="s">
        <v>21</v>
      </c>
      <c r="D24" s="8" t="s">
        <v>271</v>
      </c>
      <c r="E24" s="159">
        <v>1</v>
      </c>
      <c r="F24" s="160">
        <v>1</v>
      </c>
      <c r="G24" s="160" t="s">
        <v>71</v>
      </c>
      <c r="H24" s="168">
        <v>1</v>
      </c>
      <c r="I24" s="168">
        <v>1</v>
      </c>
    </row>
    <row r="25" spans="1:9" ht="16.5" customHeight="1" x14ac:dyDescent="0.15">
      <c r="A25" s="167" t="str">
        <f t="shared" si="0"/>
        <v>21</v>
      </c>
      <c r="B25" s="1"/>
      <c r="C25" s="158" t="s">
        <v>22</v>
      </c>
      <c r="D25" s="8" t="s">
        <v>272</v>
      </c>
      <c r="E25" s="159">
        <v>98</v>
      </c>
      <c r="F25" s="160">
        <v>5.4693877551020407</v>
      </c>
      <c r="G25" s="160">
        <v>6.5143838971491492</v>
      </c>
      <c r="H25" s="168">
        <v>25</v>
      </c>
      <c r="I25" s="168">
        <v>1</v>
      </c>
    </row>
    <row r="26" spans="1:9" ht="16.5" customHeight="1" x14ac:dyDescent="0.15">
      <c r="A26" s="167" t="str">
        <f t="shared" si="0"/>
        <v>22</v>
      </c>
      <c r="B26" s="1"/>
      <c r="C26" s="158" t="s">
        <v>23</v>
      </c>
      <c r="D26" s="8" t="s">
        <v>273</v>
      </c>
      <c r="E26" s="159">
        <v>141</v>
      </c>
      <c r="F26" s="160">
        <v>22.432624113475178</v>
      </c>
      <c r="G26" s="160">
        <v>95.313790410152919</v>
      </c>
      <c r="H26" s="168">
        <v>1095</v>
      </c>
      <c r="I26" s="168">
        <v>1</v>
      </c>
    </row>
    <row r="27" spans="1:9" ht="16.5" customHeight="1" x14ac:dyDescent="0.15">
      <c r="A27" s="167" t="str">
        <f t="shared" si="0"/>
        <v>23</v>
      </c>
      <c r="B27" s="1"/>
      <c r="C27" s="158" t="s">
        <v>24</v>
      </c>
      <c r="D27" s="8" t="s">
        <v>274</v>
      </c>
      <c r="E27" s="159">
        <v>145</v>
      </c>
      <c r="F27" s="160">
        <v>32.386206896551727</v>
      </c>
      <c r="G27" s="160">
        <v>122.59141635524355</v>
      </c>
      <c r="H27" s="168">
        <v>1367</v>
      </c>
      <c r="I27" s="168">
        <v>1</v>
      </c>
    </row>
    <row r="28" spans="1:9" ht="16.5" customHeight="1" x14ac:dyDescent="0.15">
      <c r="A28" s="167" t="str">
        <f t="shared" si="0"/>
        <v>24</v>
      </c>
      <c r="B28" s="1"/>
      <c r="C28" s="158" t="s">
        <v>25</v>
      </c>
      <c r="D28" s="8" t="s">
        <v>275</v>
      </c>
      <c r="E28" s="159">
        <v>644</v>
      </c>
      <c r="F28" s="160">
        <v>13.964285714285714</v>
      </c>
      <c r="G28" s="160">
        <v>37.102107408327633</v>
      </c>
      <c r="H28" s="168">
        <v>524</v>
      </c>
      <c r="I28" s="168">
        <v>1</v>
      </c>
    </row>
    <row r="29" spans="1:9" ht="16.5" customHeight="1" x14ac:dyDescent="0.15">
      <c r="A29" s="167" t="str">
        <f t="shared" si="0"/>
        <v>25</v>
      </c>
      <c r="B29" s="1"/>
      <c r="C29" s="158" t="s">
        <v>26</v>
      </c>
      <c r="D29" s="8" t="s">
        <v>276</v>
      </c>
      <c r="E29" s="159">
        <v>56</v>
      </c>
      <c r="F29" s="160">
        <v>7.9642857142857144</v>
      </c>
      <c r="G29" s="160">
        <v>10.859372635008619</v>
      </c>
      <c r="H29" s="168">
        <v>51</v>
      </c>
      <c r="I29" s="168">
        <v>1</v>
      </c>
    </row>
    <row r="30" spans="1:9" ht="16.5" customHeight="1" x14ac:dyDescent="0.15">
      <c r="A30" s="167" t="str">
        <f t="shared" si="0"/>
        <v>26</v>
      </c>
      <c r="B30" s="1"/>
      <c r="C30" s="158" t="s">
        <v>27</v>
      </c>
      <c r="D30" s="8" t="s">
        <v>277</v>
      </c>
      <c r="E30" s="159">
        <v>55</v>
      </c>
      <c r="F30" s="160">
        <v>6.8181818181818183</v>
      </c>
      <c r="G30" s="160">
        <v>11.177177323872648</v>
      </c>
      <c r="H30" s="168">
        <v>49</v>
      </c>
      <c r="I30" s="168">
        <v>1</v>
      </c>
    </row>
    <row r="31" spans="1:9" ht="16.5" customHeight="1" x14ac:dyDescent="0.15">
      <c r="A31" s="167" t="str">
        <f t="shared" si="0"/>
        <v>27</v>
      </c>
      <c r="B31" s="1"/>
      <c r="C31" s="158" t="s">
        <v>28</v>
      </c>
      <c r="D31" s="8" t="s">
        <v>278</v>
      </c>
      <c r="E31" s="159">
        <v>48</v>
      </c>
      <c r="F31" s="160">
        <v>5</v>
      </c>
      <c r="G31" s="160">
        <v>4.9076579325558871</v>
      </c>
      <c r="H31" s="168">
        <v>13</v>
      </c>
      <c r="I31" s="168">
        <v>1</v>
      </c>
    </row>
    <row r="32" spans="1:9" ht="16.5" customHeight="1" x14ac:dyDescent="0.15">
      <c r="A32" s="167" t="str">
        <f t="shared" si="0"/>
        <v>28</v>
      </c>
      <c r="B32" s="1"/>
      <c r="C32" s="158" t="s">
        <v>29</v>
      </c>
      <c r="D32" s="8" t="s">
        <v>279</v>
      </c>
      <c r="E32" s="159">
        <v>147</v>
      </c>
      <c r="F32" s="160">
        <v>7.6870748299319729</v>
      </c>
      <c r="G32" s="160">
        <v>30.224231121142275</v>
      </c>
      <c r="H32" s="168">
        <v>366</v>
      </c>
      <c r="I32" s="168">
        <v>1</v>
      </c>
    </row>
    <row r="33" spans="1:9" ht="16.5" customHeight="1" x14ac:dyDescent="0.15">
      <c r="A33" s="167" t="str">
        <f t="shared" si="0"/>
        <v>29</v>
      </c>
      <c r="B33" s="1"/>
      <c r="C33" s="158" t="s">
        <v>30</v>
      </c>
      <c r="D33" s="8" t="s">
        <v>280</v>
      </c>
      <c r="E33" s="159">
        <v>138</v>
      </c>
      <c r="F33" s="160">
        <v>22.471014492753625</v>
      </c>
      <c r="G33" s="160">
        <v>121.20581470652026</v>
      </c>
      <c r="H33" s="168">
        <v>1422</v>
      </c>
      <c r="I33" s="168">
        <v>1</v>
      </c>
    </row>
    <row r="34" spans="1:9" ht="16.5" customHeight="1" x14ac:dyDescent="0.15">
      <c r="A34" s="167" t="str">
        <f t="shared" si="0"/>
        <v>30</v>
      </c>
      <c r="B34" s="1"/>
      <c r="C34" s="158" t="s">
        <v>31</v>
      </c>
      <c r="D34" s="8" t="s">
        <v>281</v>
      </c>
      <c r="E34" s="159">
        <v>7</v>
      </c>
      <c r="F34" s="160">
        <v>15.142857142857142</v>
      </c>
      <c r="G34" s="160">
        <v>19.556998503763058</v>
      </c>
      <c r="H34" s="168">
        <v>53</v>
      </c>
      <c r="I34" s="168">
        <v>1</v>
      </c>
    </row>
    <row r="35" spans="1:9" ht="16.5" customHeight="1" x14ac:dyDescent="0.15">
      <c r="A35" s="167" t="str">
        <f t="shared" si="0"/>
        <v>31</v>
      </c>
      <c r="B35" s="1"/>
      <c r="C35" s="158" t="s">
        <v>32</v>
      </c>
      <c r="D35" s="8" t="s">
        <v>282</v>
      </c>
      <c r="E35" s="159">
        <v>371</v>
      </c>
      <c r="F35" s="160">
        <v>15.304582210242588</v>
      </c>
      <c r="G35" s="160">
        <v>37.392389101665934</v>
      </c>
      <c r="H35" s="168">
        <v>480</v>
      </c>
      <c r="I35" s="168">
        <v>1</v>
      </c>
    </row>
    <row r="36" spans="1:9" ht="16.5" customHeight="1" x14ac:dyDescent="0.15">
      <c r="A36" s="167" t="str">
        <f t="shared" si="0"/>
        <v>32</v>
      </c>
      <c r="B36" s="1"/>
      <c r="C36" s="158" t="s">
        <v>33</v>
      </c>
      <c r="D36" s="8" t="s">
        <v>283</v>
      </c>
      <c r="E36" s="159">
        <v>84</v>
      </c>
      <c r="F36" s="160">
        <v>11.535714285714286</v>
      </c>
      <c r="G36" s="160">
        <v>36.364104646100728</v>
      </c>
      <c r="H36" s="168">
        <v>330</v>
      </c>
      <c r="I36" s="168">
        <v>1</v>
      </c>
    </row>
    <row r="37" spans="1:9" ht="16.5" customHeight="1" x14ac:dyDescent="0.15">
      <c r="A37" s="167" t="str">
        <f t="shared" si="0"/>
        <v>33</v>
      </c>
      <c r="B37" s="1"/>
      <c r="C37" s="158" t="s">
        <v>34</v>
      </c>
      <c r="D37" s="8" t="s">
        <v>284</v>
      </c>
      <c r="E37" s="159">
        <v>37</v>
      </c>
      <c r="F37" s="160">
        <v>4.2972972972972974</v>
      </c>
      <c r="G37" s="160">
        <v>5.6855805179265397</v>
      </c>
      <c r="H37" s="168">
        <v>24</v>
      </c>
      <c r="I37" s="168">
        <v>1</v>
      </c>
    </row>
    <row r="38" spans="1:9" ht="16.5" customHeight="1" x14ac:dyDescent="0.15">
      <c r="A38" s="167" t="str">
        <f t="shared" si="0"/>
        <v>34</v>
      </c>
      <c r="B38" s="1"/>
      <c r="C38" s="158" t="s">
        <v>35</v>
      </c>
      <c r="D38" s="8" t="s">
        <v>285</v>
      </c>
      <c r="E38" s="159">
        <v>3</v>
      </c>
      <c r="F38" s="160">
        <v>2</v>
      </c>
      <c r="G38" s="160">
        <v>1.7320508075688772</v>
      </c>
      <c r="H38" s="168">
        <v>4</v>
      </c>
      <c r="I38" s="168">
        <v>1</v>
      </c>
    </row>
    <row r="39" spans="1:9" ht="16.5" customHeight="1" x14ac:dyDescent="0.15">
      <c r="A39" s="167" t="str">
        <f t="shared" si="0"/>
        <v>35</v>
      </c>
      <c r="B39" s="1"/>
      <c r="C39" s="158" t="s">
        <v>36</v>
      </c>
      <c r="D39" s="8" t="s">
        <v>286</v>
      </c>
      <c r="E39" s="159">
        <v>4</v>
      </c>
      <c r="F39" s="160">
        <v>2.5</v>
      </c>
      <c r="G39" s="160">
        <v>1.7320508075688772</v>
      </c>
      <c r="H39" s="168">
        <v>4</v>
      </c>
      <c r="I39" s="168">
        <v>1</v>
      </c>
    </row>
    <row r="40" spans="1:9" ht="16.5" customHeight="1" x14ac:dyDescent="0.15">
      <c r="A40" s="167" t="str">
        <f t="shared" si="0"/>
        <v>36</v>
      </c>
      <c r="B40" s="1"/>
      <c r="C40" s="158" t="s">
        <v>37</v>
      </c>
      <c r="D40" s="8" t="s">
        <v>287</v>
      </c>
      <c r="E40" s="159">
        <v>1760</v>
      </c>
      <c r="F40" s="160">
        <v>6.2857954545454549</v>
      </c>
      <c r="G40" s="160">
        <v>7.5967605108654661</v>
      </c>
      <c r="H40" s="168">
        <v>48</v>
      </c>
      <c r="I40" s="168">
        <v>1</v>
      </c>
    </row>
    <row r="41" spans="1:9" ht="16.5" customHeight="1" x14ac:dyDescent="0.15">
      <c r="A41" s="167" t="str">
        <f t="shared" si="0"/>
        <v>37</v>
      </c>
      <c r="B41" s="1"/>
      <c r="C41" s="158" t="s">
        <v>38</v>
      </c>
      <c r="D41" s="8" t="s">
        <v>288</v>
      </c>
      <c r="E41" s="159">
        <v>0</v>
      </c>
      <c r="F41" s="160" t="s">
        <v>71</v>
      </c>
      <c r="G41" s="160" t="s">
        <v>71</v>
      </c>
      <c r="H41" s="168" t="s">
        <v>71</v>
      </c>
      <c r="I41" s="168" t="s">
        <v>71</v>
      </c>
    </row>
    <row r="42" spans="1:9" ht="16.5" customHeight="1" x14ac:dyDescent="0.15">
      <c r="A42" s="167" t="str">
        <f t="shared" si="0"/>
        <v>38</v>
      </c>
      <c r="B42" s="1"/>
      <c r="C42" s="158" t="s">
        <v>39</v>
      </c>
      <c r="D42" s="8" t="s">
        <v>289</v>
      </c>
      <c r="E42" s="159">
        <v>0</v>
      </c>
      <c r="F42" s="160" t="s">
        <v>71</v>
      </c>
      <c r="G42" s="160" t="s">
        <v>71</v>
      </c>
      <c r="H42" s="168" t="s">
        <v>71</v>
      </c>
      <c r="I42" s="168" t="s">
        <v>71</v>
      </c>
    </row>
    <row r="43" spans="1:9" ht="16.5" customHeight="1" x14ac:dyDescent="0.15">
      <c r="A43" s="167" t="str">
        <f t="shared" si="0"/>
        <v>39</v>
      </c>
      <c r="B43" s="1"/>
      <c r="C43" s="158" t="s">
        <v>40</v>
      </c>
      <c r="D43" s="8" t="s">
        <v>290</v>
      </c>
      <c r="E43" s="159">
        <v>0</v>
      </c>
      <c r="F43" s="160" t="s">
        <v>71</v>
      </c>
      <c r="G43" s="160" t="s">
        <v>71</v>
      </c>
      <c r="H43" s="168" t="s">
        <v>71</v>
      </c>
      <c r="I43" s="168" t="s">
        <v>71</v>
      </c>
    </row>
    <row r="44" spans="1:9" ht="16.5" customHeight="1" x14ac:dyDescent="0.15">
      <c r="A44" s="167" t="str">
        <f t="shared" si="0"/>
        <v>40</v>
      </c>
      <c r="B44" s="1"/>
      <c r="C44" s="158" t="s">
        <v>41</v>
      </c>
      <c r="D44" s="8" t="s">
        <v>291</v>
      </c>
      <c r="E44" s="159">
        <v>0</v>
      </c>
      <c r="F44" s="160" t="s">
        <v>71</v>
      </c>
      <c r="G44" s="160" t="s">
        <v>71</v>
      </c>
      <c r="H44" s="168" t="s">
        <v>71</v>
      </c>
      <c r="I44" s="168" t="s">
        <v>71</v>
      </c>
    </row>
    <row r="45" spans="1:9" ht="16.5" customHeight="1" x14ac:dyDescent="0.15">
      <c r="A45" s="167" t="str">
        <f t="shared" si="0"/>
        <v>41</v>
      </c>
      <c r="B45" s="1"/>
      <c r="C45" s="158" t="s">
        <v>42</v>
      </c>
      <c r="D45" s="8" t="s">
        <v>292</v>
      </c>
      <c r="E45" s="159">
        <v>0</v>
      </c>
      <c r="F45" s="160" t="s">
        <v>71</v>
      </c>
      <c r="G45" s="160" t="s">
        <v>71</v>
      </c>
      <c r="H45" s="168" t="s">
        <v>71</v>
      </c>
      <c r="I45" s="168" t="s">
        <v>71</v>
      </c>
    </row>
    <row r="46" spans="1:9" ht="16.5" customHeight="1" x14ac:dyDescent="0.15">
      <c r="A46" s="167" t="str">
        <f t="shared" si="0"/>
        <v>42</v>
      </c>
      <c r="B46" s="1"/>
      <c r="C46" s="158" t="s">
        <v>43</v>
      </c>
      <c r="D46" s="8" t="s">
        <v>293</v>
      </c>
      <c r="E46" s="159">
        <v>3</v>
      </c>
      <c r="F46" s="160">
        <v>2.6666666666666665</v>
      </c>
      <c r="G46" s="160">
        <v>1.1547005383792515</v>
      </c>
      <c r="H46" s="168">
        <v>4</v>
      </c>
      <c r="I46" s="168">
        <v>2</v>
      </c>
    </row>
    <row r="47" spans="1:9" ht="16.5" customHeight="1" x14ac:dyDescent="0.15">
      <c r="A47" s="167" t="str">
        <f t="shared" si="0"/>
        <v>43</v>
      </c>
      <c r="B47" s="1"/>
      <c r="C47" s="158" t="s">
        <v>44</v>
      </c>
      <c r="D47" s="8" t="s">
        <v>294</v>
      </c>
      <c r="E47" s="159">
        <v>2</v>
      </c>
      <c r="F47" s="160">
        <v>2</v>
      </c>
      <c r="G47" s="160">
        <v>1.4142135623730951</v>
      </c>
      <c r="H47" s="168">
        <v>3</v>
      </c>
      <c r="I47" s="168">
        <v>1</v>
      </c>
    </row>
    <row r="48" spans="1:9" ht="16.5" customHeight="1" x14ac:dyDescent="0.15">
      <c r="A48" s="167" t="str">
        <f t="shared" si="0"/>
        <v>44</v>
      </c>
      <c r="B48" s="1"/>
      <c r="C48" s="158" t="s">
        <v>45</v>
      </c>
      <c r="D48" s="8" t="s">
        <v>295</v>
      </c>
      <c r="E48" s="159">
        <v>0</v>
      </c>
      <c r="F48" s="160" t="s">
        <v>71</v>
      </c>
      <c r="G48" s="160" t="s">
        <v>71</v>
      </c>
      <c r="H48" s="168" t="s">
        <v>71</v>
      </c>
      <c r="I48" s="168" t="s">
        <v>71</v>
      </c>
    </row>
    <row r="49" spans="1:9" ht="16.5" customHeight="1" x14ac:dyDescent="0.15">
      <c r="A49" s="167" t="str">
        <f t="shared" si="0"/>
        <v>45</v>
      </c>
      <c r="B49" s="1"/>
      <c r="C49" s="158" t="s">
        <v>46</v>
      </c>
      <c r="D49" s="8" t="s">
        <v>296</v>
      </c>
      <c r="E49" s="159">
        <v>2</v>
      </c>
      <c r="F49" s="160">
        <v>1.5</v>
      </c>
      <c r="G49" s="160">
        <v>0.70710678118654757</v>
      </c>
      <c r="H49" s="168">
        <v>2</v>
      </c>
      <c r="I49" s="168">
        <v>1</v>
      </c>
    </row>
    <row r="50" spans="1:9" ht="16.5" customHeight="1" x14ac:dyDescent="0.15">
      <c r="A50" s="167" t="str">
        <f t="shared" si="0"/>
        <v>46</v>
      </c>
      <c r="B50" s="1"/>
      <c r="C50" s="158" t="s">
        <v>47</v>
      </c>
      <c r="D50" s="8" t="s">
        <v>297</v>
      </c>
      <c r="E50" s="159">
        <v>1</v>
      </c>
      <c r="F50" s="160">
        <v>1</v>
      </c>
      <c r="G50" s="160" t="s">
        <v>71</v>
      </c>
      <c r="H50" s="168">
        <v>1</v>
      </c>
      <c r="I50" s="168">
        <v>1</v>
      </c>
    </row>
    <row r="51" spans="1:9" ht="16.5" customHeight="1" x14ac:dyDescent="0.15">
      <c r="A51" s="167" t="str">
        <f t="shared" si="0"/>
        <v>47</v>
      </c>
      <c r="B51" s="1"/>
      <c r="C51" s="158" t="s">
        <v>48</v>
      </c>
      <c r="D51" s="8" t="s">
        <v>298</v>
      </c>
      <c r="E51" s="159">
        <v>0</v>
      </c>
      <c r="F51" s="160" t="s">
        <v>71</v>
      </c>
      <c r="G51" s="160" t="s">
        <v>71</v>
      </c>
      <c r="H51" s="168" t="s">
        <v>71</v>
      </c>
      <c r="I51" s="168" t="s">
        <v>71</v>
      </c>
    </row>
    <row r="52" spans="1:9" ht="16.5" customHeight="1" x14ac:dyDescent="0.15">
      <c r="A52" s="167" t="str">
        <f t="shared" si="0"/>
        <v>48</v>
      </c>
      <c r="B52" s="1"/>
      <c r="C52" s="158" t="s">
        <v>51</v>
      </c>
      <c r="D52" s="8" t="s">
        <v>299</v>
      </c>
      <c r="E52" s="159">
        <v>3</v>
      </c>
      <c r="F52" s="160">
        <v>2.3333333333333335</v>
      </c>
      <c r="G52" s="160">
        <v>1.5275252316519468</v>
      </c>
      <c r="H52" s="168">
        <v>4</v>
      </c>
      <c r="I52" s="168">
        <v>1</v>
      </c>
    </row>
    <row r="53" spans="1:9" ht="16.5" customHeight="1" x14ac:dyDescent="0.15">
      <c r="A53" s="167" t="str">
        <f t="shared" si="0"/>
        <v>49</v>
      </c>
      <c r="B53" s="1"/>
      <c r="C53" s="158" t="s">
        <v>129</v>
      </c>
      <c r="D53" s="8" t="s">
        <v>300</v>
      </c>
      <c r="E53" s="159">
        <v>0</v>
      </c>
      <c r="F53" s="160" t="s">
        <v>71</v>
      </c>
      <c r="G53" s="160" t="s">
        <v>71</v>
      </c>
      <c r="H53" s="168" t="s">
        <v>71</v>
      </c>
      <c r="I53" s="168" t="s">
        <v>71</v>
      </c>
    </row>
    <row r="54" spans="1:9" ht="16.5" customHeight="1" x14ac:dyDescent="0.15">
      <c r="A54" s="167" t="str">
        <f t="shared" si="0"/>
        <v>50</v>
      </c>
      <c r="B54" s="1"/>
      <c r="C54" s="158" t="s">
        <v>137</v>
      </c>
      <c r="D54" s="8" t="s">
        <v>301</v>
      </c>
      <c r="E54" s="159">
        <v>0</v>
      </c>
      <c r="F54" s="160" t="s">
        <v>71</v>
      </c>
      <c r="G54" s="160" t="s">
        <v>71</v>
      </c>
      <c r="H54" s="168" t="s">
        <v>71</v>
      </c>
      <c r="I54" s="168" t="s">
        <v>71</v>
      </c>
    </row>
    <row r="55" spans="1:9" ht="16.5" customHeight="1" x14ac:dyDescent="0.15">
      <c r="A55" s="167" t="str">
        <f t="shared" si="0"/>
        <v>51</v>
      </c>
      <c r="B55" s="1"/>
      <c r="C55" s="158" t="s">
        <v>52</v>
      </c>
      <c r="D55" s="8" t="s">
        <v>302</v>
      </c>
      <c r="E55" s="159">
        <v>0</v>
      </c>
      <c r="F55" s="160" t="s">
        <v>71</v>
      </c>
      <c r="G55" s="160" t="s">
        <v>71</v>
      </c>
      <c r="H55" s="168" t="s">
        <v>71</v>
      </c>
      <c r="I55" s="168" t="s">
        <v>71</v>
      </c>
    </row>
    <row r="56" spans="1:9" ht="16.5" customHeight="1" x14ac:dyDescent="0.15">
      <c r="A56" s="167" t="str">
        <f t="shared" si="0"/>
        <v>52</v>
      </c>
      <c r="B56" s="1"/>
      <c r="C56" s="158" t="s">
        <v>79</v>
      </c>
      <c r="D56" s="8" t="s">
        <v>303</v>
      </c>
      <c r="E56" s="159">
        <v>0</v>
      </c>
      <c r="F56" s="160" t="s">
        <v>71</v>
      </c>
      <c r="G56" s="160" t="s">
        <v>71</v>
      </c>
      <c r="H56" s="168" t="s">
        <v>71</v>
      </c>
      <c r="I56" s="168" t="s">
        <v>71</v>
      </c>
    </row>
    <row r="57" spans="1:9" ht="16.5" customHeight="1" x14ac:dyDescent="0.15">
      <c r="A57" s="167" t="str">
        <f t="shared" si="0"/>
        <v>53</v>
      </c>
      <c r="B57" s="1"/>
      <c r="C57" s="158" t="s">
        <v>53</v>
      </c>
      <c r="D57" s="8" t="s">
        <v>304</v>
      </c>
      <c r="E57" s="159">
        <v>0</v>
      </c>
      <c r="F57" s="160" t="s">
        <v>71</v>
      </c>
      <c r="G57" s="160" t="s">
        <v>71</v>
      </c>
      <c r="H57" s="168" t="s">
        <v>71</v>
      </c>
      <c r="I57" s="168" t="s">
        <v>71</v>
      </c>
    </row>
    <row r="58" spans="1:9" ht="16.5" customHeight="1" x14ac:dyDescent="0.15">
      <c r="A58" s="167" t="str">
        <f t="shared" si="0"/>
        <v>54</v>
      </c>
      <c r="B58" s="1"/>
      <c r="C58" s="158" t="s">
        <v>54</v>
      </c>
      <c r="D58" s="8" t="s">
        <v>305</v>
      </c>
      <c r="E58" s="159">
        <v>1</v>
      </c>
      <c r="F58" s="160">
        <v>1</v>
      </c>
      <c r="G58" s="160" t="s">
        <v>71</v>
      </c>
      <c r="H58" s="168">
        <v>1</v>
      </c>
      <c r="I58" s="168">
        <v>1</v>
      </c>
    </row>
    <row r="59" spans="1:9" ht="16.5" customHeight="1" x14ac:dyDescent="0.15">
      <c r="A59" s="167" t="str">
        <f t="shared" si="0"/>
        <v>55</v>
      </c>
      <c r="B59" s="1"/>
      <c r="C59" s="158" t="s">
        <v>55</v>
      </c>
      <c r="D59" s="8" t="s">
        <v>306</v>
      </c>
      <c r="E59" s="159">
        <v>0</v>
      </c>
      <c r="F59" s="160" t="s">
        <v>71</v>
      </c>
      <c r="G59" s="160" t="s">
        <v>71</v>
      </c>
      <c r="H59" s="168" t="s">
        <v>71</v>
      </c>
      <c r="I59" s="168" t="s">
        <v>71</v>
      </c>
    </row>
    <row r="60" spans="1:9" ht="16.5" customHeight="1" x14ac:dyDescent="0.15">
      <c r="A60" s="167" t="str">
        <f t="shared" si="0"/>
        <v>56</v>
      </c>
      <c r="B60" s="1"/>
      <c r="C60" s="158" t="s">
        <v>138</v>
      </c>
      <c r="D60" s="8" t="s">
        <v>307</v>
      </c>
      <c r="E60" s="159">
        <v>3</v>
      </c>
      <c r="F60" s="160">
        <v>5</v>
      </c>
      <c r="G60" s="160">
        <v>6.0827625302982193</v>
      </c>
      <c r="H60" s="168">
        <v>12</v>
      </c>
      <c r="I60" s="168">
        <v>1</v>
      </c>
    </row>
    <row r="61" spans="1:9" ht="16.5" customHeight="1" x14ac:dyDescent="0.15">
      <c r="A61" s="167" t="str">
        <f t="shared" si="0"/>
        <v>57</v>
      </c>
      <c r="B61" s="1"/>
      <c r="C61" s="158" t="s">
        <v>72</v>
      </c>
      <c r="D61" s="8" t="s">
        <v>308</v>
      </c>
      <c r="E61" s="159">
        <v>0</v>
      </c>
      <c r="F61" s="160" t="s">
        <v>71</v>
      </c>
      <c r="G61" s="160" t="s">
        <v>71</v>
      </c>
      <c r="H61" s="168" t="s">
        <v>71</v>
      </c>
      <c r="I61" s="168" t="s">
        <v>71</v>
      </c>
    </row>
    <row r="62" spans="1:9" ht="16.5" customHeight="1" x14ac:dyDescent="0.15">
      <c r="A62" s="167" t="str">
        <f t="shared" si="0"/>
        <v>58</v>
      </c>
      <c r="B62" s="1"/>
      <c r="C62" s="158" t="s">
        <v>75</v>
      </c>
      <c r="D62" s="8" t="s">
        <v>309</v>
      </c>
      <c r="E62" s="159">
        <v>3</v>
      </c>
      <c r="F62" s="160">
        <v>1.3333333333333333</v>
      </c>
      <c r="G62" s="160">
        <v>0.57735026918962573</v>
      </c>
      <c r="H62" s="168">
        <v>2</v>
      </c>
      <c r="I62" s="168">
        <v>1</v>
      </c>
    </row>
    <row r="63" spans="1:9" ht="16.5" customHeight="1" x14ac:dyDescent="0.15">
      <c r="A63" s="167" t="str">
        <f t="shared" si="0"/>
        <v>59</v>
      </c>
      <c r="B63" s="1"/>
      <c r="C63" s="158" t="s">
        <v>56</v>
      </c>
      <c r="D63" s="8" t="s">
        <v>310</v>
      </c>
      <c r="E63" s="159">
        <v>0</v>
      </c>
      <c r="F63" s="160" t="s">
        <v>71</v>
      </c>
      <c r="G63" s="160" t="s">
        <v>71</v>
      </c>
      <c r="H63" s="168" t="s">
        <v>71</v>
      </c>
      <c r="I63" s="168" t="s">
        <v>71</v>
      </c>
    </row>
    <row r="64" spans="1:9" ht="16.5" customHeight="1" x14ac:dyDescent="0.15">
      <c r="A64" s="167" t="str">
        <f t="shared" si="0"/>
        <v>60</v>
      </c>
      <c r="B64" s="1"/>
      <c r="C64" s="158" t="s">
        <v>57</v>
      </c>
      <c r="D64" s="8" t="s">
        <v>311</v>
      </c>
      <c r="E64" s="159">
        <v>0</v>
      </c>
      <c r="F64" s="160" t="s">
        <v>71</v>
      </c>
      <c r="G64" s="160" t="s">
        <v>71</v>
      </c>
      <c r="H64" s="168" t="s">
        <v>71</v>
      </c>
      <c r="I64" s="168" t="s">
        <v>71</v>
      </c>
    </row>
    <row r="65" spans="1:9" ht="16.5" customHeight="1" x14ac:dyDescent="0.15">
      <c r="A65" s="167" t="str">
        <f t="shared" si="0"/>
        <v>61</v>
      </c>
      <c r="B65" s="1"/>
      <c r="C65" s="158" t="s">
        <v>69</v>
      </c>
      <c r="D65" s="8" t="s">
        <v>312</v>
      </c>
      <c r="E65" s="159">
        <v>0</v>
      </c>
      <c r="F65" s="160" t="s">
        <v>71</v>
      </c>
      <c r="G65" s="160" t="s">
        <v>71</v>
      </c>
      <c r="H65" s="168" t="s">
        <v>71</v>
      </c>
      <c r="I65" s="168" t="s">
        <v>71</v>
      </c>
    </row>
    <row r="66" spans="1:9" ht="16.5" customHeight="1" x14ac:dyDescent="0.15">
      <c r="A66" s="167" t="str">
        <f t="shared" si="0"/>
        <v>62</v>
      </c>
      <c r="B66" s="1"/>
      <c r="C66" s="158" t="s">
        <v>73</v>
      </c>
      <c r="D66" s="8" t="s">
        <v>313</v>
      </c>
      <c r="E66" s="159">
        <v>0</v>
      </c>
      <c r="F66" s="160" t="s">
        <v>71</v>
      </c>
      <c r="G66" s="160" t="s">
        <v>71</v>
      </c>
      <c r="H66" s="168" t="s">
        <v>71</v>
      </c>
      <c r="I66" s="168" t="s">
        <v>71</v>
      </c>
    </row>
    <row r="67" spans="1:9" ht="16.5" customHeight="1" x14ac:dyDescent="0.15">
      <c r="A67" s="167" t="str">
        <f t="shared" si="0"/>
        <v>63</v>
      </c>
      <c r="B67" s="1"/>
      <c r="C67" s="158" t="s">
        <v>58</v>
      </c>
      <c r="D67" s="8" t="s">
        <v>314</v>
      </c>
      <c r="E67" s="159">
        <v>0</v>
      </c>
      <c r="F67" s="160" t="s">
        <v>71</v>
      </c>
      <c r="G67" s="160" t="s">
        <v>71</v>
      </c>
      <c r="H67" s="168" t="s">
        <v>71</v>
      </c>
      <c r="I67" s="168" t="s">
        <v>71</v>
      </c>
    </row>
    <row r="68" spans="1:9" ht="16.5" customHeight="1" x14ac:dyDescent="0.15">
      <c r="A68" s="167" t="str">
        <f t="shared" si="0"/>
        <v>64</v>
      </c>
      <c r="B68" s="1"/>
      <c r="C68" s="158" t="s">
        <v>70</v>
      </c>
      <c r="D68" s="8" t="s">
        <v>315</v>
      </c>
      <c r="E68" s="159">
        <v>0</v>
      </c>
      <c r="F68" s="160" t="s">
        <v>71</v>
      </c>
      <c r="G68" s="160" t="s">
        <v>71</v>
      </c>
      <c r="H68" s="168" t="s">
        <v>71</v>
      </c>
      <c r="I68" s="168" t="s">
        <v>71</v>
      </c>
    </row>
    <row r="69" spans="1:9" ht="16.5" customHeight="1" x14ac:dyDescent="0.15">
      <c r="A69" s="167" t="str">
        <f t="shared" si="0"/>
        <v>65</v>
      </c>
      <c r="B69" s="1"/>
      <c r="C69" s="158" t="s">
        <v>59</v>
      </c>
      <c r="D69" s="8" t="s">
        <v>316</v>
      </c>
      <c r="E69" s="159">
        <v>0</v>
      </c>
      <c r="F69" s="160" t="s">
        <v>71</v>
      </c>
      <c r="G69" s="160" t="s">
        <v>71</v>
      </c>
      <c r="H69" s="168" t="s">
        <v>71</v>
      </c>
      <c r="I69" s="168" t="s">
        <v>71</v>
      </c>
    </row>
    <row r="70" spans="1:9" ht="16.5" customHeight="1" x14ac:dyDescent="0.15">
      <c r="A70" s="167" t="str">
        <f t="shared" ref="A70:A103" si="1">C70</f>
        <v>66</v>
      </c>
      <c r="B70" s="1"/>
      <c r="C70" s="158" t="s">
        <v>60</v>
      </c>
      <c r="D70" s="8" t="s">
        <v>317</v>
      </c>
      <c r="E70" s="159">
        <v>0</v>
      </c>
      <c r="F70" s="160" t="s">
        <v>71</v>
      </c>
      <c r="G70" s="160" t="s">
        <v>71</v>
      </c>
      <c r="H70" s="168" t="s">
        <v>71</v>
      </c>
      <c r="I70" s="168" t="s">
        <v>71</v>
      </c>
    </row>
    <row r="71" spans="1:9" ht="16.5" customHeight="1" x14ac:dyDescent="0.15">
      <c r="A71" s="167" t="str">
        <f t="shared" si="1"/>
        <v>67</v>
      </c>
      <c r="B71" s="1"/>
      <c r="C71" s="158" t="s">
        <v>62</v>
      </c>
      <c r="D71" s="8" t="s">
        <v>318</v>
      </c>
      <c r="E71" s="159">
        <v>0</v>
      </c>
      <c r="F71" s="160" t="s">
        <v>71</v>
      </c>
      <c r="G71" s="160" t="s">
        <v>71</v>
      </c>
      <c r="H71" s="168" t="s">
        <v>71</v>
      </c>
      <c r="I71" s="168" t="s">
        <v>71</v>
      </c>
    </row>
    <row r="72" spans="1:9" ht="16.5" customHeight="1" x14ac:dyDescent="0.15">
      <c r="A72" s="167" t="str">
        <f t="shared" si="1"/>
        <v>68</v>
      </c>
      <c r="B72" s="1"/>
      <c r="C72" s="158" t="s">
        <v>80</v>
      </c>
      <c r="D72" s="8" t="s">
        <v>319</v>
      </c>
      <c r="E72" s="159">
        <v>0</v>
      </c>
      <c r="F72" s="160" t="s">
        <v>71</v>
      </c>
      <c r="G72" s="160" t="s">
        <v>71</v>
      </c>
      <c r="H72" s="168" t="s">
        <v>71</v>
      </c>
      <c r="I72" s="168" t="s">
        <v>71</v>
      </c>
    </row>
    <row r="73" spans="1:9" ht="16.5" customHeight="1" x14ac:dyDescent="0.15">
      <c r="A73" s="167" t="str">
        <f t="shared" si="1"/>
        <v>69</v>
      </c>
      <c r="B73" s="1"/>
      <c r="C73" s="158" t="s">
        <v>63</v>
      </c>
      <c r="D73" s="8" t="s">
        <v>320</v>
      </c>
      <c r="E73" s="159">
        <v>3</v>
      </c>
      <c r="F73" s="160">
        <v>8.3333333333333339</v>
      </c>
      <c r="G73" s="160">
        <v>13.576941236277534</v>
      </c>
      <c r="H73" s="168">
        <v>24</v>
      </c>
      <c r="I73" s="168">
        <v>1</v>
      </c>
    </row>
    <row r="74" spans="1:9" ht="16.5" customHeight="1" x14ac:dyDescent="0.15">
      <c r="A74" s="167" t="str">
        <f t="shared" si="1"/>
        <v>70</v>
      </c>
      <c r="B74" s="1"/>
      <c r="C74" s="158" t="s">
        <v>76</v>
      </c>
      <c r="D74" s="8" t="s">
        <v>321</v>
      </c>
      <c r="E74" s="159">
        <v>0</v>
      </c>
      <c r="F74" s="160" t="s">
        <v>71</v>
      </c>
      <c r="G74" s="160" t="s">
        <v>71</v>
      </c>
      <c r="H74" s="168" t="s">
        <v>71</v>
      </c>
      <c r="I74" s="168" t="s">
        <v>71</v>
      </c>
    </row>
    <row r="75" spans="1:9" ht="16.5" customHeight="1" x14ac:dyDescent="0.15">
      <c r="A75" s="167" t="str">
        <f t="shared" si="1"/>
        <v>71</v>
      </c>
      <c r="B75" s="1"/>
      <c r="C75" s="158" t="s">
        <v>64</v>
      </c>
      <c r="D75" s="8" t="s">
        <v>322</v>
      </c>
      <c r="E75" s="159">
        <v>112</v>
      </c>
      <c r="F75" s="160">
        <v>4.7857142857142856</v>
      </c>
      <c r="G75" s="160">
        <v>7.0983167290633338</v>
      </c>
      <c r="H75" s="168">
        <v>46</v>
      </c>
      <c r="I75" s="168">
        <v>1</v>
      </c>
    </row>
    <row r="76" spans="1:9" ht="16.5" customHeight="1" x14ac:dyDescent="0.15">
      <c r="A76" s="167" t="str">
        <f t="shared" si="1"/>
        <v>72</v>
      </c>
      <c r="B76" s="1"/>
      <c r="C76" s="158" t="s">
        <v>65</v>
      </c>
      <c r="D76" s="8" t="s">
        <v>323</v>
      </c>
      <c r="E76" s="159">
        <v>4</v>
      </c>
      <c r="F76" s="160">
        <v>1.75</v>
      </c>
      <c r="G76" s="160">
        <v>0.5</v>
      </c>
      <c r="H76" s="168">
        <v>2</v>
      </c>
      <c r="I76" s="168">
        <v>1</v>
      </c>
    </row>
    <row r="77" spans="1:9" ht="16.5" customHeight="1" x14ac:dyDescent="0.15">
      <c r="A77" s="167" t="str">
        <f t="shared" si="1"/>
        <v>73</v>
      </c>
      <c r="B77" s="1"/>
      <c r="C77" s="158" t="s">
        <v>67</v>
      </c>
      <c r="D77" s="8" t="s">
        <v>324</v>
      </c>
      <c r="E77" s="159">
        <v>0</v>
      </c>
      <c r="F77" s="160" t="s">
        <v>71</v>
      </c>
      <c r="G77" s="160" t="s">
        <v>71</v>
      </c>
      <c r="H77" s="168" t="s">
        <v>71</v>
      </c>
      <c r="I77" s="168" t="s">
        <v>71</v>
      </c>
    </row>
    <row r="78" spans="1:9" ht="16.5" customHeight="1" x14ac:dyDescent="0.15">
      <c r="A78" s="167" t="str">
        <f t="shared" si="1"/>
        <v>74</v>
      </c>
      <c r="B78" s="1"/>
      <c r="C78" s="158" t="s">
        <v>68</v>
      </c>
      <c r="D78" s="8" t="s">
        <v>325</v>
      </c>
      <c r="E78" s="159">
        <v>84</v>
      </c>
      <c r="F78" s="160">
        <v>4.6190476190476186</v>
      </c>
      <c r="G78" s="160">
        <v>4.7336395786282361</v>
      </c>
      <c r="H78" s="168">
        <v>14</v>
      </c>
      <c r="I78" s="168">
        <v>1</v>
      </c>
    </row>
    <row r="79" spans="1:9" ht="16.5" customHeight="1" x14ac:dyDescent="0.15">
      <c r="A79" s="167" t="str">
        <f t="shared" si="1"/>
        <v>75</v>
      </c>
      <c r="B79" s="1"/>
      <c r="C79" s="158" t="s">
        <v>326</v>
      </c>
      <c r="D79" s="8" t="s">
        <v>327</v>
      </c>
      <c r="E79" s="159">
        <v>46</v>
      </c>
      <c r="F79" s="160">
        <v>1.2608695652173914</v>
      </c>
      <c r="G79" s="160">
        <v>1.0205615580256817</v>
      </c>
      <c r="H79" s="168">
        <v>6</v>
      </c>
      <c r="I79" s="168">
        <v>1</v>
      </c>
    </row>
    <row r="80" spans="1:9" ht="16.5" customHeight="1" x14ac:dyDescent="0.15">
      <c r="A80" s="167" t="str">
        <f t="shared" si="1"/>
        <v>76</v>
      </c>
      <c r="B80" s="1"/>
      <c r="C80" s="158" t="s">
        <v>328</v>
      </c>
      <c r="D80" s="8" t="s">
        <v>329</v>
      </c>
      <c r="E80" s="159">
        <v>2</v>
      </c>
      <c r="F80" s="160">
        <v>6</v>
      </c>
      <c r="G80" s="160">
        <v>8.4852813742385695</v>
      </c>
      <c r="H80" s="168">
        <v>12</v>
      </c>
      <c r="I80" s="168">
        <v>12</v>
      </c>
    </row>
    <row r="81" spans="1:9" ht="16.5" customHeight="1" x14ac:dyDescent="0.15">
      <c r="A81" s="167" t="str">
        <f t="shared" si="1"/>
        <v>77</v>
      </c>
      <c r="B81" s="1"/>
      <c r="C81" s="158" t="s">
        <v>330</v>
      </c>
      <c r="D81" s="8" t="s">
        <v>331</v>
      </c>
      <c r="E81" s="159">
        <v>1</v>
      </c>
      <c r="F81" s="160">
        <v>24</v>
      </c>
      <c r="G81" s="160" t="s">
        <v>71</v>
      </c>
      <c r="H81" s="168">
        <v>24</v>
      </c>
      <c r="I81" s="168">
        <v>24</v>
      </c>
    </row>
    <row r="82" spans="1:9" ht="16.5" customHeight="1" x14ac:dyDescent="0.15">
      <c r="A82" s="167" t="str">
        <f t="shared" si="1"/>
        <v>78</v>
      </c>
      <c r="B82" s="1"/>
      <c r="C82" s="158" t="s">
        <v>332</v>
      </c>
      <c r="D82" s="8" t="s">
        <v>333</v>
      </c>
      <c r="E82" s="159">
        <v>18</v>
      </c>
      <c r="F82" s="160">
        <v>2.1666666666666665</v>
      </c>
      <c r="G82" s="160">
        <v>1.6538724611187705</v>
      </c>
      <c r="H82" s="168">
        <v>6</v>
      </c>
      <c r="I82" s="168">
        <v>1</v>
      </c>
    </row>
    <row r="83" spans="1:9" ht="16.5" customHeight="1" x14ac:dyDescent="0.15">
      <c r="A83" s="167" t="str">
        <f t="shared" si="1"/>
        <v>79</v>
      </c>
      <c r="B83" s="1"/>
      <c r="C83" s="158" t="s">
        <v>334</v>
      </c>
      <c r="D83" s="8" t="s">
        <v>335</v>
      </c>
      <c r="E83" s="159">
        <v>0</v>
      </c>
      <c r="F83" s="160" t="s">
        <v>71</v>
      </c>
      <c r="G83" s="160" t="s">
        <v>71</v>
      </c>
      <c r="H83" s="168" t="s">
        <v>71</v>
      </c>
      <c r="I83" s="168" t="s">
        <v>71</v>
      </c>
    </row>
    <row r="84" spans="1:9" ht="16.5" customHeight="1" x14ac:dyDescent="0.15">
      <c r="A84" s="167" t="str">
        <f t="shared" si="1"/>
        <v>80</v>
      </c>
      <c r="B84" s="1"/>
      <c r="C84" s="158" t="s">
        <v>336</v>
      </c>
      <c r="D84" s="8" t="s">
        <v>337</v>
      </c>
      <c r="E84" s="159">
        <v>5</v>
      </c>
      <c r="F84" s="160">
        <v>6</v>
      </c>
      <c r="G84" s="160">
        <v>10.074720839804943</v>
      </c>
      <c r="H84" s="168">
        <v>24</v>
      </c>
      <c r="I84" s="168">
        <v>1</v>
      </c>
    </row>
    <row r="85" spans="1:9" ht="16.5" customHeight="1" x14ac:dyDescent="0.15">
      <c r="A85" s="167" t="str">
        <f t="shared" si="1"/>
        <v>81</v>
      </c>
      <c r="B85" s="1"/>
      <c r="C85" s="158" t="s">
        <v>77</v>
      </c>
      <c r="D85" s="8" t="s">
        <v>338</v>
      </c>
      <c r="E85" s="159">
        <v>58</v>
      </c>
      <c r="F85" s="160">
        <v>5.5517241379310347</v>
      </c>
      <c r="G85" s="160">
        <v>7.5141326816641154</v>
      </c>
      <c r="H85" s="168">
        <v>36</v>
      </c>
      <c r="I85" s="168">
        <v>1</v>
      </c>
    </row>
    <row r="86" spans="1:9" ht="16.5" customHeight="1" x14ac:dyDescent="0.15">
      <c r="A86" s="167" t="str">
        <f t="shared" si="1"/>
        <v>82</v>
      </c>
      <c r="B86" s="1"/>
      <c r="C86" s="158" t="s">
        <v>339</v>
      </c>
      <c r="D86" s="8" t="s">
        <v>340</v>
      </c>
      <c r="E86" s="159">
        <v>4</v>
      </c>
      <c r="F86" s="160">
        <v>4.5</v>
      </c>
      <c r="G86" s="160">
        <v>5.196152422706632</v>
      </c>
      <c r="H86" s="168">
        <v>12</v>
      </c>
      <c r="I86" s="168">
        <v>1</v>
      </c>
    </row>
    <row r="87" spans="1:9" ht="16.5" customHeight="1" x14ac:dyDescent="0.15">
      <c r="A87" s="167" t="str">
        <f t="shared" si="1"/>
        <v>83</v>
      </c>
      <c r="B87" s="1"/>
      <c r="C87" s="158" t="s">
        <v>341</v>
      </c>
      <c r="D87" s="8" t="s">
        <v>342</v>
      </c>
      <c r="E87" s="159">
        <v>32</v>
      </c>
      <c r="F87" s="160">
        <v>3.46875</v>
      </c>
      <c r="G87" s="160">
        <v>4.0159711395313078</v>
      </c>
      <c r="H87" s="168">
        <v>12</v>
      </c>
      <c r="I87" s="168">
        <v>1</v>
      </c>
    </row>
    <row r="88" spans="1:9" ht="16.5" customHeight="1" x14ac:dyDescent="0.15">
      <c r="A88" s="167" t="str">
        <f t="shared" si="1"/>
        <v>84</v>
      </c>
      <c r="B88" s="1"/>
      <c r="C88" s="158" t="s">
        <v>343</v>
      </c>
      <c r="D88" s="8" t="s">
        <v>344</v>
      </c>
      <c r="E88" s="159">
        <v>6</v>
      </c>
      <c r="F88" s="160">
        <v>4.333333333333333</v>
      </c>
      <c r="G88" s="160">
        <v>4.3204937989385739</v>
      </c>
      <c r="H88" s="168">
        <v>12</v>
      </c>
      <c r="I88" s="168">
        <v>1</v>
      </c>
    </row>
    <row r="89" spans="1:9" ht="16.5" customHeight="1" x14ac:dyDescent="0.15">
      <c r="A89" s="167" t="str">
        <f t="shared" si="1"/>
        <v>85</v>
      </c>
      <c r="B89" s="1"/>
      <c r="C89" s="158" t="s">
        <v>345</v>
      </c>
      <c r="D89" s="8" t="s">
        <v>346</v>
      </c>
      <c r="E89" s="159">
        <v>2</v>
      </c>
      <c r="F89" s="160">
        <v>3</v>
      </c>
      <c r="G89" s="160">
        <v>1.4142135623730951</v>
      </c>
      <c r="H89" s="168">
        <v>4</v>
      </c>
      <c r="I89" s="168">
        <v>2</v>
      </c>
    </row>
    <row r="90" spans="1:9" ht="16.5" customHeight="1" x14ac:dyDescent="0.15">
      <c r="A90" s="167" t="str">
        <f t="shared" si="1"/>
        <v>86</v>
      </c>
      <c r="B90" s="1"/>
      <c r="C90" s="158" t="s">
        <v>347</v>
      </c>
      <c r="D90" s="8" t="s">
        <v>348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</row>
    <row r="91" spans="1:9" ht="16.5" customHeight="1" x14ac:dyDescent="0.15">
      <c r="A91" s="167" t="str">
        <f t="shared" si="1"/>
        <v>87</v>
      </c>
      <c r="B91" s="1"/>
      <c r="C91" s="158" t="s">
        <v>349</v>
      </c>
      <c r="D91" s="8" t="s">
        <v>350</v>
      </c>
      <c r="E91" s="159">
        <v>6</v>
      </c>
      <c r="F91" s="160">
        <v>48.833333333333336</v>
      </c>
      <c r="G91" s="160">
        <v>101.144286376773</v>
      </c>
      <c r="H91" s="168">
        <v>255</v>
      </c>
      <c r="I91" s="168">
        <v>1</v>
      </c>
    </row>
    <row r="92" spans="1:9" ht="16.5" customHeight="1" x14ac:dyDescent="0.15">
      <c r="A92" s="167" t="str">
        <f t="shared" si="1"/>
        <v>88</v>
      </c>
      <c r="B92" s="1"/>
      <c r="C92" s="158" t="s">
        <v>351</v>
      </c>
      <c r="D92" s="8" t="s">
        <v>352</v>
      </c>
      <c r="E92" s="159">
        <v>459</v>
      </c>
      <c r="F92" s="160">
        <v>4.4139433551198257</v>
      </c>
      <c r="G92" s="160">
        <v>17.827371548756023</v>
      </c>
      <c r="H92" s="168">
        <v>258</v>
      </c>
      <c r="I92" s="168">
        <v>1</v>
      </c>
    </row>
    <row r="93" spans="1:9" ht="16.5" customHeight="1" x14ac:dyDescent="0.15">
      <c r="A93" s="167" t="str">
        <f t="shared" si="1"/>
        <v>89</v>
      </c>
      <c r="B93" s="1"/>
      <c r="C93" s="158" t="s">
        <v>353</v>
      </c>
      <c r="D93" s="8" t="s">
        <v>354</v>
      </c>
      <c r="E93" s="159">
        <v>4</v>
      </c>
      <c r="F93" s="160">
        <v>4.25</v>
      </c>
      <c r="G93" s="160">
        <v>5.2519837521962431</v>
      </c>
      <c r="H93" s="168">
        <v>12</v>
      </c>
      <c r="I93" s="168">
        <v>1</v>
      </c>
    </row>
    <row r="94" spans="1:9" ht="16.5" customHeight="1" x14ac:dyDescent="0.15">
      <c r="A94" s="167" t="str">
        <f t="shared" si="1"/>
        <v>90</v>
      </c>
      <c r="B94" s="1"/>
      <c r="C94" s="158" t="s">
        <v>355</v>
      </c>
      <c r="D94" s="8" t="s">
        <v>356</v>
      </c>
      <c r="E94" s="159">
        <v>0</v>
      </c>
      <c r="F94" s="160" t="s">
        <v>71</v>
      </c>
      <c r="G94" s="160" t="s">
        <v>71</v>
      </c>
      <c r="H94" s="168" t="s">
        <v>71</v>
      </c>
      <c r="I94" s="168" t="s">
        <v>71</v>
      </c>
    </row>
    <row r="95" spans="1:9" ht="16.5" customHeight="1" x14ac:dyDescent="0.15">
      <c r="A95" s="167" t="str">
        <f t="shared" si="1"/>
        <v>91</v>
      </c>
      <c r="B95" s="1"/>
      <c r="C95" s="158" t="s">
        <v>78</v>
      </c>
      <c r="D95" s="8" t="s">
        <v>357</v>
      </c>
      <c r="E95" s="159">
        <v>0</v>
      </c>
      <c r="F95" s="160" t="s">
        <v>71</v>
      </c>
      <c r="G95" s="160" t="s">
        <v>71</v>
      </c>
      <c r="H95" s="168" t="s">
        <v>71</v>
      </c>
      <c r="I95" s="168" t="s">
        <v>71</v>
      </c>
    </row>
    <row r="96" spans="1:9" ht="16.5" customHeight="1" x14ac:dyDescent="0.15">
      <c r="A96" s="167" t="str">
        <f t="shared" si="1"/>
        <v>92</v>
      </c>
      <c r="B96" s="1"/>
      <c r="C96" s="158" t="s">
        <v>74</v>
      </c>
      <c r="D96" s="8" t="s">
        <v>358</v>
      </c>
      <c r="E96" s="159">
        <v>14</v>
      </c>
      <c r="F96" s="160">
        <v>4.3571428571428568</v>
      </c>
      <c r="G96" s="160">
        <v>5.0930894788488095</v>
      </c>
      <c r="H96" s="168">
        <v>12</v>
      </c>
      <c r="I96" s="168">
        <v>1</v>
      </c>
    </row>
    <row r="97" spans="1:9" ht="16.5" customHeight="1" x14ac:dyDescent="0.15">
      <c r="A97" s="167" t="str">
        <f t="shared" si="1"/>
        <v>93</v>
      </c>
      <c r="B97" s="1"/>
      <c r="C97" s="158" t="s">
        <v>359</v>
      </c>
      <c r="D97" s="8" t="s">
        <v>360</v>
      </c>
      <c r="E97" s="159">
        <v>0</v>
      </c>
      <c r="F97" s="160" t="s">
        <v>71</v>
      </c>
      <c r="G97" s="160" t="s">
        <v>71</v>
      </c>
      <c r="H97" s="168" t="s">
        <v>71</v>
      </c>
      <c r="I97" s="168" t="s">
        <v>71</v>
      </c>
    </row>
    <row r="98" spans="1:9" ht="16.5" customHeight="1" x14ac:dyDescent="0.15">
      <c r="A98" s="167" t="str">
        <f t="shared" si="1"/>
        <v>94</v>
      </c>
      <c r="B98" s="1"/>
      <c r="C98" s="158" t="s">
        <v>361</v>
      </c>
      <c r="D98" s="8" t="s">
        <v>362</v>
      </c>
      <c r="E98" s="159">
        <v>2</v>
      </c>
      <c r="F98" s="160">
        <v>1</v>
      </c>
      <c r="G98" s="160">
        <v>0</v>
      </c>
      <c r="H98" s="168">
        <v>1</v>
      </c>
      <c r="I98" s="168">
        <v>1</v>
      </c>
    </row>
    <row r="99" spans="1:9" ht="16.5" customHeight="1" x14ac:dyDescent="0.15">
      <c r="A99" s="167" t="str">
        <f t="shared" si="1"/>
        <v>95</v>
      </c>
      <c r="B99" s="1"/>
      <c r="C99" s="158" t="s">
        <v>363</v>
      </c>
      <c r="D99" s="8" t="s">
        <v>364</v>
      </c>
      <c r="E99" s="159">
        <v>14</v>
      </c>
      <c r="F99" s="160">
        <v>3.7142857142857144</v>
      </c>
      <c r="G99" s="160">
        <v>4.5813765386629148</v>
      </c>
      <c r="H99" s="168">
        <v>12</v>
      </c>
      <c r="I99" s="168">
        <v>1</v>
      </c>
    </row>
    <row r="100" spans="1:9" ht="16.5" customHeight="1" x14ac:dyDescent="0.15">
      <c r="A100" s="167" t="str">
        <f t="shared" si="1"/>
        <v>96</v>
      </c>
      <c r="B100" s="1"/>
      <c r="C100" s="158" t="s">
        <v>365</v>
      </c>
      <c r="D100" s="8" t="s">
        <v>366</v>
      </c>
      <c r="E100" s="159">
        <v>0</v>
      </c>
      <c r="F100" s="160" t="s">
        <v>71</v>
      </c>
      <c r="G100" s="160" t="s">
        <v>71</v>
      </c>
      <c r="H100" s="168" t="s">
        <v>71</v>
      </c>
      <c r="I100" s="168" t="s">
        <v>71</v>
      </c>
    </row>
    <row r="101" spans="1:9" ht="16.5" customHeight="1" x14ac:dyDescent="0.15">
      <c r="A101" s="167" t="str">
        <f t="shared" si="1"/>
        <v>97</v>
      </c>
      <c r="B101" s="1"/>
      <c r="C101" s="158" t="s">
        <v>367</v>
      </c>
      <c r="D101" s="8" t="s">
        <v>368</v>
      </c>
      <c r="E101" s="159">
        <v>5</v>
      </c>
      <c r="F101" s="160">
        <v>1.2</v>
      </c>
      <c r="G101" s="160">
        <v>0.44721359549995793</v>
      </c>
      <c r="H101" s="168">
        <v>2</v>
      </c>
      <c r="I101" s="168">
        <v>1</v>
      </c>
    </row>
    <row r="102" spans="1:9" ht="16.5" customHeight="1" x14ac:dyDescent="0.15">
      <c r="A102" s="167" t="str">
        <f t="shared" si="1"/>
        <v>98</v>
      </c>
      <c r="B102" s="1"/>
      <c r="C102" s="158" t="s">
        <v>369</v>
      </c>
      <c r="D102" s="8" t="s">
        <v>370</v>
      </c>
      <c r="E102" s="159">
        <v>221</v>
      </c>
      <c r="F102" s="160">
        <v>3.5294117647058822</v>
      </c>
      <c r="G102" s="160">
        <v>4.741048418541185</v>
      </c>
      <c r="H102" s="168">
        <v>24</v>
      </c>
      <c r="I102" s="168">
        <v>1</v>
      </c>
    </row>
    <row r="103" spans="1:9" ht="16.5" customHeight="1" x14ac:dyDescent="0.15">
      <c r="A103" s="167" t="str">
        <f t="shared" si="1"/>
        <v>99</v>
      </c>
      <c r="B103" s="1"/>
      <c r="C103" s="158" t="s">
        <v>371</v>
      </c>
      <c r="D103" s="8" t="s">
        <v>372</v>
      </c>
      <c r="E103" s="159">
        <v>76</v>
      </c>
      <c r="F103" s="160">
        <v>2.8157894736842106</v>
      </c>
      <c r="G103" s="160">
        <v>3.6795308625449863</v>
      </c>
      <c r="H103" s="168">
        <v>24</v>
      </c>
      <c r="I103" s="168">
        <v>1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0</v>
      </c>
      <c r="F104" s="160" t="s">
        <v>71</v>
      </c>
      <c r="G104" s="160" t="s">
        <v>71</v>
      </c>
      <c r="H104" s="168" t="s">
        <v>71</v>
      </c>
      <c r="I104" s="168" t="s">
        <v>71</v>
      </c>
    </row>
    <row r="105" spans="1:9" ht="16.5" customHeight="1" x14ac:dyDescent="0.15">
      <c r="B105" s="1"/>
      <c r="C105" s="161"/>
      <c r="D105" s="162" t="s">
        <v>811</v>
      </c>
      <c r="E105" s="163">
        <v>5930</v>
      </c>
      <c r="F105" s="164">
        <v>9.1725126475548056</v>
      </c>
      <c r="G105" s="164">
        <v>39.883213132290393</v>
      </c>
      <c r="H105" s="168">
        <v>1422</v>
      </c>
      <c r="I105" s="168">
        <v>1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02110-E0DE-45EF-9CD1-5D132EEBE46D}">
  <sheetPr>
    <tabColor rgb="FF7030A0"/>
    <pageSetUpPr fitToPage="1"/>
  </sheetPr>
  <dimension ref="A1:L112"/>
  <sheetViews>
    <sheetView showGridLines="0" view="pageBreakPreview" zoomScaleNormal="70" zoomScaleSheetLayoutView="100" workbookViewId="0">
      <selection activeCell="L1" sqref="L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 x14ac:dyDescent="0.15">
      <c r="F1" s="2"/>
      <c r="G1" s="2"/>
      <c r="H1" s="2"/>
      <c r="I1" s="2"/>
      <c r="L1" s="165"/>
    </row>
    <row r="2" spans="1:12" ht="17.25" x14ac:dyDescent="0.2">
      <c r="C2" s="105" t="str">
        <f>"表3.4.1.2("&amp;VALUE(L1)-1&amp;")　産業分類別の生活環境項目測定回数の平均値、標準偏差、最大値、最小値"</f>
        <v>表3.4.1.2(-1)　産業分類別の生活環境項目測定回数の平均値、標準偏差、最大値、最小値</v>
      </c>
    </row>
    <row r="3" spans="1:12" ht="21" customHeight="1" x14ac:dyDescent="0.15">
      <c r="I3" s="139" t="e">
        <f>VLOOKUP(L1,#REF!,2,0)&amp;"（回/年）"</f>
        <v>#REF!</v>
      </c>
    </row>
    <row r="4" spans="1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1:12" ht="16.5" customHeight="1" x14ac:dyDescent="0.15">
      <c r="A5" s="167" t="str">
        <f>C5</f>
        <v>01</v>
      </c>
      <c r="B5" s="1"/>
      <c r="C5" s="158" t="s">
        <v>2</v>
      </c>
      <c r="D5" s="8" t="s">
        <v>252</v>
      </c>
      <c r="E5" s="159">
        <v>3</v>
      </c>
      <c r="F5" s="160">
        <v>0.66666666666666663</v>
      </c>
      <c r="G5" s="160">
        <v>0.57735026918962573</v>
      </c>
      <c r="H5" s="168">
        <v>1</v>
      </c>
      <c r="I5" s="168">
        <v>1</v>
      </c>
    </row>
    <row r="6" spans="1:12" ht="16.5" customHeight="1" x14ac:dyDescent="0.15">
      <c r="A6" s="167" t="str">
        <f t="shared" ref="A6:A69" si="0">C6</f>
        <v>02</v>
      </c>
      <c r="B6" s="1"/>
      <c r="C6" s="158" t="s">
        <v>3</v>
      </c>
      <c r="D6" s="8" t="s">
        <v>253</v>
      </c>
      <c r="E6" s="159">
        <v>0</v>
      </c>
      <c r="F6" s="160" t="s">
        <v>71</v>
      </c>
      <c r="G6" s="160" t="s">
        <v>71</v>
      </c>
      <c r="H6" s="168" t="s">
        <v>71</v>
      </c>
      <c r="I6" s="168" t="s">
        <v>71</v>
      </c>
    </row>
    <row r="7" spans="1:12" ht="16.5" customHeight="1" x14ac:dyDescent="0.15">
      <c r="A7" s="167" t="str">
        <f t="shared" si="0"/>
        <v>03</v>
      </c>
      <c r="B7" s="1"/>
      <c r="C7" s="158" t="s">
        <v>4</v>
      </c>
      <c r="D7" s="8" t="s">
        <v>254</v>
      </c>
      <c r="E7" s="159">
        <v>0</v>
      </c>
      <c r="F7" s="160" t="s">
        <v>71</v>
      </c>
      <c r="G7" s="160" t="s">
        <v>71</v>
      </c>
      <c r="H7" s="168" t="s">
        <v>71</v>
      </c>
      <c r="I7" s="168" t="s">
        <v>71</v>
      </c>
    </row>
    <row r="8" spans="1:12" ht="16.5" customHeight="1" x14ac:dyDescent="0.15">
      <c r="A8" s="167" t="str">
        <f t="shared" si="0"/>
        <v>04</v>
      </c>
      <c r="B8" s="1"/>
      <c r="C8" s="158" t="s">
        <v>5</v>
      </c>
      <c r="D8" s="8" t="s">
        <v>255</v>
      </c>
      <c r="E8" s="159">
        <v>0</v>
      </c>
      <c r="F8" s="160" t="s">
        <v>71</v>
      </c>
      <c r="G8" s="160" t="s">
        <v>71</v>
      </c>
      <c r="H8" s="168" t="s">
        <v>71</v>
      </c>
      <c r="I8" s="168" t="s">
        <v>71</v>
      </c>
    </row>
    <row r="9" spans="1:12" ht="16.5" customHeight="1" x14ac:dyDescent="0.15">
      <c r="A9" s="167" t="str">
        <f t="shared" si="0"/>
        <v>05</v>
      </c>
      <c r="B9" s="1"/>
      <c r="C9" s="158" t="s">
        <v>6</v>
      </c>
      <c r="D9" s="8" t="s">
        <v>256</v>
      </c>
      <c r="E9" s="159">
        <v>24</v>
      </c>
      <c r="F9" s="160">
        <v>23.041666666666668</v>
      </c>
      <c r="G9" s="160">
        <v>73.269887738929711</v>
      </c>
      <c r="H9" s="168">
        <v>365</v>
      </c>
      <c r="I9" s="168">
        <v>1</v>
      </c>
    </row>
    <row r="10" spans="1:12" ht="16.5" customHeight="1" x14ac:dyDescent="0.15">
      <c r="A10" s="167" t="str">
        <f t="shared" si="0"/>
        <v>06</v>
      </c>
      <c r="B10" s="1"/>
      <c r="C10" s="158" t="s">
        <v>7</v>
      </c>
      <c r="D10" s="8" t="s">
        <v>257</v>
      </c>
      <c r="E10" s="159">
        <v>28</v>
      </c>
      <c r="F10" s="160">
        <v>2</v>
      </c>
      <c r="G10" s="160">
        <v>0.76980035891950105</v>
      </c>
      <c r="H10" s="168">
        <v>4</v>
      </c>
      <c r="I10" s="168">
        <v>1</v>
      </c>
    </row>
    <row r="11" spans="1:12" ht="16.5" customHeight="1" x14ac:dyDescent="0.15">
      <c r="A11" s="167" t="str">
        <f t="shared" si="0"/>
        <v>07</v>
      </c>
      <c r="B11" s="1"/>
      <c r="C11" s="158" t="s">
        <v>8</v>
      </c>
      <c r="D11" s="8" t="s">
        <v>258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</row>
    <row r="12" spans="1:12" ht="16.5" customHeight="1" x14ac:dyDescent="0.15">
      <c r="A12" s="167" t="str">
        <f t="shared" si="0"/>
        <v>08</v>
      </c>
      <c r="B12" s="1"/>
      <c r="C12" s="158" t="s">
        <v>9</v>
      </c>
      <c r="D12" s="8" t="s">
        <v>259</v>
      </c>
      <c r="E12" s="159">
        <v>1</v>
      </c>
      <c r="F12" s="160">
        <v>1</v>
      </c>
      <c r="G12" s="160" t="s">
        <v>71</v>
      </c>
      <c r="H12" s="168">
        <v>1</v>
      </c>
      <c r="I12" s="168">
        <v>1</v>
      </c>
    </row>
    <row r="13" spans="1:12" ht="16.5" customHeight="1" x14ac:dyDescent="0.15">
      <c r="A13" s="167" t="str">
        <f t="shared" si="0"/>
        <v>09</v>
      </c>
      <c r="B13" s="1"/>
      <c r="C13" s="158" t="s">
        <v>10</v>
      </c>
      <c r="D13" s="8" t="s">
        <v>260</v>
      </c>
      <c r="E13" s="159">
        <v>123</v>
      </c>
      <c r="F13" s="160">
        <v>2.5853658536585367</v>
      </c>
      <c r="G13" s="160">
        <v>4.1249477478425138</v>
      </c>
      <c r="H13" s="168">
        <v>24</v>
      </c>
      <c r="I13" s="168">
        <v>1</v>
      </c>
    </row>
    <row r="14" spans="1:12" ht="16.5" customHeight="1" x14ac:dyDescent="0.15">
      <c r="A14" s="167" t="str">
        <f t="shared" si="0"/>
        <v>10</v>
      </c>
      <c r="B14" s="1"/>
      <c r="C14" s="158" t="s">
        <v>11</v>
      </c>
      <c r="D14" s="8" t="s">
        <v>261</v>
      </c>
      <c r="E14" s="159">
        <v>92</v>
      </c>
      <c r="F14" s="160">
        <v>2.652173913043478</v>
      </c>
      <c r="G14" s="160">
        <v>3.2595920415159609</v>
      </c>
      <c r="H14" s="168">
        <v>12</v>
      </c>
      <c r="I14" s="168">
        <v>1</v>
      </c>
    </row>
    <row r="15" spans="1:12" ht="16.5" customHeight="1" x14ac:dyDescent="0.15">
      <c r="A15" s="167" t="str">
        <f t="shared" si="0"/>
        <v>11</v>
      </c>
      <c r="B15" s="1"/>
      <c r="C15" s="158" t="s">
        <v>12</v>
      </c>
      <c r="D15" s="8" t="s">
        <v>262</v>
      </c>
      <c r="E15" s="159">
        <v>36</v>
      </c>
      <c r="F15" s="160">
        <v>2.4166666666666665</v>
      </c>
      <c r="G15" s="160">
        <v>3.1018427702623117</v>
      </c>
      <c r="H15" s="168">
        <v>12</v>
      </c>
      <c r="I15" s="168">
        <v>1</v>
      </c>
    </row>
    <row r="16" spans="1:12" ht="16.5" customHeight="1" x14ac:dyDescent="0.15">
      <c r="A16" s="167" t="str">
        <f t="shared" si="0"/>
        <v>12</v>
      </c>
      <c r="B16" s="1"/>
      <c r="C16" s="158" t="s">
        <v>13</v>
      </c>
      <c r="D16" s="8" t="s">
        <v>263</v>
      </c>
      <c r="E16" s="159">
        <v>8</v>
      </c>
      <c r="F16" s="160">
        <v>1.375</v>
      </c>
      <c r="G16" s="160">
        <v>0.51754916950676566</v>
      </c>
      <c r="H16" s="168">
        <v>2</v>
      </c>
      <c r="I16" s="168">
        <v>1</v>
      </c>
    </row>
    <row r="17" spans="1:9" ht="16.5" customHeight="1" x14ac:dyDescent="0.15">
      <c r="A17" s="167" t="str">
        <f t="shared" si="0"/>
        <v>13</v>
      </c>
      <c r="B17" s="1"/>
      <c r="C17" s="158" t="s">
        <v>14</v>
      </c>
      <c r="D17" s="8" t="s">
        <v>264</v>
      </c>
      <c r="E17" s="159">
        <v>9</v>
      </c>
      <c r="F17" s="160">
        <v>11.111111111111111</v>
      </c>
      <c r="G17" s="160">
        <v>14.4952099367726</v>
      </c>
      <c r="H17" s="168">
        <v>47</v>
      </c>
      <c r="I17" s="168">
        <v>1</v>
      </c>
    </row>
    <row r="18" spans="1:9" ht="16.5" customHeight="1" x14ac:dyDescent="0.15">
      <c r="A18" s="167" t="str">
        <f t="shared" si="0"/>
        <v>14</v>
      </c>
      <c r="B18" s="1"/>
      <c r="C18" s="158" t="s">
        <v>15</v>
      </c>
      <c r="D18" s="8" t="s">
        <v>265</v>
      </c>
      <c r="E18" s="159">
        <v>68</v>
      </c>
      <c r="F18" s="160">
        <v>1.8823529411764706</v>
      </c>
      <c r="G18" s="160">
        <v>2.4220961180177376</v>
      </c>
      <c r="H18" s="168">
        <v>12</v>
      </c>
      <c r="I18" s="168">
        <v>1</v>
      </c>
    </row>
    <row r="19" spans="1:9" ht="16.5" customHeight="1" x14ac:dyDescent="0.15">
      <c r="A19" s="167" t="str">
        <f t="shared" si="0"/>
        <v>15</v>
      </c>
      <c r="B19" s="1"/>
      <c r="C19" s="158" t="s">
        <v>16</v>
      </c>
      <c r="D19" s="8" t="s">
        <v>266</v>
      </c>
      <c r="E19" s="159">
        <v>10</v>
      </c>
      <c r="F19" s="160">
        <v>10.1</v>
      </c>
      <c r="G19" s="160">
        <v>6.640783086353597</v>
      </c>
      <c r="H19" s="168">
        <v>24</v>
      </c>
      <c r="I19" s="168">
        <v>1</v>
      </c>
    </row>
    <row r="20" spans="1:9" ht="16.5" customHeight="1" x14ac:dyDescent="0.15">
      <c r="A20" s="167" t="str">
        <f t="shared" si="0"/>
        <v>16</v>
      </c>
      <c r="B20" s="1"/>
      <c r="C20" s="158" t="s">
        <v>17</v>
      </c>
      <c r="D20" s="8" t="s">
        <v>267</v>
      </c>
      <c r="E20" s="159">
        <v>427</v>
      </c>
      <c r="F20" s="160">
        <v>10.634660421545668</v>
      </c>
      <c r="G20" s="160">
        <v>54.201437168586999</v>
      </c>
      <c r="H20" s="168">
        <v>732</v>
      </c>
      <c r="I20" s="168">
        <v>1</v>
      </c>
    </row>
    <row r="21" spans="1:9" ht="16.5" customHeight="1" x14ac:dyDescent="0.15">
      <c r="A21" s="167" t="str">
        <f t="shared" si="0"/>
        <v>17</v>
      </c>
      <c r="B21" s="1"/>
      <c r="C21" s="158" t="s">
        <v>18</v>
      </c>
      <c r="D21" s="8" t="s">
        <v>268</v>
      </c>
      <c r="E21" s="159">
        <v>17</v>
      </c>
      <c r="F21" s="160">
        <v>10.588235294117647</v>
      </c>
      <c r="G21" s="160">
        <v>28.055879115457717</v>
      </c>
      <c r="H21" s="168">
        <v>108</v>
      </c>
      <c r="I21" s="168">
        <v>1</v>
      </c>
    </row>
    <row r="22" spans="1:9" ht="16.5" customHeight="1" x14ac:dyDescent="0.15">
      <c r="A22" s="167" t="str">
        <f t="shared" si="0"/>
        <v>18</v>
      </c>
      <c r="B22" s="1"/>
      <c r="C22" s="158" t="s">
        <v>19</v>
      </c>
      <c r="D22" s="8" t="s">
        <v>269</v>
      </c>
      <c r="E22" s="159">
        <v>35</v>
      </c>
      <c r="F22" s="160">
        <v>5.1142857142857139</v>
      </c>
      <c r="G22" s="160">
        <v>12.111665326237755</v>
      </c>
      <c r="H22" s="168">
        <v>51</v>
      </c>
      <c r="I22" s="168">
        <v>1</v>
      </c>
    </row>
    <row r="23" spans="1:9" ht="16.5" customHeight="1" x14ac:dyDescent="0.15">
      <c r="A23" s="167" t="str">
        <f t="shared" si="0"/>
        <v>19</v>
      </c>
      <c r="B23" s="1"/>
      <c r="C23" s="158" t="s">
        <v>20</v>
      </c>
      <c r="D23" s="8" t="s">
        <v>270</v>
      </c>
      <c r="E23" s="159">
        <v>36</v>
      </c>
      <c r="F23" s="160">
        <v>3.8888888888888888</v>
      </c>
      <c r="G23" s="160">
        <v>5.1368571702259338</v>
      </c>
      <c r="H23" s="168">
        <v>24</v>
      </c>
      <c r="I23" s="168">
        <v>1</v>
      </c>
    </row>
    <row r="24" spans="1:9" ht="16.5" customHeight="1" x14ac:dyDescent="0.15">
      <c r="A24" s="167" t="str">
        <f t="shared" si="0"/>
        <v>20</v>
      </c>
      <c r="B24" s="1"/>
      <c r="C24" s="158" t="s">
        <v>21</v>
      </c>
      <c r="D24" s="8" t="s">
        <v>271</v>
      </c>
      <c r="E24" s="159">
        <v>1</v>
      </c>
      <c r="F24" s="160">
        <v>1</v>
      </c>
      <c r="G24" s="160" t="s">
        <v>71</v>
      </c>
      <c r="H24" s="168">
        <v>1</v>
      </c>
      <c r="I24" s="168">
        <v>1</v>
      </c>
    </row>
    <row r="25" spans="1:9" ht="16.5" customHeight="1" x14ac:dyDescent="0.15">
      <c r="A25" s="167" t="str">
        <f t="shared" si="0"/>
        <v>21</v>
      </c>
      <c r="B25" s="1"/>
      <c r="C25" s="158" t="s">
        <v>22</v>
      </c>
      <c r="D25" s="8" t="s">
        <v>272</v>
      </c>
      <c r="E25" s="159">
        <v>93</v>
      </c>
      <c r="F25" s="160">
        <v>4.741935483870968</v>
      </c>
      <c r="G25" s="160">
        <v>5.6585895189188715</v>
      </c>
      <c r="H25" s="168">
        <v>25</v>
      </c>
      <c r="I25" s="168">
        <v>1</v>
      </c>
    </row>
    <row r="26" spans="1:9" ht="16.5" customHeight="1" x14ac:dyDescent="0.15">
      <c r="A26" s="167" t="str">
        <f t="shared" si="0"/>
        <v>22</v>
      </c>
      <c r="B26" s="1"/>
      <c r="C26" s="158" t="s">
        <v>23</v>
      </c>
      <c r="D26" s="8" t="s">
        <v>273</v>
      </c>
      <c r="E26" s="159">
        <v>153</v>
      </c>
      <c r="F26" s="160">
        <v>12.980392156862745</v>
      </c>
      <c r="G26" s="160">
        <v>19.744243194381635</v>
      </c>
      <c r="H26" s="168">
        <v>208</v>
      </c>
      <c r="I26" s="168">
        <v>1</v>
      </c>
    </row>
    <row r="27" spans="1:9" ht="16.5" customHeight="1" x14ac:dyDescent="0.15">
      <c r="A27" s="167" t="str">
        <f t="shared" si="0"/>
        <v>23</v>
      </c>
      <c r="B27" s="1"/>
      <c r="C27" s="158" t="s">
        <v>24</v>
      </c>
      <c r="D27" s="8" t="s">
        <v>274</v>
      </c>
      <c r="E27" s="159">
        <v>114</v>
      </c>
      <c r="F27" s="160">
        <v>8.9122807017543852</v>
      </c>
      <c r="G27" s="160">
        <v>11.835570658209303</v>
      </c>
      <c r="H27" s="168">
        <v>61</v>
      </c>
      <c r="I27" s="168">
        <v>1</v>
      </c>
    </row>
    <row r="28" spans="1:9" ht="16.5" customHeight="1" x14ac:dyDescent="0.15">
      <c r="A28" s="167" t="str">
        <f t="shared" si="0"/>
        <v>24</v>
      </c>
      <c r="B28" s="1"/>
      <c r="C28" s="158" t="s">
        <v>25</v>
      </c>
      <c r="D28" s="8" t="s">
        <v>275</v>
      </c>
      <c r="E28" s="159">
        <v>418</v>
      </c>
      <c r="F28" s="160">
        <v>10.990430622009569</v>
      </c>
      <c r="G28" s="160">
        <v>31.993403161546997</v>
      </c>
      <c r="H28" s="168">
        <v>365</v>
      </c>
      <c r="I28" s="168">
        <v>1</v>
      </c>
    </row>
    <row r="29" spans="1:9" ht="16.5" customHeight="1" x14ac:dyDescent="0.15">
      <c r="A29" s="167" t="str">
        <f t="shared" si="0"/>
        <v>25</v>
      </c>
      <c r="B29" s="1"/>
      <c r="C29" s="158" t="s">
        <v>26</v>
      </c>
      <c r="D29" s="8" t="s">
        <v>276</v>
      </c>
      <c r="E29" s="159">
        <v>50</v>
      </c>
      <c r="F29" s="160">
        <v>7.48</v>
      </c>
      <c r="G29" s="160">
        <v>9.9657372214677089</v>
      </c>
      <c r="H29" s="168">
        <v>51</v>
      </c>
      <c r="I29" s="168">
        <v>1</v>
      </c>
    </row>
    <row r="30" spans="1:9" ht="16.5" customHeight="1" x14ac:dyDescent="0.15">
      <c r="A30" s="167" t="str">
        <f t="shared" si="0"/>
        <v>26</v>
      </c>
      <c r="B30" s="1"/>
      <c r="C30" s="158" t="s">
        <v>27</v>
      </c>
      <c r="D30" s="8" t="s">
        <v>277</v>
      </c>
      <c r="E30" s="159">
        <v>55</v>
      </c>
      <c r="F30" s="160">
        <v>6.9636363636363638</v>
      </c>
      <c r="G30" s="160">
        <v>9.7277069666125762</v>
      </c>
      <c r="H30" s="168">
        <v>49</v>
      </c>
      <c r="I30" s="168">
        <v>1</v>
      </c>
    </row>
    <row r="31" spans="1:9" ht="16.5" customHeight="1" x14ac:dyDescent="0.15">
      <c r="A31" s="167" t="str">
        <f t="shared" si="0"/>
        <v>27</v>
      </c>
      <c r="B31" s="1"/>
      <c r="C31" s="158" t="s">
        <v>28</v>
      </c>
      <c r="D31" s="8" t="s">
        <v>278</v>
      </c>
      <c r="E31" s="159">
        <v>31</v>
      </c>
      <c r="F31" s="160">
        <v>7.032258064516129</v>
      </c>
      <c r="G31" s="160">
        <v>6.1670299224599301</v>
      </c>
      <c r="H31" s="168">
        <v>24</v>
      </c>
      <c r="I31" s="168">
        <v>1</v>
      </c>
    </row>
    <row r="32" spans="1:9" ht="16.5" customHeight="1" x14ac:dyDescent="0.15">
      <c r="A32" s="167" t="str">
        <f t="shared" si="0"/>
        <v>28</v>
      </c>
      <c r="B32" s="1"/>
      <c r="C32" s="158" t="s">
        <v>29</v>
      </c>
      <c r="D32" s="8" t="s">
        <v>279</v>
      </c>
      <c r="E32" s="159">
        <v>172</v>
      </c>
      <c r="F32" s="160">
        <v>8.5232558139534884</v>
      </c>
      <c r="G32" s="160">
        <v>20.193929227413342</v>
      </c>
      <c r="H32" s="168">
        <v>249</v>
      </c>
      <c r="I32" s="168">
        <v>1</v>
      </c>
    </row>
    <row r="33" spans="1:9" ht="16.5" customHeight="1" x14ac:dyDescent="0.15">
      <c r="A33" s="167" t="str">
        <f t="shared" si="0"/>
        <v>29</v>
      </c>
      <c r="B33" s="1"/>
      <c r="C33" s="158" t="s">
        <v>30</v>
      </c>
      <c r="D33" s="8" t="s">
        <v>280</v>
      </c>
      <c r="E33" s="159">
        <v>130</v>
      </c>
      <c r="F33" s="160">
        <v>21.530769230769231</v>
      </c>
      <c r="G33" s="160">
        <v>124.80615595913196</v>
      </c>
      <c r="H33" s="168">
        <v>1422</v>
      </c>
      <c r="I33" s="168">
        <v>1</v>
      </c>
    </row>
    <row r="34" spans="1:9" ht="16.5" customHeight="1" x14ac:dyDescent="0.15">
      <c r="A34" s="167" t="str">
        <f t="shared" si="0"/>
        <v>30</v>
      </c>
      <c r="B34" s="1"/>
      <c r="C34" s="158" t="s">
        <v>31</v>
      </c>
      <c r="D34" s="8" t="s">
        <v>281</v>
      </c>
      <c r="E34" s="159">
        <v>8</v>
      </c>
      <c r="F34" s="160">
        <v>13.375</v>
      </c>
      <c r="G34" s="160">
        <v>18.784016761978407</v>
      </c>
      <c r="H34" s="168">
        <v>53</v>
      </c>
      <c r="I34" s="168">
        <v>1</v>
      </c>
    </row>
    <row r="35" spans="1:9" ht="16.5" customHeight="1" x14ac:dyDescent="0.15">
      <c r="A35" s="167" t="str">
        <f t="shared" si="0"/>
        <v>31</v>
      </c>
      <c r="B35" s="1"/>
      <c r="C35" s="158" t="s">
        <v>32</v>
      </c>
      <c r="D35" s="8" t="s">
        <v>282</v>
      </c>
      <c r="E35" s="159">
        <v>315</v>
      </c>
      <c r="F35" s="160">
        <v>10.425396825396826</v>
      </c>
      <c r="G35" s="160">
        <v>16.795604978020201</v>
      </c>
      <c r="H35" s="168">
        <v>230</v>
      </c>
      <c r="I35" s="168">
        <v>1</v>
      </c>
    </row>
    <row r="36" spans="1:9" ht="16.5" customHeight="1" x14ac:dyDescent="0.15">
      <c r="A36" s="167" t="str">
        <f t="shared" si="0"/>
        <v>32</v>
      </c>
      <c r="B36" s="1"/>
      <c r="C36" s="158" t="s">
        <v>33</v>
      </c>
      <c r="D36" s="8" t="s">
        <v>283</v>
      </c>
      <c r="E36" s="159">
        <v>66</v>
      </c>
      <c r="F36" s="160">
        <v>8.3181818181818183</v>
      </c>
      <c r="G36" s="160">
        <v>10.413244659358789</v>
      </c>
      <c r="H36" s="168">
        <v>50</v>
      </c>
      <c r="I36" s="168">
        <v>1</v>
      </c>
    </row>
    <row r="37" spans="1:9" ht="16.5" customHeight="1" x14ac:dyDescent="0.15">
      <c r="A37" s="167" t="str">
        <f t="shared" si="0"/>
        <v>33</v>
      </c>
      <c r="B37" s="1"/>
      <c r="C37" s="158" t="s">
        <v>34</v>
      </c>
      <c r="D37" s="8" t="s">
        <v>284</v>
      </c>
      <c r="E37" s="159">
        <v>37</v>
      </c>
      <c r="F37" s="160">
        <v>3.9729729729729728</v>
      </c>
      <c r="G37" s="160">
        <v>4.9636819134729153</v>
      </c>
      <c r="H37" s="168">
        <v>24</v>
      </c>
      <c r="I37" s="168">
        <v>1</v>
      </c>
    </row>
    <row r="38" spans="1:9" ht="16.5" customHeight="1" x14ac:dyDescent="0.15">
      <c r="A38" s="167" t="str">
        <f t="shared" si="0"/>
        <v>34</v>
      </c>
      <c r="B38" s="1"/>
      <c r="C38" s="158" t="s">
        <v>35</v>
      </c>
      <c r="D38" s="8" t="s">
        <v>285</v>
      </c>
      <c r="E38" s="159">
        <v>1</v>
      </c>
      <c r="F38" s="160">
        <v>1</v>
      </c>
      <c r="G38" s="160" t="s">
        <v>71</v>
      </c>
      <c r="H38" s="168">
        <v>1</v>
      </c>
      <c r="I38" s="168">
        <v>1</v>
      </c>
    </row>
    <row r="39" spans="1:9" ht="16.5" customHeight="1" x14ac:dyDescent="0.15">
      <c r="A39" s="167" t="str">
        <f t="shared" si="0"/>
        <v>35</v>
      </c>
      <c r="B39" s="1"/>
      <c r="C39" s="158" t="s">
        <v>36</v>
      </c>
      <c r="D39" s="8" t="s">
        <v>286</v>
      </c>
      <c r="E39" s="159">
        <v>4</v>
      </c>
      <c r="F39" s="160">
        <v>2</v>
      </c>
      <c r="G39" s="160">
        <v>1.4142135623730951</v>
      </c>
      <c r="H39" s="168">
        <v>4</v>
      </c>
      <c r="I39" s="168">
        <v>1</v>
      </c>
    </row>
    <row r="40" spans="1:9" ht="16.5" customHeight="1" x14ac:dyDescent="0.15">
      <c r="A40" s="167" t="str">
        <f t="shared" si="0"/>
        <v>36</v>
      </c>
      <c r="B40" s="1"/>
      <c r="C40" s="158" t="s">
        <v>37</v>
      </c>
      <c r="D40" s="8" t="s">
        <v>287</v>
      </c>
      <c r="E40" s="159">
        <v>1777</v>
      </c>
      <c r="F40" s="160">
        <v>5.9960607765897578</v>
      </c>
      <c r="G40" s="160">
        <v>7.4752961173019212</v>
      </c>
      <c r="H40" s="168">
        <v>48</v>
      </c>
      <c r="I40" s="168">
        <v>1</v>
      </c>
    </row>
    <row r="41" spans="1:9" ht="16.5" customHeight="1" x14ac:dyDescent="0.15">
      <c r="A41" s="167" t="str">
        <f t="shared" si="0"/>
        <v>37</v>
      </c>
      <c r="B41" s="1"/>
      <c r="C41" s="158" t="s">
        <v>38</v>
      </c>
      <c r="D41" s="8" t="s">
        <v>288</v>
      </c>
      <c r="E41" s="159">
        <v>0</v>
      </c>
      <c r="F41" s="160" t="s">
        <v>71</v>
      </c>
      <c r="G41" s="160" t="s">
        <v>71</v>
      </c>
      <c r="H41" s="168" t="s">
        <v>71</v>
      </c>
      <c r="I41" s="168" t="s">
        <v>71</v>
      </c>
    </row>
    <row r="42" spans="1:9" ht="16.5" customHeight="1" x14ac:dyDescent="0.15">
      <c r="A42" s="167" t="str">
        <f t="shared" si="0"/>
        <v>38</v>
      </c>
      <c r="B42" s="1"/>
      <c r="C42" s="158" t="s">
        <v>39</v>
      </c>
      <c r="D42" s="8" t="s">
        <v>289</v>
      </c>
      <c r="E42" s="159">
        <v>0</v>
      </c>
      <c r="F42" s="160" t="s">
        <v>71</v>
      </c>
      <c r="G42" s="160" t="s">
        <v>71</v>
      </c>
      <c r="H42" s="168" t="s">
        <v>71</v>
      </c>
      <c r="I42" s="168" t="s">
        <v>71</v>
      </c>
    </row>
    <row r="43" spans="1:9" ht="16.5" customHeight="1" x14ac:dyDescent="0.15">
      <c r="A43" s="167" t="str">
        <f t="shared" si="0"/>
        <v>39</v>
      </c>
      <c r="B43" s="1"/>
      <c r="C43" s="158" t="s">
        <v>40</v>
      </c>
      <c r="D43" s="8" t="s">
        <v>290</v>
      </c>
      <c r="E43" s="159">
        <v>0</v>
      </c>
      <c r="F43" s="160" t="s">
        <v>71</v>
      </c>
      <c r="G43" s="160" t="s">
        <v>71</v>
      </c>
      <c r="H43" s="168" t="s">
        <v>71</v>
      </c>
      <c r="I43" s="168" t="s">
        <v>71</v>
      </c>
    </row>
    <row r="44" spans="1:9" ht="16.5" customHeight="1" x14ac:dyDescent="0.15">
      <c r="A44" s="167" t="str">
        <f t="shared" si="0"/>
        <v>40</v>
      </c>
      <c r="B44" s="1"/>
      <c r="C44" s="158" t="s">
        <v>41</v>
      </c>
      <c r="D44" s="8" t="s">
        <v>291</v>
      </c>
      <c r="E44" s="159">
        <v>0</v>
      </c>
      <c r="F44" s="160" t="s">
        <v>71</v>
      </c>
      <c r="G44" s="160" t="s">
        <v>71</v>
      </c>
      <c r="H44" s="168" t="s">
        <v>71</v>
      </c>
      <c r="I44" s="168" t="s">
        <v>71</v>
      </c>
    </row>
    <row r="45" spans="1:9" ht="16.5" customHeight="1" x14ac:dyDescent="0.15">
      <c r="A45" s="167" t="str">
        <f t="shared" si="0"/>
        <v>41</v>
      </c>
      <c r="B45" s="1"/>
      <c r="C45" s="158" t="s">
        <v>42</v>
      </c>
      <c r="D45" s="8" t="s">
        <v>292</v>
      </c>
      <c r="E45" s="159">
        <v>0</v>
      </c>
      <c r="F45" s="160" t="s">
        <v>71</v>
      </c>
      <c r="G45" s="160" t="s">
        <v>71</v>
      </c>
      <c r="H45" s="168" t="s">
        <v>71</v>
      </c>
      <c r="I45" s="168" t="s">
        <v>71</v>
      </c>
    </row>
    <row r="46" spans="1:9" ht="16.5" customHeight="1" x14ac:dyDescent="0.15">
      <c r="A46" s="167" t="str">
        <f t="shared" si="0"/>
        <v>42</v>
      </c>
      <c r="B46" s="1"/>
      <c r="C46" s="158" t="s">
        <v>43</v>
      </c>
      <c r="D46" s="8" t="s">
        <v>293</v>
      </c>
      <c r="E46" s="159">
        <v>1</v>
      </c>
      <c r="F46" s="160">
        <v>6</v>
      </c>
      <c r="G46" s="160" t="s">
        <v>71</v>
      </c>
      <c r="H46" s="168">
        <v>6</v>
      </c>
      <c r="I46" s="168">
        <v>6</v>
      </c>
    </row>
    <row r="47" spans="1:9" ht="16.5" customHeight="1" x14ac:dyDescent="0.15">
      <c r="A47" s="167" t="str">
        <f t="shared" si="0"/>
        <v>43</v>
      </c>
      <c r="B47" s="1"/>
      <c r="C47" s="158" t="s">
        <v>44</v>
      </c>
      <c r="D47" s="8" t="s">
        <v>294</v>
      </c>
      <c r="E47" s="159">
        <v>2</v>
      </c>
      <c r="F47" s="160">
        <v>2</v>
      </c>
      <c r="G47" s="160">
        <v>1.4142135623730951</v>
      </c>
      <c r="H47" s="168">
        <v>3</v>
      </c>
      <c r="I47" s="168">
        <v>1</v>
      </c>
    </row>
    <row r="48" spans="1:9" ht="16.5" customHeight="1" x14ac:dyDescent="0.15">
      <c r="A48" s="167" t="str">
        <f t="shared" si="0"/>
        <v>44</v>
      </c>
      <c r="B48" s="1"/>
      <c r="C48" s="158" t="s">
        <v>45</v>
      </c>
      <c r="D48" s="8" t="s">
        <v>295</v>
      </c>
      <c r="E48" s="159">
        <v>0</v>
      </c>
      <c r="F48" s="160" t="s">
        <v>71</v>
      </c>
      <c r="G48" s="160" t="s">
        <v>71</v>
      </c>
      <c r="H48" s="168" t="s">
        <v>71</v>
      </c>
      <c r="I48" s="168" t="s">
        <v>71</v>
      </c>
    </row>
    <row r="49" spans="1:9" ht="16.5" customHeight="1" x14ac:dyDescent="0.15">
      <c r="A49" s="167" t="str">
        <f t="shared" si="0"/>
        <v>45</v>
      </c>
      <c r="B49" s="1"/>
      <c r="C49" s="158" t="s">
        <v>46</v>
      </c>
      <c r="D49" s="8" t="s">
        <v>296</v>
      </c>
      <c r="E49" s="159">
        <v>1</v>
      </c>
      <c r="F49" s="160">
        <v>1</v>
      </c>
      <c r="G49" s="160" t="s">
        <v>71</v>
      </c>
      <c r="H49" s="168">
        <v>1</v>
      </c>
      <c r="I49" s="168">
        <v>1</v>
      </c>
    </row>
    <row r="50" spans="1:9" ht="16.5" customHeight="1" x14ac:dyDescent="0.15">
      <c r="A50" s="167" t="str">
        <f t="shared" si="0"/>
        <v>46</v>
      </c>
      <c r="B50" s="1"/>
      <c r="C50" s="158" t="s">
        <v>47</v>
      </c>
      <c r="D50" s="8" t="s">
        <v>297</v>
      </c>
      <c r="E50" s="159">
        <v>1</v>
      </c>
      <c r="F50" s="160">
        <v>1</v>
      </c>
      <c r="G50" s="160" t="s">
        <v>71</v>
      </c>
      <c r="H50" s="168">
        <v>1</v>
      </c>
      <c r="I50" s="168">
        <v>1</v>
      </c>
    </row>
    <row r="51" spans="1:9" ht="16.5" customHeight="1" x14ac:dyDescent="0.15">
      <c r="A51" s="167" t="str">
        <f t="shared" si="0"/>
        <v>47</v>
      </c>
      <c r="B51" s="1"/>
      <c r="C51" s="158" t="s">
        <v>48</v>
      </c>
      <c r="D51" s="8" t="s">
        <v>298</v>
      </c>
      <c r="E51" s="159">
        <v>0</v>
      </c>
      <c r="F51" s="160" t="s">
        <v>71</v>
      </c>
      <c r="G51" s="160" t="s">
        <v>71</v>
      </c>
      <c r="H51" s="168" t="s">
        <v>71</v>
      </c>
      <c r="I51" s="168" t="s">
        <v>71</v>
      </c>
    </row>
    <row r="52" spans="1:9" ht="16.5" customHeight="1" x14ac:dyDescent="0.15">
      <c r="A52" s="167" t="str">
        <f t="shared" si="0"/>
        <v>48</v>
      </c>
      <c r="B52" s="1"/>
      <c r="C52" s="158" t="s">
        <v>51</v>
      </c>
      <c r="D52" s="8" t="s">
        <v>299</v>
      </c>
      <c r="E52" s="159">
        <v>3</v>
      </c>
      <c r="F52" s="160">
        <v>2.3333333333333335</v>
      </c>
      <c r="G52" s="160">
        <v>1.5275252316519468</v>
      </c>
      <c r="H52" s="168">
        <v>4</v>
      </c>
      <c r="I52" s="168">
        <v>1</v>
      </c>
    </row>
    <row r="53" spans="1:9" ht="16.5" customHeight="1" x14ac:dyDescent="0.15">
      <c r="A53" s="167" t="str">
        <f t="shared" si="0"/>
        <v>49</v>
      </c>
      <c r="B53" s="1"/>
      <c r="C53" s="158" t="s">
        <v>129</v>
      </c>
      <c r="D53" s="8" t="s">
        <v>300</v>
      </c>
      <c r="E53" s="159">
        <v>0</v>
      </c>
      <c r="F53" s="160" t="s">
        <v>71</v>
      </c>
      <c r="G53" s="160" t="s">
        <v>71</v>
      </c>
      <c r="H53" s="168" t="s">
        <v>71</v>
      </c>
      <c r="I53" s="168" t="s">
        <v>71</v>
      </c>
    </row>
    <row r="54" spans="1:9" ht="16.5" customHeight="1" x14ac:dyDescent="0.15">
      <c r="A54" s="167" t="str">
        <f t="shared" si="0"/>
        <v>50</v>
      </c>
      <c r="B54" s="1"/>
      <c r="C54" s="158" t="s">
        <v>137</v>
      </c>
      <c r="D54" s="8" t="s">
        <v>301</v>
      </c>
      <c r="E54" s="159">
        <v>0</v>
      </c>
      <c r="F54" s="160" t="s">
        <v>71</v>
      </c>
      <c r="G54" s="160" t="s">
        <v>71</v>
      </c>
      <c r="H54" s="168" t="s">
        <v>71</v>
      </c>
      <c r="I54" s="168" t="s">
        <v>71</v>
      </c>
    </row>
    <row r="55" spans="1:9" ht="16.5" customHeight="1" x14ac:dyDescent="0.15">
      <c r="A55" s="167" t="str">
        <f t="shared" si="0"/>
        <v>51</v>
      </c>
      <c r="B55" s="1"/>
      <c r="C55" s="158" t="s">
        <v>52</v>
      </c>
      <c r="D55" s="8" t="s">
        <v>302</v>
      </c>
      <c r="E55" s="159">
        <v>0</v>
      </c>
      <c r="F55" s="160" t="s">
        <v>71</v>
      </c>
      <c r="G55" s="160" t="s">
        <v>71</v>
      </c>
      <c r="H55" s="168" t="s">
        <v>71</v>
      </c>
      <c r="I55" s="168" t="s">
        <v>71</v>
      </c>
    </row>
    <row r="56" spans="1:9" ht="16.5" customHeight="1" x14ac:dyDescent="0.15">
      <c r="A56" s="167" t="str">
        <f t="shared" si="0"/>
        <v>52</v>
      </c>
      <c r="B56" s="1"/>
      <c r="C56" s="158" t="s">
        <v>79</v>
      </c>
      <c r="D56" s="8" t="s">
        <v>303</v>
      </c>
      <c r="E56" s="159">
        <v>0</v>
      </c>
      <c r="F56" s="160" t="s">
        <v>71</v>
      </c>
      <c r="G56" s="160" t="s">
        <v>71</v>
      </c>
      <c r="H56" s="168" t="s">
        <v>71</v>
      </c>
      <c r="I56" s="168" t="s">
        <v>71</v>
      </c>
    </row>
    <row r="57" spans="1:9" ht="16.5" customHeight="1" x14ac:dyDescent="0.15">
      <c r="A57" s="167" t="str">
        <f t="shared" si="0"/>
        <v>53</v>
      </c>
      <c r="B57" s="1"/>
      <c r="C57" s="158" t="s">
        <v>53</v>
      </c>
      <c r="D57" s="8" t="s">
        <v>304</v>
      </c>
      <c r="E57" s="159">
        <v>1</v>
      </c>
      <c r="F57" s="160">
        <v>2</v>
      </c>
      <c r="G57" s="160" t="s">
        <v>71</v>
      </c>
      <c r="H57" s="168">
        <v>2</v>
      </c>
      <c r="I57" s="168">
        <v>2</v>
      </c>
    </row>
    <row r="58" spans="1:9" ht="16.5" customHeight="1" x14ac:dyDescent="0.15">
      <c r="A58" s="167" t="str">
        <f t="shared" si="0"/>
        <v>54</v>
      </c>
      <c r="B58" s="1"/>
      <c r="C58" s="158" t="s">
        <v>54</v>
      </c>
      <c r="D58" s="8" t="s">
        <v>305</v>
      </c>
      <c r="E58" s="159">
        <v>1</v>
      </c>
      <c r="F58" s="160">
        <v>1</v>
      </c>
      <c r="G58" s="160" t="s">
        <v>71</v>
      </c>
      <c r="H58" s="168">
        <v>1</v>
      </c>
      <c r="I58" s="168">
        <v>1</v>
      </c>
    </row>
    <row r="59" spans="1:9" ht="16.5" customHeight="1" x14ac:dyDescent="0.15">
      <c r="A59" s="167" t="str">
        <f t="shared" si="0"/>
        <v>55</v>
      </c>
      <c r="B59" s="1"/>
      <c r="C59" s="158" t="s">
        <v>55</v>
      </c>
      <c r="D59" s="8" t="s">
        <v>306</v>
      </c>
      <c r="E59" s="159">
        <v>0</v>
      </c>
      <c r="F59" s="160" t="s">
        <v>71</v>
      </c>
      <c r="G59" s="160" t="s">
        <v>71</v>
      </c>
      <c r="H59" s="168" t="s">
        <v>71</v>
      </c>
      <c r="I59" s="168" t="s">
        <v>71</v>
      </c>
    </row>
    <row r="60" spans="1:9" ht="16.5" customHeight="1" x14ac:dyDescent="0.15">
      <c r="A60" s="167" t="str">
        <f t="shared" si="0"/>
        <v>56</v>
      </c>
      <c r="B60" s="1"/>
      <c r="C60" s="158" t="s">
        <v>138</v>
      </c>
      <c r="D60" s="8" t="s">
        <v>307</v>
      </c>
      <c r="E60" s="159">
        <v>3</v>
      </c>
      <c r="F60" s="160">
        <v>5</v>
      </c>
      <c r="G60" s="160">
        <v>6.0827625302982193</v>
      </c>
      <c r="H60" s="168">
        <v>12</v>
      </c>
      <c r="I60" s="168">
        <v>1</v>
      </c>
    </row>
    <row r="61" spans="1:9" ht="16.5" customHeight="1" x14ac:dyDescent="0.15">
      <c r="A61" s="167" t="str">
        <f t="shared" si="0"/>
        <v>57</v>
      </c>
      <c r="B61" s="1"/>
      <c r="C61" s="158" t="s">
        <v>72</v>
      </c>
      <c r="D61" s="8" t="s">
        <v>308</v>
      </c>
      <c r="E61" s="159">
        <v>0</v>
      </c>
      <c r="F61" s="160" t="s">
        <v>71</v>
      </c>
      <c r="G61" s="160" t="s">
        <v>71</v>
      </c>
      <c r="H61" s="168" t="s">
        <v>71</v>
      </c>
      <c r="I61" s="168" t="s">
        <v>71</v>
      </c>
    </row>
    <row r="62" spans="1:9" ht="16.5" customHeight="1" x14ac:dyDescent="0.15">
      <c r="A62" s="167" t="str">
        <f t="shared" si="0"/>
        <v>58</v>
      </c>
      <c r="B62" s="1"/>
      <c r="C62" s="158" t="s">
        <v>75</v>
      </c>
      <c r="D62" s="8" t="s">
        <v>309</v>
      </c>
      <c r="E62" s="159">
        <v>3</v>
      </c>
      <c r="F62" s="160">
        <v>1.3333333333333333</v>
      </c>
      <c r="G62" s="160">
        <v>0.57735026918962573</v>
      </c>
      <c r="H62" s="168">
        <v>2</v>
      </c>
      <c r="I62" s="168">
        <v>1</v>
      </c>
    </row>
    <row r="63" spans="1:9" ht="16.5" customHeight="1" x14ac:dyDescent="0.15">
      <c r="A63" s="167" t="str">
        <f t="shared" si="0"/>
        <v>59</v>
      </c>
      <c r="B63" s="1"/>
      <c r="C63" s="158" t="s">
        <v>56</v>
      </c>
      <c r="D63" s="8" t="s">
        <v>310</v>
      </c>
      <c r="E63" s="159">
        <v>0</v>
      </c>
      <c r="F63" s="160" t="s">
        <v>71</v>
      </c>
      <c r="G63" s="160" t="s">
        <v>71</v>
      </c>
      <c r="H63" s="168" t="s">
        <v>71</v>
      </c>
      <c r="I63" s="168" t="s">
        <v>71</v>
      </c>
    </row>
    <row r="64" spans="1:9" ht="16.5" customHeight="1" x14ac:dyDescent="0.15">
      <c r="A64" s="167" t="str">
        <f t="shared" si="0"/>
        <v>60</v>
      </c>
      <c r="B64" s="1"/>
      <c r="C64" s="158" t="s">
        <v>57</v>
      </c>
      <c r="D64" s="8" t="s">
        <v>311</v>
      </c>
      <c r="E64" s="159">
        <v>0</v>
      </c>
      <c r="F64" s="160" t="s">
        <v>71</v>
      </c>
      <c r="G64" s="160" t="s">
        <v>71</v>
      </c>
      <c r="H64" s="168" t="s">
        <v>71</v>
      </c>
      <c r="I64" s="168" t="s">
        <v>71</v>
      </c>
    </row>
    <row r="65" spans="1:9" ht="16.5" customHeight="1" x14ac:dyDescent="0.15">
      <c r="A65" s="167" t="str">
        <f t="shared" si="0"/>
        <v>61</v>
      </c>
      <c r="B65" s="1"/>
      <c r="C65" s="158" t="s">
        <v>69</v>
      </c>
      <c r="D65" s="8" t="s">
        <v>312</v>
      </c>
      <c r="E65" s="159">
        <v>0</v>
      </c>
      <c r="F65" s="160" t="s">
        <v>71</v>
      </c>
      <c r="G65" s="160" t="s">
        <v>71</v>
      </c>
      <c r="H65" s="168" t="s">
        <v>71</v>
      </c>
      <c r="I65" s="168" t="s">
        <v>71</v>
      </c>
    </row>
    <row r="66" spans="1:9" ht="16.5" customHeight="1" x14ac:dyDescent="0.15">
      <c r="A66" s="167" t="str">
        <f t="shared" si="0"/>
        <v>62</v>
      </c>
      <c r="B66" s="1"/>
      <c r="C66" s="158" t="s">
        <v>73</v>
      </c>
      <c r="D66" s="8" t="s">
        <v>313</v>
      </c>
      <c r="E66" s="159">
        <v>0</v>
      </c>
      <c r="F66" s="160" t="s">
        <v>71</v>
      </c>
      <c r="G66" s="160" t="s">
        <v>71</v>
      </c>
      <c r="H66" s="168" t="s">
        <v>71</v>
      </c>
      <c r="I66" s="168" t="s">
        <v>71</v>
      </c>
    </row>
    <row r="67" spans="1:9" ht="16.5" customHeight="1" x14ac:dyDescent="0.15">
      <c r="A67" s="167" t="str">
        <f t="shared" si="0"/>
        <v>63</v>
      </c>
      <c r="B67" s="1"/>
      <c r="C67" s="158" t="s">
        <v>58</v>
      </c>
      <c r="D67" s="8" t="s">
        <v>314</v>
      </c>
      <c r="E67" s="159">
        <v>0</v>
      </c>
      <c r="F67" s="160" t="s">
        <v>71</v>
      </c>
      <c r="G67" s="160" t="s">
        <v>71</v>
      </c>
      <c r="H67" s="168" t="s">
        <v>71</v>
      </c>
      <c r="I67" s="168" t="s">
        <v>71</v>
      </c>
    </row>
    <row r="68" spans="1:9" ht="16.5" customHeight="1" x14ac:dyDescent="0.15">
      <c r="A68" s="167" t="str">
        <f t="shared" si="0"/>
        <v>64</v>
      </c>
      <c r="B68" s="1"/>
      <c r="C68" s="158" t="s">
        <v>70</v>
      </c>
      <c r="D68" s="8" t="s">
        <v>315</v>
      </c>
      <c r="E68" s="159">
        <v>0</v>
      </c>
      <c r="F68" s="160" t="s">
        <v>71</v>
      </c>
      <c r="G68" s="160" t="s">
        <v>71</v>
      </c>
      <c r="H68" s="168" t="s">
        <v>71</v>
      </c>
      <c r="I68" s="168" t="s">
        <v>71</v>
      </c>
    </row>
    <row r="69" spans="1:9" ht="16.5" customHeight="1" x14ac:dyDescent="0.15">
      <c r="A69" s="167" t="str">
        <f t="shared" si="0"/>
        <v>65</v>
      </c>
      <c r="B69" s="1"/>
      <c r="C69" s="158" t="s">
        <v>59</v>
      </c>
      <c r="D69" s="8" t="s">
        <v>316</v>
      </c>
      <c r="E69" s="159">
        <v>0</v>
      </c>
      <c r="F69" s="160" t="s">
        <v>71</v>
      </c>
      <c r="G69" s="160" t="s">
        <v>71</v>
      </c>
      <c r="H69" s="168" t="s">
        <v>71</v>
      </c>
      <c r="I69" s="168" t="s">
        <v>71</v>
      </c>
    </row>
    <row r="70" spans="1:9" ht="16.5" customHeight="1" x14ac:dyDescent="0.15">
      <c r="A70" s="167" t="str">
        <f t="shared" ref="A70:A103" si="1">C70</f>
        <v>66</v>
      </c>
      <c r="B70" s="1"/>
      <c r="C70" s="158" t="s">
        <v>60</v>
      </c>
      <c r="D70" s="8" t="s">
        <v>317</v>
      </c>
      <c r="E70" s="159">
        <v>0</v>
      </c>
      <c r="F70" s="160" t="s">
        <v>71</v>
      </c>
      <c r="G70" s="160" t="s">
        <v>71</v>
      </c>
      <c r="H70" s="168" t="s">
        <v>71</v>
      </c>
      <c r="I70" s="168" t="s">
        <v>71</v>
      </c>
    </row>
    <row r="71" spans="1:9" ht="16.5" customHeight="1" x14ac:dyDescent="0.15">
      <c r="A71" s="167" t="str">
        <f t="shared" si="1"/>
        <v>67</v>
      </c>
      <c r="B71" s="1"/>
      <c r="C71" s="158" t="s">
        <v>62</v>
      </c>
      <c r="D71" s="8" t="s">
        <v>318</v>
      </c>
      <c r="E71" s="159">
        <v>0</v>
      </c>
      <c r="F71" s="160" t="s">
        <v>71</v>
      </c>
      <c r="G71" s="160" t="s">
        <v>71</v>
      </c>
      <c r="H71" s="168" t="s">
        <v>71</v>
      </c>
      <c r="I71" s="168" t="s">
        <v>71</v>
      </c>
    </row>
    <row r="72" spans="1:9" ht="16.5" customHeight="1" x14ac:dyDescent="0.15">
      <c r="A72" s="167" t="str">
        <f t="shared" si="1"/>
        <v>68</v>
      </c>
      <c r="B72" s="1"/>
      <c r="C72" s="158" t="s">
        <v>80</v>
      </c>
      <c r="D72" s="8" t="s">
        <v>319</v>
      </c>
      <c r="E72" s="159">
        <v>0</v>
      </c>
      <c r="F72" s="160" t="s">
        <v>71</v>
      </c>
      <c r="G72" s="160" t="s">
        <v>71</v>
      </c>
      <c r="H72" s="168" t="s">
        <v>71</v>
      </c>
      <c r="I72" s="168" t="s">
        <v>71</v>
      </c>
    </row>
    <row r="73" spans="1:9" ht="16.5" customHeight="1" x14ac:dyDescent="0.15">
      <c r="A73" s="167" t="str">
        <f t="shared" si="1"/>
        <v>69</v>
      </c>
      <c r="B73" s="1"/>
      <c r="C73" s="158" t="s">
        <v>63</v>
      </c>
      <c r="D73" s="8" t="s">
        <v>320</v>
      </c>
      <c r="E73" s="159">
        <v>3</v>
      </c>
      <c r="F73" s="160">
        <v>8.3333333333333339</v>
      </c>
      <c r="G73" s="160">
        <v>13.576941236277534</v>
      </c>
      <c r="H73" s="168">
        <v>24</v>
      </c>
      <c r="I73" s="168">
        <v>1</v>
      </c>
    </row>
    <row r="74" spans="1:9" ht="16.5" customHeight="1" x14ac:dyDescent="0.15">
      <c r="A74" s="167" t="str">
        <f t="shared" si="1"/>
        <v>70</v>
      </c>
      <c r="B74" s="1"/>
      <c r="C74" s="158" t="s">
        <v>76</v>
      </c>
      <c r="D74" s="8" t="s">
        <v>321</v>
      </c>
      <c r="E74" s="159">
        <v>0</v>
      </c>
      <c r="F74" s="160" t="s">
        <v>71</v>
      </c>
      <c r="G74" s="160" t="s">
        <v>71</v>
      </c>
      <c r="H74" s="168" t="s">
        <v>71</v>
      </c>
      <c r="I74" s="168" t="s">
        <v>71</v>
      </c>
    </row>
    <row r="75" spans="1:9" ht="16.5" customHeight="1" x14ac:dyDescent="0.15">
      <c r="A75" s="167" t="str">
        <f t="shared" si="1"/>
        <v>71</v>
      </c>
      <c r="B75" s="1"/>
      <c r="C75" s="158" t="s">
        <v>64</v>
      </c>
      <c r="D75" s="8" t="s">
        <v>322</v>
      </c>
      <c r="E75" s="159">
        <v>108</v>
      </c>
      <c r="F75" s="160">
        <v>4.5185185185185182</v>
      </c>
      <c r="G75" s="160">
        <v>5.994516936227579</v>
      </c>
      <c r="H75" s="168">
        <v>34</v>
      </c>
      <c r="I75" s="168">
        <v>1</v>
      </c>
    </row>
    <row r="76" spans="1:9" ht="16.5" customHeight="1" x14ac:dyDescent="0.15">
      <c r="A76" s="167" t="str">
        <f t="shared" si="1"/>
        <v>72</v>
      </c>
      <c r="B76" s="1"/>
      <c r="C76" s="158" t="s">
        <v>65</v>
      </c>
      <c r="D76" s="8" t="s">
        <v>323</v>
      </c>
      <c r="E76" s="159">
        <v>4</v>
      </c>
      <c r="F76" s="160">
        <v>1.75</v>
      </c>
      <c r="G76" s="160">
        <v>0.5</v>
      </c>
      <c r="H76" s="168">
        <v>2</v>
      </c>
      <c r="I76" s="168">
        <v>1</v>
      </c>
    </row>
    <row r="77" spans="1:9" ht="16.5" customHeight="1" x14ac:dyDescent="0.15">
      <c r="A77" s="167" t="str">
        <f t="shared" si="1"/>
        <v>73</v>
      </c>
      <c r="B77" s="1"/>
      <c r="C77" s="158" t="s">
        <v>67</v>
      </c>
      <c r="D77" s="8" t="s">
        <v>324</v>
      </c>
      <c r="E77" s="159">
        <v>0</v>
      </c>
      <c r="F77" s="160" t="s">
        <v>71</v>
      </c>
      <c r="G77" s="160" t="s">
        <v>71</v>
      </c>
      <c r="H77" s="168" t="s">
        <v>71</v>
      </c>
      <c r="I77" s="168" t="s">
        <v>71</v>
      </c>
    </row>
    <row r="78" spans="1:9" ht="16.5" customHeight="1" x14ac:dyDescent="0.15">
      <c r="A78" s="167" t="str">
        <f t="shared" si="1"/>
        <v>74</v>
      </c>
      <c r="B78" s="1"/>
      <c r="C78" s="158" t="s">
        <v>68</v>
      </c>
      <c r="D78" s="8" t="s">
        <v>325</v>
      </c>
      <c r="E78" s="159">
        <v>81</v>
      </c>
      <c r="F78" s="160">
        <v>4.5185185185185182</v>
      </c>
      <c r="G78" s="160">
        <v>4.6371087735546785</v>
      </c>
      <c r="H78" s="168">
        <v>14</v>
      </c>
      <c r="I78" s="168">
        <v>1</v>
      </c>
    </row>
    <row r="79" spans="1:9" ht="16.5" customHeight="1" x14ac:dyDescent="0.15">
      <c r="A79" s="167" t="str">
        <f t="shared" si="1"/>
        <v>75</v>
      </c>
      <c r="B79" s="1"/>
      <c r="C79" s="158" t="s">
        <v>326</v>
      </c>
      <c r="D79" s="8" t="s">
        <v>327</v>
      </c>
      <c r="E79" s="159">
        <v>47</v>
      </c>
      <c r="F79" s="160">
        <v>1.5957446808510638</v>
      </c>
      <c r="G79" s="160">
        <v>2.1331704763616743</v>
      </c>
      <c r="H79" s="168">
        <v>12</v>
      </c>
      <c r="I79" s="168">
        <v>1</v>
      </c>
    </row>
    <row r="80" spans="1:9" ht="16.5" customHeight="1" x14ac:dyDescent="0.15">
      <c r="A80" s="167" t="str">
        <f t="shared" si="1"/>
        <v>76</v>
      </c>
      <c r="B80" s="1"/>
      <c r="C80" s="158" t="s">
        <v>328</v>
      </c>
      <c r="D80" s="8" t="s">
        <v>329</v>
      </c>
      <c r="E80" s="159">
        <v>2</v>
      </c>
      <c r="F80" s="160">
        <v>6</v>
      </c>
      <c r="G80" s="160">
        <v>8.4852813742385695</v>
      </c>
      <c r="H80" s="168">
        <v>12</v>
      </c>
      <c r="I80" s="168">
        <v>12</v>
      </c>
    </row>
    <row r="81" spans="1:9" ht="16.5" customHeight="1" x14ac:dyDescent="0.15">
      <c r="A81" s="167" t="str">
        <f t="shared" si="1"/>
        <v>77</v>
      </c>
      <c r="B81" s="1"/>
      <c r="C81" s="158" t="s">
        <v>330</v>
      </c>
      <c r="D81" s="8" t="s">
        <v>331</v>
      </c>
      <c r="E81" s="159">
        <v>1</v>
      </c>
      <c r="F81" s="160">
        <v>24</v>
      </c>
      <c r="G81" s="160" t="s">
        <v>71</v>
      </c>
      <c r="H81" s="168">
        <v>24</v>
      </c>
      <c r="I81" s="168">
        <v>24</v>
      </c>
    </row>
    <row r="82" spans="1:9" ht="16.5" customHeight="1" x14ac:dyDescent="0.15">
      <c r="A82" s="167" t="str">
        <f t="shared" si="1"/>
        <v>78</v>
      </c>
      <c r="B82" s="1"/>
      <c r="C82" s="158" t="s">
        <v>332</v>
      </c>
      <c r="D82" s="8" t="s">
        <v>333</v>
      </c>
      <c r="E82" s="159">
        <v>10</v>
      </c>
      <c r="F82" s="160">
        <v>1.4</v>
      </c>
      <c r="G82" s="160">
        <v>1.1737877907772674</v>
      </c>
      <c r="H82" s="168">
        <v>4</v>
      </c>
      <c r="I82" s="168">
        <v>1</v>
      </c>
    </row>
    <row r="83" spans="1:9" ht="16.5" customHeight="1" x14ac:dyDescent="0.15">
      <c r="A83" s="167" t="str">
        <f t="shared" si="1"/>
        <v>79</v>
      </c>
      <c r="B83" s="1"/>
      <c r="C83" s="158" t="s">
        <v>334</v>
      </c>
      <c r="D83" s="8" t="s">
        <v>335</v>
      </c>
      <c r="E83" s="159">
        <v>0</v>
      </c>
      <c r="F83" s="160" t="s">
        <v>71</v>
      </c>
      <c r="G83" s="160" t="s">
        <v>71</v>
      </c>
      <c r="H83" s="168" t="s">
        <v>71</v>
      </c>
      <c r="I83" s="168" t="s">
        <v>71</v>
      </c>
    </row>
    <row r="84" spans="1:9" ht="16.5" customHeight="1" x14ac:dyDescent="0.15">
      <c r="A84" s="167" t="str">
        <f t="shared" si="1"/>
        <v>80</v>
      </c>
      <c r="B84" s="1"/>
      <c r="C84" s="158" t="s">
        <v>336</v>
      </c>
      <c r="D84" s="8" t="s">
        <v>337</v>
      </c>
      <c r="E84" s="159">
        <v>7</v>
      </c>
      <c r="F84" s="160">
        <v>5.2857142857142856</v>
      </c>
      <c r="G84" s="160">
        <v>8.4402663013731534</v>
      </c>
      <c r="H84" s="168">
        <v>24</v>
      </c>
      <c r="I84" s="168">
        <v>1</v>
      </c>
    </row>
    <row r="85" spans="1:9" ht="16.5" customHeight="1" x14ac:dyDescent="0.15">
      <c r="A85" s="167" t="str">
        <f t="shared" si="1"/>
        <v>81</v>
      </c>
      <c r="B85" s="1"/>
      <c r="C85" s="158" t="s">
        <v>77</v>
      </c>
      <c r="D85" s="8" t="s">
        <v>338</v>
      </c>
      <c r="E85" s="159">
        <v>57</v>
      </c>
      <c r="F85" s="160">
        <v>5.8771929824561404</v>
      </c>
      <c r="G85" s="160">
        <v>7.5523652289450647</v>
      </c>
      <c r="H85" s="168">
        <v>36</v>
      </c>
      <c r="I85" s="168">
        <v>1</v>
      </c>
    </row>
    <row r="86" spans="1:9" ht="16.5" customHeight="1" x14ac:dyDescent="0.15">
      <c r="A86" s="167" t="str">
        <f t="shared" si="1"/>
        <v>82</v>
      </c>
      <c r="B86" s="1"/>
      <c r="C86" s="158" t="s">
        <v>339</v>
      </c>
      <c r="D86" s="8" t="s">
        <v>340</v>
      </c>
      <c r="E86" s="159">
        <v>4</v>
      </c>
      <c r="F86" s="160">
        <v>3</v>
      </c>
      <c r="G86" s="160">
        <v>2.4494897427831779</v>
      </c>
      <c r="H86" s="168">
        <v>6</v>
      </c>
      <c r="I86" s="168">
        <v>1</v>
      </c>
    </row>
    <row r="87" spans="1:9" ht="16.5" customHeight="1" x14ac:dyDescent="0.15">
      <c r="A87" s="167" t="str">
        <f t="shared" si="1"/>
        <v>83</v>
      </c>
      <c r="B87" s="1"/>
      <c r="C87" s="158" t="s">
        <v>341</v>
      </c>
      <c r="D87" s="8" t="s">
        <v>342</v>
      </c>
      <c r="E87" s="159">
        <v>27</v>
      </c>
      <c r="F87" s="160">
        <v>3.4074074074074074</v>
      </c>
      <c r="G87" s="160">
        <v>3.9928711402974106</v>
      </c>
      <c r="H87" s="168">
        <v>12</v>
      </c>
      <c r="I87" s="168">
        <v>1</v>
      </c>
    </row>
    <row r="88" spans="1:9" ht="16.5" customHeight="1" x14ac:dyDescent="0.15">
      <c r="A88" s="167" t="str">
        <f t="shared" si="1"/>
        <v>84</v>
      </c>
      <c r="B88" s="1"/>
      <c r="C88" s="158" t="s">
        <v>343</v>
      </c>
      <c r="D88" s="8" t="s">
        <v>344</v>
      </c>
      <c r="E88" s="159">
        <v>5</v>
      </c>
      <c r="F88" s="160">
        <v>3.8</v>
      </c>
      <c r="G88" s="160">
        <v>4.6043457732885349</v>
      </c>
      <c r="H88" s="168">
        <v>12</v>
      </c>
      <c r="I88" s="168">
        <v>1</v>
      </c>
    </row>
    <row r="89" spans="1:9" ht="16.5" customHeight="1" x14ac:dyDescent="0.15">
      <c r="A89" s="167" t="str">
        <f t="shared" si="1"/>
        <v>85</v>
      </c>
      <c r="B89" s="1"/>
      <c r="C89" s="158" t="s">
        <v>345</v>
      </c>
      <c r="D89" s="8" t="s">
        <v>346</v>
      </c>
      <c r="E89" s="159">
        <v>3</v>
      </c>
      <c r="F89" s="160">
        <v>2.3333333333333335</v>
      </c>
      <c r="G89" s="160">
        <v>1.5275252316519468</v>
      </c>
      <c r="H89" s="168">
        <v>4</v>
      </c>
      <c r="I89" s="168">
        <v>1</v>
      </c>
    </row>
    <row r="90" spans="1:9" ht="16.5" customHeight="1" x14ac:dyDescent="0.15">
      <c r="A90" s="167" t="str">
        <f t="shared" si="1"/>
        <v>86</v>
      </c>
      <c r="B90" s="1"/>
      <c r="C90" s="158" t="s">
        <v>347</v>
      </c>
      <c r="D90" s="8" t="s">
        <v>348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</row>
    <row r="91" spans="1:9" ht="16.5" customHeight="1" x14ac:dyDescent="0.15">
      <c r="A91" s="167" t="str">
        <f t="shared" si="1"/>
        <v>87</v>
      </c>
      <c r="B91" s="1"/>
      <c r="C91" s="158" t="s">
        <v>349</v>
      </c>
      <c r="D91" s="8" t="s">
        <v>350</v>
      </c>
      <c r="E91" s="159">
        <v>4</v>
      </c>
      <c r="F91" s="160">
        <v>71.25</v>
      </c>
      <c r="G91" s="160">
        <v>122.53264871045594</v>
      </c>
      <c r="H91" s="168">
        <v>255</v>
      </c>
      <c r="I91" s="168">
        <v>6</v>
      </c>
    </row>
    <row r="92" spans="1:9" ht="16.5" customHeight="1" x14ac:dyDescent="0.15">
      <c r="A92" s="167" t="str">
        <f t="shared" si="1"/>
        <v>88</v>
      </c>
      <c r="B92" s="1"/>
      <c r="C92" s="158" t="s">
        <v>351</v>
      </c>
      <c r="D92" s="8" t="s">
        <v>352</v>
      </c>
      <c r="E92" s="159">
        <v>424</v>
      </c>
      <c r="F92" s="160">
        <v>4.0849056603773581</v>
      </c>
      <c r="G92" s="160">
        <v>18.05710297472379</v>
      </c>
      <c r="H92" s="168">
        <v>258</v>
      </c>
      <c r="I92" s="168">
        <v>1</v>
      </c>
    </row>
    <row r="93" spans="1:9" ht="16.5" customHeight="1" x14ac:dyDescent="0.15">
      <c r="A93" s="167" t="str">
        <f t="shared" si="1"/>
        <v>89</v>
      </c>
      <c r="B93" s="1"/>
      <c r="C93" s="158" t="s">
        <v>353</v>
      </c>
      <c r="D93" s="8" t="s">
        <v>354</v>
      </c>
      <c r="E93" s="159">
        <v>1</v>
      </c>
      <c r="F93" s="160">
        <v>12</v>
      </c>
      <c r="G93" s="160" t="s">
        <v>71</v>
      </c>
      <c r="H93" s="168">
        <v>12</v>
      </c>
      <c r="I93" s="168">
        <v>12</v>
      </c>
    </row>
    <row r="94" spans="1:9" ht="16.5" customHeight="1" x14ac:dyDescent="0.15">
      <c r="A94" s="167" t="str">
        <f t="shared" si="1"/>
        <v>90</v>
      </c>
      <c r="B94" s="1"/>
      <c r="C94" s="158" t="s">
        <v>355</v>
      </c>
      <c r="D94" s="8" t="s">
        <v>356</v>
      </c>
      <c r="E94" s="159">
        <v>0</v>
      </c>
      <c r="F94" s="160" t="s">
        <v>71</v>
      </c>
      <c r="G94" s="160" t="s">
        <v>71</v>
      </c>
      <c r="H94" s="168" t="s">
        <v>71</v>
      </c>
      <c r="I94" s="168" t="s">
        <v>71</v>
      </c>
    </row>
    <row r="95" spans="1:9" ht="16.5" customHeight="1" x14ac:dyDescent="0.15">
      <c r="A95" s="167" t="str">
        <f t="shared" si="1"/>
        <v>91</v>
      </c>
      <c r="B95" s="1"/>
      <c r="C95" s="158" t="s">
        <v>78</v>
      </c>
      <c r="D95" s="8" t="s">
        <v>357</v>
      </c>
      <c r="E95" s="159">
        <v>0</v>
      </c>
      <c r="F95" s="160" t="s">
        <v>71</v>
      </c>
      <c r="G95" s="160" t="s">
        <v>71</v>
      </c>
      <c r="H95" s="168" t="s">
        <v>71</v>
      </c>
      <c r="I95" s="168" t="s">
        <v>71</v>
      </c>
    </row>
    <row r="96" spans="1:9" ht="16.5" customHeight="1" x14ac:dyDescent="0.15">
      <c r="A96" s="167" t="str">
        <f t="shared" si="1"/>
        <v>92</v>
      </c>
      <c r="B96" s="1"/>
      <c r="C96" s="158" t="s">
        <v>74</v>
      </c>
      <c r="D96" s="8" t="s">
        <v>358</v>
      </c>
      <c r="E96" s="159">
        <v>15</v>
      </c>
      <c r="F96" s="160">
        <v>5.6</v>
      </c>
      <c r="G96" s="160">
        <v>5.4746167511003518</v>
      </c>
      <c r="H96" s="168">
        <v>12</v>
      </c>
      <c r="I96" s="168">
        <v>1</v>
      </c>
    </row>
    <row r="97" spans="1:9" ht="16.5" customHeight="1" x14ac:dyDescent="0.15">
      <c r="A97" s="167" t="str">
        <f t="shared" si="1"/>
        <v>93</v>
      </c>
      <c r="B97" s="1"/>
      <c r="C97" s="158" t="s">
        <v>359</v>
      </c>
      <c r="D97" s="8" t="s">
        <v>360</v>
      </c>
      <c r="E97" s="159">
        <v>0</v>
      </c>
      <c r="F97" s="160" t="s">
        <v>71</v>
      </c>
      <c r="G97" s="160" t="s">
        <v>71</v>
      </c>
      <c r="H97" s="168" t="s">
        <v>71</v>
      </c>
      <c r="I97" s="168" t="s">
        <v>71</v>
      </c>
    </row>
    <row r="98" spans="1:9" ht="16.5" customHeight="1" x14ac:dyDescent="0.15">
      <c r="A98" s="167" t="str">
        <f t="shared" si="1"/>
        <v>94</v>
      </c>
      <c r="B98" s="1"/>
      <c r="C98" s="158" t="s">
        <v>361</v>
      </c>
      <c r="D98" s="8" t="s">
        <v>362</v>
      </c>
      <c r="E98" s="159">
        <v>2</v>
      </c>
      <c r="F98" s="160">
        <v>1</v>
      </c>
      <c r="G98" s="160">
        <v>0</v>
      </c>
      <c r="H98" s="168">
        <v>1</v>
      </c>
      <c r="I98" s="168">
        <v>1</v>
      </c>
    </row>
    <row r="99" spans="1:9" ht="16.5" customHeight="1" x14ac:dyDescent="0.15">
      <c r="A99" s="167" t="str">
        <f t="shared" si="1"/>
        <v>95</v>
      </c>
      <c r="B99" s="1"/>
      <c r="C99" s="158" t="s">
        <v>363</v>
      </c>
      <c r="D99" s="8" t="s">
        <v>364</v>
      </c>
      <c r="E99" s="159">
        <v>14</v>
      </c>
      <c r="F99" s="160">
        <v>3.7142857142857144</v>
      </c>
      <c r="G99" s="160">
        <v>4.5813765386629148</v>
      </c>
      <c r="H99" s="168">
        <v>12</v>
      </c>
      <c r="I99" s="168">
        <v>1</v>
      </c>
    </row>
    <row r="100" spans="1:9" ht="16.5" customHeight="1" x14ac:dyDescent="0.15">
      <c r="A100" s="167" t="str">
        <f t="shared" si="1"/>
        <v>96</v>
      </c>
      <c r="B100" s="1"/>
      <c r="C100" s="158" t="s">
        <v>365</v>
      </c>
      <c r="D100" s="8" t="s">
        <v>366</v>
      </c>
      <c r="E100" s="159">
        <v>0</v>
      </c>
      <c r="F100" s="160" t="s">
        <v>71</v>
      </c>
      <c r="G100" s="160" t="s">
        <v>71</v>
      </c>
      <c r="H100" s="168" t="s">
        <v>71</v>
      </c>
      <c r="I100" s="168" t="s">
        <v>71</v>
      </c>
    </row>
    <row r="101" spans="1:9" ht="16.5" customHeight="1" x14ac:dyDescent="0.15">
      <c r="A101" s="167" t="str">
        <f t="shared" si="1"/>
        <v>97</v>
      </c>
      <c r="B101" s="1"/>
      <c r="C101" s="158" t="s">
        <v>367</v>
      </c>
      <c r="D101" s="8" t="s">
        <v>368</v>
      </c>
      <c r="E101" s="159">
        <v>4</v>
      </c>
      <c r="F101" s="160">
        <v>1.75</v>
      </c>
      <c r="G101" s="160">
        <v>1.5</v>
      </c>
      <c r="H101" s="168">
        <v>4</v>
      </c>
      <c r="I101" s="168">
        <v>1</v>
      </c>
    </row>
    <row r="102" spans="1:9" ht="16.5" customHeight="1" x14ac:dyDescent="0.15">
      <c r="A102" s="167" t="str">
        <f t="shared" si="1"/>
        <v>98</v>
      </c>
      <c r="B102" s="1"/>
      <c r="C102" s="158" t="s">
        <v>369</v>
      </c>
      <c r="D102" s="8" t="s">
        <v>370</v>
      </c>
      <c r="E102" s="159">
        <v>214</v>
      </c>
      <c r="F102" s="160">
        <v>3.4485981308411215</v>
      </c>
      <c r="G102" s="160">
        <v>4.7098610863555672</v>
      </c>
      <c r="H102" s="168">
        <v>24</v>
      </c>
      <c r="I102" s="168">
        <v>1</v>
      </c>
    </row>
    <row r="103" spans="1:9" ht="16.5" customHeight="1" x14ac:dyDescent="0.15">
      <c r="A103" s="167" t="str">
        <f t="shared" si="1"/>
        <v>99</v>
      </c>
      <c r="B103" s="1"/>
      <c r="C103" s="158" t="s">
        <v>371</v>
      </c>
      <c r="D103" s="8" t="s">
        <v>372</v>
      </c>
      <c r="E103" s="159">
        <v>75</v>
      </c>
      <c r="F103" s="160">
        <v>2.76</v>
      </c>
      <c r="G103" s="160">
        <v>3.6901622318398548</v>
      </c>
      <c r="H103" s="168">
        <v>24</v>
      </c>
      <c r="I103" s="168">
        <v>1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0</v>
      </c>
      <c r="F104" s="160" t="s">
        <v>71</v>
      </c>
      <c r="G104" s="160" t="s">
        <v>71</v>
      </c>
      <c r="H104" s="168" t="s">
        <v>71</v>
      </c>
      <c r="I104" s="168" t="s">
        <v>71</v>
      </c>
    </row>
    <row r="105" spans="1:9" ht="16.5" customHeight="1" x14ac:dyDescent="0.15">
      <c r="B105" s="1"/>
      <c r="C105" s="161"/>
      <c r="D105" s="162" t="s">
        <v>811</v>
      </c>
      <c r="E105" s="163">
        <v>5470</v>
      </c>
      <c r="F105" s="164">
        <v>7.1925045703839121</v>
      </c>
      <c r="G105" s="164">
        <v>28.649629960773737</v>
      </c>
      <c r="H105" s="168">
        <v>1422</v>
      </c>
      <c r="I105" s="168">
        <v>1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9813B-C992-4E48-8ABE-7C253EE06F81}">
  <sheetPr>
    <tabColor rgb="FF7030A0"/>
    <pageSetUpPr fitToPage="1"/>
  </sheetPr>
  <dimension ref="A1:L112"/>
  <sheetViews>
    <sheetView showGridLines="0" view="pageBreakPreview" zoomScaleNormal="70" zoomScaleSheetLayoutView="100" workbookViewId="0">
      <selection activeCell="L1" sqref="L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 x14ac:dyDescent="0.15">
      <c r="F1" s="2"/>
      <c r="G1" s="2"/>
      <c r="H1" s="2"/>
      <c r="I1" s="2"/>
      <c r="L1" s="165"/>
    </row>
    <row r="2" spans="1:12" ht="17.25" x14ac:dyDescent="0.2">
      <c r="C2" s="105" t="str">
        <f>"表3.4.1.2("&amp;VALUE(L1)-1&amp;")　産業分類別の生活環境項目測定回数の平均値、標準偏差、最大値、最小値"</f>
        <v>表3.4.1.2(-1)　産業分類別の生活環境項目測定回数の平均値、標準偏差、最大値、最小値</v>
      </c>
    </row>
    <row r="3" spans="1:12" ht="21" customHeight="1" x14ac:dyDescent="0.15">
      <c r="I3" s="139" t="e">
        <f>VLOOKUP(L1,#REF!,2,0)&amp;"（回/年）"</f>
        <v>#REF!</v>
      </c>
    </row>
    <row r="4" spans="1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1:12" ht="16.5" customHeight="1" x14ac:dyDescent="0.15">
      <c r="A5" s="167" t="str">
        <f>C5</f>
        <v>01</v>
      </c>
      <c r="B5" s="1"/>
      <c r="C5" s="158" t="s">
        <v>2</v>
      </c>
      <c r="D5" s="8" t="s">
        <v>252</v>
      </c>
      <c r="E5" s="159">
        <v>3</v>
      </c>
      <c r="F5" s="160">
        <v>0.66666666666666663</v>
      </c>
      <c r="G5" s="160">
        <v>0.57735026918962573</v>
      </c>
      <c r="H5" s="168">
        <v>1</v>
      </c>
      <c r="I5" s="168">
        <v>1</v>
      </c>
    </row>
    <row r="6" spans="1:12" ht="16.5" customHeight="1" x14ac:dyDescent="0.15">
      <c r="A6" s="167" t="str">
        <f t="shared" ref="A6:A69" si="0">C6</f>
        <v>02</v>
      </c>
      <c r="B6" s="1"/>
      <c r="C6" s="158" t="s">
        <v>3</v>
      </c>
      <c r="D6" s="8" t="s">
        <v>253</v>
      </c>
      <c r="E6" s="159">
        <v>0</v>
      </c>
      <c r="F6" s="160" t="s">
        <v>71</v>
      </c>
      <c r="G6" s="160" t="s">
        <v>71</v>
      </c>
      <c r="H6" s="168" t="s">
        <v>71</v>
      </c>
      <c r="I6" s="168" t="s">
        <v>71</v>
      </c>
    </row>
    <row r="7" spans="1:12" ht="16.5" customHeight="1" x14ac:dyDescent="0.15">
      <c r="A7" s="167" t="str">
        <f t="shared" si="0"/>
        <v>03</v>
      </c>
      <c r="B7" s="1"/>
      <c r="C7" s="158" t="s">
        <v>4</v>
      </c>
      <c r="D7" s="8" t="s">
        <v>254</v>
      </c>
      <c r="E7" s="159">
        <v>0</v>
      </c>
      <c r="F7" s="160" t="s">
        <v>71</v>
      </c>
      <c r="G7" s="160" t="s">
        <v>71</v>
      </c>
      <c r="H7" s="168" t="s">
        <v>71</v>
      </c>
      <c r="I7" s="168" t="s">
        <v>71</v>
      </c>
    </row>
    <row r="8" spans="1:12" ht="16.5" customHeight="1" x14ac:dyDescent="0.15">
      <c r="A8" s="167" t="str">
        <f t="shared" si="0"/>
        <v>04</v>
      </c>
      <c r="B8" s="1"/>
      <c r="C8" s="158" t="s">
        <v>5</v>
      </c>
      <c r="D8" s="8" t="s">
        <v>255</v>
      </c>
      <c r="E8" s="159">
        <v>0</v>
      </c>
      <c r="F8" s="160" t="s">
        <v>71</v>
      </c>
      <c r="G8" s="160" t="s">
        <v>71</v>
      </c>
      <c r="H8" s="168" t="s">
        <v>71</v>
      </c>
      <c r="I8" s="168" t="s">
        <v>71</v>
      </c>
    </row>
    <row r="9" spans="1:12" ht="16.5" customHeight="1" x14ac:dyDescent="0.15">
      <c r="A9" s="167" t="str">
        <f t="shared" si="0"/>
        <v>05</v>
      </c>
      <c r="B9" s="1"/>
      <c r="C9" s="158" t="s">
        <v>6</v>
      </c>
      <c r="D9" s="8" t="s">
        <v>256</v>
      </c>
      <c r="E9" s="159">
        <v>20</v>
      </c>
      <c r="F9" s="160">
        <v>23.55</v>
      </c>
      <c r="G9" s="160">
        <v>80.543205143182888</v>
      </c>
      <c r="H9" s="168">
        <v>365</v>
      </c>
      <c r="I9" s="168">
        <v>1</v>
      </c>
    </row>
    <row r="10" spans="1:12" ht="16.5" customHeight="1" x14ac:dyDescent="0.15">
      <c r="A10" s="167" t="str">
        <f t="shared" si="0"/>
        <v>06</v>
      </c>
      <c r="B10" s="1"/>
      <c r="C10" s="158" t="s">
        <v>7</v>
      </c>
      <c r="D10" s="8" t="s">
        <v>257</v>
      </c>
      <c r="E10" s="159">
        <v>29</v>
      </c>
      <c r="F10" s="160">
        <v>1.9655172413793103</v>
      </c>
      <c r="G10" s="160">
        <v>0.77840306400300163</v>
      </c>
      <c r="H10" s="168">
        <v>4</v>
      </c>
      <c r="I10" s="168">
        <v>1</v>
      </c>
    </row>
    <row r="11" spans="1:12" ht="16.5" customHeight="1" x14ac:dyDescent="0.15">
      <c r="A11" s="167" t="str">
        <f t="shared" si="0"/>
        <v>07</v>
      </c>
      <c r="B11" s="1"/>
      <c r="C11" s="158" t="s">
        <v>8</v>
      </c>
      <c r="D11" s="8" t="s">
        <v>258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</row>
    <row r="12" spans="1:12" ht="16.5" customHeight="1" x14ac:dyDescent="0.15">
      <c r="A12" s="167" t="str">
        <f t="shared" si="0"/>
        <v>08</v>
      </c>
      <c r="B12" s="1"/>
      <c r="C12" s="158" t="s">
        <v>9</v>
      </c>
      <c r="D12" s="8" t="s">
        <v>259</v>
      </c>
      <c r="E12" s="159">
        <v>0</v>
      </c>
      <c r="F12" s="160" t="s">
        <v>71</v>
      </c>
      <c r="G12" s="160" t="s">
        <v>71</v>
      </c>
      <c r="H12" s="168" t="s">
        <v>71</v>
      </c>
      <c r="I12" s="168" t="s">
        <v>71</v>
      </c>
    </row>
    <row r="13" spans="1:12" ht="16.5" customHeight="1" x14ac:dyDescent="0.15">
      <c r="A13" s="167" t="str">
        <f t="shared" si="0"/>
        <v>09</v>
      </c>
      <c r="B13" s="1"/>
      <c r="C13" s="158" t="s">
        <v>10</v>
      </c>
      <c r="D13" s="8" t="s">
        <v>260</v>
      </c>
      <c r="E13" s="159">
        <v>120</v>
      </c>
      <c r="F13" s="160">
        <v>2.5333333333333332</v>
      </c>
      <c r="G13" s="160">
        <v>4.1361967130807162</v>
      </c>
      <c r="H13" s="168">
        <v>24</v>
      </c>
      <c r="I13" s="168">
        <v>1</v>
      </c>
    </row>
    <row r="14" spans="1:12" ht="16.5" customHeight="1" x14ac:dyDescent="0.15">
      <c r="A14" s="167" t="str">
        <f t="shared" si="0"/>
        <v>10</v>
      </c>
      <c r="B14" s="1"/>
      <c r="C14" s="158" t="s">
        <v>11</v>
      </c>
      <c r="D14" s="8" t="s">
        <v>261</v>
      </c>
      <c r="E14" s="159">
        <v>86</v>
      </c>
      <c r="F14" s="160">
        <v>2.558139534883721</v>
      </c>
      <c r="G14" s="160">
        <v>3.359287918812174</v>
      </c>
      <c r="H14" s="168">
        <v>12</v>
      </c>
      <c r="I14" s="168">
        <v>1</v>
      </c>
    </row>
    <row r="15" spans="1:12" ht="16.5" customHeight="1" x14ac:dyDescent="0.15">
      <c r="A15" s="167" t="str">
        <f t="shared" si="0"/>
        <v>11</v>
      </c>
      <c r="B15" s="1"/>
      <c r="C15" s="158" t="s">
        <v>12</v>
      </c>
      <c r="D15" s="8" t="s">
        <v>262</v>
      </c>
      <c r="E15" s="159">
        <v>36</v>
      </c>
      <c r="F15" s="160">
        <v>2.4444444444444446</v>
      </c>
      <c r="G15" s="160">
        <v>3.0932594408251579</v>
      </c>
      <c r="H15" s="168">
        <v>12</v>
      </c>
      <c r="I15" s="168">
        <v>1</v>
      </c>
    </row>
    <row r="16" spans="1:12" ht="16.5" customHeight="1" x14ac:dyDescent="0.15">
      <c r="A16" s="167" t="str">
        <f t="shared" si="0"/>
        <v>12</v>
      </c>
      <c r="B16" s="1"/>
      <c r="C16" s="158" t="s">
        <v>13</v>
      </c>
      <c r="D16" s="8" t="s">
        <v>263</v>
      </c>
      <c r="E16" s="159">
        <v>8</v>
      </c>
      <c r="F16" s="160">
        <v>1.375</v>
      </c>
      <c r="G16" s="160">
        <v>0.51754916950676566</v>
      </c>
      <c r="H16" s="168">
        <v>2</v>
      </c>
      <c r="I16" s="168">
        <v>1</v>
      </c>
    </row>
    <row r="17" spans="1:9" ht="16.5" customHeight="1" x14ac:dyDescent="0.15">
      <c r="A17" s="167" t="str">
        <f t="shared" si="0"/>
        <v>13</v>
      </c>
      <c r="B17" s="1"/>
      <c r="C17" s="158" t="s">
        <v>14</v>
      </c>
      <c r="D17" s="8" t="s">
        <v>264</v>
      </c>
      <c r="E17" s="159">
        <v>4</v>
      </c>
      <c r="F17" s="160">
        <v>3.75</v>
      </c>
      <c r="G17" s="160">
        <v>5.5</v>
      </c>
      <c r="H17" s="168">
        <v>12</v>
      </c>
      <c r="I17" s="168">
        <v>1</v>
      </c>
    </row>
    <row r="18" spans="1:9" ht="16.5" customHeight="1" x14ac:dyDescent="0.15">
      <c r="A18" s="167" t="str">
        <f t="shared" si="0"/>
        <v>14</v>
      </c>
      <c r="B18" s="1"/>
      <c r="C18" s="158" t="s">
        <v>15</v>
      </c>
      <c r="D18" s="8" t="s">
        <v>265</v>
      </c>
      <c r="E18" s="159">
        <v>67</v>
      </c>
      <c r="F18" s="160">
        <v>1.6268656716417911</v>
      </c>
      <c r="G18" s="160">
        <v>1.944968807847745</v>
      </c>
      <c r="H18" s="168">
        <v>12</v>
      </c>
      <c r="I18" s="168">
        <v>1</v>
      </c>
    </row>
    <row r="19" spans="1:9" ht="16.5" customHeight="1" x14ac:dyDescent="0.15">
      <c r="A19" s="167" t="str">
        <f t="shared" si="0"/>
        <v>15</v>
      </c>
      <c r="B19" s="1"/>
      <c r="C19" s="158" t="s">
        <v>16</v>
      </c>
      <c r="D19" s="8" t="s">
        <v>266</v>
      </c>
      <c r="E19" s="159">
        <v>7</v>
      </c>
      <c r="F19" s="160">
        <v>7.2857142857142856</v>
      </c>
      <c r="G19" s="160">
        <v>5.3139528825625879</v>
      </c>
      <c r="H19" s="168">
        <v>14</v>
      </c>
      <c r="I19" s="168">
        <v>1</v>
      </c>
    </row>
    <row r="20" spans="1:9" ht="16.5" customHeight="1" x14ac:dyDescent="0.15">
      <c r="A20" s="167" t="str">
        <f t="shared" si="0"/>
        <v>16</v>
      </c>
      <c r="B20" s="1"/>
      <c r="C20" s="158" t="s">
        <v>17</v>
      </c>
      <c r="D20" s="8" t="s">
        <v>267</v>
      </c>
      <c r="E20" s="159">
        <v>392</v>
      </c>
      <c r="F20" s="160">
        <v>12.114795918367347</v>
      </c>
      <c r="G20" s="160">
        <v>59.953985641754009</v>
      </c>
      <c r="H20" s="168">
        <v>732</v>
      </c>
      <c r="I20" s="168">
        <v>1</v>
      </c>
    </row>
    <row r="21" spans="1:9" ht="16.5" customHeight="1" x14ac:dyDescent="0.15">
      <c r="A21" s="167" t="str">
        <f t="shared" si="0"/>
        <v>17</v>
      </c>
      <c r="B21" s="1"/>
      <c r="C21" s="158" t="s">
        <v>18</v>
      </c>
      <c r="D21" s="8" t="s">
        <v>268</v>
      </c>
      <c r="E21" s="159">
        <v>15</v>
      </c>
      <c r="F21" s="160">
        <v>1.9333333333333333</v>
      </c>
      <c r="G21" s="160">
        <v>2.8149262021959873</v>
      </c>
      <c r="H21" s="168">
        <v>12</v>
      </c>
      <c r="I21" s="168">
        <v>1</v>
      </c>
    </row>
    <row r="22" spans="1:9" ht="16.5" customHeight="1" x14ac:dyDescent="0.15">
      <c r="A22" s="167" t="str">
        <f t="shared" si="0"/>
        <v>18</v>
      </c>
      <c r="B22" s="1"/>
      <c r="C22" s="158" t="s">
        <v>19</v>
      </c>
      <c r="D22" s="8" t="s">
        <v>269</v>
      </c>
      <c r="E22" s="159">
        <v>34</v>
      </c>
      <c r="F22" s="160">
        <v>3.4705882352941178</v>
      </c>
      <c r="G22" s="160">
        <v>9.1328089678638165</v>
      </c>
      <c r="H22" s="168">
        <v>49</v>
      </c>
      <c r="I22" s="168">
        <v>1</v>
      </c>
    </row>
    <row r="23" spans="1:9" ht="16.5" customHeight="1" x14ac:dyDescent="0.15">
      <c r="A23" s="167" t="str">
        <f t="shared" si="0"/>
        <v>19</v>
      </c>
      <c r="B23" s="1"/>
      <c r="C23" s="158" t="s">
        <v>20</v>
      </c>
      <c r="D23" s="8" t="s">
        <v>270</v>
      </c>
      <c r="E23" s="159">
        <v>28</v>
      </c>
      <c r="F23" s="160">
        <v>2.1071428571428572</v>
      </c>
      <c r="G23" s="160">
        <v>2.5435362626816862</v>
      </c>
      <c r="H23" s="168">
        <v>12</v>
      </c>
      <c r="I23" s="168">
        <v>1</v>
      </c>
    </row>
    <row r="24" spans="1:9" ht="16.5" customHeight="1" x14ac:dyDescent="0.15">
      <c r="A24" s="167" t="str">
        <f t="shared" si="0"/>
        <v>20</v>
      </c>
      <c r="B24" s="1"/>
      <c r="C24" s="158" t="s">
        <v>21</v>
      </c>
      <c r="D24" s="8" t="s">
        <v>271</v>
      </c>
      <c r="E24" s="159">
        <v>1</v>
      </c>
      <c r="F24" s="160">
        <v>1</v>
      </c>
      <c r="G24" s="160" t="s">
        <v>71</v>
      </c>
      <c r="H24" s="168">
        <v>1</v>
      </c>
      <c r="I24" s="168">
        <v>1</v>
      </c>
    </row>
    <row r="25" spans="1:9" ht="16.5" customHeight="1" x14ac:dyDescent="0.15">
      <c r="A25" s="167" t="str">
        <f t="shared" si="0"/>
        <v>21</v>
      </c>
      <c r="B25" s="1"/>
      <c r="C25" s="158" t="s">
        <v>22</v>
      </c>
      <c r="D25" s="8" t="s">
        <v>272</v>
      </c>
      <c r="E25" s="159">
        <v>83</v>
      </c>
      <c r="F25" s="160">
        <v>4.3132530120481931</v>
      </c>
      <c r="G25" s="160">
        <v>5.7103408783889034</v>
      </c>
      <c r="H25" s="168">
        <v>25</v>
      </c>
      <c r="I25" s="168">
        <v>1</v>
      </c>
    </row>
    <row r="26" spans="1:9" ht="16.5" customHeight="1" x14ac:dyDescent="0.15">
      <c r="A26" s="167" t="str">
        <f t="shared" si="0"/>
        <v>22</v>
      </c>
      <c r="B26" s="1"/>
      <c r="C26" s="158" t="s">
        <v>23</v>
      </c>
      <c r="D26" s="8" t="s">
        <v>273</v>
      </c>
      <c r="E26" s="159">
        <v>99</v>
      </c>
      <c r="F26" s="160">
        <v>8.1818181818181817</v>
      </c>
      <c r="G26" s="160">
        <v>8.7974528275131494</v>
      </c>
      <c r="H26" s="168">
        <v>52</v>
      </c>
      <c r="I26" s="168">
        <v>1</v>
      </c>
    </row>
    <row r="27" spans="1:9" ht="16.5" customHeight="1" x14ac:dyDescent="0.15">
      <c r="A27" s="167" t="str">
        <f t="shared" si="0"/>
        <v>23</v>
      </c>
      <c r="B27" s="1"/>
      <c r="C27" s="158" t="s">
        <v>24</v>
      </c>
      <c r="D27" s="8" t="s">
        <v>274</v>
      </c>
      <c r="E27" s="159">
        <v>92</v>
      </c>
      <c r="F27" s="160">
        <v>15.239130434782609</v>
      </c>
      <c r="G27" s="160">
        <v>73.0306829338532</v>
      </c>
      <c r="H27" s="168">
        <v>700</v>
      </c>
      <c r="I27" s="168">
        <v>1</v>
      </c>
    </row>
    <row r="28" spans="1:9" ht="16.5" customHeight="1" x14ac:dyDescent="0.15">
      <c r="A28" s="167" t="str">
        <f t="shared" si="0"/>
        <v>24</v>
      </c>
      <c r="B28" s="1"/>
      <c r="C28" s="158" t="s">
        <v>25</v>
      </c>
      <c r="D28" s="8" t="s">
        <v>275</v>
      </c>
      <c r="E28" s="159">
        <v>221</v>
      </c>
      <c r="F28" s="160">
        <v>6.4117647058823533</v>
      </c>
      <c r="G28" s="160">
        <v>24.861208320280515</v>
      </c>
      <c r="H28" s="168">
        <v>365</v>
      </c>
      <c r="I28" s="168">
        <v>1</v>
      </c>
    </row>
    <row r="29" spans="1:9" ht="16.5" customHeight="1" x14ac:dyDescent="0.15">
      <c r="A29" s="167" t="str">
        <f t="shared" si="0"/>
        <v>25</v>
      </c>
      <c r="B29" s="1"/>
      <c r="C29" s="158" t="s">
        <v>26</v>
      </c>
      <c r="D29" s="8" t="s">
        <v>276</v>
      </c>
      <c r="E29" s="159">
        <v>39</v>
      </c>
      <c r="F29" s="160">
        <v>5.7692307692307692</v>
      </c>
      <c r="G29" s="160">
        <v>9.4324789911787423</v>
      </c>
      <c r="H29" s="168">
        <v>44</v>
      </c>
      <c r="I29" s="168">
        <v>1</v>
      </c>
    </row>
    <row r="30" spans="1:9" ht="16.5" customHeight="1" x14ac:dyDescent="0.15">
      <c r="A30" s="167" t="str">
        <f t="shared" si="0"/>
        <v>26</v>
      </c>
      <c r="B30" s="1"/>
      <c r="C30" s="158" t="s">
        <v>27</v>
      </c>
      <c r="D30" s="8" t="s">
        <v>277</v>
      </c>
      <c r="E30" s="159">
        <v>40</v>
      </c>
      <c r="F30" s="160">
        <v>5.85</v>
      </c>
      <c r="G30" s="160">
        <v>9.0710867807895745</v>
      </c>
      <c r="H30" s="168">
        <v>49</v>
      </c>
      <c r="I30" s="168">
        <v>1</v>
      </c>
    </row>
    <row r="31" spans="1:9" ht="16.5" customHeight="1" x14ac:dyDescent="0.15">
      <c r="A31" s="167" t="str">
        <f t="shared" si="0"/>
        <v>27</v>
      </c>
      <c r="B31" s="1"/>
      <c r="C31" s="158" t="s">
        <v>28</v>
      </c>
      <c r="D31" s="8" t="s">
        <v>278</v>
      </c>
      <c r="E31" s="159">
        <v>28</v>
      </c>
      <c r="F31" s="160">
        <v>4.7857142857142856</v>
      </c>
      <c r="G31" s="160">
        <v>5.1088676926036261</v>
      </c>
      <c r="H31" s="168">
        <v>12</v>
      </c>
      <c r="I31" s="168">
        <v>1</v>
      </c>
    </row>
    <row r="32" spans="1:9" ht="16.5" customHeight="1" x14ac:dyDescent="0.15">
      <c r="A32" s="167" t="str">
        <f t="shared" si="0"/>
        <v>28</v>
      </c>
      <c r="B32" s="1"/>
      <c r="C32" s="158" t="s">
        <v>29</v>
      </c>
      <c r="D32" s="8" t="s">
        <v>279</v>
      </c>
      <c r="E32" s="159">
        <v>139</v>
      </c>
      <c r="F32" s="160">
        <v>6.4748201438848918</v>
      </c>
      <c r="G32" s="160">
        <v>7.6833444326228095</v>
      </c>
      <c r="H32" s="168">
        <v>49</v>
      </c>
      <c r="I32" s="168">
        <v>1</v>
      </c>
    </row>
    <row r="33" spans="1:9" ht="16.5" customHeight="1" x14ac:dyDescent="0.15">
      <c r="A33" s="167" t="str">
        <f t="shared" si="0"/>
        <v>29</v>
      </c>
      <c r="B33" s="1"/>
      <c r="C33" s="158" t="s">
        <v>30</v>
      </c>
      <c r="D33" s="8" t="s">
        <v>280</v>
      </c>
      <c r="E33" s="159">
        <v>103</v>
      </c>
      <c r="F33" s="160">
        <v>23.252427184466018</v>
      </c>
      <c r="G33" s="160">
        <v>140.17333236673841</v>
      </c>
      <c r="H33" s="168">
        <v>1422</v>
      </c>
      <c r="I33" s="168">
        <v>1</v>
      </c>
    </row>
    <row r="34" spans="1:9" ht="16.5" customHeight="1" x14ac:dyDescent="0.15">
      <c r="A34" s="167" t="str">
        <f t="shared" si="0"/>
        <v>30</v>
      </c>
      <c r="B34" s="1"/>
      <c r="C34" s="158" t="s">
        <v>31</v>
      </c>
      <c r="D34" s="8" t="s">
        <v>281</v>
      </c>
      <c r="E34" s="159">
        <v>6</v>
      </c>
      <c r="F34" s="160">
        <v>15.666666666666666</v>
      </c>
      <c r="G34" s="160">
        <v>21.369760566432809</v>
      </c>
      <c r="H34" s="168">
        <v>53</v>
      </c>
      <c r="I34" s="168">
        <v>1</v>
      </c>
    </row>
    <row r="35" spans="1:9" ht="16.5" customHeight="1" x14ac:dyDescent="0.15">
      <c r="A35" s="167" t="str">
        <f t="shared" si="0"/>
        <v>31</v>
      </c>
      <c r="B35" s="1"/>
      <c r="C35" s="158" t="s">
        <v>32</v>
      </c>
      <c r="D35" s="8" t="s">
        <v>282</v>
      </c>
      <c r="E35" s="159">
        <v>255</v>
      </c>
      <c r="F35" s="160">
        <v>8.6235294117647054</v>
      </c>
      <c r="G35" s="160">
        <v>11.192281301082311</v>
      </c>
      <c r="H35" s="168">
        <v>96</v>
      </c>
      <c r="I35" s="168">
        <v>1</v>
      </c>
    </row>
    <row r="36" spans="1:9" ht="16.5" customHeight="1" x14ac:dyDescent="0.15">
      <c r="A36" s="167" t="str">
        <f t="shared" si="0"/>
        <v>32</v>
      </c>
      <c r="B36" s="1"/>
      <c r="C36" s="158" t="s">
        <v>33</v>
      </c>
      <c r="D36" s="8" t="s">
        <v>283</v>
      </c>
      <c r="E36" s="159">
        <v>42</v>
      </c>
      <c r="F36" s="160">
        <v>4.4761904761904763</v>
      </c>
      <c r="G36" s="160">
        <v>4.9791668185286131</v>
      </c>
      <c r="H36" s="168">
        <v>12</v>
      </c>
      <c r="I36" s="168">
        <v>1</v>
      </c>
    </row>
    <row r="37" spans="1:9" ht="16.5" customHeight="1" x14ac:dyDescent="0.15">
      <c r="A37" s="167" t="str">
        <f t="shared" si="0"/>
        <v>33</v>
      </c>
      <c r="B37" s="1"/>
      <c r="C37" s="158" t="s">
        <v>34</v>
      </c>
      <c r="D37" s="8" t="s">
        <v>284</v>
      </c>
      <c r="E37" s="159">
        <v>35</v>
      </c>
      <c r="F37" s="160">
        <v>3.6</v>
      </c>
      <c r="G37" s="160">
        <v>5.1289260428418322</v>
      </c>
      <c r="H37" s="168">
        <v>24</v>
      </c>
      <c r="I37" s="168">
        <v>1</v>
      </c>
    </row>
    <row r="38" spans="1:9" ht="16.5" customHeight="1" x14ac:dyDescent="0.15">
      <c r="A38" s="167" t="str">
        <f t="shared" si="0"/>
        <v>34</v>
      </c>
      <c r="B38" s="1"/>
      <c r="C38" s="158" t="s">
        <v>35</v>
      </c>
      <c r="D38" s="8" t="s">
        <v>285</v>
      </c>
      <c r="E38" s="159">
        <v>1</v>
      </c>
      <c r="F38" s="160">
        <v>1</v>
      </c>
      <c r="G38" s="160" t="s">
        <v>71</v>
      </c>
      <c r="H38" s="168">
        <v>1</v>
      </c>
      <c r="I38" s="168">
        <v>1</v>
      </c>
    </row>
    <row r="39" spans="1:9" ht="16.5" customHeight="1" x14ac:dyDescent="0.15">
      <c r="A39" s="167" t="str">
        <f t="shared" si="0"/>
        <v>35</v>
      </c>
      <c r="B39" s="1"/>
      <c r="C39" s="158" t="s">
        <v>36</v>
      </c>
      <c r="D39" s="8" t="s">
        <v>286</v>
      </c>
      <c r="E39" s="159">
        <v>4</v>
      </c>
      <c r="F39" s="160">
        <v>2</v>
      </c>
      <c r="G39" s="160">
        <v>1.4142135623730951</v>
      </c>
      <c r="H39" s="168">
        <v>4</v>
      </c>
      <c r="I39" s="168">
        <v>1</v>
      </c>
    </row>
    <row r="40" spans="1:9" ht="16.5" customHeight="1" x14ac:dyDescent="0.15">
      <c r="A40" s="167" t="str">
        <f t="shared" si="0"/>
        <v>36</v>
      </c>
      <c r="B40" s="1"/>
      <c r="C40" s="158" t="s">
        <v>37</v>
      </c>
      <c r="D40" s="8" t="s">
        <v>287</v>
      </c>
      <c r="E40" s="159">
        <v>1783</v>
      </c>
      <c r="F40" s="160">
        <v>5.9237240605720691</v>
      </c>
      <c r="G40" s="160">
        <v>7.4266947478537846</v>
      </c>
      <c r="H40" s="168">
        <v>48</v>
      </c>
      <c r="I40" s="168">
        <v>1</v>
      </c>
    </row>
    <row r="41" spans="1:9" ht="16.5" customHeight="1" x14ac:dyDescent="0.15">
      <c r="A41" s="167" t="str">
        <f t="shared" si="0"/>
        <v>37</v>
      </c>
      <c r="B41" s="1"/>
      <c r="C41" s="158" t="s">
        <v>38</v>
      </c>
      <c r="D41" s="8" t="s">
        <v>288</v>
      </c>
      <c r="E41" s="159">
        <v>0</v>
      </c>
      <c r="F41" s="160" t="s">
        <v>71</v>
      </c>
      <c r="G41" s="160" t="s">
        <v>71</v>
      </c>
      <c r="H41" s="168" t="s">
        <v>71</v>
      </c>
      <c r="I41" s="168" t="s">
        <v>71</v>
      </c>
    </row>
    <row r="42" spans="1:9" ht="16.5" customHeight="1" x14ac:dyDescent="0.15">
      <c r="A42" s="167" t="str">
        <f t="shared" si="0"/>
        <v>38</v>
      </c>
      <c r="B42" s="1"/>
      <c r="C42" s="158" t="s">
        <v>39</v>
      </c>
      <c r="D42" s="8" t="s">
        <v>289</v>
      </c>
      <c r="E42" s="159">
        <v>0</v>
      </c>
      <c r="F42" s="160" t="s">
        <v>71</v>
      </c>
      <c r="G42" s="160" t="s">
        <v>71</v>
      </c>
      <c r="H42" s="168" t="s">
        <v>71</v>
      </c>
      <c r="I42" s="168" t="s">
        <v>71</v>
      </c>
    </row>
    <row r="43" spans="1:9" ht="16.5" customHeight="1" x14ac:dyDescent="0.15">
      <c r="A43" s="167" t="str">
        <f t="shared" si="0"/>
        <v>39</v>
      </c>
      <c r="B43" s="1"/>
      <c r="C43" s="158" t="s">
        <v>40</v>
      </c>
      <c r="D43" s="8" t="s">
        <v>290</v>
      </c>
      <c r="E43" s="159">
        <v>0</v>
      </c>
      <c r="F43" s="160" t="s">
        <v>71</v>
      </c>
      <c r="G43" s="160" t="s">
        <v>71</v>
      </c>
      <c r="H43" s="168" t="s">
        <v>71</v>
      </c>
      <c r="I43" s="168" t="s">
        <v>71</v>
      </c>
    </row>
    <row r="44" spans="1:9" ht="16.5" customHeight="1" x14ac:dyDescent="0.15">
      <c r="A44" s="167" t="str">
        <f t="shared" si="0"/>
        <v>40</v>
      </c>
      <c r="B44" s="1"/>
      <c r="C44" s="158" t="s">
        <v>41</v>
      </c>
      <c r="D44" s="8" t="s">
        <v>291</v>
      </c>
      <c r="E44" s="159">
        <v>0</v>
      </c>
      <c r="F44" s="160" t="s">
        <v>71</v>
      </c>
      <c r="G44" s="160" t="s">
        <v>71</v>
      </c>
      <c r="H44" s="168" t="s">
        <v>71</v>
      </c>
      <c r="I44" s="168" t="s">
        <v>71</v>
      </c>
    </row>
    <row r="45" spans="1:9" ht="16.5" customHeight="1" x14ac:dyDescent="0.15">
      <c r="A45" s="167" t="str">
        <f t="shared" si="0"/>
        <v>41</v>
      </c>
      <c r="B45" s="1"/>
      <c r="C45" s="158" t="s">
        <v>42</v>
      </c>
      <c r="D45" s="8" t="s">
        <v>292</v>
      </c>
      <c r="E45" s="159">
        <v>0</v>
      </c>
      <c r="F45" s="160" t="s">
        <v>71</v>
      </c>
      <c r="G45" s="160" t="s">
        <v>71</v>
      </c>
      <c r="H45" s="168" t="s">
        <v>71</v>
      </c>
      <c r="I45" s="168" t="s">
        <v>71</v>
      </c>
    </row>
    <row r="46" spans="1:9" ht="16.5" customHeight="1" x14ac:dyDescent="0.15">
      <c r="A46" s="167" t="str">
        <f t="shared" si="0"/>
        <v>42</v>
      </c>
      <c r="B46" s="1"/>
      <c r="C46" s="158" t="s">
        <v>43</v>
      </c>
      <c r="D46" s="8" t="s">
        <v>293</v>
      </c>
      <c r="E46" s="159">
        <v>1</v>
      </c>
      <c r="F46" s="160">
        <v>12</v>
      </c>
      <c r="G46" s="160" t="s">
        <v>71</v>
      </c>
      <c r="H46" s="168">
        <v>12</v>
      </c>
      <c r="I46" s="168">
        <v>12</v>
      </c>
    </row>
    <row r="47" spans="1:9" ht="16.5" customHeight="1" x14ac:dyDescent="0.15">
      <c r="A47" s="167" t="str">
        <f t="shared" si="0"/>
        <v>43</v>
      </c>
      <c r="B47" s="1"/>
      <c r="C47" s="158" t="s">
        <v>44</v>
      </c>
      <c r="D47" s="8" t="s">
        <v>294</v>
      </c>
      <c r="E47" s="159">
        <v>2</v>
      </c>
      <c r="F47" s="160">
        <v>2</v>
      </c>
      <c r="G47" s="160">
        <v>1.4142135623730951</v>
      </c>
      <c r="H47" s="168">
        <v>3</v>
      </c>
      <c r="I47" s="168">
        <v>1</v>
      </c>
    </row>
    <row r="48" spans="1:9" ht="16.5" customHeight="1" x14ac:dyDescent="0.15">
      <c r="A48" s="167" t="str">
        <f t="shared" si="0"/>
        <v>44</v>
      </c>
      <c r="B48" s="1"/>
      <c r="C48" s="158" t="s">
        <v>45</v>
      </c>
      <c r="D48" s="8" t="s">
        <v>295</v>
      </c>
      <c r="E48" s="159">
        <v>0</v>
      </c>
      <c r="F48" s="160" t="s">
        <v>71</v>
      </c>
      <c r="G48" s="160" t="s">
        <v>71</v>
      </c>
      <c r="H48" s="168" t="s">
        <v>71</v>
      </c>
      <c r="I48" s="168" t="s">
        <v>71</v>
      </c>
    </row>
    <row r="49" spans="1:9" ht="16.5" customHeight="1" x14ac:dyDescent="0.15">
      <c r="A49" s="167" t="str">
        <f t="shared" si="0"/>
        <v>45</v>
      </c>
      <c r="B49" s="1"/>
      <c r="C49" s="158" t="s">
        <v>46</v>
      </c>
      <c r="D49" s="8" t="s">
        <v>296</v>
      </c>
      <c r="E49" s="159">
        <v>1</v>
      </c>
      <c r="F49" s="160">
        <v>1</v>
      </c>
      <c r="G49" s="160" t="s">
        <v>71</v>
      </c>
      <c r="H49" s="168">
        <v>1</v>
      </c>
      <c r="I49" s="168">
        <v>1</v>
      </c>
    </row>
    <row r="50" spans="1:9" ht="16.5" customHeight="1" x14ac:dyDescent="0.15">
      <c r="A50" s="167" t="str">
        <f t="shared" si="0"/>
        <v>46</v>
      </c>
      <c r="B50" s="1"/>
      <c r="C50" s="158" t="s">
        <v>47</v>
      </c>
      <c r="D50" s="8" t="s">
        <v>297</v>
      </c>
      <c r="E50" s="159">
        <v>1</v>
      </c>
      <c r="F50" s="160">
        <v>1</v>
      </c>
      <c r="G50" s="160" t="s">
        <v>71</v>
      </c>
      <c r="H50" s="168">
        <v>1</v>
      </c>
      <c r="I50" s="168">
        <v>1</v>
      </c>
    </row>
    <row r="51" spans="1:9" ht="16.5" customHeight="1" x14ac:dyDescent="0.15">
      <c r="A51" s="167" t="str">
        <f t="shared" si="0"/>
        <v>47</v>
      </c>
      <c r="B51" s="1"/>
      <c r="C51" s="158" t="s">
        <v>48</v>
      </c>
      <c r="D51" s="8" t="s">
        <v>298</v>
      </c>
      <c r="E51" s="159">
        <v>0</v>
      </c>
      <c r="F51" s="160" t="s">
        <v>71</v>
      </c>
      <c r="G51" s="160" t="s">
        <v>71</v>
      </c>
      <c r="H51" s="168" t="s">
        <v>71</v>
      </c>
      <c r="I51" s="168" t="s">
        <v>71</v>
      </c>
    </row>
    <row r="52" spans="1:9" ht="16.5" customHeight="1" x14ac:dyDescent="0.15">
      <c r="A52" s="167" t="str">
        <f t="shared" si="0"/>
        <v>48</v>
      </c>
      <c r="B52" s="1"/>
      <c r="C52" s="158" t="s">
        <v>51</v>
      </c>
      <c r="D52" s="8" t="s">
        <v>299</v>
      </c>
      <c r="E52" s="159">
        <v>3</v>
      </c>
      <c r="F52" s="160">
        <v>2.3333333333333335</v>
      </c>
      <c r="G52" s="160">
        <v>1.5275252316519468</v>
      </c>
      <c r="H52" s="168">
        <v>4</v>
      </c>
      <c r="I52" s="168">
        <v>1</v>
      </c>
    </row>
    <row r="53" spans="1:9" ht="16.5" customHeight="1" x14ac:dyDescent="0.15">
      <c r="A53" s="167" t="str">
        <f t="shared" si="0"/>
        <v>49</v>
      </c>
      <c r="B53" s="1"/>
      <c r="C53" s="158" t="s">
        <v>129</v>
      </c>
      <c r="D53" s="8" t="s">
        <v>300</v>
      </c>
      <c r="E53" s="159">
        <v>0</v>
      </c>
      <c r="F53" s="160" t="s">
        <v>71</v>
      </c>
      <c r="G53" s="160" t="s">
        <v>71</v>
      </c>
      <c r="H53" s="168" t="s">
        <v>71</v>
      </c>
      <c r="I53" s="168" t="s">
        <v>71</v>
      </c>
    </row>
    <row r="54" spans="1:9" ht="16.5" customHeight="1" x14ac:dyDescent="0.15">
      <c r="A54" s="167" t="str">
        <f t="shared" si="0"/>
        <v>50</v>
      </c>
      <c r="B54" s="1"/>
      <c r="C54" s="158" t="s">
        <v>137</v>
      </c>
      <c r="D54" s="8" t="s">
        <v>301</v>
      </c>
      <c r="E54" s="159">
        <v>0</v>
      </c>
      <c r="F54" s="160" t="s">
        <v>71</v>
      </c>
      <c r="G54" s="160" t="s">
        <v>71</v>
      </c>
      <c r="H54" s="168" t="s">
        <v>71</v>
      </c>
      <c r="I54" s="168" t="s">
        <v>71</v>
      </c>
    </row>
    <row r="55" spans="1:9" ht="16.5" customHeight="1" x14ac:dyDescent="0.15">
      <c r="A55" s="167" t="str">
        <f t="shared" si="0"/>
        <v>51</v>
      </c>
      <c r="B55" s="1"/>
      <c r="C55" s="158" t="s">
        <v>52</v>
      </c>
      <c r="D55" s="8" t="s">
        <v>302</v>
      </c>
      <c r="E55" s="159">
        <v>0</v>
      </c>
      <c r="F55" s="160" t="s">
        <v>71</v>
      </c>
      <c r="G55" s="160" t="s">
        <v>71</v>
      </c>
      <c r="H55" s="168" t="s">
        <v>71</v>
      </c>
      <c r="I55" s="168" t="s">
        <v>71</v>
      </c>
    </row>
    <row r="56" spans="1:9" ht="16.5" customHeight="1" x14ac:dyDescent="0.15">
      <c r="A56" s="167" t="str">
        <f t="shared" si="0"/>
        <v>52</v>
      </c>
      <c r="B56" s="1"/>
      <c r="C56" s="158" t="s">
        <v>79</v>
      </c>
      <c r="D56" s="8" t="s">
        <v>303</v>
      </c>
      <c r="E56" s="159">
        <v>0</v>
      </c>
      <c r="F56" s="160" t="s">
        <v>71</v>
      </c>
      <c r="G56" s="160" t="s">
        <v>71</v>
      </c>
      <c r="H56" s="168" t="s">
        <v>71</v>
      </c>
      <c r="I56" s="168" t="s">
        <v>71</v>
      </c>
    </row>
    <row r="57" spans="1:9" ht="16.5" customHeight="1" x14ac:dyDescent="0.15">
      <c r="A57" s="167" t="str">
        <f t="shared" si="0"/>
        <v>53</v>
      </c>
      <c r="B57" s="1"/>
      <c r="C57" s="158" t="s">
        <v>53</v>
      </c>
      <c r="D57" s="8" t="s">
        <v>304</v>
      </c>
      <c r="E57" s="159">
        <v>1</v>
      </c>
      <c r="F57" s="160">
        <v>2</v>
      </c>
      <c r="G57" s="160" t="s">
        <v>71</v>
      </c>
      <c r="H57" s="168">
        <v>2</v>
      </c>
      <c r="I57" s="168">
        <v>2</v>
      </c>
    </row>
    <row r="58" spans="1:9" ht="16.5" customHeight="1" x14ac:dyDescent="0.15">
      <c r="A58" s="167" t="str">
        <f t="shared" si="0"/>
        <v>54</v>
      </c>
      <c r="B58" s="1"/>
      <c r="C58" s="158" t="s">
        <v>54</v>
      </c>
      <c r="D58" s="8" t="s">
        <v>305</v>
      </c>
      <c r="E58" s="159">
        <v>1</v>
      </c>
      <c r="F58" s="160">
        <v>1</v>
      </c>
      <c r="G58" s="160" t="s">
        <v>71</v>
      </c>
      <c r="H58" s="168">
        <v>1</v>
      </c>
      <c r="I58" s="168">
        <v>1</v>
      </c>
    </row>
    <row r="59" spans="1:9" ht="16.5" customHeight="1" x14ac:dyDescent="0.15">
      <c r="A59" s="167" t="str">
        <f t="shared" si="0"/>
        <v>55</v>
      </c>
      <c r="B59" s="1"/>
      <c r="C59" s="158" t="s">
        <v>55</v>
      </c>
      <c r="D59" s="8" t="s">
        <v>306</v>
      </c>
      <c r="E59" s="159">
        <v>0</v>
      </c>
      <c r="F59" s="160" t="s">
        <v>71</v>
      </c>
      <c r="G59" s="160" t="s">
        <v>71</v>
      </c>
      <c r="H59" s="168" t="s">
        <v>71</v>
      </c>
      <c r="I59" s="168" t="s">
        <v>71</v>
      </c>
    </row>
    <row r="60" spans="1:9" ht="16.5" customHeight="1" x14ac:dyDescent="0.15">
      <c r="A60" s="167" t="str">
        <f t="shared" si="0"/>
        <v>56</v>
      </c>
      <c r="B60" s="1"/>
      <c r="C60" s="158" t="s">
        <v>138</v>
      </c>
      <c r="D60" s="8" t="s">
        <v>307</v>
      </c>
      <c r="E60" s="159">
        <v>1</v>
      </c>
      <c r="F60" s="160">
        <v>2</v>
      </c>
      <c r="G60" s="160" t="s">
        <v>71</v>
      </c>
      <c r="H60" s="168">
        <v>2</v>
      </c>
      <c r="I60" s="168">
        <v>2</v>
      </c>
    </row>
    <row r="61" spans="1:9" ht="16.5" customHeight="1" x14ac:dyDescent="0.15">
      <c r="A61" s="167" t="str">
        <f t="shared" si="0"/>
        <v>57</v>
      </c>
      <c r="B61" s="1"/>
      <c r="C61" s="158" t="s">
        <v>72</v>
      </c>
      <c r="D61" s="8" t="s">
        <v>308</v>
      </c>
      <c r="E61" s="159">
        <v>0</v>
      </c>
      <c r="F61" s="160" t="s">
        <v>71</v>
      </c>
      <c r="G61" s="160" t="s">
        <v>71</v>
      </c>
      <c r="H61" s="168" t="s">
        <v>71</v>
      </c>
      <c r="I61" s="168" t="s">
        <v>71</v>
      </c>
    </row>
    <row r="62" spans="1:9" ht="16.5" customHeight="1" x14ac:dyDescent="0.15">
      <c r="A62" s="167" t="str">
        <f t="shared" si="0"/>
        <v>58</v>
      </c>
      <c r="B62" s="1"/>
      <c r="C62" s="158" t="s">
        <v>75</v>
      </c>
      <c r="D62" s="8" t="s">
        <v>309</v>
      </c>
      <c r="E62" s="159">
        <v>3</v>
      </c>
      <c r="F62" s="160">
        <v>1.3333333333333333</v>
      </c>
      <c r="G62" s="160">
        <v>0.57735026918962573</v>
      </c>
      <c r="H62" s="168">
        <v>2</v>
      </c>
      <c r="I62" s="168">
        <v>1</v>
      </c>
    </row>
    <row r="63" spans="1:9" ht="16.5" customHeight="1" x14ac:dyDescent="0.15">
      <c r="A63" s="167" t="str">
        <f t="shared" si="0"/>
        <v>59</v>
      </c>
      <c r="B63" s="1"/>
      <c r="C63" s="158" t="s">
        <v>56</v>
      </c>
      <c r="D63" s="8" t="s">
        <v>310</v>
      </c>
      <c r="E63" s="159">
        <v>0</v>
      </c>
      <c r="F63" s="160" t="s">
        <v>71</v>
      </c>
      <c r="G63" s="160" t="s">
        <v>71</v>
      </c>
      <c r="H63" s="168" t="s">
        <v>71</v>
      </c>
      <c r="I63" s="168" t="s">
        <v>71</v>
      </c>
    </row>
    <row r="64" spans="1:9" ht="16.5" customHeight="1" x14ac:dyDescent="0.15">
      <c r="A64" s="167" t="str">
        <f t="shared" si="0"/>
        <v>60</v>
      </c>
      <c r="B64" s="1"/>
      <c r="C64" s="158" t="s">
        <v>57</v>
      </c>
      <c r="D64" s="8" t="s">
        <v>311</v>
      </c>
      <c r="E64" s="159">
        <v>0</v>
      </c>
      <c r="F64" s="160" t="s">
        <v>71</v>
      </c>
      <c r="G64" s="160" t="s">
        <v>71</v>
      </c>
      <c r="H64" s="168" t="s">
        <v>71</v>
      </c>
      <c r="I64" s="168" t="s">
        <v>71</v>
      </c>
    </row>
    <row r="65" spans="1:9" ht="16.5" customHeight="1" x14ac:dyDescent="0.15">
      <c r="A65" s="167" t="str">
        <f t="shared" si="0"/>
        <v>61</v>
      </c>
      <c r="B65" s="1"/>
      <c r="C65" s="158" t="s">
        <v>69</v>
      </c>
      <c r="D65" s="8" t="s">
        <v>312</v>
      </c>
      <c r="E65" s="159">
        <v>0</v>
      </c>
      <c r="F65" s="160" t="s">
        <v>71</v>
      </c>
      <c r="G65" s="160" t="s">
        <v>71</v>
      </c>
      <c r="H65" s="168" t="s">
        <v>71</v>
      </c>
      <c r="I65" s="168" t="s">
        <v>71</v>
      </c>
    </row>
    <row r="66" spans="1:9" ht="16.5" customHeight="1" x14ac:dyDescent="0.15">
      <c r="A66" s="167" t="str">
        <f t="shared" si="0"/>
        <v>62</v>
      </c>
      <c r="B66" s="1"/>
      <c r="C66" s="158" t="s">
        <v>73</v>
      </c>
      <c r="D66" s="8" t="s">
        <v>313</v>
      </c>
      <c r="E66" s="159">
        <v>0</v>
      </c>
      <c r="F66" s="160" t="s">
        <v>71</v>
      </c>
      <c r="G66" s="160" t="s">
        <v>71</v>
      </c>
      <c r="H66" s="168" t="s">
        <v>71</v>
      </c>
      <c r="I66" s="168" t="s">
        <v>71</v>
      </c>
    </row>
    <row r="67" spans="1:9" ht="16.5" customHeight="1" x14ac:dyDescent="0.15">
      <c r="A67" s="167" t="str">
        <f t="shared" si="0"/>
        <v>63</v>
      </c>
      <c r="B67" s="1"/>
      <c r="C67" s="158" t="s">
        <v>58</v>
      </c>
      <c r="D67" s="8" t="s">
        <v>314</v>
      </c>
      <c r="E67" s="159">
        <v>0</v>
      </c>
      <c r="F67" s="160" t="s">
        <v>71</v>
      </c>
      <c r="G67" s="160" t="s">
        <v>71</v>
      </c>
      <c r="H67" s="168" t="s">
        <v>71</v>
      </c>
      <c r="I67" s="168" t="s">
        <v>71</v>
      </c>
    </row>
    <row r="68" spans="1:9" ht="16.5" customHeight="1" x14ac:dyDescent="0.15">
      <c r="A68" s="167" t="str">
        <f t="shared" si="0"/>
        <v>64</v>
      </c>
      <c r="B68" s="1"/>
      <c r="C68" s="158" t="s">
        <v>70</v>
      </c>
      <c r="D68" s="8" t="s">
        <v>315</v>
      </c>
      <c r="E68" s="159">
        <v>0</v>
      </c>
      <c r="F68" s="160" t="s">
        <v>71</v>
      </c>
      <c r="G68" s="160" t="s">
        <v>71</v>
      </c>
      <c r="H68" s="168" t="s">
        <v>71</v>
      </c>
      <c r="I68" s="168" t="s">
        <v>71</v>
      </c>
    </row>
    <row r="69" spans="1:9" ht="16.5" customHeight="1" x14ac:dyDescent="0.15">
      <c r="A69" s="167" t="str">
        <f t="shared" si="0"/>
        <v>65</v>
      </c>
      <c r="B69" s="1"/>
      <c r="C69" s="158" t="s">
        <v>59</v>
      </c>
      <c r="D69" s="8" t="s">
        <v>316</v>
      </c>
      <c r="E69" s="159">
        <v>0</v>
      </c>
      <c r="F69" s="160" t="s">
        <v>71</v>
      </c>
      <c r="G69" s="160" t="s">
        <v>71</v>
      </c>
      <c r="H69" s="168" t="s">
        <v>71</v>
      </c>
      <c r="I69" s="168" t="s">
        <v>71</v>
      </c>
    </row>
    <row r="70" spans="1:9" ht="16.5" customHeight="1" x14ac:dyDescent="0.15">
      <c r="A70" s="167" t="str">
        <f t="shared" ref="A70:A103" si="1">C70</f>
        <v>66</v>
      </c>
      <c r="B70" s="1"/>
      <c r="C70" s="158" t="s">
        <v>60</v>
      </c>
      <c r="D70" s="8" t="s">
        <v>317</v>
      </c>
      <c r="E70" s="159">
        <v>0</v>
      </c>
      <c r="F70" s="160" t="s">
        <v>71</v>
      </c>
      <c r="G70" s="160" t="s">
        <v>71</v>
      </c>
      <c r="H70" s="168" t="s">
        <v>71</v>
      </c>
      <c r="I70" s="168" t="s">
        <v>71</v>
      </c>
    </row>
    <row r="71" spans="1:9" ht="16.5" customHeight="1" x14ac:dyDescent="0.15">
      <c r="A71" s="167" t="str">
        <f t="shared" si="1"/>
        <v>67</v>
      </c>
      <c r="B71" s="1"/>
      <c r="C71" s="158" t="s">
        <v>62</v>
      </c>
      <c r="D71" s="8" t="s">
        <v>318</v>
      </c>
      <c r="E71" s="159">
        <v>0</v>
      </c>
      <c r="F71" s="160" t="s">
        <v>71</v>
      </c>
      <c r="G71" s="160" t="s">
        <v>71</v>
      </c>
      <c r="H71" s="168" t="s">
        <v>71</v>
      </c>
      <c r="I71" s="168" t="s">
        <v>71</v>
      </c>
    </row>
    <row r="72" spans="1:9" ht="16.5" customHeight="1" x14ac:dyDescent="0.15">
      <c r="A72" s="167" t="str">
        <f t="shared" si="1"/>
        <v>68</v>
      </c>
      <c r="B72" s="1"/>
      <c r="C72" s="158" t="s">
        <v>80</v>
      </c>
      <c r="D72" s="8" t="s">
        <v>319</v>
      </c>
      <c r="E72" s="159">
        <v>0</v>
      </c>
      <c r="F72" s="160" t="s">
        <v>71</v>
      </c>
      <c r="G72" s="160" t="s">
        <v>71</v>
      </c>
      <c r="H72" s="168" t="s">
        <v>71</v>
      </c>
      <c r="I72" s="168" t="s">
        <v>71</v>
      </c>
    </row>
    <row r="73" spans="1:9" ht="16.5" customHeight="1" x14ac:dyDescent="0.15">
      <c r="A73" s="167" t="str">
        <f t="shared" si="1"/>
        <v>69</v>
      </c>
      <c r="B73" s="1"/>
      <c r="C73" s="158" t="s">
        <v>63</v>
      </c>
      <c r="D73" s="8" t="s">
        <v>320</v>
      </c>
      <c r="E73" s="159">
        <v>3</v>
      </c>
      <c r="F73" s="160">
        <v>8.3333333333333339</v>
      </c>
      <c r="G73" s="160">
        <v>13.576941236277534</v>
      </c>
      <c r="H73" s="168">
        <v>24</v>
      </c>
      <c r="I73" s="168">
        <v>1</v>
      </c>
    </row>
    <row r="74" spans="1:9" ht="16.5" customHeight="1" x14ac:dyDescent="0.15">
      <c r="A74" s="167" t="str">
        <f t="shared" si="1"/>
        <v>70</v>
      </c>
      <c r="B74" s="1"/>
      <c r="C74" s="158" t="s">
        <v>76</v>
      </c>
      <c r="D74" s="8" t="s">
        <v>321</v>
      </c>
      <c r="E74" s="159">
        <v>0</v>
      </c>
      <c r="F74" s="160" t="s">
        <v>71</v>
      </c>
      <c r="G74" s="160" t="s">
        <v>71</v>
      </c>
      <c r="H74" s="168" t="s">
        <v>71</v>
      </c>
      <c r="I74" s="168" t="s">
        <v>71</v>
      </c>
    </row>
    <row r="75" spans="1:9" ht="16.5" customHeight="1" x14ac:dyDescent="0.15">
      <c r="A75" s="167" t="str">
        <f t="shared" si="1"/>
        <v>71</v>
      </c>
      <c r="B75" s="1"/>
      <c r="C75" s="158" t="s">
        <v>64</v>
      </c>
      <c r="D75" s="8" t="s">
        <v>322</v>
      </c>
      <c r="E75" s="159">
        <v>112</v>
      </c>
      <c r="F75" s="160">
        <v>5.1696428571428568</v>
      </c>
      <c r="G75" s="160">
        <v>8.3955032932502345</v>
      </c>
      <c r="H75" s="168">
        <v>53</v>
      </c>
      <c r="I75" s="168">
        <v>1</v>
      </c>
    </row>
    <row r="76" spans="1:9" ht="16.5" customHeight="1" x14ac:dyDescent="0.15">
      <c r="A76" s="167" t="str">
        <f t="shared" si="1"/>
        <v>72</v>
      </c>
      <c r="B76" s="1"/>
      <c r="C76" s="158" t="s">
        <v>65</v>
      </c>
      <c r="D76" s="8" t="s">
        <v>323</v>
      </c>
      <c r="E76" s="159">
        <v>5</v>
      </c>
      <c r="F76" s="160">
        <v>1.6</v>
      </c>
      <c r="G76" s="160">
        <v>0.54772255750516607</v>
      </c>
      <c r="H76" s="168">
        <v>2</v>
      </c>
      <c r="I76" s="168">
        <v>1</v>
      </c>
    </row>
    <row r="77" spans="1:9" ht="16.5" customHeight="1" x14ac:dyDescent="0.15">
      <c r="A77" s="167" t="str">
        <f t="shared" si="1"/>
        <v>73</v>
      </c>
      <c r="B77" s="1"/>
      <c r="C77" s="158" t="s">
        <v>67</v>
      </c>
      <c r="D77" s="8" t="s">
        <v>324</v>
      </c>
      <c r="E77" s="159">
        <v>0</v>
      </c>
      <c r="F77" s="160" t="s">
        <v>71</v>
      </c>
      <c r="G77" s="160" t="s">
        <v>71</v>
      </c>
      <c r="H77" s="168" t="s">
        <v>71</v>
      </c>
      <c r="I77" s="168" t="s">
        <v>71</v>
      </c>
    </row>
    <row r="78" spans="1:9" ht="16.5" customHeight="1" x14ac:dyDescent="0.15">
      <c r="A78" s="167" t="str">
        <f t="shared" si="1"/>
        <v>74</v>
      </c>
      <c r="B78" s="1"/>
      <c r="C78" s="158" t="s">
        <v>68</v>
      </c>
      <c r="D78" s="8" t="s">
        <v>325</v>
      </c>
      <c r="E78" s="159">
        <v>77</v>
      </c>
      <c r="F78" s="160">
        <v>4.5454545454545459</v>
      </c>
      <c r="G78" s="160">
        <v>4.6355192025825929</v>
      </c>
      <c r="H78" s="168">
        <v>14</v>
      </c>
      <c r="I78" s="168">
        <v>1</v>
      </c>
    </row>
    <row r="79" spans="1:9" ht="16.5" customHeight="1" x14ac:dyDescent="0.15">
      <c r="A79" s="167" t="str">
        <f t="shared" si="1"/>
        <v>75</v>
      </c>
      <c r="B79" s="1"/>
      <c r="C79" s="158" t="s">
        <v>326</v>
      </c>
      <c r="D79" s="8" t="s">
        <v>327</v>
      </c>
      <c r="E79" s="159">
        <v>45</v>
      </c>
      <c r="F79" s="160">
        <v>2.4888888888888889</v>
      </c>
      <c r="G79" s="160">
        <v>7.4791292098327693</v>
      </c>
      <c r="H79" s="168">
        <v>50</v>
      </c>
      <c r="I79" s="168">
        <v>1</v>
      </c>
    </row>
    <row r="80" spans="1:9" ht="16.5" customHeight="1" x14ac:dyDescent="0.15">
      <c r="A80" s="167" t="str">
        <f t="shared" si="1"/>
        <v>76</v>
      </c>
      <c r="B80" s="1"/>
      <c r="C80" s="158" t="s">
        <v>328</v>
      </c>
      <c r="D80" s="8" t="s">
        <v>329</v>
      </c>
      <c r="E80" s="159">
        <v>2</v>
      </c>
      <c r="F80" s="160">
        <v>6</v>
      </c>
      <c r="G80" s="160">
        <v>8.4852813742385695</v>
      </c>
      <c r="H80" s="168">
        <v>12</v>
      </c>
      <c r="I80" s="168">
        <v>12</v>
      </c>
    </row>
    <row r="81" spans="1:9" ht="16.5" customHeight="1" x14ac:dyDescent="0.15">
      <c r="A81" s="167" t="str">
        <f t="shared" si="1"/>
        <v>77</v>
      </c>
      <c r="B81" s="1"/>
      <c r="C81" s="158" t="s">
        <v>330</v>
      </c>
      <c r="D81" s="8" t="s">
        <v>331</v>
      </c>
      <c r="E81" s="159">
        <v>1</v>
      </c>
      <c r="F81" s="160">
        <v>24</v>
      </c>
      <c r="G81" s="160" t="s">
        <v>71</v>
      </c>
      <c r="H81" s="168">
        <v>24</v>
      </c>
      <c r="I81" s="168">
        <v>24</v>
      </c>
    </row>
    <row r="82" spans="1:9" ht="16.5" customHeight="1" x14ac:dyDescent="0.15">
      <c r="A82" s="167" t="str">
        <f t="shared" si="1"/>
        <v>78</v>
      </c>
      <c r="B82" s="1"/>
      <c r="C82" s="158" t="s">
        <v>332</v>
      </c>
      <c r="D82" s="8" t="s">
        <v>333</v>
      </c>
      <c r="E82" s="159">
        <v>11</v>
      </c>
      <c r="F82" s="160">
        <v>1.5454545454545454</v>
      </c>
      <c r="G82" s="160">
        <v>1.0357254813546264</v>
      </c>
      <c r="H82" s="168">
        <v>4</v>
      </c>
      <c r="I82" s="168">
        <v>1</v>
      </c>
    </row>
    <row r="83" spans="1:9" ht="16.5" customHeight="1" x14ac:dyDescent="0.15">
      <c r="A83" s="167" t="str">
        <f t="shared" si="1"/>
        <v>79</v>
      </c>
      <c r="B83" s="1"/>
      <c r="C83" s="158" t="s">
        <v>334</v>
      </c>
      <c r="D83" s="8" t="s">
        <v>335</v>
      </c>
      <c r="E83" s="159">
        <v>0</v>
      </c>
      <c r="F83" s="160" t="s">
        <v>71</v>
      </c>
      <c r="G83" s="160" t="s">
        <v>71</v>
      </c>
      <c r="H83" s="168" t="s">
        <v>71</v>
      </c>
      <c r="I83" s="168" t="s">
        <v>71</v>
      </c>
    </row>
    <row r="84" spans="1:9" ht="16.5" customHeight="1" x14ac:dyDescent="0.15">
      <c r="A84" s="167" t="str">
        <f t="shared" si="1"/>
        <v>80</v>
      </c>
      <c r="B84" s="1"/>
      <c r="C84" s="158" t="s">
        <v>336</v>
      </c>
      <c r="D84" s="8" t="s">
        <v>337</v>
      </c>
      <c r="E84" s="159">
        <v>7</v>
      </c>
      <c r="F84" s="160">
        <v>5.2857142857142856</v>
      </c>
      <c r="G84" s="160">
        <v>8.4402663013731534</v>
      </c>
      <c r="H84" s="168">
        <v>24</v>
      </c>
      <c r="I84" s="168">
        <v>1</v>
      </c>
    </row>
    <row r="85" spans="1:9" ht="16.5" customHeight="1" x14ac:dyDescent="0.15">
      <c r="A85" s="167" t="str">
        <f t="shared" si="1"/>
        <v>81</v>
      </c>
      <c r="B85" s="1"/>
      <c r="C85" s="158" t="s">
        <v>77</v>
      </c>
      <c r="D85" s="8" t="s">
        <v>338</v>
      </c>
      <c r="E85" s="159">
        <v>55</v>
      </c>
      <c r="F85" s="160">
        <v>5.7454545454545451</v>
      </c>
      <c r="G85" s="160">
        <v>7.664777984313802</v>
      </c>
      <c r="H85" s="168">
        <v>36</v>
      </c>
      <c r="I85" s="168">
        <v>1</v>
      </c>
    </row>
    <row r="86" spans="1:9" ht="16.5" customHeight="1" x14ac:dyDescent="0.15">
      <c r="A86" s="167" t="str">
        <f t="shared" si="1"/>
        <v>82</v>
      </c>
      <c r="B86" s="1"/>
      <c r="C86" s="158" t="s">
        <v>339</v>
      </c>
      <c r="D86" s="8" t="s">
        <v>340</v>
      </c>
      <c r="E86" s="159">
        <v>4</v>
      </c>
      <c r="F86" s="160">
        <v>4.5</v>
      </c>
      <c r="G86" s="160">
        <v>5.196152422706632</v>
      </c>
      <c r="H86" s="168">
        <v>12</v>
      </c>
      <c r="I86" s="168">
        <v>1</v>
      </c>
    </row>
    <row r="87" spans="1:9" ht="16.5" customHeight="1" x14ac:dyDescent="0.15">
      <c r="A87" s="167" t="str">
        <f t="shared" si="1"/>
        <v>83</v>
      </c>
      <c r="B87" s="1"/>
      <c r="C87" s="158" t="s">
        <v>341</v>
      </c>
      <c r="D87" s="8" t="s">
        <v>342</v>
      </c>
      <c r="E87" s="159">
        <v>22</v>
      </c>
      <c r="F87" s="160">
        <v>2.6818181818181817</v>
      </c>
      <c r="G87" s="160">
        <v>3.3860549265137396</v>
      </c>
      <c r="H87" s="168">
        <v>12</v>
      </c>
      <c r="I87" s="168">
        <v>1</v>
      </c>
    </row>
    <row r="88" spans="1:9" ht="16.5" customHeight="1" x14ac:dyDescent="0.15">
      <c r="A88" s="167" t="str">
        <f t="shared" si="1"/>
        <v>84</v>
      </c>
      <c r="B88" s="1"/>
      <c r="C88" s="158" t="s">
        <v>343</v>
      </c>
      <c r="D88" s="8" t="s">
        <v>344</v>
      </c>
      <c r="E88" s="159">
        <v>6</v>
      </c>
      <c r="F88" s="160">
        <v>4.333333333333333</v>
      </c>
      <c r="G88" s="160">
        <v>4.3204937989385739</v>
      </c>
      <c r="H88" s="168">
        <v>12</v>
      </c>
      <c r="I88" s="168">
        <v>1</v>
      </c>
    </row>
    <row r="89" spans="1:9" ht="16.5" customHeight="1" x14ac:dyDescent="0.15">
      <c r="A89" s="167" t="str">
        <f t="shared" si="1"/>
        <v>85</v>
      </c>
      <c r="B89" s="1"/>
      <c r="C89" s="158" t="s">
        <v>345</v>
      </c>
      <c r="D89" s="8" t="s">
        <v>346</v>
      </c>
      <c r="E89" s="159">
        <v>2</v>
      </c>
      <c r="F89" s="160">
        <v>3</v>
      </c>
      <c r="G89" s="160">
        <v>1.4142135623730951</v>
      </c>
      <c r="H89" s="168">
        <v>4</v>
      </c>
      <c r="I89" s="168">
        <v>2</v>
      </c>
    </row>
    <row r="90" spans="1:9" ht="16.5" customHeight="1" x14ac:dyDescent="0.15">
      <c r="A90" s="167" t="str">
        <f t="shared" si="1"/>
        <v>86</v>
      </c>
      <c r="B90" s="1"/>
      <c r="C90" s="158" t="s">
        <v>347</v>
      </c>
      <c r="D90" s="8" t="s">
        <v>348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</row>
    <row r="91" spans="1:9" ht="16.5" customHeight="1" x14ac:dyDescent="0.15">
      <c r="A91" s="167" t="str">
        <f t="shared" si="1"/>
        <v>87</v>
      </c>
      <c r="B91" s="1"/>
      <c r="C91" s="158" t="s">
        <v>349</v>
      </c>
      <c r="D91" s="8" t="s">
        <v>350</v>
      </c>
      <c r="E91" s="159">
        <v>3</v>
      </c>
      <c r="F91" s="160">
        <v>93</v>
      </c>
      <c r="G91" s="160">
        <v>140.29611541307906</v>
      </c>
      <c r="H91" s="168">
        <v>255</v>
      </c>
      <c r="I91" s="168">
        <v>12</v>
      </c>
    </row>
    <row r="92" spans="1:9" ht="16.5" customHeight="1" x14ac:dyDescent="0.15">
      <c r="A92" s="167" t="str">
        <f t="shared" si="1"/>
        <v>88</v>
      </c>
      <c r="B92" s="1"/>
      <c r="C92" s="158" t="s">
        <v>351</v>
      </c>
      <c r="D92" s="8" t="s">
        <v>352</v>
      </c>
      <c r="E92" s="159">
        <v>429</v>
      </c>
      <c r="F92" s="160">
        <v>4.0326340326340322</v>
      </c>
      <c r="G92" s="160">
        <v>17.887599678304213</v>
      </c>
      <c r="H92" s="168">
        <v>258</v>
      </c>
      <c r="I92" s="168">
        <v>1</v>
      </c>
    </row>
    <row r="93" spans="1:9" ht="16.5" customHeight="1" x14ac:dyDescent="0.15">
      <c r="A93" s="167" t="str">
        <f t="shared" si="1"/>
        <v>89</v>
      </c>
      <c r="B93" s="1"/>
      <c r="C93" s="158" t="s">
        <v>353</v>
      </c>
      <c r="D93" s="8" t="s">
        <v>354</v>
      </c>
      <c r="E93" s="159">
        <v>1</v>
      </c>
      <c r="F93" s="160">
        <v>1</v>
      </c>
      <c r="G93" s="160" t="s">
        <v>71</v>
      </c>
      <c r="H93" s="168">
        <v>1</v>
      </c>
      <c r="I93" s="168">
        <v>1</v>
      </c>
    </row>
    <row r="94" spans="1:9" ht="16.5" customHeight="1" x14ac:dyDescent="0.15">
      <c r="A94" s="167" t="str">
        <f t="shared" si="1"/>
        <v>90</v>
      </c>
      <c r="B94" s="1"/>
      <c r="C94" s="158" t="s">
        <v>355</v>
      </c>
      <c r="D94" s="8" t="s">
        <v>356</v>
      </c>
      <c r="E94" s="159">
        <v>0</v>
      </c>
      <c r="F94" s="160" t="s">
        <v>71</v>
      </c>
      <c r="G94" s="160" t="s">
        <v>71</v>
      </c>
      <c r="H94" s="168" t="s">
        <v>71</v>
      </c>
      <c r="I94" s="168" t="s">
        <v>71</v>
      </c>
    </row>
    <row r="95" spans="1:9" ht="16.5" customHeight="1" x14ac:dyDescent="0.15">
      <c r="A95" s="167" t="str">
        <f t="shared" si="1"/>
        <v>91</v>
      </c>
      <c r="B95" s="1"/>
      <c r="C95" s="158" t="s">
        <v>78</v>
      </c>
      <c r="D95" s="8" t="s">
        <v>357</v>
      </c>
      <c r="E95" s="159">
        <v>0</v>
      </c>
      <c r="F95" s="160" t="s">
        <v>71</v>
      </c>
      <c r="G95" s="160" t="s">
        <v>71</v>
      </c>
      <c r="H95" s="168" t="s">
        <v>71</v>
      </c>
      <c r="I95" s="168" t="s">
        <v>71</v>
      </c>
    </row>
    <row r="96" spans="1:9" ht="16.5" customHeight="1" x14ac:dyDescent="0.15">
      <c r="A96" s="167" t="str">
        <f t="shared" si="1"/>
        <v>92</v>
      </c>
      <c r="B96" s="1"/>
      <c r="C96" s="158" t="s">
        <v>74</v>
      </c>
      <c r="D96" s="8" t="s">
        <v>358</v>
      </c>
      <c r="E96" s="159">
        <v>14</v>
      </c>
      <c r="F96" s="160">
        <v>4.3571428571428568</v>
      </c>
      <c r="G96" s="160">
        <v>5.0930894788488095</v>
      </c>
      <c r="H96" s="168">
        <v>12</v>
      </c>
      <c r="I96" s="168">
        <v>1</v>
      </c>
    </row>
    <row r="97" spans="1:9" ht="16.5" customHeight="1" x14ac:dyDescent="0.15">
      <c r="A97" s="167" t="str">
        <f t="shared" si="1"/>
        <v>93</v>
      </c>
      <c r="B97" s="1"/>
      <c r="C97" s="158" t="s">
        <v>359</v>
      </c>
      <c r="D97" s="8" t="s">
        <v>360</v>
      </c>
      <c r="E97" s="159">
        <v>0</v>
      </c>
      <c r="F97" s="160" t="s">
        <v>71</v>
      </c>
      <c r="G97" s="160" t="s">
        <v>71</v>
      </c>
      <c r="H97" s="168" t="s">
        <v>71</v>
      </c>
      <c r="I97" s="168" t="s">
        <v>71</v>
      </c>
    </row>
    <row r="98" spans="1:9" ht="16.5" customHeight="1" x14ac:dyDescent="0.15">
      <c r="A98" s="167" t="str">
        <f t="shared" si="1"/>
        <v>94</v>
      </c>
      <c r="B98" s="1"/>
      <c r="C98" s="158" t="s">
        <v>361</v>
      </c>
      <c r="D98" s="8" t="s">
        <v>362</v>
      </c>
      <c r="E98" s="159">
        <v>2</v>
      </c>
      <c r="F98" s="160">
        <v>1</v>
      </c>
      <c r="G98" s="160">
        <v>0</v>
      </c>
      <c r="H98" s="168">
        <v>1</v>
      </c>
      <c r="I98" s="168">
        <v>1</v>
      </c>
    </row>
    <row r="99" spans="1:9" ht="16.5" customHeight="1" x14ac:dyDescent="0.15">
      <c r="A99" s="167" t="str">
        <f t="shared" si="1"/>
        <v>95</v>
      </c>
      <c r="B99" s="1"/>
      <c r="C99" s="158" t="s">
        <v>363</v>
      </c>
      <c r="D99" s="8" t="s">
        <v>364</v>
      </c>
      <c r="E99" s="159">
        <v>13</v>
      </c>
      <c r="F99" s="160">
        <v>3.7692307692307692</v>
      </c>
      <c r="G99" s="160">
        <v>4.7285277157879024</v>
      </c>
      <c r="H99" s="168">
        <v>12</v>
      </c>
      <c r="I99" s="168">
        <v>1</v>
      </c>
    </row>
    <row r="100" spans="1:9" ht="16.5" customHeight="1" x14ac:dyDescent="0.15">
      <c r="A100" s="167" t="str">
        <f t="shared" si="1"/>
        <v>96</v>
      </c>
      <c r="B100" s="1"/>
      <c r="C100" s="158" t="s">
        <v>365</v>
      </c>
      <c r="D100" s="8" t="s">
        <v>366</v>
      </c>
      <c r="E100" s="159">
        <v>0</v>
      </c>
      <c r="F100" s="160" t="s">
        <v>71</v>
      </c>
      <c r="G100" s="160" t="s">
        <v>71</v>
      </c>
      <c r="H100" s="168" t="s">
        <v>71</v>
      </c>
      <c r="I100" s="168" t="s">
        <v>71</v>
      </c>
    </row>
    <row r="101" spans="1:9" ht="16.5" customHeight="1" x14ac:dyDescent="0.15">
      <c r="A101" s="167" t="str">
        <f t="shared" si="1"/>
        <v>97</v>
      </c>
      <c r="B101" s="1"/>
      <c r="C101" s="158" t="s">
        <v>367</v>
      </c>
      <c r="D101" s="8" t="s">
        <v>368</v>
      </c>
      <c r="E101" s="159">
        <v>4</v>
      </c>
      <c r="F101" s="160">
        <v>1</v>
      </c>
      <c r="G101" s="160">
        <v>0</v>
      </c>
      <c r="H101" s="168">
        <v>1</v>
      </c>
      <c r="I101" s="168">
        <v>1</v>
      </c>
    </row>
    <row r="102" spans="1:9" ht="16.5" customHeight="1" x14ac:dyDescent="0.15">
      <c r="A102" s="167" t="str">
        <f t="shared" si="1"/>
        <v>98</v>
      </c>
      <c r="B102" s="1"/>
      <c r="C102" s="158" t="s">
        <v>369</v>
      </c>
      <c r="D102" s="8" t="s">
        <v>370</v>
      </c>
      <c r="E102" s="159">
        <v>214</v>
      </c>
      <c r="F102" s="160">
        <v>3.3971962616822431</v>
      </c>
      <c r="G102" s="160">
        <v>4.66896572363052</v>
      </c>
      <c r="H102" s="168">
        <v>24</v>
      </c>
      <c r="I102" s="168">
        <v>1</v>
      </c>
    </row>
    <row r="103" spans="1:9" ht="16.5" customHeight="1" x14ac:dyDescent="0.15">
      <c r="A103" s="167" t="str">
        <f t="shared" si="1"/>
        <v>99</v>
      </c>
      <c r="B103" s="1"/>
      <c r="C103" s="158" t="s">
        <v>371</v>
      </c>
      <c r="D103" s="8" t="s">
        <v>372</v>
      </c>
      <c r="E103" s="159">
        <v>74</v>
      </c>
      <c r="F103" s="160">
        <v>2.6351351351351351</v>
      </c>
      <c r="G103" s="160">
        <v>3.552249236613696</v>
      </c>
      <c r="H103" s="168">
        <v>24</v>
      </c>
      <c r="I103" s="168">
        <v>1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0</v>
      </c>
      <c r="F104" s="160" t="s">
        <v>71</v>
      </c>
      <c r="G104" s="160" t="s">
        <v>71</v>
      </c>
      <c r="H104" s="168" t="s">
        <v>71</v>
      </c>
      <c r="I104" s="168" t="s">
        <v>71</v>
      </c>
    </row>
    <row r="105" spans="1:9" ht="16.5" customHeight="1" x14ac:dyDescent="0.15">
      <c r="B105" s="1"/>
      <c r="C105" s="161"/>
      <c r="D105" s="162" t="s">
        <v>811</v>
      </c>
      <c r="E105" s="163">
        <v>4940</v>
      </c>
      <c r="F105" s="164">
        <v>6.479352226720648</v>
      </c>
      <c r="G105" s="164">
        <v>30.57296177812087</v>
      </c>
      <c r="H105" s="168">
        <v>1422</v>
      </c>
      <c r="I105" s="168">
        <v>1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9B064-AE84-4FF0-8094-912411D17827}">
  <sheetPr>
    <tabColor rgb="FF7030A0"/>
    <pageSetUpPr fitToPage="1"/>
  </sheetPr>
  <dimension ref="A1:L112"/>
  <sheetViews>
    <sheetView showGridLines="0" view="pageBreakPreview" zoomScaleNormal="70" zoomScaleSheetLayoutView="100" workbookViewId="0">
      <selection activeCell="L1" sqref="L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 x14ac:dyDescent="0.15">
      <c r="F1" s="2"/>
      <c r="G1" s="2"/>
      <c r="H1" s="2"/>
      <c r="I1" s="2"/>
      <c r="L1" s="165"/>
    </row>
    <row r="2" spans="1:12" ht="17.25" x14ac:dyDescent="0.2">
      <c r="C2" s="105" t="str">
        <f>"表3.4.1.2("&amp;VALUE(L1)-1&amp;")　産業分類別の生活環境項目測定回数の平均値、標準偏差、最大値、最小値"</f>
        <v>表3.4.1.2(-1)　産業分類別の生活環境項目測定回数の平均値、標準偏差、最大値、最小値</v>
      </c>
    </row>
    <row r="3" spans="1:12" ht="21" customHeight="1" x14ac:dyDescent="0.15">
      <c r="I3" s="139" t="e">
        <f>VLOOKUP(L1,#REF!,2,0)&amp;"（回/年）"</f>
        <v>#REF!</v>
      </c>
    </row>
    <row r="4" spans="1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1:12" ht="16.5" customHeight="1" x14ac:dyDescent="0.15">
      <c r="A5" s="167" t="str">
        <f>C5</f>
        <v>01</v>
      </c>
      <c r="B5" s="1"/>
      <c r="C5" s="158" t="s">
        <v>2</v>
      </c>
      <c r="D5" s="8" t="s">
        <v>252</v>
      </c>
      <c r="E5" s="159">
        <v>3</v>
      </c>
      <c r="F5" s="160">
        <v>0.66666666666666663</v>
      </c>
      <c r="G5" s="160">
        <v>0.57735026918962573</v>
      </c>
      <c r="H5" s="168">
        <v>1</v>
      </c>
      <c r="I5" s="168">
        <v>1</v>
      </c>
    </row>
    <row r="6" spans="1:12" ht="16.5" customHeight="1" x14ac:dyDescent="0.15">
      <c r="A6" s="167" t="str">
        <f t="shared" ref="A6:A69" si="0">C6</f>
        <v>02</v>
      </c>
      <c r="B6" s="1"/>
      <c r="C6" s="158" t="s">
        <v>3</v>
      </c>
      <c r="D6" s="8" t="s">
        <v>253</v>
      </c>
      <c r="E6" s="159">
        <v>0</v>
      </c>
      <c r="F6" s="160" t="s">
        <v>71</v>
      </c>
      <c r="G6" s="160" t="s">
        <v>71</v>
      </c>
      <c r="H6" s="168" t="s">
        <v>71</v>
      </c>
      <c r="I6" s="168" t="s">
        <v>71</v>
      </c>
    </row>
    <row r="7" spans="1:12" ht="16.5" customHeight="1" x14ac:dyDescent="0.15">
      <c r="A7" s="167" t="str">
        <f t="shared" si="0"/>
        <v>03</v>
      </c>
      <c r="B7" s="1"/>
      <c r="C7" s="158" t="s">
        <v>4</v>
      </c>
      <c r="D7" s="8" t="s">
        <v>254</v>
      </c>
      <c r="E7" s="159">
        <v>0</v>
      </c>
      <c r="F7" s="160" t="s">
        <v>71</v>
      </c>
      <c r="G7" s="160" t="s">
        <v>71</v>
      </c>
      <c r="H7" s="168" t="s">
        <v>71</v>
      </c>
      <c r="I7" s="168" t="s">
        <v>71</v>
      </c>
    </row>
    <row r="8" spans="1:12" ht="16.5" customHeight="1" x14ac:dyDescent="0.15">
      <c r="A8" s="167" t="str">
        <f t="shared" si="0"/>
        <v>04</v>
      </c>
      <c r="B8" s="1"/>
      <c r="C8" s="158" t="s">
        <v>5</v>
      </c>
      <c r="D8" s="8" t="s">
        <v>255</v>
      </c>
      <c r="E8" s="159">
        <v>0</v>
      </c>
      <c r="F8" s="160" t="s">
        <v>71</v>
      </c>
      <c r="G8" s="160" t="s">
        <v>71</v>
      </c>
      <c r="H8" s="168" t="s">
        <v>71</v>
      </c>
      <c r="I8" s="168" t="s">
        <v>71</v>
      </c>
    </row>
    <row r="9" spans="1:12" ht="16.5" customHeight="1" x14ac:dyDescent="0.15">
      <c r="A9" s="167" t="str">
        <f t="shared" si="0"/>
        <v>05</v>
      </c>
      <c r="B9" s="1"/>
      <c r="C9" s="158" t="s">
        <v>6</v>
      </c>
      <c r="D9" s="8" t="s">
        <v>256</v>
      </c>
      <c r="E9" s="159">
        <v>11</v>
      </c>
      <c r="F9" s="160">
        <v>2.5454545454545454</v>
      </c>
      <c r="G9" s="160">
        <v>3.5032452487268535</v>
      </c>
      <c r="H9" s="168">
        <v>12</v>
      </c>
      <c r="I9" s="168">
        <v>1</v>
      </c>
    </row>
    <row r="10" spans="1:12" ht="16.5" customHeight="1" x14ac:dyDescent="0.15">
      <c r="A10" s="167" t="str">
        <f t="shared" si="0"/>
        <v>06</v>
      </c>
      <c r="B10" s="1"/>
      <c r="C10" s="158" t="s">
        <v>7</v>
      </c>
      <c r="D10" s="8" t="s">
        <v>257</v>
      </c>
      <c r="E10" s="159">
        <v>38</v>
      </c>
      <c r="F10" s="160">
        <v>3.8157894736842106</v>
      </c>
      <c r="G10" s="160">
        <v>4.0192460174857905</v>
      </c>
      <c r="H10" s="168">
        <v>14</v>
      </c>
      <c r="I10" s="168">
        <v>1</v>
      </c>
    </row>
    <row r="11" spans="1:12" ht="16.5" customHeight="1" x14ac:dyDescent="0.15">
      <c r="A11" s="167" t="str">
        <f t="shared" si="0"/>
        <v>07</v>
      </c>
      <c r="B11" s="1"/>
      <c r="C11" s="158" t="s">
        <v>8</v>
      </c>
      <c r="D11" s="8" t="s">
        <v>258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</row>
    <row r="12" spans="1:12" ht="16.5" customHeight="1" x14ac:dyDescent="0.15">
      <c r="A12" s="167" t="str">
        <f t="shared" si="0"/>
        <v>08</v>
      </c>
      <c r="B12" s="1"/>
      <c r="C12" s="158" t="s">
        <v>9</v>
      </c>
      <c r="D12" s="8" t="s">
        <v>259</v>
      </c>
      <c r="E12" s="159">
        <v>1</v>
      </c>
      <c r="F12" s="160">
        <v>21</v>
      </c>
      <c r="G12" s="160" t="s">
        <v>71</v>
      </c>
      <c r="H12" s="168">
        <v>21</v>
      </c>
      <c r="I12" s="168">
        <v>21</v>
      </c>
    </row>
    <row r="13" spans="1:12" ht="16.5" customHeight="1" x14ac:dyDescent="0.15">
      <c r="A13" s="167" t="str">
        <f t="shared" si="0"/>
        <v>09</v>
      </c>
      <c r="B13" s="1"/>
      <c r="C13" s="158" t="s">
        <v>10</v>
      </c>
      <c r="D13" s="8" t="s">
        <v>260</v>
      </c>
      <c r="E13" s="159">
        <v>119</v>
      </c>
      <c r="F13" s="160">
        <v>2.3025210084033612</v>
      </c>
      <c r="G13" s="160">
        <v>3.9478692426115503</v>
      </c>
      <c r="H13" s="168">
        <v>24</v>
      </c>
      <c r="I13" s="168">
        <v>1</v>
      </c>
    </row>
    <row r="14" spans="1:12" ht="16.5" customHeight="1" x14ac:dyDescent="0.15">
      <c r="A14" s="167" t="str">
        <f t="shared" si="0"/>
        <v>10</v>
      </c>
      <c r="B14" s="1"/>
      <c r="C14" s="158" t="s">
        <v>11</v>
      </c>
      <c r="D14" s="8" t="s">
        <v>261</v>
      </c>
      <c r="E14" s="159">
        <v>90</v>
      </c>
      <c r="F14" s="160">
        <v>2.4333333333333331</v>
      </c>
      <c r="G14" s="160">
        <v>2.9870507043089107</v>
      </c>
      <c r="H14" s="168">
        <v>12</v>
      </c>
      <c r="I14" s="168">
        <v>1</v>
      </c>
    </row>
    <row r="15" spans="1:12" ht="16.5" customHeight="1" x14ac:dyDescent="0.15">
      <c r="A15" s="167" t="str">
        <f t="shared" si="0"/>
        <v>11</v>
      </c>
      <c r="B15" s="1"/>
      <c r="C15" s="158" t="s">
        <v>12</v>
      </c>
      <c r="D15" s="8" t="s">
        <v>262</v>
      </c>
      <c r="E15" s="159">
        <v>49</v>
      </c>
      <c r="F15" s="160">
        <v>4</v>
      </c>
      <c r="G15" s="160">
        <v>5.0662280511902216</v>
      </c>
      <c r="H15" s="168">
        <v>24</v>
      </c>
      <c r="I15" s="168">
        <v>1</v>
      </c>
    </row>
    <row r="16" spans="1:12" ht="16.5" customHeight="1" x14ac:dyDescent="0.15">
      <c r="A16" s="167" t="str">
        <f t="shared" si="0"/>
        <v>12</v>
      </c>
      <c r="B16" s="1"/>
      <c r="C16" s="158" t="s">
        <v>13</v>
      </c>
      <c r="D16" s="8" t="s">
        <v>263</v>
      </c>
      <c r="E16" s="159">
        <v>7</v>
      </c>
      <c r="F16" s="160">
        <v>1.2857142857142858</v>
      </c>
      <c r="G16" s="160">
        <v>0.4879500364742666</v>
      </c>
      <c r="H16" s="168">
        <v>2</v>
      </c>
      <c r="I16" s="168">
        <v>1</v>
      </c>
    </row>
    <row r="17" spans="1:9" ht="16.5" customHeight="1" x14ac:dyDescent="0.15">
      <c r="A17" s="167" t="str">
        <f t="shared" si="0"/>
        <v>13</v>
      </c>
      <c r="B17" s="1"/>
      <c r="C17" s="158" t="s">
        <v>14</v>
      </c>
      <c r="D17" s="8" t="s">
        <v>264</v>
      </c>
      <c r="E17" s="159">
        <v>5</v>
      </c>
      <c r="F17" s="160">
        <v>7.8</v>
      </c>
      <c r="G17" s="160">
        <v>10.232301793829187</v>
      </c>
      <c r="H17" s="168">
        <v>24</v>
      </c>
      <c r="I17" s="168">
        <v>1</v>
      </c>
    </row>
    <row r="18" spans="1:9" ht="16.5" customHeight="1" x14ac:dyDescent="0.15">
      <c r="A18" s="167" t="str">
        <f t="shared" si="0"/>
        <v>14</v>
      </c>
      <c r="B18" s="1"/>
      <c r="C18" s="158" t="s">
        <v>15</v>
      </c>
      <c r="D18" s="8" t="s">
        <v>265</v>
      </c>
      <c r="E18" s="159">
        <v>68</v>
      </c>
      <c r="F18" s="160">
        <v>1.9558823529411764</v>
      </c>
      <c r="G18" s="160">
        <v>3.4313472552268141</v>
      </c>
      <c r="H18" s="168">
        <v>25</v>
      </c>
      <c r="I18" s="168">
        <v>1</v>
      </c>
    </row>
    <row r="19" spans="1:9" ht="16.5" customHeight="1" x14ac:dyDescent="0.15">
      <c r="A19" s="167" t="str">
        <f t="shared" si="0"/>
        <v>15</v>
      </c>
      <c r="B19" s="1"/>
      <c r="C19" s="158" t="s">
        <v>16</v>
      </c>
      <c r="D19" s="8" t="s">
        <v>266</v>
      </c>
      <c r="E19" s="159">
        <v>24</v>
      </c>
      <c r="F19" s="160">
        <v>10.5</v>
      </c>
      <c r="G19" s="160">
        <v>8.8120470898108287</v>
      </c>
      <c r="H19" s="168">
        <v>43</v>
      </c>
      <c r="I19" s="168">
        <v>1</v>
      </c>
    </row>
    <row r="20" spans="1:9" ht="16.5" customHeight="1" x14ac:dyDescent="0.15">
      <c r="A20" s="167" t="str">
        <f t="shared" si="0"/>
        <v>16</v>
      </c>
      <c r="B20" s="1"/>
      <c r="C20" s="158" t="s">
        <v>17</v>
      </c>
      <c r="D20" s="8" t="s">
        <v>267</v>
      </c>
      <c r="E20" s="159">
        <v>395</v>
      </c>
      <c r="F20" s="160">
        <v>11.734177215189874</v>
      </c>
      <c r="G20" s="160">
        <v>59.927686723749694</v>
      </c>
      <c r="H20" s="168">
        <v>732</v>
      </c>
      <c r="I20" s="168">
        <v>1</v>
      </c>
    </row>
    <row r="21" spans="1:9" ht="16.5" customHeight="1" x14ac:dyDescent="0.15">
      <c r="A21" s="167" t="str">
        <f t="shared" si="0"/>
        <v>17</v>
      </c>
      <c r="B21" s="1"/>
      <c r="C21" s="158" t="s">
        <v>18</v>
      </c>
      <c r="D21" s="8" t="s">
        <v>268</v>
      </c>
      <c r="E21" s="159">
        <v>14</v>
      </c>
      <c r="F21" s="160">
        <v>2</v>
      </c>
      <c r="G21" s="160">
        <v>2.908872369413698</v>
      </c>
      <c r="H21" s="168">
        <v>12</v>
      </c>
      <c r="I21" s="168">
        <v>1</v>
      </c>
    </row>
    <row r="22" spans="1:9" ht="16.5" customHeight="1" x14ac:dyDescent="0.15">
      <c r="A22" s="167" t="str">
        <f t="shared" si="0"/>
        <v>18</v>
      </c>
      <c r="B22" s="1"/>
      <c r="C22" s="158" t="s">
        <v>19</v>
      </c>
      <c r="D22" s="8" t="s">
        <v>269</v>
      </c>
      <c r="E22" s="159">
        <v>38</v>
      </c>
      <c r="F22" s="160">
        <v>5.6842105263157894</v>
      </c>
      <c r="G22" s="160">
        <v>12.076569369579449</v>
      </c>
      <c r="H22" s="168">
        <v>51</v>
      </c>
      <c r="I22" s="168">
        <v>1</v>
      </c>
    </row>
    <row r="23" spans="1:9" ht="16.5" customHeight="1" x14ac:dyDescent="0.15">
      <c r="A23" s="167" t="str">
        <f t="shared" si="0"/>
        <v>19</v>
      </c>
      <c r="B23" s="1"/>
      <c r="C23" s="158" t="s">
        <v>20</v>
      </c>
      <c r="D23" s="8" t="s">
        <v>270</v>
      </c>
      <c r="E23" s="159">
        <v>31</v>
      </c>
      <c r="F23" s="160">
        <v>2.4193548387096775</v>
      </c>
      <c r="G23" s="160">
        <v>3.575604317672628</v>
      </c>
      <c r="H23" s="168">
        <v>17</v>
      </c>
      <c r="I23" s="168">
        <v>1</v>
      </c>
    </row>
    <row r="24" spans="1:9" ht="16.5" customHeight="1" x14ac:dyDescent="0.15">
      <c r="A24" s="167" t="str">
        <f t="shared" si="0"/>
        <v>20</v>
      </c>
      <c r="B24" s="1"/>
      <c r="C24" s="158" t="s">
        <v>21</v>
      </c>
      <c r="D24" s="8" t="s">
        <v>271</v>
      </c>
      <c r="E24" s="159">
        <v>4</v>
      </c>
      <c r="F24" s="160">
        <v>9.25</v>
      </c>
      <c r="G24" s="160">
        <v>5.5</v>
      </c>
      <c r="H24" s="168">
        <v>12</v>
      </c>
      <c r="I24" s="168">
        <v>1</v>
      </c>
    </row>
    <row r="25" spans="1:9" ht="16.5" customHeight="1" x14ac:dyDescent="0.15">
      <c r="A25" s="167" t="str">
        <f t="shared" si="0"/>
        <v>21</v>
      </c>
      <c r="B25" s="1"/>
      <c r="C25" s="158" t="s">
        <v>22</v>
      </c>
      <c r="D25" s="8" t="s">
        <v>272</v>
      </c>
      <c r="E25" s="159">
        <v>108</v>
      </c>
      <c r="F25" s="160">
        <v>5.6851851851851851</v>
      </c>
      <c r="G25" s="160">
        <v>7.4163851790656379</v>
      </c>
      <c r="H25" s="168">
        <v>49</v>
      </c>
      <c r="I25" s="168">
        <v>1</v>
      </c>
    </row>
    <row r="26" spans="1:9" ht="16.5" customHeight="1" x14ac:dyDescent="0.15">
      <c r="A26" s="167" t="str">
        <f t="shared" si="0"/>
        <v>22</v>
      </c>
      <c r="B26" s="1"/>
      <c r="C26" s="158" t="s">
        <v>23</v>
      </c>
      <c r="D26" s="8" t="s">
        <v>273</v>
      </c>
      <c r="E26" s="159">
        <v>117</v>
      </c>
      <c r="F26" s="160">
        <v>22.888888888888889</v>
      </c>
      <c r="G26" s="160">
        <v>103.65981978350094</v>
      </c>
      <c r="H26" s="168">
        <v>1095</v>
      </c>
      <c r="I26" s="168">
        <v>1</v>
      </c>
    </row>
    <row r="27" spans="1:9" ht="16.5" customHeight="1" x14ac:dyDescent="0.15">
      <c r="A27" s="167" t="str">
        <f t="shared" si="0"/>
        <v>23</v>
      </c>
      <c r="B27" s="1"/>
      <c r="C27" s="158" t="s">
        <v>24</v>
      </c>
      <c r="D27" s="8" t="s">
        <v>274</v>
      </c>
      <c r="E27" s="159">
        <v>117</v>
      </c>
      <c r="F27" s="160">
        <v>12.367521367521368</v>
      </c>
      <c r="G27" s="160">
        <v>22.741651856192117</v>
      </c>
      <c r="H27" s="168">
        <v>204</v>
      </c>
      <c r="I27" s="168">
        <v>1</v>
      </c>
    </row>
    <row r="28" spans="1:9" ht="16.5" customHeight="1" x14ac:dyDescent="0.15">
      <c r="A28" s="167" t="str">
        <f t="shared" si="0"/>
        <v>24</v>
      </c>
      <c r="B28" s="1"/>
      <c r="C28" s="158" t="s">
        <v>25</v>
      </c>
      <c r="D28" s="8" t="s">
        <v>275</v>
      </c>
      <c r="E28" s="159">
        <v>523</v>
      </c>
      <c r="F28" s="160">
        <v>15.60038240917782</v>
      </c>
      <c r="G28" s="160">
        <v>43.757593318572262</v>
      </c>
      <c r="H28" s="168">
        <v>524</v>
      </c>
      <c r="I28" s="168">
        <v>1</v>
      </c>
    </row>
    <row r="29" spans="1:9" ht="16.5" customHeight="1" x14ac:dyDescent="0.15">
      <c r="A29" s="167" t="str">
        <f t="shared" si="0"/>
        <v>25</v>
      </c>
      <c r="B29" s="1"/>
      <c r="C29" s="158" t="s">
        <v>26</v>
      </c>
      <c r="D29" s="8" t="s">
        <v>276</v>
      </c>
      <c r="E29" s="159">
        <v>51</v>
      </c>
      <c r="F29" s="160">
        <v>9.5882352941176467</v>
      </c>
      <c r="G29" s="160">
        <v>13.115146160967075</v>
      </c>
      <c r="H29" s="168">
        <v>51</v>
      </c>
      <c r="I29" s="168">
        <v>1</v>
      </c>
    </row>
    <row r="30" spans="1:9" ht="16.5" customHeight="1" x14ac:dyDescent="0.15">
      <c r="A30" s="167" t="str">
        <f t="shared" si="0"/>
        <v>26</v>
      </c>
      <c r="B30" s="1"/>
      <c r="C30" s="158" t="s">
        <v>27</v>
      </c>
      <c r="D30" s="8" t="s">
        <v>277</v>
      </c>
      <c r="E30" s="159">
        <v>45</v>
      </c>
      <c r="F30" s="160">
        <v>8</v>
      </c>
      <c r="G30" s="160">
        <v>12.280805422209971</v>
      </c>
      <c r="H30" s="168">
        <v>49</v>
      </c>
      <c r="I30" s="168">
        <v>1</v>
      </c>
    </row>
    <row r="31" spans="1:9" ht="16.5" customHeight="1" x14ac:dyDescent="0.15">
      <c r="A31" s="167" t="str">
        <f t="shared" si="0"/>
        <v>27</v>
      </c>
      <c r="B31" s="1"/>
      <c r="C31" s="158" t="s">
        <v>28</v>
      </c>
      <c r="D31" s="8" t="s">
        <v>278</v>
      </c>
      <c r="E31" s="159">
        <v>42</v>
      </c>
      <c r="F31" s="160">
        <v>6.4523809523809526</v>
      </c>
      <c r="G31" s="160">
        <v>5.848503585772951</v>
      </c>
      <c r="H31" s="168">
        <v>24</v>
      </c>
      <c r="I31" s="168">
        <v>1</v>
      </c>
    </row>
    <row r="32" spans="1:9" ht="16.5" customHeight="1" x14ac:dyDescent="0.15">
      <c r="A32" s="167" t="str">
        <f t="shared" si="0"/>
        <v>28</v>
      </c>
      <c r="B32" s="1"/>
      <c r="C32" s="158" t="s">
        <v>29</v>
      </c>
      <c r="D32" s="8" t="s">
        <v>279</v>
      </c>
      <c r="E32" s="159">
        <v>146</v>
      </c>
      <c r="F32" s="160">
        <v>6.5821917808219181</v>
      </c>
      <c r="G32" s="160">
        <v>7.7653135463618783</v>
      </c>
      <c r="H32" s="168">
        <v>50</v>
      </c>
      <c r="I32" s="168">
        <v>1</v>
      </c>
    </row>
    <row r="33" spans="1:9" ht="16.5" customHeight="1" x14ac:dyDescent="0.15">
      <c r="A33" s="167" t="str">
        <f t="shared" si="0"/>
        <v>29</v>
      </c>
      <c r="B33" s="1"/>
      <c r="C33" s="158" t="s">
        <v>30</v>
      </c>
      <c r="D33" s="8" t="s">
        <v>280</v>
      </c>
      <c r="E33" s="159">
        <v>107</v>
      </c>
      <c r="F33" s="160">
        <v>11.373831775700934</v>
      </c>
      <c r="G33" s="160">
        <v>18.684835625415388</v>
      </c>
      <c r="H33" s="168">
        <v>98</v>
      </c>
      <c r="I33" s="168">
        <v>1</v>
      </c>
    </row>
    <row r="34" spans="1:9" ht="16.5" customHeight="1" x14ac:dyDescent="0.15">
      <c r="A34" s="167" t="str">
        <f t="shared" si="0"/>
        <v>30</v>
      </c>
      <c r="B34" s="1"/>
      <c r="C34" s="158" t="s">
        <v>31</v>
      </c>
      <c r="D34" s="8" t="s">
        <v>281</v>
      </c>
      <c r="E34" s="159">
        <v>7</v>
      </c>
      <c r="F34" s="160">
        <v>15.142857142857142</v>
      </c>
      <c r="G34" s="160">
        <v>19.556998503763058</v>
      </c>
      <c r="H34" s="168">
        <v>53</v>
      </c>
      <c r="I34" s="168">
        <v>1</v>
      </c>
    </row>
    <row r="35" spans="1:9" ht="16.5" customHeight="1" x14ac:dyDescent="0.15">
      <c r="A35" s="167" t="str">
        <f t="shared" si="0"/>
        <v>31</v>
      </c>
      <c r="B35" s="1"/>
      <c r="C35" s="158" t="s">
        <v>32</v>
      </c>
      <c r="D35" s="8" t="s">
        <v>282</v>
      </c>
      <c r="E35" s="159">
        <v>294</v>
      </c>
      <c r="F35" s="160">
        <v>12.857142857142858</v>
      </c>
      <c r="G35" s="160">
        <v>27.959746784851927</v>
      </c>
      <c r="H35" s="168">
        <v>257</v>
      </c>
      <c r="I35" s="168">
        <v>1</v>
      </c>
    </row>
    <row r="36" spans="1:9" ht="16.5" customHeight="1" x14ac:dyDescent="0.15">
      <c r="A36" s="167" t="str">
        <f t="shared" si="0"/>
        <v>32</v>
      </c>
      <c r="B36" s="1"/>
      <c r="C36" s="158" t="s">
        <v>33</v>
      </c>
      <c r="D36" s="8" t="s">
        <v>283</v>
      </c>
      <c r="E36" s="159">
        <v>72</v>
      </c>
      <c r="F36" s="160">
        <v>11.541666666666666</v>
      </c>
      <c r="G36" s="160">
        <v>39.094301843359709</v>
      </c>
      <c r="H36" s="168">
        <v>330</v>
      </c>
      <c r="I36" s="168">
        <v>1</v>
      </c>
    </row>
    <row r="37" spans="1:9" ht="16.5" customHeight="1" x14ac:dyDescent="0.15">
      <c r="A37" s="167" t="str">
        <f t="shared" si="0"/>
        <v>33</v>
      </c>
      <c r="B37" s="1"/>
      <c r="C37" s="158" t="s">
        <v>34</v>
      </c>
      <c r="D37" s="8" t="s">
        <v>284</v>
      </c>
      <c r="E37" s="159">
        <v>36</v>
      </c>
      <c r="F37" s="160">
        <v>3.9444444444444446</v>
      </c>
      <c r="G37" s="160">
        <v>5.6261859420008733</v>
      </c>
      <c r="H37" s="168">
        <v>24</v>
      </c>
      <c r="I37" s="168">
        <v>1</v>
      </c>
    </row>
    <row r="38" spans="1:9" ht="16.5" customHeight="1" x14ac:dyDescent="0.15">
      <c r="A38" s="167" t="str">
        <f t="shared" si="0"/>
        <v>34</v>
      </c>
      <c r="B38" s="1"/>
      <c r="C38" s="158" t="s">
        <v>35</v>
      </c>
      <c r="D38" s="8" t="s">
        <v>285</v>
      </c>
      <c r="E38" s="159">
        <v>2</v>
      </c>
      <c r="F38" s="160">
        <v>1</v>
      </c>
      <c r="G38" s="160">
        <v>0</v>
      </c>
      <c r="H38" s="168">
        <v>1</v>
      </c>
      <c r="I38" s="168">
        <v>1</v>
      </c>
    </row>
    <row r="39" spans="1:9" ht="16.5" customHeight="1" x14ac:dyDescent="0.15">
      <c r="A39" s="167" t="str">
        <f t="shared" si="0"/>
        <v>35</v>
      </c>
      <c r="B39" s="1"/>
      <c r="C39" s="158" t="s">
        <v>36</v>
      </c>
      <c r="D39" s="8" t="s">
        <v>286</v>
      </c>
      <c r="E39" s="159">
        <v>4</v>
      </c>
      <c r="F39" s="160">
        <v>2.5</v>
      </c>
      <c r="G39" s="160">
        <v>1.7320508075688772</v>
      </c>
      <c r="H39" s="168">
        <v>4</v>
      </c>
      <c r="I39" s="168">
        <v>1</v>
      </c>
    </row>
    <row r="40" spans="1:9" ht="16.5" customHeight="1" x14ac:dyDescent="0.15">
      <c r="A40" s="167" t="str">
        <f t="shared" si="0"/>
        <v>36</v>
      </c>
      <c r="B40" s="1"/>
      <c r="C40" s="158" t="s">
        <v>37</v>
      </c>
      <c r="D40" s="8" t="s">
        <v>287</v>
      </c>
      <c r="E40" s="159">
        <v>1733</v>
      </c>
      <c r="F40" s="160">
        <v>5.840738603577611</v>
      </c>
      <c r="G40" s="160">
        <v>7.8944408428268957</v>
      </c>
      <c r="H40" s="168">
        <v>145</v>
      </c>
      <c r="I40" s="168">
        <v>1</v>
      </c>
    </row>
    <row r="41" spans="1:9" ht="16.5" customHeight="1" x14ac:dyDescent="0.15">
      <c r="A41" s="167" t="str">
        <f t="shared" si="0"/>
        <v>37</v>
      </c>
      <c r="B41" s="1"/>
      <c r="C41" s="158" t="s">
        <v>38</v>
      </c>
      <c r="D41" s="8" t="s">
        <v>288</v>
      </c>
      <c r="E41" s="159">
        <v>0</v>
      </c>
      <c r="F41" s="160" t="s">
        <v>71</v>
      </c>
      <c r="G41" s="160" t="s">
        <v>71</v>
      </c>
      <c r="H41" s="168" t="s">
        <v>71</v>
      </c>
      <c r="I41" s="168" t="s">
        <v>71</v>
      </c>
    </row>
    <row r="42" spans="1:9" ht="16.5" customHeight="1" x14ac:dyDescent="0.15">
      <c r="A42" s="167" t="str">
        <f t="shared" si="0"/>
        <v>38</v>
      </c>
      <c r="B42" s="1"/>
      <c r="C42" s="158" t="s">
        <v>39</v>
      </c>
      <c r="D42" s="8" t="s">
        <v>289</v>
      </c>
      <c r="E42" s="159">
        <v>0</v>
      </c>
      <c r="F42" s="160" t="s">
        <v>71</v>
      </c>
      <c r="G42" s="160" t="s">
        <v>71</v>
      </c>
      <c r="H42" s="168" t="s">
        <v>71</v>
      </c>
      <c r="I42" s="168" t="s">
        <v>71</v>
      </c>
    </row>
    <row r="43" spans="1:9" ht="16.5" customHeight="1" x14ac:dyDescent="0.15">
      <c r="A43" s="167" t="str">
        <f t="shared" si="0"/>
        <v>39</v>
      </c>
      <c r="B43" s="1"/>
      <c r="C43" s="158" t="s">
        <v>40</v>
      </c>
      <c r="D43" s="8" t="s">
        <v>290</v>
      </c>
      <c r="E43" s="159">
        <v>0</v>
      </c>
      <c r="F43" s="160" t="s">
        <v>71</v>
      </c>
      <c r="G43" s="160" t="s">
        <v>71</v>
      </c>
      <c r="H43" s="168" t="s">
        <v>71</v>
      </c>
      <c r="I43" s="168" t="s">
        <v>71</v>
      </c>
    </row>
    <row r="44" spans="1:9" ht="16.5" customHeight="1" x14ac:dyDescent="0.15">
      <c r="A44" s="167" t="str">
        <f t="shared" si="0"/>
        <v>40</v>
      </c>
      <c r="B44" s="1"/>
      <c r="C44" s="158" t="s">
        <v>41</v>
      </c>
      <c r="D44" s="8" t="s">
        <v>291</v>
      </c>
      <c r="E44" s="159">
        <v>0</v>
      </c>
      <c r="F44" s="160" t="s">
        <v>71</v>
      </c>
      <c r="G44" s="160" t="s">
        <v>71</v>
      </c>
      <c r="H44" s="168" t="s">
        <v>71</v>
      </c>
      <c r="I44" s="168" t="s">
        <v>71</v>
      </c>
    </row>
    <row r="45" spans="1:9" ht="16.5" customHeight="1" x14ac:dyDescent="0.15">
      <c r="A45" s="167" t="str">
        <f t="shared" si="0"/>
        <v>41</v>
      </c>
      <c r="B45" s="1"/>
      <c r="C45" s="158" t="s">
        <v>42</v>
      </c>
      <c r="D45" s="8" t="s">
        <v>292</v>
      </c>
      <c r="E45" s="159">
        <v>0</v>
      </c>
      <c r="F45" s="160" t="s">
        <v>71</v>
      </c>
      <c r="G45" s="160" t="s">
        <v>71</v>
      </c>
      <c r="H45" s="168" t="s">
        <v>71</v>
      </c>
      <c r="I45" s="168" t="s">
        <v>71</v>
      </c>
    </row>
    <row r="46" spans="1:9" ht="16.5" customHeight="1" x14ac:dyDescent="0.15">
      <c r="A46" s="167" t="str">
        <f t="shared" si="0"/>
        <v>42</v>
      </c>
      <c r="B46" s="1"/>
      <c r="C46" s="158" t="s">
        <v>43</v>
      </c>
      <c r="D46" s="8" t="s">
        <v>293</v>
      </c>
      <c r="E46" s="159">
        <v>0</v>
      </c>
      <c r="F46" s="160" t="s">
        <v>71</v>
      </c>
      <c r="G46" s="160" t="s">
        <v>71</v>
      </c>
      <c r="H46" s="168" t="s">
        <v>71</v>
      </c>
      <c r="I46" s="168" t="s">
        <v>71</v>
      </c>
    </row>
    <row r="47" spans="1:9" ht="16.5" customHeight="1" x14ac:dyDescent="0.15">
      <c r="A47" s="167" t="str">
        <f t="shared" si="0"/>
        <v>43</v>
      </c>
      <c r="B47" s="1"/>
      <c r="C47" s="158" t="s">
        <v>44</v>
      </c>
      <c r="D47" s="8" t="s">
        <v>294</v>
      </c>
      <c r="E47" s="159">
        <v>1</v>
      </c>
      <c r="F47" s="160">
        <v>3</v>
      </c>
      <c r="G47" s="160" t="s">
        <v>71</v>
      </c>
      <c r="H47" s="168">
        <v>3</v>
      </c>
      <c r="I47" s="168">
        <v>3</v>
      </c>
    </row>
    <row r="48" spans="1:9" ht="16.5" customHeight="1" x14ac:dyDescent="0.15">
      <c r="A48" s="167" t="str">
        <f t="shared" si="0"/>
        <v>44</v>
      </c>
      <c r="B48" s="1"/>
      <c r="C48" s="158" t="s">
        <v>45</v>
      </c>
      <c r="D48" s="8" t="s">
        <v>295</v>
      </c>
      <c r="E48" s="159">
        <v>0</v>
      </c>
      <c r="F48" s="160" t="s">
        <v>71</v>
      </c>
      <c r="G48" s="160" t="s">
        <v>71</v>
      </c>
      <c r="H48" s="168" t="s">
        <v>71</v>
      </c>
      <c r="I48" s="168" t="s">
        <v>71</v>
      </c>
    </row>
    <row r="49" spans="1:9" ht="16.5" customHeight="1" x14ac:dyDescent="0.15">
      <c r="A49" s="167" t="str">
        <f t="shared" si="0"/>
        <v>45</v>
      </c>
      <c r="B49" s="1"/>
      <c r="C49" s="158" t="s">
        <v>46</v>
      </c>
      <c r="D49" s="8" t="s">
        <v>296</v>
      </c>
      <c r="E49" s="159">
        <v>1</v>
      </c>
      <c r="F49" s="160">
        <v>1</v>
      </c>
      <c r="G49" s="160" t="s">
        <v>71</v>
      </c>
      <c r="H49" s="168">
        <v>1</v>
      </c>
      <c r="I49" s="168">
        <v>1</v>
      </c>
    </row>
    <row r="50" spans="1:9" ht="16.5" customHeight="1" x14ac:dyDescent="0.15">
      <c r="A50" s="167" t="str">
        <f t="shared" si="0"/>
        <v>46</v>
      </c>
      <c r="B50" s="1"/>
      <c r="C50" s="158" t="s">
        <v>47</v>
      </c>
      <c r="D50" s="8" t="s">
        <v>297</v>
      </c>
      <c r="E50" s="159">
        <v>1</v>
      </c>
      <c r="F50" s="160">
        <v>1</v>
      </c>
      <c r="G50" s="160" t="s">
        <v>71</v>
      </c>
      <c r="H50" s="168">
        <v>1</v>
      </c>
      <c r="I50" s="168">
        <v>1</v>
      </c>
    </row>
    <row r="51" spans="1:9" ht="16.5" customHeight="1" x14ac:dyDescent="0.15">
      <c r="A51" s="167" t="str">
        <f t="shared" si="0"/>
        <v>47</v>
      </c>
      <c r="B51" s="1"/>
      <c r="C51" s="158" t="s">
        <v>48</v>
      </c>
      <c r="D51" s="8" t="s">
        <v>298</v>
      </c>
      <c r="E51" s="159">
        <v>1</v>
      </c>
      <c r="F51" s="160">
        <v>2</v>
      </c>
      <c r="G51" s="160" t="s">
        <v>71</v>
      </c>
      <c r="H51" s="168">
        <v>2</v>
      </c>
      <c r="I51" s="168">
        <v>2</v>
      </c>
    </row>
    <row r="52" spans="1:9" ht="16.5" customHeight="1" x14ac:dyDescent="0.15">
      <c r="A52" s="167" t="str">
        <f t="shared" si="0"/>
        <v>48</v>
      </c>
      <c r="B52" s="1"/>
      <c r="C52" s="158" t="s">
        <v>51</v>
      </c>
      <c r="D52" s="8" t="s">
        <v>299</v>
      </c>
      <c r="E52" s="159">
        <v>3</v>
      </c>
      <c r="F52" s="160">
        <v>2.3333333333333335</v>
      </c>
      <c r="G52" s="160">
        <v>1.5275252316519468</v>
      </c>
      <c r="H52" s="168">
        <v>4</v>
      </c>
      <c r="I52" s="168">
        <v>1</v>
      </c>
    </row>
    <row r="53" spans="1:9" ht="16.5" customHeight="1" x14ac:dyDescent="0.15">
      <c r="A53" s="167" t="str">
        <f t="shared" si="0"/>
        <v>49</v>
      </c>
      <c r="B53" s="1"/>
      <c r="C53" s="158" t="s">
        <v>129</v>
      </c>
      <c r="D53" s="8" t="s">
        <v>300</v>
      </c>
      <c r="E53" s="159">
        <v>0</v>
      </c>
      <c r="F53" s="160" t="s">
        <v>71</v>
      </c>
      <c r="G53" s="160" t="s">
        <v>71</v>
      </c>
      <c r="H53" s="168" t="s">
        <v>71</v>
      </c>
      <c r="I53" s="168" t="s">
        <v>71</v>
      </c>
    </row>
    <row r="54" spans="1:9" ht="16.5" customHeight="1" x14ac:dyDescent="0.15">
      <c r="A54" s="167" t="str">
        <f t="shared" si="0"/>
        <v>50</v>
      </c>
      <c r="B54" s="1"/>
      <c r="C54" s="158" t="s">
        <v>137</v>
      </c>
      <c r="D54" s="8" t="s">
        <v>301</v>
      </c>
      <c r="E54" s="159">
        <v>0</v>
      </c>
      <c r="F54" s="160" t="s">
        <v>71</v>
      </c>
      <c r="G54" s="160" t="s">
        <v>71</v>
      </c>
      <c r="H54" s="168" t="s">
        <v>71</v>
      </c>
      <c r="I54" s="168" t="s">
        <v>71</v>
      </c>
    </row>
    <row r="55" spans="1:9" ht="16.5" customHeight="1" x14ac:dyDescent="0.15">
      <c r="A55" s="167" t="str">
        <f t="shared" si="0"/>
        <v>51</v>
      </c>
      <c r="B55" s="1"/>
      <c r="C55" s="158" t="s">
        <v>52</v>
      </c>
      <c r="D55" s="8" t="s">
        <v>302</v>
      </c>
      <c r="E55" s="159">
        <v>0</v>
      </c>
      <c r="F55" s="160" t="s">
        <v>71</v>
      </c>
      <c r="G55" s="160" t="s">
        <v>71</v>
      </c>
      <c r="H55" s="168" t="s">
        <v>71</v>
      </c>
      <c r="I55" s="168" t="s">
        <v>71</v>
      </c>
    </row>
    <row r="56" spans="1:9" ht="16.5" customHeight="1" x14ac:dyDescent="0.15">
      <c r="A56" s="167" t="str">
        <f t="shared" si="0"/>
        <v>52</v>
      </c>
      <c r="B56" s="1"/>
      <c r="C56" s="158" t="s">
        <v>79</v>
      </c>
      <c r="D56" s="8" t="s">
        <v>303</v>
      </c>
      <c r="E56" s="159">
        <v>0</v>
      </c>
      <c r="F56" s="160" t="s">
        <v>71</v>
      </c>
      <c r="G56" s="160" t="s">
        <v>71</v>
      </c>
      <c r="H56" s="168" t="s">
        <v>71</v>
      </c>
      <c r="I56" s="168" t="s">
        <v>71</v>
      </c>
    </row>
    <row r="57" spans="1:9" ht="16.5" customHeight="1" x14ac:dyDescent="0.15">
      <c r="A57" s="167" t="str">
        <f t="shared" si="0"/>
        <v>53</v>
      </c>
      <c r="B57" s="1"/>
      <c r="C57" s="158" t="s">
        <v>53</v>
      </c>
      <c r="D57" s="8" t="s">
        <v>304</v>
      </c>
      <c r="E57" s="159">
        <v>0</v>
      </c>
      <c r="F57" s="160" t="s">
        <v>71</v>
      </c>
      <c r="G57" s="160" t="s">
        <v>71</v>
      </c>
      <c r="H57" s="168" t="s">
        <v>71</v>
      </c>
      <c r="I57" s="168" t="s">
        <v>71</v>
      </c>
    </row>
    <row r="58" spans="1:9" ht="16.5" customHeight="1" x14ac:dyDescent="0.15">
      <c r="A58" s="167" t="str">
        <f t="shared" si="0"/>
        <v>54</v>
      </c>
      <c r="B58" s="1"/>
      <c r="C58" s="158" t="s">
        <v>54</v>
      </c>
      <c r="D58" s="8" t="s">
        <v>305</v>
      </c>
      <c r="E58" s="159">
        <v>1</v>
      </c>
      <c r="F58" s="160">
        <v>1</v>
      </c>
      <c r="G58" s="160" t="s">
        <v>71</v>
      </c>
      <c r="H58" s="168">
        <v>1</v>
      </c>
      <c r="I58" s="168">
        <v>1</v>
      </c>
    </row>
    <row r="59" spans="1:9" ht="16.5" customHeight="1" x14ac:dyDescent="0.15">
      <c r="A59" s="167" t="str">
        <f t="shared" si="0"/>
        <v>55</v>
      </c>
      <c r="B59" s="1"/>
      <c r="C59" s="158" t="s">
        <v>55</v>
      </c>
      <c r="D59" s="8" t="s">
        <v>306</v>
      </c>
      <c r="E59" s="159">
        <v>0</v>
      </c>
      <c r="F59" s="160" t="s">
        <v>71</v>
      </c>
      <c r="G59" s="160" t="s">
        <v>71</v>
      </c>
      <c r="H59" s="168" t="s">
        <v>71</v>
      </c>
      <c r="I59" s="168" t="s">
        <v>71</v>
      </c>
    </row>
    <row r="60" spans="1:9" ht="16.5" customHeight="1" x14ac:dyDescent="0.15">
      <c r="A60" s="167" t="str">
        <f t="shared" si="0"/>
        <v>56</v>
      </c>
      <c r="B60" s="1"/>
      <c r="C60" s="158" t="s">
        <v>138</v>
      </c>
      <c r="D60" s="8" t="s">
        <v>307</v>
      </c>
      <c r="E60" s="159">
        <v>1</v>
      </c>
      <c r="F60" s="160">
        <v>2</v>
      </c>
      <c r="G60" s="160" t="s">
        <v>71</v>
      </c>
      <c r="H60" s="168">
        <v>2</v>
      </c>
      <c r="I60" s="168">
        <v>2</v>
      </c>
    </row>
    <row r="61" spans="1:9" ht="16.5" customHeight="1" x14ac:dyDescent="0.15">
      <c r="A61" s="167" t="str">
        <f t="shared" si="0"/>
        <v>57</v>
      </c>
      <c r="B61" s="1"/>
      <c r="C61" s="158" t="s">
        <v>72</v>
      </c>
      <c r="D61" s="8" t="s">
        <v>308</v>
      </c>
      <c r="E61" s="159">
        <v>0</v>
      </c>
      <c r="F61" s="160" t="s">
        <v>71</v>
      </c>
      <c r="G61" s="160" t="s">
        <v>71</v>
      </c>
      <c r="H61" s="168" t="s">
        <v>71</v>
      </c>
      <c r="I61" s="168" t="s">
        <v>71</v>
      </c>
    </row>
    <row r="62" spans="1:9" ht="16.5" customHeight="1" x14ac:dyDescent="0.15">
      <c r="A62" s="167" t="str">
        <f t="shared" si="0"/>
        <v>58</v>
      </c>
      <c r="B62" s="1"/>
      <c r="C62" s="158" t="s">
        <v>75</v>
      </c>
      <c r="D62" s="8" t="s">
        <v>309</v>
      </c>
      <c r="E62" s="159">
        <v>3</v>
      </c>
      <c r="F62" s="160">
        <v>1.3333333333333333</v>
      </c>
      <c r="G62" s="160">
        <v>0.57735026918962573</v>
      </c>
      <c r="H62" s="168">
        <v>2</v>
      </c>
      <c r="I62" s="168">
        <v>1</v>
      </c>
    </row>
    <row r="63" spans="1:9" ht="16.5" customHeight="1" x14ac:dyDescent="0.15">
      <c r="A63" s="167" t="str">
        <f t="shared" si="0"/>
        <v>59</v>
      </c>
      <c r="B63" s="1"/>
      <c r="C63" s="158" t="s">
        <v>56</v>
      </c>
      <c r="D63" s="8" t="s">
        <v>310</v>
      </c>
      <c r="E63" s="159">
        <v>0</v>
      </c>
      <c r="F63" s="160" t="s">
        <v>71</v>
      </c>
      <c r="G63" s="160" t="s">
        <v>71</v>
      </c>
      <c r="H63" s="168" t="s">
        <v>71</v>
      </c>
      <c r="I63" s="168" t="s">
        <v>71</v>
      </c>
    </row>
    <row r="64" spans="1:9" ht="16.5" customHeight="1" x14ac:dyDescent="0.15">
      <c r="A64" s="167" t="str">
        <f t="shared" si="0"/>
        <v>60</v>
      </c>
      <c r="B64" s="1"/>
      <c r="C64" s="158" t="s">
        <v>57</v>
      </c>
      <c r="D64" s="8" t="s">
        <v>311</v>
      </c>
      <c r="E64" s="159">
        <v>0</v>
      </c>
      <c r="F64" s="160" t="s">
        <v>71</v>
      </c>
      <c r="G64" s="160" t="s">
        <v>71</v>
      </c>
      <c r="H64" s="168" t="s">
        <v>71</v>
      </c>
      <c r="I64" s="168" t="s">
        <v>71</v>
      </c>
    </row>
    <row r="65" spans="1:9" ht="16.5" customHeight="1" x14ac:dyDescent="0.15">
      <c r="A65" s="167" t="str">
        <f t="shared" si="0"/>
        <v>61</v>
      </c>
      <c r="B65" s="1"/>
      <c r="C65" s="158" t="s">
        <v>69</v>
      </c>
      <c r="D65" s="8" t="s">
        <v>312</v>
      </c>
      <c r="E65" s="159">
        <v>0</v>
      </c>
      <c r="F65" s="160" t="s">
        <v>71</v>
      </c>
      <c r="G65" s="160" t="s">
        <v>71</v>
      </c>
      <c r="H65" s="168" t="s">
        <v>71</v>
      </c>
      <c r="I65" s="168" t="s">
        <v>71</v>
      </c>
    </row>
    <row r="66" spans="1:9" ht="16.5" customHeight="1" x14ac:dyDescent="0.15">
      <c r="A66" s="167" t="str">
        <f t="shared" si="0"/>
        <v>62</v>
      </c>
      <c r="B66" s="1"/>
      <c r="C66" s="158" t="s">
        <v>73</v>
      </c>
      <c r="D66" s="8" t="s">
        <v>313</v>
      </c>
      <c r="E66" s="159">
        <v>0</v>
      </c>
      <c r="F66" s="160" t="s">
        <v>71</v>
      </c>
      <c r="G66" s="160" t="s">
        <v>71</v>
      </c>
      <c r="H66" s="168" t="s">
        <v>71</v>
      </c>
      <c r="I66" s="168" t="s">
        <v>71</v>
      </c>
    </row>
    <row r="67" spans="1:9" ht="16.5" customHeight="1" x14ac:dyDescent="0.15">
      <c r="A67" s="167" t="str">
        <f t="shared" si="0"/>
        <v>63</v>
      </c>
      <c r="B67" s="1"/>
      <c r="C67" s="158" t="s">
        <v>58</v>
      </c>
      <c r="D67" s="8" t="s">
        <v>314</v>
      </c>
      <c r="E67" s="159">
        <v>0</v>
      </c>
      <c r="F67" s="160" t="s">
        <v>71</v>
      </c>
      <c r="G67" s="160" t="s">
        <v>71</v>
      </c>
      <c r="H67" s="168" t="s">
        <v>71</v>
      </c>
      <c r="I67" s="168" t="s">
        <v>71</v>
      </c>
    </row>
    <row r="68" spans="1:9" ht="16.5" customHeight="1" x14ac:dyDescent="0.15">
      <c r="A68" s="167" t="str">
        <f t="shared" si="0"/>
        <v>64</v>
      </c>
      <c r="B68" s="1"/>
      <c r="C68" s="158" t="s">
        <v>70</v>
      </c>
      <c r="D68" s="8" t="s">
        <v>315</v>
      </c>
      <c r="E68" s="159">
        <v>0</v>
      </c>
      <c r="F68" s="160" t="s">
        <v>71</v>
      </c>
      <c r="G68" s="160" t="s">
        <v>71</v>
      </c>
      <c r="H68" s="168" t="s">
        <v>71</v>
      </c>
      <c r="I68" s="168" t="s">
        <v>71</v>
      </c>
    </row>
    <row r="69" spans="1:9" ht="16.5" customHeight="1" x14ac:dyDescent="0.15">
      <c r="A69" s="167" t="str">
        <f t="shared" si="0"/>
        <v>65</v>
      </c>
      <c r="B69" s="1"/>
      <c r="C69" s="158" t="s">
        <v>59</v>
      </c>
      <c r="D69" s="8" t="s">
        <v>316</v>
      </c>
      <c r="E69" s="159">
        <v>0</v>
      </c>
      <c r="F69" s="160" t="s">
        <v>71</v>
      </c>
      <c r="G69" s="160" t="s">
        <v>71</v>
      </c>
      <c r="H69" s="168" t="s">
        <v>71</v>
      </c>
      <c r="I69" s="168" t="s">
        <v>71</v>
      </c>
    </row>
    <row r="70" spans="1:9" ht="16.5" customHeight="1" x14ac:dyDescent="0.15">
      <c r="A70" s="167" t="str">
        <f t="shared" ref="A70:A103" si="1">C70</f>
        <v>66</v>
      </c>
      <c r="B70" s="1"/>
      <c r="C70" s="158" t="s">
        <v>60</v>
      </c>
      <c r="D70" s="8" t="s">
        <v>317</v>
      </c>
      <c r="E70" s="159">
        <v>0</v>
      </c>
      <c r="F70" s="160" t="s">
        <v>71</v>
      </c>
      <c r="G70" s="160" t="s">
        <v>71</v>
      </c>
      <c r="H70" s="168" t="s">
        <v>71</v>
      </c>
      <c r="I70" s="168" t="s">
        <v>71</v>
      </c>
    </row>
    <row r="71" spans="1:9" ht="16.5" customHeight="1" x14ac:dyDescent="0.15">
      <c r="A71" s="167" t="str">
        <f t="shared" si="1"/>
        <v>67</v>
      </c>
      <c r="B71" s="1"/>
      <c r="C71" s="158" t="s">
        <v>62</v>
      </c>
      <c r="D71" s="8" t="s">
        <v>318</v>
      </c>
      <c r="E71" s="159">
        <v>0</v>
      </c>
      <c r="F71" s="160" t="s">
        <v>71</v>
      </c>
      <c r="G71" s="160" t="s">
        <v>71</v>
      </c>
      <c r="H71" s="168" t="s">
        <v>71</v>
      </c>
      <c r="I71" s="168" t="s">
        <v>71</v>
      </c>
    </row>
    <row r="72" spans="1:9" ht="16.5" customHeight="1" x14ac:dyDescent="0.15">
      <c r="A72" s="167" t="str">
        <f t="shared" si="1"/>
        <v>68</v>
      </c>
      <c r="B72" s="1"/>
      <c r="C72" s="158" t="s">
        <v>80</v>
      </c>
      <c r="D72" s="8" t="s">
        <v>319</v>
      </c>
      <c r="E72" s="159">
        <v>0</v>
      </c>
      <c r="F72" s="160" t="s">
        <v>71</v>
      </c>
      <c r="G72" s="160" t="s">
        <v>71</v>
      </c>
      <c r="H72" s="168" t="s">
        <v>71</v>
      </c>
      <c r="I72" s="168" t="s">
        <v>71</v>
      </c>
    </row>
    <row r="73" spans="1:9" ht="16.5" customHeight="1" x14ac:dyDescent="0.15">
      <c r="A73" s="167" t="str">
        <f t="shared" si="1"/>
        <v>69</v>
      </c>
      <c r="B73" s="1"/>
      <c r="C73" s="158" t="s">
        <v>63</v>
      </c>
      <c r="D73" s="8" t="s">
        <v>320</v>
      </c>
      <c r="E73" s="159">
        <v>3</v>
      </c>
      <c r="F73" s="160">
        <v>8.3333333333333339</v>
      </c>
      <c r="G73" s="160">
        <v>13.576941236277534</v>
      </c>
      <c r="H73" s="168">
        <v>24</v>
      </c>
      <c r="I73" s="168">
        <v>1</v>
      </c>
    </row>
    <row r="74" spans="1:9" ht="16.5" customHeight="1" x14ac:dyDescent="0.15">
      <c r="A74" s="167" t="str">
        <f t="shared" si="1"/>
        <v>70</v>
      </c>
      <c r="B74" s="1"/>
      <c r="C74" s="158" t="s">
        <v>76</v>
      </c>
      <c r="D74" s="8" t="s">
        <v>321</v>
      </c>
      <c r="E74" s="159">
        <v>0</v>
      </c>
      <c r="F74" s="160" t="s">
        <v>71</v>
      </c>
      <c r="G74" s="160" t="s">
        <v>71</v>
      </c>
      <c r="H74" s="168" t="s">
        <v>71</v>
      </c>
      <c r="I74" s="168" t="s">
        <v>71</v>
      </c>
    </row>
    <row r="75" spans="1:9" ht="16.5" customHeight="1" x14ac:dyDescent="0.15">
      <c r="A75" s="167" t="str">
        <f t="shared" si="1"/>
        <v>71</v>
      </c>
      <c r="B75" s="1"/>
      <c r="C75" s="158" t="s">
        <v>64</v>
      </c>
      <c r="D75" s="8" t="s">
        <v>322</v>
      </c>
      <c r="E75" s="159">
        <v>110</v>
      </c>
      <c r="F75" s="160">
        <v>4.8454545454545457</v>
      </c>
      <c r="G75" s="160">
        <v>6.392636767200564</v>
      </c>
      <c r="H75" s="168">
        <v>34</v>
      </c>
      <c r="I75" s="168">
        <v>1</v>
      </c>
    </row>
    <row r="76" spans="1:9" ht="16.5" customHeight="1" x14ac:dyDescent="0.15">
      <c r="A76" s="167" t="str">
        <f t="shared" si="1"/>
        <v>72</v>
      </c>
      <c r="B76" s="1"/>
      <c r="C76" s="158" t="s">
        <v>65</v>
      </c>
      <c r="D76" s="8" t="s">
        <v>323</v>
      </c>
      <c r="E76" s="159">
        <v>4</v>
      </c>
      <c r="F76" s="160">
        <v>1.5</v>
      </c>
      <c r="G76" s="160">
        <v>0.57735026918962573</v>
      </c>
      <c r="H76" s="168">
        <v>2</v>
      </c>
      <c r="I76" s="168">
        <v>1</v>
      </c>
    </row>
    <row r="77" spans="1:9" ht="16.5" customHeight="1" x14ac:dyDescent="0.15">
      <c r="A77" s="167" t="str">
        <f t="shared" si="1"/>
        <v>73</v>
      </c>
      <c r="B77" s="1"/>
      <c r="C77" s="158" t="s">
        <v>67</v>
      </c>
      <c r="D77" s="8" t="s">
        <v>324</v>
      </c>
      <c r="E77" s="159">
        <v>0</v>
      </c>
      <c r="F77" s="160" t="s">
        <v>71</v>
      </c>
      <c r="G77" s="160" t="s">
        <v>71</v>
      </c>
      <c r="H77" s="168" t="s">
        <v>71</v>
      </c>
      <c r="I77" s="168" t="s">
        <v>71</v>
      </c>
    </row>
    <row r="78" spans="1:9" ht="16.5" customHeight="1" x14ac:dyDescent="0.15">
      <c r="A78" s="167" t="str">
        <f t="shared" si="1"/>
        <v>74</v>
      </c>
      <c r="B78" s="1"/>
      <c r="C78" s="158" t="s">
        <v>68</v>
      </c>
      <c r="D78" s="8" t="s">
        <v>325</v>
      </c>
      <c r="E78" s="159">
        <v>85</v>
      </c>
      <c r="F78" s="160">
        <v>4.2352941176470589</v>
      </c>
      <c r="G78" s="160">
        <v>4.5135960186538453</v>
      </c>
      <c r="H78" s="168">
        <v>14</v>
      </c>
      <c r="I78" s="168">
        <v>1</v>
      </c>
    </row>
    <row r="79" spans="1:9" ht="16.5" customHeight="1" x14ac:dyDescent="0.15">
      <c r="A79" s="167" t="str">
        <f t="shared" si="1"/>
        <v>75</v>
      </c>
      <c r="B79" s="1"/>
      <c r="C79" s="158" t="s">
        <v>326</v>
      </c>
      <c r="D79" s="8" t="s">
        <v>327</v>
      </c>
      <c r="E79" s="159">
        <v>40</v>
      </c>
      <c r="F79" s="160">
        <v>1.175</v>
      </c>
      <c r="G79" s="160">
        <v>0.9841695705465312</v>
      </c>
      <c r="H79" s="168">
        <v>6</v>
      </c>
      <c r="I79" s="168">
        <v>1</v>
      </c>
    </row>
    <row r="80" spans="1:9" ht="16.5" customHeight="1" x14ac:dyDescent="0.15">
      <c r="A80" s="167" t="str">
        <f t="shared" si="1"/>
        <v>76</v>
      </c>
      <c r="B80" s="1"/>
      <c r="C80" s="158" t="s">
        <v>328</v>
      </c>
      <c r="D80" s="8" t="s">
        <v>329</v>
      </c>
      <c r="E80" s="159">
        <v>2</v>
      </c>
      <c r="F80" s="160">
        <v>6</v>
      </c>
      <c r="G80" s="160">
        <v>8.4852813742385695</v>
      </c>
      <c r="H80" s="168">
        <v>12</v>
      </c>
      <c r="I80" s="168">
        <v>12</v>
      </c>
    </row>
    <row r="81" spans="1:9" ht="16.5" customHeight="1" x14ac:dyDescent="0.15">
      <c r="A81" s="167" t="str">
        <f t="shared" si="1"/>
        <v>77</v>
      </c>
      <c r="B81" s="1"/>
      <c r="C81" s="158" t="s">
        <v>330</v>
      </c>
      <c r="D81" s="8" t="s">
        <v>331</v>
      </c>
      <c r="E81" s="159">
        <v>1</v>
      </c>
      <c r="F81" s="160">
        <v>24</v>
      </c>
      <c r="G81" s="160" t="s">
        <v>71</v>
      </c>
      <c r="H81" s="168">
        <v>24</v>
      </c>
      <c r="I81" s="168">
        <v>24</v>
      </c>
    </row>
    <row r="82" spans="1:9" ht="16.5" customHeight="1" x14ac:dyDescent="0.15">
      <c r="A82" s="167" t="str">
        <f t="shared" si="1"/>
        <v>78</v>
      </c>
      <c r="B82" s="1"/>
      <c r="C82" s="158" t="s">
        <v>332</v>
      </c>
      <c r="D82" s="8" t="s">
        <v>333</v>
      </c>
      <c r="E82" s="159">
        <v>14</v>
      </c>
      <c r="F82" s="160">
        <v>1.7857142857142858</v>
      </c>
      <c r="G82" s="160">
        <v>1.3688047244316384</v>
      </c>
      <c r="H82" s="168">
        <v>4</v>
      </c>
      <c r="I82" s="168">
        <v>1</v>
      </c>
    </row>
    <row r="83" spans="1:9" ht="16.5" customHeight="1" x14ac:dyDescent="0.15">
      <c r="A83" s="167" t="str">
        <f t="shared" si="1"/>
        <v>79</v>
      </c>
      <c r="B83" s="1"/>
      <c r="C83" s="158" t="s">
        <v>334</v>
      </c>
      <c r="D83" s="8" t="s">
        <v>335</v>
      </c>
      <c r="E83" s="159">
        <v>0</v>
      </c>
      <c r="F83" s="160" t="s">
        <v>71</v>
      </c>
      <c r="G83" s="160" t="s">
        <v>71</v>
      </c>
      <c r="H83" s="168" t="s">
        <v>71</v>
      </c>
      <c r="I83" s="168" t="s">
        <v>71</v>
      </c>
    </row>
    <row r="84" spans="1:9" ht="16.5" customHeight="1" x14ac:dyDescent="0.15">
      <c r="A84" s="167" t="str">
        <f t="shared" si="1"/>
        <v>80</v>
      </c>
      <c r="B84" s="1"/>
      <c r="C84" s="158" t="s">
        <v>336</v>
      </c>
      <c r="D84" s="8" t="s">
        <v>337</v>
      </c>
      <c r="E84" s="159">
        <v>5</v>
      </c>
      <c r="F84" s="160">
        <v>6</v>
      </c>
      <c r="G84" s="160">
        <v>10.074720839804943</v>
      </c>
      <c r="H84" s="168">
        <v>24</v>
      </c>
      <c r="I84" s="168">
        <v>1</v>
      </c>
    </row>
    <row r="85" spans="1:9" ht="16.5" customHeight="1" x14ac:dyDescent="0.15">
      <c r="A85" s="167" t="str">
        <f t="shared" si="1"/>
        <v>81</v>
      </c>
      <c r="B85" s="1"/>
      <c r="C85" s="158" t="s">
        <v>77</v>
      </c>
      <c r="D85" s="8" t="s">
        <v>338</v>
      </c>
      <c r="E85" s="159">
        <v>56</v>
      </c>
      <c r="F85" s="160">
        <v>5.3214285714285712</v>
      </c>
      <c r="G85" s="160">
        <v>7.2113726920674477</v>
      </c>
      <c r="H85" s="168">
        <v>36</v>
      </c>
      <c r="I85" s="168">
        <v>1</v>
      </c>
    </row>
    <row r="86" spans="1:9" ht="16.5" customHeight="1" x14ac:dyDescent="0.15">
      <c r="A86" s="167" t="str">
        <f t="shared" si="1"/>
        <v>82</v>
      </c>
      <c r="B86" s="1"/>
      <c r="C86" s="158" t="s">
        <v>339</v>
      </c>
      <c r="D86" s="8" t="s">
        <v>340</v>
      </c>
      <c r="E86" s="159">
        <v>4</v>
      </c>
      <c r="F86" s="160">
        <v>3</v>
      </c>
      <c r="G86" s="160">
        <v>2.4494897427831779</v>
      </c>
      <c r="H86" s="168">
        <v>6</v>
      </c>
      <c r="I86" s="168">
        <v>1</v>
      </c>
    </row>
    <row r="87" spans="1:9" ht="16.5" customHeight="1" x14ac:dyDescent="0.15">
      <c r="A87" s="167" t="str">
        <f t="shared" si="1"/>
        <v>83</v>
      </c>
      <c r="B87" s="1"/>
      <c r="C87" s="158" t="s">
        <v>341</v>
      </c>
      <c r="D87" s="8" t="s">
        <v>342</v>
      </c>
      <c r="E87" s="159">
        <v>30</v>
      </c>
      <c r="F87" s="160">
        <v>2.7666666666666666</v>
      </c>
      <c r="G87" s="160">
        <v>3.4107672646097291</v>
      </c>
      <c r="H87" s="168">
        <v>12</v>
      </c>
      <c r="I87" s="168">
        <v>1</v>
      </c>
    </row>
    <row r="88" spans="1:9" ht="16.5" customHeight="1" x14ac:dyDescent="0.15">
      <c r="A88" s="167" t="str">
        <f t="shared" si="1"/>
        <v>84</v>
      </c>
      <c r="B88" s="1"/>
      <c r="C88" s="158" t="s">
        <v>343</v>
      </c>
      <c r="D88" s="8" t="s">
        <v>344</v>
      </c>
      <c r="E88" s="159">
        <v>5</v>
      </c>
      <c r="F88" s="160">
        <v>3.8</v>
      </c>
      <c r="G88" s="160">
        <v>4.6043457732885349</v>
      </c>
      <c r="H88" s="168">
        <v>12</v>
      </c>
      <c r="I88" s="168">
        <v>1</v>
      </c>
    </row>
    <row r="89" spans="1:9" ht="16.5" customHeight="1" x14ac:dyDescent="0.15">
      <c r="A89" s="167" t="str">
        <f t="shared" si="1"/>
        <v>85</v>
      </c>
      <c r="B89" s="1"/>
      <c r="C89" s="158" t="s">
        <v>345</v>
      </c>
      <c r="D89" s="8" t="s">
        <v>346</v>
      </c>
      <c r="E89" s="159">
        <v>1</v>
      </c>
      <c r="F89" s="160">
        <v>2</v>
      </c>
      <c r="G89" s="160" t="s">
        <v>71</v>
      </c>
      <c r="H89" s="168">
        <v>2</v>
      </c>
      <c r="I89" s="168">
        <v>2</v>
      </c>
    </row>
    <row r="90" spans="1:9" ht="16.5" customHeight="1" x14ac:dyDescent="0.15">
      <c r="A90" s="167" t="str">
        <f t="shared" si="1"/>
        <v>86</v>
      </c>
      <c r="B90" s="1"/>
      <c r="C90" s="158" t="s">
        <v>347</v>
      </c>
      <c r="D90" s="8" t="s">
        <v>348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</row>
    <row r="91" spans="1:9" ht="16.5" customHeight="1" x14ac:dyDescent="0.15">
      <c r="A91" s="167" t="str">
        <f t="shared" si="1"/>
        <v>87</v>
      </c>
      <c r="B91" s="1"/>
      <c r="C91" s="158" t="s">
        <v>349</v>
      </c>
      <c r="D91" s="8" t="s">
        <v>350</v>
      </c>
      <c r="E91" s="159">
        <v>5</v>
      </c>
      <c r="F91" s="160">
        <v>60.6</v>
      </c>
      <c r="G91" s="160">
        <v>108.67290370648978</v>
      </c>
      <c r="H91" s="168">
        <v>255</v>
      </c>
      <c r="I91" s="168">
        <v>12</v>
      </c>
    </row>
    <row r="92" spans="1:9" ht="16.5" customHeight="1" x14ac:dyDescent="0.15">
      <c r="A92" s="167" t="str">
        <f t="shared" si="1"/>
        <v>88</v>
      </c>
      <c r="B92" s="1"/>
      <c r="C92" s="158" t="s">
        <v>351</v>
      </c>
      <c r="D92" s="8" t="s">
        <v>352</v>
      </c>
      <c r="E92" s="159">
        <v>429</v>
      </c>
      <c r="F92" s="160">
        <v>4.1491841491841495</v>
      </c>
      <c r="G92" s="160">
        <v>18.027396869327369</v>
      </c>
      <c r="H92" s="168">
        <v>258</v>
      </c>
      <c r="I92" s="168">
        <v>1</v>
      </c>
    </row>
    <row r="93" spans="1:9" ht="16.5" customHeight="1" x14ac:dyDescent="0.15">
      <c r="A93" s="167" t="str">
        <f t="shared" si="1"/>
        <v>89</v>
      </c>
      <c r="B93" s="1"/>
      <c r="C93" s="158" t="s">
        <v>353</v>
      </c>
      <c r="D93" s="8" t="s">
        <v>354</v>
      </c>
      <c r="E93" s="159">
        <v>1</v>
      </c>
      <c r="F93" s="160">
        <v>1</v>
      </c>
      <c r="G93" s="160" t="s">
        <v>71</v>
      </c>
      <c r="H93" s="168">
        <v>1</v>
      </c>
      <c r="I93" s="168">
        <v>1</v>
      </c>
    </row>
    <row r="94" spans="1:9" ht="16.5" customHeight="1" x14ac:dyDescent="0.15">
      <c r="A94" s="167" t="str">
        <f t="shared" si="1"/>
        <v>90</v>
      </c>
      <c r="B94" s="1"/>
      <c r="C94" s="158" t="s">
        <v>355</v>
      </c>
      <c r="D94" s="8" t="s">
        <v>356</v>
      </c>
      <c r="E94" s="159">
        <v>0</v>
      </c>
      <c r="F94" s="160" t="s">
        <v>71</v>
      </c>
      <c r="G94" s="160" t="s">
        <v>71</v>
      </c>
      <c r="H94" s="168" t="s">
        <v>71</v>
      </c>
      <c r="I94" s="168" t="s">
        <v>71</v>
      </c>
    </row>
    <row r="95" spans="1:9" ht="16.5" customHeight="1" x14ac:dyDescent="0.15">
      <c r="A95" s="167" t="str">
        <f t="shared" si="1"/>
        <v>91</v>
      </c>
      <c r="B95" s="1"/>
      <c r="C95" s="158" t="s">
        <v>78</v>
      </c>
      <c r="D95" s="8" t="s">
        <v>357</v>
      </c>
      <c r="E95" s="159">
        <v>0</v>
      </c>
      <c r="F95" s="160" t="s">
        <v>71</v>
      </c>
      <c r="G95" s="160" t="s">
        <v>71</v>
      </c>
      <c r="H95" s="168" t="s">
        <v>71</v>
      </c>
      <c r="I95" s="168" t="s">
        <v>71</v>
      </c>
    </row>
    <row r="96" spans="1:9" ht="16.5" customHeight="1" x14ac:dyDescent="0.15">
      <c r="A96" s="167" t="str">
        <f t="shared" si="1"/>
        <v>92</v>
      </c>
      <c r="B96" s="1"/>
      <c r="C96" s="158" t="s">
        <v>74</v>
      </c>
      <c r="D96" s="8" t="s">
        <v>358</v>
      </c>
      <c r="E96" s="159">
        <v>14</v>
      </c>
      <c r="F96" s="160">
        <v>5.1428571428571432</v>
      </c>
      <c r="G96" s="160">
        <v>5.3759742280910254</v>
      </c>
      <c r="H96" s="168">
        <v>12</v>
      </c>
      <c r="I96" s="168">
        <v>1</v>
      </c>
    </row>
    <row r="97" spans="1:9" ht="16.5" customHeight="1" x14ac:dyDescent="0.15">
      <c r="A97" s="167" t="str">
        <f t="shared" si="1"/>
        <v>93</v>
      </c>
      <c r="B97" s="1"/>
      <c r="C97" s="158" t="s">
        <v>359</v>
      </c>
      <c r="D97" s="8" t="s">
        <v>360</v>
      </c>
      <c r="E97" s="159">
        <v>0</v>
      </c>
      <c r="F97" s="160" t="s">
        <v>71</v>
      </c>
      <c r="G97" s="160" t="s">
        <v>71</v>
      </c>
      <c r="H97" s="168" t="s">
        <v>71</v>
      </c>
      <c r="I97" s="168" t="s">
        <v>71</v>
      </c>
    </row>
    <row r="98" spans="1:9" ht="16.5" customHeight="1" x14ac:dyDescent="0.15">
      <c r="A98" s="167" t="str">
        <f t="shared" si="1"/>
        <v>94</v>
      </c>
      <c r="B98" s="1"/>
      <c r="C98" s="158" t="s">
        <v>361</v>
      </c>
      <c r="D98" s="8" t="s">
        <v>362</v>
      </c>
      <c r="E98" s="159">
        <v>1</v>
      </c>
      <c r="F98" s="160">
        <v>1</v>
      </c>
      <c r="G98" s="160" t="s">
        <v>71</v>
      </c>
      <c r="H98" s="168">
        <v>1</v>
      </c>
      <c r="I98" s="168">
        <v>1</v>
      </c>
    </row>
    <row r="99" spans="1:9" ht="16.5" customHeight="1" x14ac:dyDescent="0.15">
      <c r="A99" s="167" t="str">
        <f t="shared" si="1"/>
        <v>95</v>
      </c>
      <c r="B99" s="1"/>
      <c r="C99" s="158" t="s">
        <v>363</v>
      </c>
      <c r="D99" s="8" t="s">
        <v>364</v>
      </c>
      <c r="E99" s="159">
        <v>13</v>
      </c>
      <c r="F99" s="160">
        <v>3.7692307692307692</v>
      </c>
      <c r="G99" s="160">
        <v>4.7285277157879024</v>
      </c>
      <c r="H99" s="168">
        <v>12</v>
      </c>
      <c r="I99" s="168">
        <v>1</v>
      </c>
    </row>
    <row r="100" spans="1:9" ht="16.5" customHeight="1" x14ac:dyDescent="0.15">
      <c r="A100" s="167" t="str">
        <f t="shared" si="1"/>
        <v>96</v>
      </c>
      <c r="B100" s="1"/>
      <c r="C100" s="158" t="s">
        <v>365</v>
      </c>
      <c r="D100" s="8" t="s">
        <v>366</v>
      </c>
      <c r="E100" s="159">
        <v>0</v>
      </c>
      <c r="F100" s="160" t="s">
        <v>71</v>
      </c>
      <c r="G100" s="160" t="s">
        <v>71</v>
      </c>
      <c r="H100" s="168" t="s">
        <v>71</v>
      </c>
      <c r="I100" s="168" t="s">
        <v>71</v>
      </c>
    </row>
    <row r="101" spans="1:9" ht="16.5" customHeight="1" x14ac:dyDescent="0.15">
      <c r="A101" s="167" t="str">
        <f t="shared" si="1"/>
        <v>97</v>
      </c>
      <c r="B101" s="1"/>
      <c r="C101" s="158" t="s">
        <v>367</v>
      </c>
      <c r="D101" s="8" t="s">
        <v>368</v>
      </c>
      <c r="E101" s="159">
        <v>4</v>
      </c>
      <c r="F101" s="160">
        <v>1</v>
      </c>
      <c r="G101" s="160">
        <v>0</v>
      </c>
      <c r="H101" s="168">
        <v>1</v>
      </c>
      <c r="I101" s="168">
        <v>1</v>
      </c>
    </row>
    <row r="102" spans="1:9" ht="16.5" customHeight="1" x14ac:dyDescent="0.15">
      <c r="A102" s="167" t="str">
        <f t="shared" si="1"/>
        <v>98</v>
      </c>
      <c r="B102" s="1"/>
      <c r="C102" s="158" t="s">
        <v>369</v>
      </c>
      <c r="D102" s="8" t="s">
        <v>370</v>
      </c>
      <c r="E102" s="159">
        <v>209</v>
      </c>
      <c r="F102" s="160">
        <v>3.4832535885167464</v>
      </c>
      <c r="G102" s="160">
        <v>4.8931817690340065</v>
      </c>
      <c r="H102" s="168">
        <v>24</v>
      </c>
      <c r="I102" s="168">
        <v>1</v>
      </c>
    </row>
    <row r="103" spans="1:9" ht="16.5" customHeight="1" x14ac:dyDescent="0.15">
      <c r="A103" s="167" t="str">
        <f t="shared" si="1"/>
        <v>99</v>
      </c>
      <c r="B103" s="1"/>
      <c r="C103" s="158" t="s">
        <v>371</v>
      </c>
      <c r="D103" s="8" t="s">
        <v>372</v>
      </c>
      <c r="E103" s="159">
        <v>74</v>
      </c>
      <c r="F103" s="160">
        <v>2.7567567567567566</v>
      </c>
      <c r="G103" s="160">
        <v>3.7152437218337311</v>
      </c>
      <c r="H103" s="168">
        <v>24</v>
      </c>
      <c r="I103" s="168">
        <v>1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0</v>
      </c>
      <c r="F104" s="160" t="s">
        <v>71</v>
      </c>
      <c r="G104" s="160" t="s">
        <v>71</v>
      </c>
      <c r="H104" s="168" t="s">
        <v>71</v>
      </c>
      <c r="I104" s="168" t="s">
        <v>71</v>
      </c>
    </row>
    <row r="105" spans="1:9" ht="16.5" customHeight="1" x14ac:dyDescent="0.15">
      <c r="B105" s="1"/>
      <c r="C105" s="161"/>
      <c r="D105" s="162" t="s">
        <v>811</v>
      </c>
      <c r="E105" s="163">
        <v>5423</v>
      </c>
      <c r="F105" s="164">
        <v>7.7700534759358293</v>
      </c>
      <c r="G105" s="164">
        <v>29.081717047805718</v>
      </c>
      <c r="H105" s="168">
        <v>1095</v>
      </c>
      <c r="I105" s="168">
        <v>1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0714D-6416-46C9-8895-0D114E163890}">
  <sheetPr>
    <tabColor rgb="FF7030A0"/>
    <pageSetUpPr fitToPage="1"/>
  </sheetPr>
  <dimension ref="A1:L112"/>
  <sheetViews>
    <sheetView showGridLines="0" view="pageBreakPreview" zoomScaleNormal="70" zoomScaleSheetLayoutView="100" workbookViewId="0">
      <selection activeCell="L1" sqref="L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 x14ac:dyDescent="0.15">
      <c r="F1" s="2"/>
      <c r="G1" s="2"/>
      <c r="H1" s="2"/>
      <c r="I1" s="2"/>
      <c r="L1" s="165"/>
    </row>
    <row r="2" spans="1:12" ht="17.25" x14ac:dyDescent="0.2">
      <c r="C2" s="105" t="str">
        <f>"表3.4.1.2("&amp;VALUE(L1)-1&amp;")　産業分類別の生活環境項目測定回数の平均値、標準偏差、最大値、最小値"</f>
        <v>表3.4.1.2(-1)　産業分類別の生活環境項目測定回数の平均値、標準偏差、最大値、最小値</v>
      </c>
    </row>
    <row r="3" spans="1:12" ht="21" customHeight="1" x14ac:dyDescent="0.15">
      <c r="I3" s="139" t="e">
        <f>VLOOKUP(L1,#REF!,2,0)&amp;"（回/年）"</f>
        <v>#REF!</v>
      </c>
    </row>
    <row r="4" spans="1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1:12" ht="16.5" customHeight="1" x14ac:dyDescent="0.15">
      <c r="A5" s="167" t="str">
        <f>C5</f>
        <v>01</v>
      </c>
      <c r="B5" s="1"/>
      <c r="C5" s="158" t="s">
        <v>2</v>
      </c>
      <c r="D5" s="8" t="s">
        <v>252</v>
      </c>
      <c r="E5" s="159">
        <v>164</v>
      </c>
      <c r="F5" s="160">
        <v>6.475609756097561</v>
      </c>
      <c r="G5" s="160">
        <v>5.8492841778107918</v>
      </c>
      <c r="H5" s="168">
        <v>52</v>
      </c>
      <c r="I5" s="168">
        <v>1</v>
      </c>
    </row>
    <row r="6" spans="1:12" ht="16.5" customHeight="1" x14ac:dyDescent="0.15">
      <c r="A6" s="167" t="str">
        <f t="shared" ref="A6:A69" si="0">C6</f>
        <v>02</v>
      </c>
      <c r="B6" s="1"/>
      <c r="C6" s="158" t="s">
        <v>3</v>
      </c>
      <c r="D6" s="8" t="s">
        <v>253</v>
      </c>
      <c r="E6" s="159">
        <v>1</v>
      </c>
      <c r="F6" s="160">
        <v>1</v>
      </c>
      <c r="G6" s="160" t="s">
        <v>71</v>
      </c>
      <c r="H6" s="168">
        <v>1</v>
      </c>
      <c r="I6" s="168">
        <v>1</v>
      </c>
    </row>
    <row r="7" spans="1:12" ht="16.5" customHeight="1" x14ac:dyDescent="0.15">
      <c r="A7" s="167" t="str">
        <f t="shared" si="0"/>
        <v>03</v>
      </c>
      <c r="B7" s="1"/>
      <c r="C7" s="158" t="s">
        <v>4</v>
      </c>
      <c r="D7" s="8" t="s">
        <v>254</v>
      </c>
      <c r="E7" s="159">
        <v>0</v>
      </c>
      <c r="F7" s="160" t="s">
        <v>71</v>
      </c>
      <c r="G7" s="160" t="s">
        <v>71</v>
      </c>
      <c r="H7" s="168" t="s">
        <v>71</v>
      </c>
      <c r="I7" s="168" t="s">
        <v>71</v>
      </c>
    </row>
    <row r="8" spans="1:12" ht="16.5" customHeight="1" x14ac:dyDescent="0.15">
      <c r="A8" s="167" t="str">
        <f t="shared" si="0"/>
        <v>04</v>
      </c>
      <c r="B8" s="1"/>
      <c r="C8" s="158" t="s">
        <v>5</v>
      </c>
      <c r="D8" s="8" t="s">
        <v>255</v>
      </c>
      <c r="E8" s="159">
        <v>0</v>
      </c>
      <c r="F8" s="160" t="s">
        <v>71</v>
      </c>
      <c r="G8" s="160" t="s">
        <v>71</v>
      </c>
      <c r="H8" s="168" t="s">
        <v>71</v>
      </c>
      <c r="I8" s="168" t="s">
        <v>71</v>
      </c>
    </row>
    <row r="9" spans="1:12" ht="16.5" customHeight="1" x14ac:dyDescent="0.15">
      <c r="A9" s="167" t="str">
        <f t="shared" si="0"/>
        <v>05</v>
      </c>
      <c r="B9" s="1"/>
      <c r="C9" s="158" t="s">
        <v>6</v>
      </c>
      <c r="D9" s="8" t="s">
        <v>256</v>
      </c>
      <c r="E9" s="159">
        <v>12</v>
      </c>
      <c r="F9" s="160">
        <v>2.25</v>
      </c>
      <c r="G9" s="160">
        <v>3.4145410978769766</v>
      </c>
      <c r="H9" s="168">
        <v>12</v>
      </c>
      <c r="I9" s="168">
        <v>1</v>
      </c>
    </row>
    <row r="10" spans="1:12" ht="16.5" customHeight="1" x14ac:dyDescent="0.15">
      <c r="A10" s="167" t="str">
        <f t="shared" si="0"/>
        <v>06</v>
      </c>
      <c r="B10" s="1"/>
      <c r="C10" s="158" t="s">
        <v>7</v>
      </c>
      <c r="D10" s="8" t="s">
        <v>257</v>
      </c>
      <c r="E10" s="159">
        <v>39</v>
      </c>
      <c r="F10" s="160">
        <v>3.5384615384615383</v>
      </c>
      <c r="G10" s="160">
        <v>3.8171783037250369</v>
      </c>
      <c r="H10" s="168">
        <v>12</v>
      </c>
      <c r="I10" s="168">
        <v>1</v>
      </c>
    </row>
    <row r="11" spans="1:12" ht="16.5" customHeight="1" x14ac:dyDescent="0.15">
      <c r="A11" s="167" t="str">
        <f t="shared" si="0"/>
        <v>07</v>
      </c>
      <c r="B11" s="1"/>
      <c r="C11" s="158" t="s">
        <v>8</v>
      </c>
      <c r="D11" s="8" t="s">
        <v>258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</row>
    <row r="12" spans="1:12" ht="16.5" customHeight="1" x14ac:dyDescent="0.15">
      <c r="A12" s="167" t="str">
        <f t="shared" si="0"/>
        <v>08</v>
      </c>
      <c r="B12" s="1"/>
      <c r="C12" s="158" t="s">
        <v>9</v>
      </c>
      <c r="D12" s="8" t="s">
        <v>259</v>
      </c>
      <c r="E12" s="159">
        <v>5</v>
      </c>
      <c r="F12" s="160">
        <v>10.8</v>
      </c>
      <c r="G12" s="160">
        <v>8.6717933554715199</v>
      </c>
      <c r="H12" s="168">
        <v>24</v>
      </c>
      <c r="I12" s="168">
        <v>2</v>
      </c>
    </row>
    <row r="13" spans="1:12" ht="16.5" customHeight="1" x14ac:dyDescent="0.15">
      <c r="A13" s="167" t="str">
        <f t="shared" si="0"/>
        <v>09</v>
      </c>
      <c r="B13" s="1"/>
      <c r="C13" s="158" t="s">
        <v>10</v>
      </c>
      <c r="D13" s="8" t="s">
        <v>260</v>
      </c>
      <c r="E13" s="159">
        <v>1133</v>
      </c>
      <c r="F13" s="160">
        <v>10.662842012356576</v>
      </c>
      <c r="G13" s="160">
        <v>13.58084046018053</v>
      </c>
      <c r="H13" s="168">
        <v>345</v>
      </c>
      <c r="I13" s="168">
        <v>1</v>
      </c>
    </row>
    <row r="14" spans="1:12" ht="16.5" customHeight="1" x14ac:dyDescent="0.15">
      <c r="A14" s="167" t="str">
        <f t="shared" si="0"/>
        <v>10</v>
      </c>
      <c r="B14" s="1"/>
      <c r="C14" s="158" t="s">
        <v>11</v>
      </c>
      <c r="D14" s="8" t="s">
        <v>261</v>
      </c>
      <c r="E14" s="159">
        <v>229</v>
      </c>
      <c r="F14" s="160">
        <v>12.56768558951965</v>
      </c>
      <c r="G14" s="160">
        <v>31.419780957375952</v>
      </c>
      <c r="H14" s="168">
        <v>350</v>
      </c>
      <c r="I14" s="168">
        <v>1</v>
      </c>
    </row>
    <row r="15" spans="1:12" ht="16.5" customHeight="1" x14ac:dyDescent="0.15">
      <c r="A15" s="167" t="str">
        <f t="shared" si="0"/>
        <v>11</v>
      </c>
      <c r="B15" s="1"/>
      <c r="C15" s="158" t="s">
        <v>12</v>
      </c>
      <c r="D15" s="8" t="s">
        <v>262</v>
      </c>
      <c r="E15" s="159">
        <v>82</v>
      </c>
      <c r="F15" s="160">
        <v>7.8658536585365857</v>
      </c>
      <c r="G15" s="160">
        <v>8.6048539203559677</v>
      </c>
      <c r="H15" s="168">
        <v>48</v>
      </c>
      <c r="I15" s="168">
        <v>1</v>
      </c>
    </row>
    <row r="16" spans="1:12" ht="16.5" customHeight="1" x14ac:dyDescent="0.15">
      <c r="A16" s="167" t="str">
        <f t="shared" si="0"/>
        <v>12</v>
      </c>
      <c r="B16" s="1"/>
      <c r="C16" s="158" t="s">
        <v>13</v>
      </c>
      <c r="D16" s="8" t="s">
        <v>263</v>
      </c>
      <c r="E16" s="159">
        <v>13</v>
      </c>
      <c r="F16" s="160">
        <v>3.9230769230769229</v>
      </c>
      <c r="G16" s="160">
        <v>4.6808392848138256</v>
      </c>
      <c r="H16" s="168">
        <v>12</v>
      </c>
      <c r="I16" s="168">
        <v>1</v>
      </c>
    </row>
    <row r="17" spans="1:9" ht="16.5" customHeight="1" x14ac:dyDescent="0.15">
      <c r="A17" s="167" t="str">
        <f t="shared" si="0"/>
        <v>13</v>
      </c>
      <c r="B17" s="1"/>
      <c r="C17" s="158" t="s">
        <v>14</v>
      </c>
      <c r="D17" s="8" t="s">
        <v>264</v>
      </c>
      <c r="E17" s="159">
        <v>8</v>
      </c>
      <c r="F17" s="160">
        <v>8.5</v>
      </c>
      <c r="G17" s="160">
        <v>5.0709255283710997</v>
      </c>
      <c r="H17" s="168">
        <v>12</v>
      </c>
      <c r="I17" s="168">
        <v>1</v>
      </c>
    </row>
    <row r="18" spans="1:9" ht="16.5" customHeight="1" x14ac:dyDescent="0.15">
      <c r="A18" s="167" t="str">
        <f t="shared" si="0"/>
        <v>14</v>
      </c>
      <c r="B18" s="1"/>
      <c r="C18" s="158" t="s">
        <v>15</v>
      </c>
      <c r="D18" s="8" t="s">
        <v>265</v>
      </c>
      <c r="E18" s="159">
        <v>91</v>
      </c>
      <c r="F18" s="160">
        <v>7.3516483516483513</v>
      </c>
      <c r="G18" s="160">
        <v>12.858523871021749</v>
      </c>
      <c r="H18" s="168">
        <v>76</v>
      </c>
      <c r="I18" s="168">
        <v>1</v>
      </c>
    </row>
    <row r="19" spans="1:9" ht="16.5" customHeight="1" x14ac:dyDescent="0.15">
      <c r="A19" s="167" t="str">
        <f t="shared" si="0"/>
        <v>15</v>
      </c>
      <c r="B19" s="1"/>
      <c r="C19" s="158" t="s">
        <v>16</v>
      </c>
      <c r="D19" s="8" t="s">
        <v>266</v>
      </c>
      <c r="E19" s="159">
        <v>22</v>
      </c>
      <c r="F19" s="160">
        <v>10</v>
      </c>
      <c r="G19" s="160">
        <v>10.327955589886445</v>
      </c>
      <c r="H19" s="168">
        <v>51</v>
      </c>
      <c r="I19" s="168">
        <v>1</v>
      </c>
    </row>
    <row r="20" spans="1:9" ht="16.5" customHeight="1" x14ac:dyDescent="0.15">
      <c r="A20" s="167" t="str">
        <f t="shared" si="0"/>
        <v>16</v>
      </c>
      <c r="B20" s="1"/>
      <c r="C20" s="158" t="s">
        <v>17</v>
      </c>
      <c r="D20" s="8" t="s">
        <v>267</v>
      </c>
      <c r="E20" s="159">
        <v>486</v>
      </c>
      <c r="F20" s="160">
        <v>7.1563786008230457</v>
      </c>
      <c r="G20" s="160">
        <v>8.5545086956163754</v>
      </c>
      <c r="H20" s="168">
        <v>53</v>
      </c>
      <c r="I20" s="168">
        <v>1</v>
      </c>
    </row>
    <row r="21" spans="1:9" ht="16.5" customHeight="1" x14ac:dyDescent="0.15">
      <c r="A21" s="167" t="str">
        <f t="shared" si="0"/>
        <v>17</v>
      </c>
      <c r="B21" s="1"/>
      <c r="C21" s="158" t="s">
        <v>18</v>
      </c>
      <c r="D21" s="8" t="s">
        <v>268</v>
      </c>
      <c r="E21" s="159">
        <v>16</v>
      </c>
      <c r="F21" s="160">
        <v>2.625</v>
      </c>
      <c r="G21" s="160">
        <v>3.6855573979159968</v>
      </c>
      <c r="H21" s="168">
        <v>12</v>
      </c>
      <c r="I21" s="168">
        <v>1</v>
      </c>
    </row>
    <row r="22" spans="1:9" ht="16.5" customHeight="1" x14ac:dyDescent="0.15">
      <c r="A22" s="167" t="str">
        <f t="shared" si="0"/>
        <v>18</v>
      </c>
      <c r="B22" s="1"/>
      <c r="C22" s="158" t="s">
        <v>19</v>
      </c>
      <c r="D22" s="8" t="s">
        <v>269</v>
      </c>
      <c r="E22" s="159">
        <v>52</v>
      </c>
      <c r="F22" s="160">
        <v>6.615384615384615</v>
      </c>
      <c r="G22" s="160">
        <v>8.8653408550727146</v>
      </c>
      <c r="H22" s="168">
        <v>51</v>
      </c>
      <c r="I22" s="168">
        <v>1</v>
      </c>
    </row>
    <row r="23" spans="1:9" ht="16.5" customHeight="1" x14ac:dyDescent="0.15">
      <c r="A23" s="167" t="str">
        <f t="shared" si="0"/>
        <v>19</v>
      </c>
      <c r="B23" s="1"/>
      <c r="C23" s="158" t="s">
        <v>20</v>
      </c>
      <c r="D23" s="8" t="s">
        <v>270</v>
      </c>
      <c r="E23" s="159">
        <v>67</v>
      </c>
      <c r="F23" s="160">
        <v>7.3283582089552235</v>
      </c>
      <c r="G23" s="160">
        <v>7.654248294943879</v>
      </c>
      <c r="H23" s="168">
        <v>48</v>
      </c>
      <c r="I23" s="168">
        <v>1</v>
      </c>
    </row>
    <row r="24" spans="1:9" ht="16.5" customHeight="1" x14ac:dyDescent="0.15">
      <c r="A24" s="167" t="str">
        <f t="shared" si="0"/>
        <v>20</v>
      </c>
      <c r="B24" s="1"/>
      <c r="C24" s="158" t="s">
        <v>21</v>
      </c>
      <c r="D24" s="8" t="s">
        <v>271</v>
      </c>
      <c r="E24" s="159">
        <v>4</v>
      </c>
      <c r="F24" s="160">
        <v>7.25</v>
      </c>
      <c r="G24" s="160">
        <v>5.619905100029122</v>
      </c>
      <c r="H24" s="168">
        <v>12</v>
      </c>
      <c r="I24" s="168">
        <v>1</v>
      </c>
    </row>
    <row r="25" spans="1:9" ht="16.5" customHeight="1" x14ac:dyDescent="0.15">
      <c r="A25" s="167" t="str">
        <f t="shared" si="0"/>
        <v>21</v>
      </c>
      <c r="B25" s="1"/>
      <c r="C25" s="158" t="s">
        <v>22</v>
      </c>
      <c r="D25" s="8" t="s">
        <v>272</v>
      </c>
      <c r="E25" s="159">
        <v>105</v>
      </c>
      <c r="F25" s="160">
        <v>6.1714285714285717</v>
      </c>
      <c r="G25" s="160">
        <v>5.8645892092632197</v>
      </c>
      <c r="H25" s="168">
        <v>25</v>
      </c>
      <c r="I25" s="168">
        <v>1</v>
      </c>
    </row>
    <row r="26" spans="1:9" ht="16.5" customHeight="1" x14ac:dyDescent="0.15">
      <c r="A26" s="167" t="str">
        <f t="shared" si="0"/>
        <v>22</v>
      </c>
      <c r="B26" s="1"/>
      <c r="C26" s="158" t="s">
        <v>23</v>
      </c>
      <c r="D26" s="8" t="s">
        <v>273</v>
      </c>
      <c r="E26" s="159">
        <v>86</v>
      </c>
      <c r="F26" s="160">
        <v>7.6046511627906979</v>
      </c>
      <c r="G26" s="160">
        <v>16.712291404667646</v>
      </c>
      <c r="H26" s="168">
        <v>150</v>
      </c>
      <c r="I26" s="168">
        <v>1</v>
      </c>
    </row>
    <row r="27" spans="1:9" ht="16.5" customHeight="1" x14ac:dyDescent="0.15">
      <c r="A27" s="167" t="str">
        <f t="shared" si="0"/>
        <v>23</v>
      </c>
      <c r="B27" s="1"/>
      <c r="C27" s="158" t="s">
        <v>24</v>
      </c>
      <c r="D27" s="8" t="s">
        <v>274</v>
      </c>
      <c r="E27" s="159">
        <v>117</v>
      </c>
      <c r="F27" s="160">
        <v>7.2393162393162394</v>
      </c>
      <c r="G27" s="160">
        <v>8.7844391933824664</v>
      </c>
      <c r="H27" s="168">
        <v>52</v>
      </c>
      <c r="I27" s="168">
        <v>1</v>
      </c>
    </row>
    <row r="28" spans="1:9" ht="16.5" customHeight="1" x14ac:dyDescent="0.15">
      <c r="A28" s="167" t="str">
        <f t="shared" si="0"/>
        <v>24</v>
      </c>
      <c r="B28" s="1"/>
      <c r="C28" s="158" t="s">
        <v>25</v>
      </c>
      <c r="D28" s="8" t="s">
        <v>275</v>
      </c>
      <c r="E28" s="159">
        <v>249</v>
      </c>
      <c r="F28" s="160">
        <v>8.1004016064257023</v>
      </c>
      <c r="G28" s="160">
        <v>24.50398996146567</v>
      </c>
      <c r="H28" s="168">
        <v>365</v>
      </c>
      <c r="I28" s="168">
        <v>1</v>
      </c>
    </row>
    <row r="29" spans="1:9" ht="16.5" customHeight="1" x14ac:dyDescent="0.15">
      <c r="A29" s="167" t="str">
        <f t="shared" si="0"/>
        <v>25</v>
      </c>
      <c r="B29" s="1"/>
      <c r="C29" s="158" t="s">
        <v>26</v>
      </c>
      <c r="D29" s="8" t="s">
        <v>276</v>
      </c>
      <c r="E29" s="159">
        <v>43</v>
      </c>
      <c r="F29" s="160">
        <v>6.4651162790697674</v>
      </c>
      <c r="G29" s="160">
        <v>5.6118447743920665</v>
      </c>
      <c r="H29" s="168">
        <v>24</v>
      </c>
      <c r="I29" s="168">
        <v>1</v>
      </c>
    </row>
    <row r="30" spans="1:9" ht="16.5" customHeight="1" x14ac:dyDescent="0.15">
      <c r="A30" s="167" t="str">
        <f t="shared" si="0"/>
        <v>26</v>
      </c>
      <c r="B30" s="1"/>
      <c r="C30" s="158" t="s">
        <v>27</v>
      </c>
      <c r="D30" s="8" t="s">
        <v>277</v>
      </c>
      <c r="E30" s="159">
        <v>58</v>
      </c>
      <c r="F30" s="160">
        <v>6.1724137931034484</v>
      </c>
      <c r="G30" s="160">
        <v>5.6043151639919637</v>
      </c>
      <c r="H30" s="168">
        <v>27</v>
      </c>
      <c r="I30" s="168">
        <v>1</v>
      </c>
    </row>
    <row r="31" spans="1:9" ht="16.5" customHeight="1" x14ac:dyDescent="0.15">
      <c r="A31" s="167" t="str">
        <f t="shared" si="0"/>
        <v>27</v>
      </c>
      <c r="B31" s="1"/>
      <c r="C31" s="158" t="s">
        <v>28</v>
      </c>
      <c r="D31" s="8" t="s">
        <v>278</v>
      </c>
      <c r="E31" s="159">
        <v>38</v>
      </c>
      <c r="F31" s="160">
        <v>7.7368421052631575</v>
      </c>
      <c r="G31" s="160">
        <v>8.3946064103807903</v>
      </c>
      <c r="H31" s="168">
        <v>48</v>
      </c>
      <c r="I31" s="168">
        <v>1</v>
      </c>
    </row>
    <row r="32" spans="1:9" ht="16.5" customHeight="1" x14ac:dyDescent="0.15">
      <c r="A32" s="167" t="str">
        <f t="shared" si="0"/>
        <v>28</v>
      </c>
      <c r="B32" s="1"/>
      <c r="C32" s="158" t="s">
        <v>29</v>
      </c>
      <c r="D32" s="8" t="s">
        <v>279</v>
      </c>
      <c r="E32" s="159">
        <v>173</v>
      </c>
      <c r="F32" s="160">
        <v>7.6936416184971099</v>
      </c>
      <c r="G32" s="160">
        <v>6.5382430458518384</v>
      </c>
      <c r="H32" s="168">
        <v>48</v>
      </c>
      <c r="I32" s="168">
        <v>1</v>
      </c>
    </row>
    <row r="33" spans="1:9" ht="16.5" customHeight="1" x14ac:dyDescent="0.15">
      <c r="A33" s="167" t="str">
        <f t="shared" si="0"/>
        <v>29</v>
      </c>
      <c r="B33" s="1"/>
      <c r="C33" s="158" t="s">
        <v>30</v>
      </c>
      <c r="D33" s="8" t="s">
        <v>280</v>
      </c>
      <c r="E33" s="159">
        <v>136</v>
      </c>
      <c r="F33" s="160">
        <v>9.5661764705882355</v>
      </c>
      <c r="G33" s="160">
        <v>10.534389683938596</v>
      </c>
      <c r="H33" s="168">
        <v>56</v>
      </c>
      <c r="I33" s="168">
        <v>1</v>
      </c>
    </row>
    <row r="34" spans="1:9" ht="16.5" customHeight="1" x14ac:dyDescent="0.15">
      <c r="A34" s="167" t="str">
        <f t="shared" si="0"/>
        <v>30</v>
      </c>
      <c r="B34" s="1"/>
      <c r="C34" s="158" t="s">
        <v>31</v>
      </c>
      <c r="D34" s="8" t="s">
        <v>281</v>
      </c>
      <c r="E34" s="159">
        <v>7</v>
      </c>
      <c r="F34" s="160">
        <v>5.1428571428571432</v>
      </c>
      <c r="G34" s="160">
        <v>4.7759317216145174</v>
      </c>
      <c r="H34" s="168">
        <v>12</v>
      </c>
      <c r="I34" s="168">
        <v>1</v>
      </c>
    </row>
    <row r="35" spans="1:9" ht="16.5" customHeight="1" x14ac:dyDescent="0.15">
      <c r="A35" s="167" t="str">
        <f t="shared" si="0"/>
        <v>31</v>
      </c>
      <c r="B35" s="1"/>
      <c r="C35" s="158" t="s">
        <v>32</v>
      </c>
      <c r="D35" s="8" t="s">
        <v>282</v>
      </c>
      <c r="E35" s="159">
        <v>320</v>
      </c>
      <c r="F35" s="160">
        <v>11.228125</v>
      </c>
      <c r="G35" s="160">
        <v>14.267303400314104</v>
      </c>
      <c r="H35" s="168">
        <v>123</v>
      </c>
      <c r="I35" s="168">
        <v>1</v>
      </c>
    </row>
    <row r="36" spans="1:9" ht="16.5" customHeight="1" x14ac:dyDescent="0.15">
      <c r="A36" s="167" t="str">
        <f t="shared" si="0"/>
        <v>32</v>
      </c>
      <c r="B36" s="1"/>
      <c r="C36" s="158" t="s">
        <v>33</v>
      </c>
      <c r="D36" s="8" t="s">
        <v>283</v>
      </c>
      <c r="E36" s="159">
        <v>82</v>
      </c>
      <c r="F36" s="160">
        <v>9.2926829268292686</v>
      </c>
      <c r="G36" s="160">
        <v>9.6640964716973308</v>
      </c>
      <c r="H36" s="168">
        <v>49</v>
      </c>
      <c r="I36" s="168">
        <v>1</v>
      </c>
    </row>
    <row r="37" spans="1:9" ht="16.5" customHeight="1" x14ac:dyDescent="0.15">
      <c r="A37" s="167" t="str">
        <f t="shared" si="0"/>
        <v>33</v>
      </c>
      <c r="B37" s="1"/>
      <c r="C37" s="158" t="s">
        <v>34</v>
      </c>
      <c r="D37" s="8" t="s">
        <v>284</v>
      </c>
      <c r="E37" s="159">
        <v>52</v>
      </c>
      <c r="F37" s="160">
        <v>5.3076923076923075</v>
      </c>
      <c r="G37" s="160">
        <v>6.6790232394326079</v>
      </c>
      <c r="H37" s="168">
        <v>36</v>
      </c>
      <c r="I37" s="168">
        <v>1</v>
      </c>
    </row>
    <row r="38" spans="1:9" ht="16.5" customHeight="1" x14ac:dyDescent="0.15">
      <c r="A38" s="167" t="str">
        <f t="shared" si="0"/>
        <v>34</v>
      </c>
      <c r="B38" s="1"/>
      <c r="C38" s="158" t="s">
        <v>35</v>
      </c>
      <c r="D38" s="8" t="s">
        <v>285</v>
      </c>
      <c r="E38" s="159">
        <v>3</v>
      </c>
      <c r="F38" s="160">
        <v>5.666666666666667</v>
      </c>
      <c r="G38" s="160">
        <v>5.6862407030773268</v>
      </c>
      <c r="H38" s="168">
        <v>12</v>
      </c>
      <c r="I38" s="168">
        <v>1</v>
      </c>
    </row>
    <row r="39" spans="1:9" ht="16.5" customHeight="1" x14ac:dyDescent="0.15">
      <c r="A39" s="167" t="str">
        <f t="shared" si="0"/>
        <v>35</v>
      </c>
      <c r="B39" s="1"/>
      <c r="C39" s="158" t="s">
        <v>36</v>
      </c>
      <c r="D39" s="8" t="s">
        <v>286</v>
      </c>
      <c r="E39" s="159">
        <v>4</v>
      </c>
      <c r="F39" s="160">
        <v>8</v>
      </c>
      <c r="G39" s="160">
        <v>4.6188021535170058</v>
      </c>
      <c r="H39" s="168">
        <v>12</v>
      </c>
      <c r="I39" s="168">
        <v>4</v>
      </c>
    </row>
    <row r="40" spans="1:9" ht="16.5" customHeight="1" x14ac:dyDescent="0.15">
      <c r="A40" s="167" t="str">
        <f t="shared" si="0"/>
        <v>36</v>
      </c>
      <c r="B40" s="1"/>
      <c r="C40" s="158" t="s">
        <v>37</v>
      </c>
      <c r="D40" s="8" t="s">
        <v>287</v>
      </c>
      <c r="E40" s="159">
        <v>2761</v>
      </c>
      <c r="F40" s="160">
        <v>20.220210068815646</v>
      </c>
      <c r="G40" s="160">
        <v>17.294508974830503</v>
      </c>
      <c r="H40" s="168">
        <v>244</v>
      </c>
      <c r="I40" s="168">
        <v>1</v>
      </c>
    </row>
    <row r="41" spans="1:9" ht="16.5" customHeight="1" x14ac:dyDescent="0.15">
      <c r="A41" s="167" t="str">
        <f t="shared" si="0"/>
        <v>37</v>
      </c>
      <c r="B41" s="1"/>
      <c r="C41" s="158" t="s">
        <v>38</v>
      </c>
      <c r="D41" s="8" t="s">
        <v>288</v>
      </c>
      <c r="E41" s="159">
        <v>1</v>
      </c>
      <c r="F41" s="160">
        <v>12</v>
      </c>
      <c r="G41" s="160" t="s">
        <v>71</v>
      </c>
      <c r="H41" s="168">
        <v>12</v>
      </c>
      <c r="I41" s="168">
        <v>12</v>
      </c>
    </row>
    <row r="42" spans="1:9" ht="16.5" customHeight="1" x14ac:dyDescent="0.15">
      <c r="A42" s="167" t="str">
        <f t="shared" si="0"/>
        <v>38</v>
      </c>
      <c r="B42" s="1"/>
      <c r="C42" s="158" t="s">
        <v>39</v>
      </c>
      <c r="D42" s="8" t="s">
        <v>289</v>
      </c>
      <c r="E42" s="159">
        <v>1</v>
      </c>
      <c r="F42" s="160">
        <v>1</v>
      </c>
      <c r="G42" s="160" t="s">
        <v>71</v>
      </c>
      <c r="H42" s="168">
        <v>1</v>
      </c>
      <c r="I42" s="168">
        <v>1</v>
      </c>
    </row>
    <row r="43" spans="1:9" ht="16.5" customHeight="1" x14ac:dyDescent="0.15">
      <c r="A43" s="167" t="str">
        <f t="shared" si="0"/>
        <v>39</v>
      </c>
      <c r="B43" s="1"/>
      <c r="C43" s="158" t="s">
        <v>40</v>
      </c>
      <c r="D43" s="8" t="s">
        <v>290</v>
      </c>
      <c r="E43" s="159">
        <v>1</v>
      </c>
      <c r="F43" s="160">
        <v>24</v>
      </c>
      <c r="G43" s="160" t="s">
        <v>71</v>
      </c>
      <c r="H43" s="168">
        <v>24</v>
      </c>
      <c r="I43" s="168">
        <v>24</v>
      </c>
    </row>
    <row r="44" spans="1:9" ht="16.5" customHeight="1" x14ac:dyDescent="0.15">
      <c r="A44" s="167" t="str">
        <f t="shared" si="0"/>
        <v>40</v>
      </c>
      <c r="B44" s="1"/>
      <c r="C44" s="158" t="s">
        <v>41</v>
      </c>
      <c r="D44" s="8" t="s">
        <v>291</v>
      </c>
      <c r="E44" s="159">
        <v>0</v>
      </c>
      <c r="F44" s="160" t="s">
        <v>71</v>
      </c>
      <c r="G44" s="160" t="s">
        <v>71</v>
      </c>
      <c r="H44" s="168" t="s">
        <v>71</v>
      </c>
      <c r="I44" s="168" t="s">
        <v>71</v>
      </c>
    </row>
    <row r="45" spans="1:9" ht="16.5" customHeight="1" x14ac:dyDescent="0.15">
      <c r="A45" s="167" t="str">
        <f t="shared" si="0"/>
        <v>41</v>
      </c>
      <c r="B45" s="1"/>
      <c r="C45" s="158" t="s">
        <v>42</v>
      </c>
      <c r="D45" s="8" t="s">
        <v>292</v>
      </c>
      <c r="E45" s="159">
        <v>0</v>
      </c>
      <c r="F45" s="160" t="s">
        <v>71</v>
      </c>
      <c r="G45" s="160" t="s">
        <v>71</v>
      </c>
      <c r="H45" s="168" t="s">
        <v>71</v>
      </c>
      <c r="I45" s="168" t="s">
        <v>71</v>
      </c>
    </row>
    <row r="46" spans="1:9" ht="16.5" customHeight="1" x14ac:dyDescent="0.15">
      <c r="A46" s="167" t="str">
        <f t="shared" si="0"/>
        <v>42</v>
      </c>
      <c r="B46" s="1"/>
      <c r="C46" s="158" t="s">
        <v>43</v>
      </c>
      <c r="D46" s="8" t="s">
        <v>293</v>
      </c>
      <c r="E46" s="159">
        <v>22</v>
      </c>
      <c r="F46" s="160">
        <v>7.1818181818181817</v>
      </c>
      <c r="G46" s="160">
        <v>6.2384091656245921</v>
      </c>
      <c r="H46" s="168">
        <v>24</v>
      </c>
      <c r="I46" s="168">
        <v>1</v>
      </c>
    </row>
    <row r="47" spans="1:9" ht="16.5" customHeight="1" x14ac:dyDescent="0.15">
      <c r="A47" s="167" t="str">
        <f t="shared" si="0"/>
        <v>43</v>
      </c>
      <c r="B47" s="1"/>
      <c r="C47" s="158" t="s">
        <v>44</v>
      </c>
      <c r="D47" s="8" t="s">
        <v>294</v>
      </c>
      <c r="E47" s="159">
        <v>4</v>
      </c>
      <c r="F47" s="160">
        <v>2</v>
      </c>
      <c r="G47" s="160">
        <v>0.81649658092772603</v>
      </c>
      <c r="H47" s="168">
        <v>3</v>
      </c>
      <c r="I47" s="168">
        <v>1</v>
      </c>
    </row>
    <row r="48" spans="1:9" ht="16.5" customHeight="1" x14ac:dyDescent="0.15">
      <c r="A48" s="167" t="str">
        <f t="shared" si="0"/>
        <v>44</v>
      </c>
      <c r="B48" s="1"/>
      <c r="C48" s="158" t="s">
        <v>45</v>
      </c>
      <c r="D48" s="8" t="s">
        <v>295</v>
      </c>
      <c r="E48" s="159">
        <v>7</v>
      </c>
      <c r="F48" s="160">
        <v>7.2857142857142856</v>
      </c>
      <c r="G48" s="160">
        <v>4.6445052020025308</v>
      </c>
      <c r="H48" s="168">
        <v>12</v>
      </c>
      <c r="I48" s="168">
        <v>1</v>
      </c>
    </row>
    <row r="49" spans="1:9" ht="16.5" customHeight="1" x14ac:dyDescent="0.15">
      <c r="A49" s="167" t="str">
        <f t="shared" si="0"/>
        <v>45</v>
      </c>
      <c r="B49" s="1"/>
      <c r="C49" s="158" t="s">
        <v>46</v>
      </c>
      <c r="D49" s="8" t="s">
        <v>296</v>
      </c>
      <c r="E49" s="159">
        <v>3</v>
      </c>
      <c r="F49" s="160">
        <v>23.666666666666668</v>
      </c>
      <c r="G49" s="160">
        <v>22.501851775650227</v>
      </c>
      <c r="H49" s="168">
        <v>46</v>
      </c>
      <c r="I49" s="168">
        <v>1</v>
      </c>
    </row>
    <row r="50" spans="1:9" ht="16.5" customHeight="1" x14ac:dyDescent="0.15">
      <c r="A50" s="167" t="str">
        <f t="shared" si="0"/>
        <v>46</v>
      </c>
      <c r="B50" s="1"/>
      <c r="C50" s="158" t="s">
        <v>47</v>
      </c>
      <c r="D50" s="8" t="s">
        <v>297</v>
      </c>
      <c r="E50" s="159">
        <v>3</v>
      </c>
      <c r="F50" s="160">
        <v>5.666666666666667</v>
      </c>
      <c r="G50" s="160">
        <v>5.6862407030773268</v>
      </c>
      <c r="H50" s="168">
        <v>12</v>
      </c>
      <c r="I50" s="168">
        <v>1</v>
      </c>
    </row>
    <row r="51" spans="1:9" ht="16.5" customHeight="1" x14ac:dyDescent="0.15">
      <c r="A51" s="167" t="str">
        <f t="shared" si="0"/>
        <v>47</v>
      </c>
      <c r="B51" s="1"/>
      <c r="C51" s="158" t="s">
        <v>48</v>
      </c>
      <c r="D51" s="8" t="s">
        <v>298</v>
      </c>
      <c r="E51" s="159">
        <v>12</v>
      </c>
      <c r="F51" s="160">
        <v>6</v>
      </c>
      <c r="G51" s="160">
        <v>4.5726459418033789</v>
      </c>
      <c r="H51" s="168">
        <v>12</v>
      </c>
      <c r="I51" s="168">
        <v>1</v>
      </c>
    </row>
    <row r="52" spans="1:9" ht="16.5" customHeight="1" x14ac:dyDescent="0.15">
      <c r="A52" s="167" t="str">
        <f t="shared" si="0"/>
        <v>48</v>
      </c>
      <c r="B52" s="1"/>
      <c r="C52" s="158" t="s">
        <v>51</v>
      </c>
      <c r="D52" s="8" t="s">
        <v>299</v>
      </c>
      <c r="E52" s="159">
        <v>72</v>
      </c>
      <c r="F52" s="160">
        <v>5.3611111111111107</v>
      </c>
      <c r="G52" s="160">
        <v>4.6003844161344638</v>
      </c>
      <c r="H52" s="168">
        <v>24</v>
      </c>
      <c r="I52" s="168">
        <v>1</v>
      </c>
    </row>
    <row r="53" spans="1:9" ht="16.5" customHeight="1" x14ac:dyDescent="0.15">
      <c r="A53" s="167" t="str">
        <f t="shared" si="0"/>
        <v>49</v>
      </c>
      <c r="B53" s="1"/>
      <c r="C53" s="158" t="s">
        <v>129</v>
      </c>
      <c r="D53" s="8" t="s">
        <v>300</v>
      </c>
      <c r="E53" s="159">
        <v>0</v>
      </c>
      <c r="F53" s="160" t="s">
        <v>71</v>
      </c>
      <c r="G53" s="160" t="s">
        <v>71</v>
      </c>
      <c r="H53" s="168" t="s">
        <v>71</v>
      </c>
      <c r="I53" s="168" t="s">
        <v>71</v>
      </c>
    </row>
    <row r="54" spans="1:9" ht="16.5" customHeight="1" x14ac:dyDescent="0.15">
      <c r="A54" s="167" t="str">
        <f t="shared" si="0"/>
        <v>50</v>
      </c>
      <c r="B54" s="1"/>
      <c r="C54" s="158" t="s">
        <v>137</v>
      </c>
      <c r="D54" s="8" t="s">
        <v>301</v>
      </c>
      <c r="E54" s="159">
        <v>6</v>
      </c>
      <c r="F54" s="160">
        <v>9.8333333333333339</v>
      </c>
      <c r="G54" s="160">
        <v>8.2077199432404289</v>
      </c>
      <c r="H54" s="168">
        <v>24</v>
      </c>
      <c r="I54" s="168">
        <v>1</v>
      </c>
    </row>
    <row r="55" spans="1:9" ht="16.5" customHeight="1" x14ac:dyDescent="0.15">
      <c r="A55" s="167" t="str">
        <f t="shared" si="0"/>
        <v>51</v>
      </c>
      <c r="B55" s="1"/>
      <c r="C55" s="158" t="s">
        <v>52</v>
      </c>
      <c r="D55" s="8" t="s">
        <v>302</v>
      </c>
      <c r="E55" s="159">
        <v>1</v>
      </c>
      <c r="F55" s="160">
        <v>1</v>
      </c>
      <c r="G55" s="160" t="s">
        <v>71</v>
      </c>
      <c r="H55" s="168">
        <v>1</v>
      </c>
      <c r="I55" s="168">
        <v>1</v>
      </c>
    </row>
    <row r="56" spans="1:9" ht="16.5" customHeight="1" x14ac:dyDescent="0.15">
      <c r="A56" s="167" t="str">
        <f t="shared" si="0"/>
        <v>52</v>
      </c>
      <c r="B56" s="1"/>
      <c r="C56" s="158" t="s">
        <v>79</v>
      </c>
      <c r="D56" s="8" t="s">
        <v>303</v>
      </c>
      <c r="E56" s="159">
        <v>13</v>
      </c>
      <c r="F56" s="160">
        <v>6.1538461538461542</v>
      </c>
      <c r="G56" s="160">
        <v>5.0965045839633047</v>
      </c>
      <c r="H56" s="168">
        <v>12</v>
      </c>
      <c r="I56" s="168">
        <v>1</v>
      </c>
    </row>
    <row r="57" spans="1:9" ht="16.5" customHeight="1" x14ac:dyDescent="0.15">
      <c r="A57" s="167" t="str">
        <f t="shared" si="0"/>
        <v>53</v>
      </c>
      <c r="B57" s="1"/>
      <c r="C57" s="158" t="s">
        <v>53</v>
      </c>
      <c r="D57" s="8" t="s">
        <v>304</v>
      </c>
      <c r="E57" s="159">
        <v>1</v>
      </c>
      <c r="F57" s="160">
        <v>3</v>
      </c>
      <c r="G57" s="160" t="s">
        <v>71</v>
      </c>
      <c r="H57" s="168">
        <v>3</v>
      </c>
      <c r="I57" s="168">
        <v>3</v>
      </c>
    </row>
    <row r="58" spans="1:9" ht="16.5" customHeight="1" x14ac:dyDescent="0.15">
      <c r="A58" s="167" t="str">
        <f t="shared" si="0"/>
        <v>54</v>
      </c>
      <c r="B58" s="1"/>
      <c r="C58" s="158" t="s">
        <v>54</v>
      </c>
      <c r="D58" s="8" t="s">
        <v>305</v>
      </c>
      <c r="E58" s="159">
        <v>3</v>
      </c>
      <c r="F58" s="160">
        <v>2.3333333333333335</v>
      </c>
      <c r="G58" s="160">
        <v>1.5275252316519468</v>
      </c>
      <c r="H58" s="168">
        <v>4</v>
      </c>
      <c r="I58" s="168">
        <v>1</v>
      </c>
    </row>
    <row r="59" spans="1:9" ht="16.5" customHeight="1" x14ac:dyDescent="0.15">
      <c r="A59" s="167" t="str">
        <f t="shared" si="0"/>
        <v>55</v>
      </c>
      <c r="B59" s="1"/>
      <c r="C59" s="158" t="s">
        <v>55</v>
      </c>
      <c r="D59" s="8" t="s">
        <v>306</v>
      </c>
      <c r="E59" s="159">
        <v>6</v>
      </c>
      <c r="F59" s="160">
        <v>7</v>
      </c>
      <c r="G59" s="160">
        <v>5.5856960175075763</v>
      </c>
      <c r="H59" s="168">
        <v>12</v>
      </c>
      <c r="I59" s="168">
        <v>1</v>
      </c>
    </row>
    <row r="60" spans="1:9" ht="16.5" customHeight="1" x14ac:dyDescent="0.15">
      <c r="A60" s="167" t="str">
        <f t="shared" si="0"/>
        <v>56</v>
      </c>
      <c r="B60" s="1"/>
      <c r="C60" s="158" t="s">
        <v>138</v>
      </c>
      <c r="D60" s="8" t="s">
        <v>307</v>
      </c>
      <c r="E60" s="159">
        <v>195</v>
      </c>
      <c r="F60" s="160">
        <v>7.4615384615384617</v>
      </c>
      <c r="G60" s="160">
        <v>5.779657508875836</v>
      </c>
      <c r="H60" s="168">
        <v>50</v>
      </c>
      <c r="I60" s="168">
        <v>1</v>
      </c>
    </row>
    <row r="61" spans="1:9" ht="16.5" customHeight="1" x14ac:dyDescent="0.15">
      <c r="A61" s="167" t="str">
        <f t="shared" si="0"/>
        <v>57</v>
      </c>
      <c r="B61" s="1"/>
      <c r="C61" s="158" t="s">
        <v>72</v>
      </c>
      <c r="D61" s="8" t="s">
        <v>308</v>
      </c>
      <c r="E61" s="159">
        <v>2</v>
      </c>
      <c r="F61" s="160">
        <v>8.5</v>
      </c>
      <c r="G61" s="160">
        <v>4.9497474683058327</v>
      </c>
      <c r="H61" s="168">
        <v>12</v>
      </c>
      <c r="I61" s="168">
        <v>5</v>
      </c>
    </row>
    <row r="62" spans="1:9" ht="16.5" customHeight="1" x14ac:dyDescent="0.15">
      <c r="A62" s="167" t="str">
        <f t="shared" si="0"/>
        <v>58</v>
      </c>
      <c r="B62" s="1"/>
      <c r="C62" s="158" t="s">
        <v>75</v>
      </c>
      <c r="D62" s="8" t="s">
        <v>309</v>
      </c>
      <c r="E62" s="159">
        <v>38</v>
      </c>
      <c r="F62" s="160">
        <v>5.8157894736842106</v>
      </c>
      <c r="G62" s="160">
        <v>5.3111573694562511</v>
      </c>
      <c r="H62" s="168">
        <v>24</v>
      </c>
      <c r="I62" s="168">
        <v>1</v>
      </c>
    </row>
    <row r="63" spans="1:9" ht="16.5" customHeight="1" x14ac:dyDescent="0.15">
      <c r="A63" s="167" t="str">
        <f t="shared" si="0"/>
        <v>59</v>
      </c>
      <c r="B63" s="1"/>
      <c r="C63" s="158" t="s">
        <v>56</v>
      </c>
      <c r="D63" s="8" t="s">
        <v>310</v>
      </c>
      <c r="E63" s="159">
        <v>0</v>
      </c>
      <c r="F63" s="160" t="s">
        <v>71</v>
      </c>
      <c r="G63" s="160" t="s">
        <v>71</v>
      </c>
      <c r="H63" s="168" t="s">
        <v>71</v>
      </c>
      <c r="I63" s="168" t="s">
        <v>71</v>
      </c>
    </row>
    <row r="64" spans="1:9" ht="16.5" customHeight="1" x14ac:dyDescent="0.15">
      <c r="A64" s="167" t="str">
        <f t="shared" si="0"/>
        <v>60</v>
      </c>
      <c r="B64" s="1"/>
      <c r="C64" s="158" t="s">
        <v>57</v>
      </c>
      <c r="D64" s="8" t="s">
        <v>311</v>
      </c>
      <c r="E64" s="159">
        <v>19</v>
      </c>
      <c r="F64" s="160">
        <v>6.2105263157894735</v>
      </c>
      <c r="G64" s="160">
        <v>10.896375275845028</v>
      </c>
      <c r="H64" s="168">
        <v>48</v>
      </c>
      <c r="I64" s="168">
        <v>1</v>
      </c>
    </row>
    <row r="65" spans="1:9" ht="16.5" customHeight="1" x14ac:dyDescent="0.15">
      <c r="A65" s="167" t="str">
        <f t="shared" si="0"/>
        <v>61</v>
      </c>
      <c r="B65" s="1"/>
      <c r="C65" s="158" t="s">
        <v>69</v>
      </c>
      <c r="D65" s="8" t="s">
        <v>312</v>
      </c>
      <c r="E65" s="159">
        <v>0</v>
      </c>
      <c r="F65" s="160" t="s">
        <v>71</v>
      </c>
      <c r="G65" s="160" t="s">
        <v>71</v>
      </c>
      <c r="H65" s="168" t="s">
        <v>71</v>
      </c>
      <c r="I65" s="168" t="s">
        <v>71</v>
      </c>
    </row>
    <row r="66" spans="1:9" ht="16.5" customHeight="1" x14ac:dyDescent="0.15">
      <c r="A66" s="167" t="str">
        <f t="shared" si="0"/>
        <v>62</v>
      </c>
      <c r="B66" s="1"/>
      <c r="C66" s="158" t="s">
        <v>73</v>
      </c>
      <c r="D66" s="8" t="s">
        <v>313</v>
      </c>
      <c r="E66" s="159">
        <v>0</v>
      </c>
      <c r="F66" s="160" t="s">
        <v>71</v>
      </c>
      <c r="G66" s="160" t="s">
        <v>71</v>
      </c>
      <c r="H66" s="168" t="s">
        <v>71</v>
      </c>
      <c r="I66" s="168" t="s">
        <v>71</v>
      </c>
    </row>
    <row r="67" spans="1:9" ht="16.5" customHeight="1" x14ac:dyDescent="0.15">
      <c r="A67" s="167" t="str">
        <f t="shared" si="0"/>
        <v>63</v>
      </c>
      <c r="B67" s="1"/>
      <c r="C67" s="158" t="s">
        <v>58</v>
      </c>
      <c r="D67" s="8" t="s">
        <v>314</v>
      </c>
      <c r="E67" s="159">
        <v>1</v>
      </c>
      <c r="F67" s="160">
        <v>2</v>
      </c>
      <c r="G67" s="160" t="s">
        <v>71</v>
      </c>
      <c r="H67" s="168">
        <v>2</v>
      </c>
      <c r="I67" s="168">
        <v>2</v>
      </c>
    </row>
    <row r="68" spans="1:9" ht="16.5" customHeight="1" x14ac:dyDescent="0.15">
      <c r="A68" s="167" t="str">
        <f t="shared" si="0"/>
        <v>64</v>
      </c>
      <c r="B68" s="1"/>
      <c r="C68" s="158" t="s">
        <v>70</v>
      </c>
      <c r="D68" s="8" t="s">
        <v>315</v>
      </c>
      <c r="E68" s="159">
        <v>0</v>
      </c>
      <c r="F68" s="160" t="s">
        <v>71</v>
      </c>
      <c r="G68" s="160" t="s">
        <v>71</v>
      </c>
      <c r="H68" s="168" t="s">
        <v>71</v>
      </c>
      <c r="I68" s="168" t="s">
        <v>71</v>
      </c>
    </row>
    <row r="69" spans="1:9" ht="16.5" customHeight="1" x14ac:dyDescent="0.15">
      <c r="A69" s="167" t="str">
        <f t="shared" si="0"/>
        <v>65</v>
      </c>
      <c r="B69" s="1"/>
      <c r="C69" s="158" t="s">
        <v>59</v>
      </c>
      <c r="D69" s="8" t="s">
        <v>316</v>
      </c>
      <c r="E69" s="159">
        <v>0</v>
      </c>
      <c r="F69" s="160" t="s">
        <v>71</v>
      </c>
      <c r="G69" s="160" t="s">
        <v>71</v>
      </c>
      <c r="H69" s="168" t="s">
        <v>71</v>
      </c>
      <c r="I69" s="168" t="s">
        <v>71</v>
      </c>
    </row>
    <row r="70" spans="1:9" ht="16.5" customHeight="1" x14ac:dyDescent="0.15">
      <c r="A70" s="167" t="str">
        <f t="shared" ref="A70:A103" si="1">C70</f>
        <v>66</v>
      </c>
      <c r="B70" s="1"/>
      <c r="C70" s="158" t="s">
        <v>60</v>
      </c>
      <c r="D70" s="8" t="s">
        <v>317</v>
      </c>
      <c r="E70" s="159">
        <v>0</v>
      </c>
      <c r="F70" s="160" t="s">
        <v>71</v>
      </c>
      <c r="G70" s="160" t="s">
        <v>71</v>
      </c>
      <c r="H70" s="168" t="s">
        <v>71</v>
      </c>
      <c r="I70" s="168" t="s">
        <v>71</v>
      </c>
    </row>
    <row r="71" spans="1:9" ht="16.5" customHeight="1" x14ac:dyDescent="0.15">
      <c r="A71" s="167" t="str">
        <f t="shared" si="1"/>
        <v>67</v>
      </c>
      <c r="B71" s="1"/>
      <c r="C71" s="158" t="s">
        <v>62</v>
      </c>
      <c r="D71" s="8" t="s">
        <v>318</v>
      </c>
      <c r="E71" s="159">
        <v>0</v>
      </c>
      <c r="F71" s="160" t="s">
        <v>71</v>
      </c>
      <c r="G71" s="160" t="s">
        <v>71</v>
      </c>
      <c r="H71" s="168" t="s">
        <v>71</v>
      </c>
      <c r="I71" s="168" t="s">
        <v>71</v>
      </c>
    </row>
    <row r="72" spans="1:9" ht="16.5" customHeight="1" x14ac:dyDescent="0.15">
      <c r="A72" s="167" t="str">
        <f t="shared" si="1"/>
        <v>68</v>
      </c>
      <c r="B72" s="1"/>
      <c r="C72" s="158" t="s">
        <v>80</v>
      </c>
      <c r="D72" s="8" t="s">
        <v>319</v>
      </c>
      <c r="E72" s="159">
        <v>9</v>
      </c>
      <c r="F72" s="160">
        <v>8.8888888888888893</v>
      </c>
      <c r="G72" s="160">
        <v>4.7287536530370362</v>
      </c>
      <c r="H72" s="168">
        <v>12</v>
      </c>
      <c r="I72" s="168">
        <v>1</v>
      </c>
    </row>
    <row r="73" spans="1:9" ht="16.5" customHeight="1" x14ac:dyDescent="0.15">
      <c r="A73" s="167" t="str">
        <f t="shared" si="1"/>
        <v>69</v>
      </c>
      <c r="B73" s="1"/>
      <c r="C73" s="158" t="s">
        <v>63</v>
      </c>
      <c r="D73" s="8" t="s">
        <v>320</v>
      </c>
      <c r="E73" s="159">
        <v>71</v>
      </c>
      <c r="F73" s="160">
        <v>9.056338028169014</v>
      </c>
      <c r="G73" s="160">
        <v>10.554467333035079</v>
      </c>
      <c r="H73" s="168">
        <v>84</v>
      </c>
      <c r="I73" s="168">
        <v>1</v>
      </c>
    </row>
    <row r="74" spans="1:9" ht="16.5" customHeight="1" x14ac:dyDescent="0.15">
      <c r="A74" s="167" t="str">
        <f t="shared" si="1"/>
        <v>70</v>
      </c>
      <c r="B74" s="1"/>
      <c r="C74" s="158" t="s">
        <v>76</v>
      </c>
      <c r="D74" s="8" t="s">
        <v>321</v>
      </c>
      <c r="E74" s="159">
        <v>2</v>
      </c>
      <c r="F74" s="160">
        <v>9</v>
      </c>
      <c r="G74" s="160">
        <v>4.2426406871192848</v>
      </c>
      <c r="H74" s="168">
        <v>12</v>
      </c>
      <c r="I74" s="168">
        <v>6</v>
      </c>
    </row>
    <row r="75" spans="1:9" ht="16.5" customHeight="1" x14ac:dyDescent="0.15">
      <c r="A75" s="167" t="str">
        <f t="shared" si="1"/>
        <v>71</v>
      </c>
      <c r="B75" s="1"/>
      <c r="C75" s="158" t="s">
        <v>64</v>
      </c>
      <c r="D75" s="8" t="s">
        <v>322</v>
      </c>
      <c r="E75" s="159">
        <v>165</v>
      </c>
      <c r="F75" s="160">
        <v>4.7939393939393939</v>
      </c>
      <c r="G75" s="160">
        <v>5.1814596419054304</v>
      </c>
      <c r="H75" s="168">
        <v>28</v>
      </c>
      <c r="I75" s="168">
        <v>1</v>
      </c>
    </row>
    <row r="76" spans="1:9" ht="16.5" customHeight="1" x14ac:dyDescent="0.15">
      <c r="A76" s="167" t="str">
        <f t="shared" si="1"/>
        <v>72</v>
      </c>
      <c r="B76" s="1"/>
      <c r="C76" s="158" t="s">
        <v>65</v>
      </c>
      <c r="D76" s="8" t="s">
        <v>323</v>
      </c>
      <c r="E76" s="159">
        <v>10</v>
      </c>
      <c r="F76" s="160">
        <v>4.4000000000000004</v>
      </c>
      <c r="G76" s="160">
        <v>4.6475800154489004</v>
      </c>
      <c r="H76" s="168">
        <v>12</v>
      </c>
      <c r="I76" s="168">
        <v>1</v>
      </c>
    </row>
    <row r="77" spans="1:9" ht="16.5" customHeight="1" x14ac:dyDescent="0.15">
      <c r="A77" s="167" t="str">
        <f t="shared" si="1"/>
        <v>73</v>
      </c>
      <c r="B77" s="1"/>
      <c r="C77" s="158" t="s">
        <v>67</v>
      </c>
      <c r="D77" s="8" t="s">
        <v>324</v>
      </c>
      <c r="E77" s="159">
        <v>0</v>
      </c>
      <c r="F77" s="160" t="s">
        <v>71</v>
      </c>
      <c r="G77" s="160" t="s">
        <v>71</v>
      </c>
      <c r="H77" s="168" t="s">
        <v>71</v>
      </c>
      <c r="I77" s="168" t="s">
        <v>71</v>
      </c>
    </row>
    <row r="78" spans="1:9" ht="16.5" customHeight="1" x14ac:dyDescent="0.15">
      <c r="A78" s="167" t="str">
        <f t="shared" si="1"/>
        <v>74</v>
      </c>
      <c r="B78" s="1"/>
      <c r="C78" s="158" t="s">
        <v>68</v>
      </c>
      <c r="D78" s="8" t="s">
        <v>325</v>
      </c>
      <c r="E78" s="159">
        <v>83</v>
      </c>
      <c r="F78" s="160">
        <v>5.4457831325301207</v>
      </c>
      <c r="G78" s="160">
        <v>5.3448242847938205</v>
      </c>
      <c r="H78" s="168">
        <v>24</v>
      </c>
      <c r="I78" s="168">
        <v>1</v>
      </c>
    </row>
    <row r="79" spans="1:9" ht="16.5" customHeight="1" x14ac:dyDescent="0.15">
      <c r="A79" s="167" t="str">
        <f t="shared" si="1"/>
        <v>75</v>
      </c>
      <c r="B79" s="1"/>
      <c r="C79" s="158" t="s">
        <v>326</v>
      </c>
      <c r="D79" s="8" t="s">
        <v>327</v>
      </c>
      <c r="E79" s="159">
        <v>619</v>
      </c>
      <c r="F79" s="160">
        <v>5.8045234248788367</v>
      </c>
      <c r="G79" s="160">
        <v>6.088259609433667</v>
      </c>
      <c r="H79" s="168">
        <v>52</v>
      </c>
      <c r="I79" s="168">
        <v>1</v>
      </c>
    </row>
    <row r="80" spans="1:9" ht="16.5" customHeight="1" x14ac:dyDescent="0.15">
      <c r="A80" s="167" t="str">
        <f t="shared" si="1"/>
        <v>76</v>
      </c>
      <c r="B80" s="1"/>
      <c r="C80" s="158" t="s">
        <v>328</v>
      </c>
      <c r="D80" s="8" t="s">
        <v>329</v>
      </c>
      <c r="E80" s="159">
        <v>51</v>
      </c>
      <c r="F80" s="160">
        <v>7.5882352941176467</v>
      </c>
      <c r="G80" s="160">
        <v>8.2925905978487453</v>
      </c>
      <c r="H80" s="168">
        <v>52</v>
      </c>
      <c r="I80" s="168">
        <v>1</v>
      </c>
    </row>
    <row r="81" spans="1:9" ht="16.5" customHeight="1" x14ac:dyDescent="0.15">
      <c r="A81" s="167" t="str">
        <f t="shared" si="1"/>
        <v>77</v>
      </c>
      <c r="B81" s="1"/>
      <c r="C81" s="158" t="s">
        <v>330</v>
      </c>
      <c r="D81" s="8" t="s">
        <v>331</v>
      </c>
      <c r="E81" s="159">
        <v>68</v>
      </c>
      <c r="F81" s="160">
        <v>7.5588235294117645</v>
      </c>
      <c r="G81" s="160">
        <v>5.2330247323121206</v>
      </c>
      <c r="H81" s="168">
        <v>24</v>
      </c>
      <c r="I81" s="168">
        <v>1</v>
      </c>
    </row>
    <row r="82" spans="1:9" ht="16.5" customHeight="1" x14ac:dyDescent="0.15">
      <c r="A82" s="167" t="str">
        <f t="shared" si="1"/>
        <v>78</v>
      </c>
      <c r="B82" s="1"/>
      <c r="C82" s="158" t="s">
        <v>332</v>
      </c>
      <c r="D82" s="8" t="s">
        <v>333</v>
      </c>
      <c r="E82" s="159">
        <v>207</v>
      </c>
      <c r="F82" s="160">
        <v>8.9468599033816432</v>
      </c>
      <c r="G82" s="160">
        <v>11.113801325278105</v>
      </c>
      <c r="H82" s="168">
        <v>120</v>
      </c>
      <c r="I82" s="168">
        <v>1</v>
      </c>
    </row>
    <row r="83" spans="1:9" ht="16.5" customHeight="1" x14ac:dyDescent="0.15">
      <c r="A83" s="167" t="str">
        <f t="shared" si="1"/>
        <v>79</v>
      </c>
      <c r="B83" s="1"/>
      <c r="C83" s="158" t="s">
        <v>334</v>
      </c>
      <c r="D83" s="8" t="s">
        <v>335</v>
      </c>
      <c r="E83" s="159">
        <v>14</v>
      </c>
      <c r="F83" s="160">
        <v>6.5</v>
      </c>
      <c r="G83" s="160">
        <v>5.0497524691810387</v>
      </c>
      <c r="H83" s="168">
        <v>12</v>
      </c>
      <c r="I83" s="168">
        <v>1</v>
      </c>
    </row>
    <row r="84" spans="1:9" ht="16.5" customHeight="1" x14ac:dyDescent="0.15">
      <c r="A84" s="167" t="str">
        <f t="shared" si="1"/>
        <v>80</v>
      </c>
      <c r="B84" s="1"/>
      <c r="C84" s="158" t="s">
        <v>336</v>
      </c>
      <c r="D84" s="8" t="s">
        <v>337</v>
      </c>
      <c r="E84" s="159">
        <v>395</v>
      </c>
      <c r="F84" s="160">
        <v>7.377215189873418</v>
      </c>
      <c r="G84" s="160">
        <v>6.4648198566123156</v>
      </c>
      <c r="H84" s="168">
        <v>50</v>
      </c>
      <c r="I84" s="168">
        <v>1</v>
      </c>
    </row>
    <row r="85" spans="1:9" ht="16.5" customHeight="1" x14ac:dyDescent="0.15">
      <c r="A85" s="167" t="str">
        <f t="shared" si="1"/>
        <v>81</v>
      </c>
      <c r="B85" s="1"/>
      <c r="C85" s="158" t="s">
        <v>77</v>
      </c>
      <c r="D85" s="8" t="s">
        <v>338</v>
      </c>
      <c r="E85" s="159">
        <v>262</v>
      </c>
      <c r="F85" s="160">
        <v>7.6183206106870225</v>
      </c>
      <c r="G85" s="160">
        <v>6.2501592504059955</v>
      </c>
      <c r="H85" s="168">
        <v>52</v>
      </c>
      <c r="I85" s="168">
        <v>1</v>
      </c>
    </row>
    <row r="86" spans="1:9" ht="16.5" customHeight="1" x14ac:dyDescent="0.15">
      <c r="A86" s="167" t="str">
        <f t="shared" si="1"/>
        <v>82</v>
      </c>
      <c r="B86" s="1"/>
      <c r="C86" s="158" t="s">
        <v>339</v>
      </c>
      <c r="D86" s="8" t="s">
        <v>340</v>
      </c>
      <c r="E86" s="159">
        <v>66</v>
      </c>
      <c r="F86" s="160">
        <v>8.5</v>
      </c>
      <c r="G86" s="160">
        <v>5.2396417963297983</v>
      </c>
      <c r="H86" s="168">
        <v>24</v>
      </c>
      <c r="I86" s="168">
        <v>1</v>
      </c>
    </row>
    <row r="87" spans="1:9" ht="16.5" customHeight="1" x14ac:dyDescent="0.15">
      <c r="A87" s="167" t="str">
        <f t="shared" si="1"/>
        <v>83</v>
      </c>
      <c r="B87" s="1"/>
      <c r="C87" s="158" t="s">
        <v>341</v>
      </c>
      <c r="D87" s="8" t="s">
        <v>342</v>
      </c>
      <c r="E87" s="159">
        <v>623</v>
      </c>
      <c r="F87" s="160">
        <v>7.9438202247191008</v>
      </c>
      <c r="G87" s="160">
        <v>6.3229070743737701</v>
      </c>
      <c r="H87" s="168">
        <v>53</v>
      </c>
      <c r="I87" s="168">
        <v>1</v>
      </c>
    </row>
    <row r="88" spans="1:9" ht="16.5" customHeight="1" x14ac:dyDescent="0.15">
      <c r="A88" s="167" t="str">
        <f t="shared" si="1"/>
        <v>84</v>
      </c>
      <c r="B88" s="1"/>
      <c r="C88" s="158" t="s">
        <v>343</v>
      </c>
      <c r="D88" s="8" t="s">
        <v>344</v>
      </c>
      <c r="E88" s="159">
        <v>18</v>
      </c>
      <c r="F88" s="160">
        <v>7.166666666666667</v>
      </c>
      <c r="G88" s="160">
        <v>9.0375035595143913</v>
      </c>
      <c r="H88" s="168">
        <v>36</v>
      </c>
      <c r="I88" s="168">
        <v>1</v>
      </c>
    </row>
    <row r="89" spans="1:9" ht="16.5" customHeight="1" x14ac:dyDescent="0.15">
      <c r="A89" s="167" t="str">
        <f t="shared" si="1"/>
        <v>85</v>
      </c>
      <c r="B89" s="1"/>
      <c r="C89" s="158" t="s">
        <v>345</v>
      </c>
      <c r="D89" s="8" t="s">
        <v>346</v>
      </c>
      <c r="E89" s="159">
        <v>141</v>
      </c>
      <c r="F89" s="160">
        <v>6.957446808510638</v>
      </c>
      <c r="G89" s="160">
        <v>4.9940998623025612</v>
      </c>
      <c r="H89" s="168">
        <v>27</v>
      </c>
      <c r="I89" s="168">
        <v>1</v>
      </c>
    </row>
    <row r="90" spans="1:9" ht="16.5" customHeight="1" x14ac:dyDescent="0.15">
      <c r="A90" s="167" t="str">
        <f t="shared" si="1"/>
        <v>86</v>
      </c>
      <c r="B90" s="1"/>
      <c r="C90" s="158" t="s">
        <v>347</v>
      </c>
      <c r="D90" s="8" t="s">
        <v>348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</row>
    <row r="91" spans="1:9" ht="16.5" customHeight="1" x14ac:dyDescent="0.15">
      <c r="A91" s="167" t="str">
        <f t="shared" si="1"/>
        <v>87</v>
      </c>
      <c r="B91" s="1"/>
      <c r="C91" s="158" t="s">
        <v>349</v>
      </c>
      <c r="D91" s="8" t="s">
        <v>350</v>
      </c>
      <c r="E91" s="159">
        <v>35</v>
      </c>
      <c r="F91" s="160">
        <v>9.0285714285714285</v>
      </c>
      <c r="G91" s="160">
        <v>5.8384411410909332</v>
      </c>
      <c r="H91" s="168">
        <v>26</v>
      </c>
      <c r="I91" s="168">
        <v>1</v>
      </c>
    </row>
    <row r="92" spans="1:9" ht="16.5" customHeight="1" x14ac:dyDescent="0.15">
      <c r="A92" s="167" t="str">
        <f t="shared" si="1"/>
        <v>88</v>
      </c>
      <c r="B92" s="1"/>
      <c r="C92" s="158" t="s">
        <v>351</v>
      </c>
      <c r="D92" s="8" t="s">
        <v>352</v>
      </c>
      <c r="E92" s="159">
        <v>2036</v>
      </c>
      <c r="F92" s="160">
        <v>10.776031434184675</v>
      </c>
      <c r="G92" s="160">
        <v>7.4884307273765023</v>
      </c>
      <c r="H92" s="168">
        <v>140</v>
      </c>
      <c r="I92" s="168">
        <v>1</v>
      </c>
    </row>
    <row r="93" spans="1:9" ht="16.5" customHeight="1" x14ac:dyDescent="0.15">
      <c r="A93" s="167" t="str">
        <f t="shared" si="1"/>
        <v>89</v>
      </c>
      <c r="B93" s="1"/>
      <c r="C93" s="158" t="s">
        <v>353</v>
      </c>
      <c r="D93" s="8" t="s">
        <v>354</v>
      </c>
      <c r="E93" s="159">
        <v>2</v>
      </c>
      <c r="F93" s="160">
        <v>12</v>
      </c>
      <c r="G93" s="160">
        <v>0</v>
      </c>
      <c r="H93" s="168">
        <v>12</v>
      </c>
      <c r="I93" s="168">
        <v>12</v>
      </c>
    </row>
    <row r="94" spans="1:9" ht="16.5" customHeight="1" x14ac:dyDescent="0.15">
      <c r="A94" s="167" t="str">
        <f t="shared" si="1"/>
        <v>90</v>
      </c>
      <c r="B94" s="1"/>
      <c r="C94" s="158" t="s">
        <v>355</v>
      </c>
      <c r="D94" s="8" t="s">
        <v>356</v>
      </c>
      <c r="E94" s="159">
        <v>2</v>
      </c>
      <c r="F94" s="160">
        <v>12</v>
      </c>
      <c r="G94" s="160">
        <v>0</v>
      </c>
      <c r="H94" s="168">
        <v>12</v>
      </c>
      <c r="I94" s="168">
        <v>12</v>
      </c>
    </row>
    <row r="95" spans="1:9" ht="16.5" customHeight="1" x14ac:dyDescent="0.15">
      <c r="A95" s="167" t="str">
        <f t="shared" si="1"/>
        <v>91</v>
      </c>
      <c r="B95" s="1"/>
      <c r="C95" s="158" t="s">
        <v>78</v>
      </c>
      <c r="D95" s="8" t="s">
        <v>357</v>
      </c>
      <c r="E95" s="159">
        <v>0</v>
      </c>
      <c r="F95" s="160" t="s">
        <v>71</v>
      </c>
      <c r="G95" s="160" t="s">
        <v>71</v>
      </c>
      <c r="H95" s="168" t="s">
        <v>71</v>
      </c>
      <c r="I95" s="168" t="s">
        <v>71</v>
      </c>
    </row>
    <row r="96" spans="1:9" ht="16.5" customHeight="1" x14ac:dyDescent="0.15">
      <c r="A96" s="167" t="str">
        <f t="shared" si="1"/>
        <v>92</v>
      </c>
      <c r="B96" s="1"/>
      <c r="C96" s="158" t="s">
        <v>74</v>
      </c>
      <c r="D96" s="8" t="s">
        <v>358</v>
      </c>
      <c r="E96" s="159">
        <v>38</v>
      </c>
      <c r="F96" s="160">
        <v>10.105263157894736</v>
      </c>
      <c r="G96" s="160">
        <v>11.341837101977578</v>
      </c>
      <c r="H96" s="168">
        <v>51</v>
      </c>
      <c r="I96" s="168">
        <v>1</v>
      </c>
    </row>
    <row r="97" spans="1:9" ht="16.5" customHeight="1" x14ac:dyDescent="0.15">
      <c r="A97" s="167" t="str">
        <f t="shared" si="1"/>
        <v>93</v>
      </c>
      <c r="B97" s="1"/>
      <c r="C97" s="158" t="s">
        <v>359</v>
      </c>
      <c r="D97" s="8" t="s">
        <v>360</v>
      </c>
      <c r="E97" s="159">
        <v>5</v>
      </c>
      <c r="F97" s="160">
        <v>6</v>
      </c>
      <c r="G97" s="160">
        <v>5.6124860801609122</v>
      </c>
      <c r="H97" s="168">
        <v>12</v>
      </c>
      <c r="I97" s="168">
        <v>1</v>
      </c>
    </row>
    <row r="98" spans="1:9" ht="16.5" customHeight="1" x14ac:dyDescent="0.15">
      <c r="A98" s="167" t="str">
        <f t="shared" si="1"/>
        <v>94</v>
      </c>
      <c r="B98" s="1"/>
      <c r="C98" s="158" t="s">
        <v>361</v>
      </c>
      <c r="D98" s="8" t="s">
        <v>362</v>
      </c>
      <c r="E98" s="159">
        <v>19</v>
      </c>
      <c r="F98" s="160">
        <v>6.8947368421052628</v>
      </c>
      <c r="G98" s="160">
        <v>5.2057098655878207</v>
      </c>
      <c r="H98" s="168">
        <v>13</v>
      </c>
      <c r="I98" s="168">
        <v>1</v>
      </c>
    </row>
    <row r="99" spans="1:9" ht="16.5" customHeight="1" x14ac:dyDescent="0.15">
      <c r="A99" s="167" t="str">
        <f t="shared" si="1"/>
        <v>95</v>
      </c>
      <c r="B99" s="1"/>
      <c r="C99" s="158" t="s">
        <v>363</v>
      </c>
      <c r="D99" s="8" t="s">
        <v>364</v>
      </c>
      <c r="E99" s="159">
        <v>146</v>
      </c>
      <c r="F99" s="160">
        <v>8.6780821917808222</v>
      </c>
      <c r="G99" s="160">
        <v>7.0641737506522881</v>
      </c>
      <c r="H99" s="168">
        <v>51</v>
      </c>
      <c r="I99" s="168">
        <v>1</v>
      </c>
    </row>
    <row r="100" spans="1:9" ht="16.5" customHeight="1" x14ac:dyDescent="0.15">
      <c r="A100" s="167" t="str">
        <f t="shared" si="1"/>
        <v>96</v>
      </c>
      <c r="B100" s="1"/>
      <c r="C100" s="158" t="s">
        <v>365</v>
      </c>
      <c r="D100" s="8" t="s">
        <v>366</v>
      </c>
      <c r="E100" s="159">
        <v>0</v>
      </c>
      <c r="F100" s="160" t="s">
        <v>71</v>
      </c>
      <c r="G100" s="160" t="s">
        <v>71</v>
      </c>
      <c r="H100" s="168" t="s">
        <v>71</v>
      </c>
      <c r="I100" s="168" t="s">
        <v>71</v>
      </c>
    </row>
    <row r="101" spans="1:9" ht="16.5" customHeight="1" x14ac:dyDescent="0.15">
      <c r="A101" s="167" t="str">
        <f t="shared" si="1"/>
        <v>97</v>
      </c>
      <c r="B101" s="1"/>
      <c r="C101" s="158" t="s">
        <v>367</v>
      </c>
      <c r="D101" s="8" t="s">
        <v>368</v>
      </c>
      <c r="E101" s="159">
        <v>52</v>
      </c>
      <c r="F101" s="160">
        <v>7.4423076923076925</v>
      </c>
      <c r="G101" s="160">
        <v>4.7544136833153816</v>
      </c>
      <c r="H101" s="168">
        <v>12</v>
      </c>
      <c r="I101" s="168">
        <v>1</v>
      </c>
    </row>
    <row r="102" spans="1:9" ht="16.5" customHeight="1" x14ac:dyDescent="0.15">
      <c r="A102" s="167" t="str">
        <f t="shared" si="1"/>
        <v>98</v>
      </c>
      <c r="B102" s="1"/>
      <c r="C102" s="158" t="s">
        <v>369</v>
      </c>
      <c r="D102" s="8" t="s">
        <v>370</v>
      </c>
      <c r="E102" s="159">
        <v>714</v>
      </c>
      <c r="F102" s="160">
        <v>12.932773109243698</v>
      </c>
      <c r="G102" s="160">
        <v>14.040153453189948</v>
      </c>
      <c r="H102" s="168">
        <v>242</v>
      </c>
      <c r="I102" s="168">
        <v>1</v>
      </c>
    </row>
    <row r="103" spans="1:9" ht="16.5" customHeight="1" x14ac:dyDescent="0.15">
      <c r="A103" s="167" t="str">
        <f t="shared" si="1"/>
        <v>99</v>
      </c>
      <c r="B103" s="1"/>
      <c r="C103" s="158" t="s">
        <v>371</v>
      </c>
      <c r="D103" s="8" t="s">
        <v>372</v>
      </c>
      <c r="E103" s="159">
        <v>869</v>
      </c>
      <c r="F103" s="160">
        <v>9.6329113924050631</v>
      </c>
      <c r="G103" s="160">
        <v>6.9270306987949377</v>
      </c>
      <c r="H103" s="168">
        <v>52</v>
      </c>
      <c r="I103" s="168">
        <v>1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16</v>
      </c>
      <c r="F104" s="160">
        <v>9.4375</v>
      </c>
      <c r="G104" s="160">
        <v>4.6327637539594004</v>
      </c>
      <c r="H104" s="168">
        <v>12</v>
      </c>
      <c r="I104" s="168">
        <v>1</v>
      </c>
    </row>
    <row r="105" spans="1:9" ht="16.5" customHeight="1" x14ac:dyDescent="0.15">
      <c r="B105" s="1"/>
      <c r="C105" s="161"/>
      <c r="D105" s="162" t="s">
        <v>811</v>
      </c>
      <c r="E105" s="163">
        <v>13807</v>
      </c>
      <c r="F105" s="164">
        <v>11.270297675092344</v>
      </c>
      <c r="G105" s="164">
        <v>13.195608910909153</v>
      </c>
      <c r="H105" s="168">
        <v>365</v>
      </c>
      <c r="I105" s="168">
        <v>1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7720E-3E0B-461E-90A4-48ED8A4726AE}">
  <sheetPr>
    <tabColor rgb="FF7030A0"/>
    <pageSetUpPr fitToPage="1"/>
  </sheetPr>
  <dimension ref="A1:L112"/>
  <sheetViews>
    <sheetView showGridLines="0" view="pageBreakPreview" zoomScaleNormal="70" zoomScaleSheetLayoutView="100" workbookViewId="0">
      <selection activeCell="L1" sqref="L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 x14ac:dyDescent="0.15">
      <c r="F1" s="2"/>
      <c r="G1" s="2"/>
      <c r="H1" s="2"/>
      <c r="I1" s="2"/>
      <c r="L1" s="165"/>
    </row>
    <row r="2" spans="1:12" ht="17.25" x14ac:dyDescent="0.2">
      <c r="C2" s="105" t="str">
        <f>"表3.4.1.2("&amp;VALUE(L1)-1&amp;")　産業分類別の生活環境項目測定回数の平均値、標準偏差、最大値、最小値"</f>
        <v>表3.4.1.2(-1)　産業分類別の生活環境項目測定回数の平均値、標準偏差、最大値、最小値</v>
      </c>
    </row>
    <row r="3" spans="1:12" ht="21" customHeight="1" x14ac:dyDescent="0.15">
      <c r="I3" s="139" t="e">
        <f>VLOOKUP(L1,#REF!,2,0)&amp;"（回/年）"</f>
        <v>#REF!</v>
      </c>
    </row>
    <row r="4" spans="1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1:12" ht="16.5" customHeight="1" x14ac:dyDescent="0.15">
      <c r="A5" s="167" t="str">
        <f>C5</f>
        <v>01</v>
      </c>
      <c r="B5" s="1"/>
      <c r="C5" s="158" t="s">
        <v>2</v>
      </c>
      <c r="D5" s="8" t="s">
        <v>252</v>
      </c>
      <c r="E5" s="159">
        <v>140</v>
      </c>
      <c r="F5" s="160">
        <v>7.45</v>
      </c>
      <c r="G5" s="160">
        <v>7.2393061792435978</v>
      </c>
      <c r="H5" s="168">
        <v>52</v>
      </c>
      <c r="I5" s="168">
        <v>1</v>
      </c>
    </row>
    <row r="6" spans="1:12" ht="16.5" customHeight="1" x14ac:dyDescent="0.15">
      <c r="A6" s="167" t="str">
        <f t="shared" ref="A6:A69" si="0">C6</f>
        <v>02</v>
      </c>
      <c r="B6" s="1"/>
      <c r="C6" s="158" t="s">
        <v>3</v>
      </c>
      <c r="D6" s="8" t="s">
        <v>253</v>
      </c>
      <c r="E6" s="159">
        <v>0</v>
      </c>
      <c r="F6" s="160" t="s">
        <v>71</v>
      </c>
      <c r="G6" s="160" t="s">
        <v>71</v>
      </c>
      <c r="H6" s="168" t="s">
        <v>71</v>
      </c>
      <c r="I6" s="168" t="s">
        <v>71</v>
      </c>
    </row>
    <row r="7" spans="1:12" ht="16.5" customHeight="1" x14ac:dyDescent="0.15">
      <c r="A7" s="167" t="str">
        <f t="shared" si="0"/>
        <v>03</v>
      </c>
      <c r="B7" s="1"/>
      <c r="C7" s="158" t="s">
        <v>4</v>
      </c>
      <c r="D7" s="8" t="s">
        <v>254</v>
      </c>
      <c r="E7" s="159">
        <v>1</v>
      </c>
      <c r="F7" s="160">
        <v>1</v>
      </c>
      <c r="G7" s="160" t="s">
        <v>71</v>
      </c>
      <c r="H7" s="168">
        <v>1</v>
      </c>
      <c r="I7" s="168">
        <v>1</v>
      </c>
    </row>
    <row r="8" spans="1:12" ht="16.5" customHeight="1" x14ac:dyDescent="0.15">
      <c r="A8" s="167" t="str">
        <f t="shared" si="0"/>
        <v>04</v>
      </c>
      <c r="B8" s="1"/>
      <c r="C8" s="158" t="s">
        <v>5</v>
      </c>
      <c r="D8" s="8" t="s">
        <v>255</v>
      </c>
      <c r="E8" s="159">
        <v>3</v>
      </c>
      <c r="F8" s="160">
        <v>5.666666666666667</v>
      </c>
      <c r="G8" s="160">
        <v>5.6862407030773268</v>
      </c>
      <c r="H8" s="168">
        <v>12</v>
      </c>
      <c r="I8" s="168">
        <v>1</v>
      </c>
    </row>
    <row r="9" spans="1:12" ht="16.5" customHeight="1" x14ac:dyDescent="0.15">
      <c r="A9" s="167" t="str">
        <f t="shared" si="0"/>
        <v>05</v>
      </c>
      <c r="B9" s="1"/>
      <c r="C9" s="158" t="s">
        <v>6</v>
      </c>
      <c r="D9" s="8" t="s">
        <v>256</v>
      </c>
      <c r="E9" s="159">
        <v>27</v>
      </c>
      <c r="F9" s="160">
        <v>24.333333333333332</v>
      </c>
      <c r="G9" s="160">
        <v>45.738386504117088</v>
      </c>
      <c r="H9" s="168">
        <v>217</v>
      </c>
      <c r="I9" s="168">
        <v>1</v>
      </c>
    </row>
    <row r="10" spans="1:12" ht="16.5" customHeight="1" x14ac:dyDescent="0.15">
      <c r="A10" s="167" t="str">
        <f t="shared" si="0"/>
        <v>06</v>
      </c>
      <c r="B10" s="1"/>
      <c r="C10" s="158" t="s">
        <v>7</v>
      </c>
      <c r="D10" s="8" t="s">
        <v>257</v>
      </c>
      <c r="E10" s="159">
        <v>47</v>
      </c>
      <c r="F10" s="160">
        <v>47.978723404255319</v>
      </c>
      <c r="G10" s="160">
        <v>163.13164720578899</v>
      </c>
      <c r="H10" s="168">
        <v>999</v>
      </c>
      <c r="I10" s="168">
        <v>1</v>
      </c>
    </row>
    <row r="11" spans="1:12" ht="16.5" customHeight="1" x14ac:dyDescent="0.15">
      <c r="A11" s="167" t="str">
        <f t="shared" si="0"/>
        <v>07</v>
      </c>
      <c r="B11" s="1"/>
      <c r="C11" s="158" t="s">
        <v>8</v>
      </c>
      <c r="D11" s="8" t="s">
        <v>258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</row>
    <row r="12" spans="1:12" ht="16.5" customHeight="1" x14ac:dyDescent="0.15">
      <c r="A12" s="167" t="str">
        <f t="shared" si="0"/>
        <v>08</v>
      </c>
      <c r="B12" s="1"/>
      <c r="C12" s="158" t="s">
        <v>9</v>
      </c>
      <c r="D12" s="8" t="s">
        <v>259</v>
      </c>
      <c r="E12" s="159">
        <v>7</v>
      </c>
      <c r="F12" s="160">
        <v>13</v>
      </c>
      <c r="G12" s="160">
        <v>18.7794213613377</v>
      </c>
      <c r="H12" s="168">
        <v>52</v>
      </c>
      <c r="I12" s="168">
        <v>1</v>
      </c>
    </row>
    <row r="13" spans="1:12" ht="16.5" customHeight="1" x14ac:dyDescent="0.15">
      <c r="A13" s="167" t="str">
        <f t="shared" si="0"/>
        <v>09</v>
      </c>
      <c r="B13" s="1"/>
      <c r="C13" s="158" t="s">
        <v>10</v>
      </c>
      <c r="D13" s="8" t="s">
        <v>260</v>
      </c>
      <c r="E13" s="159">
        <v>1115</v>
      </c>
      <c r="F13" s="160">
        <v>46.362331838565019</v>
      </c>
      <c r="G13" s="160">
        <v>368.63129543354518</v>
      </c>
      <c r="H13" s="168">
        <v>8784</v>
      </c>
      <c r="I13" s="168">
        <v>1</v>
      </c>
    </row>
    <row r="14" spans="1:12" ht="16.5" customHeight="1" x14ac:dyDescent="0.15">
      <c r="A14" s="167" t="str">
        <f t="shared" si="0"/>
        <v>10</v>
      </c>
      <c r="B14" s="1"/>
      <c r="C14" s="158" t="s">
        <v>11</v>
      </c>
      <c r="D14" s="8" t="s">
        <v>261</v>
      </c>
      <c r="E14" s="159">
        <v>219</v>
      </c>
      <c r="F14" s="160">
        <v>49.730593607305934</v>
      </c>
      <c r="G14" s="160">
        <v>305.08818927328156</v>
      </c>
      <c r="H14" s="168">
        <v>4392</v>
      </c>
      <c r="I14" s="168">
        <v>1</v>
      </c>
    </row>
    <row r="15" spans="1:12" ht="16.5" customHeight="1" x14ac:dyDescent="0.15">
      <c r="A15" s="167" t="str">
        <f t="shared" si="0"/>
        <v>11</v>
      </c>
      <c r="B15" s="1"/>
      <c r="C15" s="158" t="s">
        <v>12</v>
      </c>
      <c r="D15" s="8" t="s">
        <v>262</v>
      </c>
      <c r="E15" s="159">
        <v>182</v>
      </c>
      <c r="F15" s="160">
        <v>42.42307692307692</v>
      </c>
      <c r="G15" s="160">
        <v>86.454549202300839</v>
      </c>
      <c r="H15" s="168">
        <v>366</v>
      </c>
      <c r="I15" s="168">
        <v>1</v>
      </c>
    </row>
    <row r="16" spans="1:12" ht="16.5" customHeight="1" x14ac:dyDescent="0.15">
      <c r="A16" s="167" t="str">
        <f t="shared" si="0"/>
        <v>12</v>
      </c>
      <c r="B16" s="1"/>
      <c r="C16" s="158" t="s">
        <v>13</v>
      </c>
      <c r="D16" s="8" t="s">
        <v>263</v>
      </c>
      <c r="E16" s="159">
        <v>14</v>
      </c>
      <c r="F16" s="160">
        <v>7.2142857142857144</v>
      </c>
      <c r="G16" s="160">
        <v>6.9523495909774873</v>
      </c>
      <c r="H16" s="168">
        <v>24</v>
      </c>
      <c r="I16" s="168">
        <v>1</v>
      </c>
    </row>
    <row r="17" spans="1:9" ht="16.5" customHeight="1" x14ac:dyDescent="0.15">
      <c r="A17" s="167" t="str">
        <f t="shared" si="0"/>
        <v>13</v>
      </c>
      <c r="B17" s="1"/>
      <c r="C17" s="158" t="s">
        <v>14</v>
      </c>
      <c r="D17" s="8" t="s">
        <v>264</v>
      </c>
      <c r="E17" s="159">
        <v>13</v>
      </c>
      <c r="F17" s="160">
        <v>10.76923076923077</v>
      </c>
      <c r="G17" s="160">
        <v>12.014947954900776</v>
      </c>
      <c r="H17" s="168">
        <v>47</v>
      </c>
      <c r="I17" s="168">
        <v>1</v>
      </c>
    </row>
    <row r="18" spans="1:9" ht="16.5" customHeight="1" x14ac:dyDescent="0.15">
      <c r="A18" s="167" t="str">
        <f t="shared" si="0"/>
        <v>14</v>
      </c>
      <c r="B18" s="1"/>
      <c r="C18" s="158" t="s">
        <v>15</v>
      </c>
      <c r="D18" s="8" t="s">
        <v>265</v>
      </c>
      <c r="E18" s="159">
        <v>139</v>
      </c>
      <c r="F18" s="160">
        <v>330.03597122302159</v>
      </c>
      <c r="G18" s="160">
        <v>1339.0212865907217</v>
      </c>
      <c r="H18" s="168">
        <v>8400</v>
      </c>
      <c r="I18" s="168">
        <v>1</v>
      </c>
    </row>
    <row r="19" spans="1:9" ht="16.5" customHeight="1" x14ac:dyDescent="0.15">
      <c r="A19" s="167" t="str">
        <f t="shared" si="0"/>
        <v>15</v>
      </c>
      <c r="B19" s="1"/>
      <c r="C19" s="158" t="s">
        <v>16</v>
      </c>
      <c r="D19" s="8" t="s">
        <v>266</v>
      </c>
      <c r="E19" s="159">
        <v>27</v>
      </c>
      <c r="F19" s="160">
        <v>14.62962962962963</v>
      </c>
      <c r="G19" s="160">
        <v>14.705174777681673</v>
      </c>
      <c r="H19" s="168">
        <v>51</v>
      </c>
      <c r="I19" s="168">
        <v>1</v>
      </c>
    </row>
    <row r="20" spans="1:9" ht="16.5" customHeight="1" x14ac:dyDescent="0.15">
      <c r="A20" s="167" t="str">
        <f t="shared" si="0"/>
        <v>16</v>
      </c>
      <c r="B20" s="1"/>
      <c r="C20" s="158" t="s">
        <v>17</v>
      </c>
      <c r="D20" s="8" t="s">
        <v>267</v>
      </c>
      <c r="E20" s="159">
        <v>740</v>
      </c>
      <c r="F20" s="160">
        <v>162.08378378378379</v>
      </c>
      <c r="G20" s="160">
        <v>1003.6839738472405</v>
      </c>
      <c r="H20" s="168">
        <v>8784</v>
      </c>
      <c r="I20" s="168">
        <v>1</v>
      </c>
    </row>
    <row r="21" spans="1:9" ht="16.5" customHeight="1" x14ac:dyDescent="0.15">
      <c r="A21" s="167" t="str">
        <f t="shared" si="0"/>
        <v>17</v>
      </c>
      <c r="B21" s="1"/>
      <c r="C21" s="158" t="s">
        <v>18</v>
      </c>
      <c r="D21" s="8" t="s">
        <v>268</v>
      </c>
      <c r="E21" s="159">
        <v>33</v>
      </c>
      <c r="F21" s="160">
        <v>96.272727272727266</v>
      </c>
      <c r="G21" s="160">
        <v>194.83827792673222</v>
      </c>
      <c r="H21" s="168">
        <v>999</v>
      </c>
      <c r="I21" s="168">
        <v>2</v>
      </c>
    </row>
    <row r="22" spans="1:9" ht="16.5" customHeight="1" x14ac:dyDescent="0.15">
      <c r="A22" s="167" t="str">
        <f t="shared" si="0"/>
        <v>18</v>
      </c>
      <c r="B22" s="1"/>
      <c r="C22" s="158" t="s">
        <v>19</v>
      </c>
      <c r="D22" s="8" t="s">
        <v>269</v>
      </c>
      <c r="E22" s="159">
        <v>66</v>
      </c>
      <c r="F22" s="160">
        <v>23.181818181818183</v>
      </c>
      <c r="G22" s="160">
        <v>62.829172325480265</v>
      </c>
      <c r="H22" s="168">
        <v>366</v>
      </c>
      <c r="I22" s="168">
        <v>1</v>
      </c>
    </row>
    <row r="23" spans="1:9" ht="16.5" customHeight="1" x14ac:dyDescent="0.15">
      <c r="A23" s="167" t="str">
        <f t="shared" si="0"/>
        <v>19</v>
      </c>
      <c r="B23" s="1"/>
      <c r="C23" s="158" t="s">
        <v>20</v>
      </c>
      <c r="D23" s="8" t="s">
        <v>270</v>
      </c>
      <c r="E23" s="159">
        <v>79</v>
      </c>
      <c r="F23" s="160">
        <v>11.316455696202532</v>
      </c>
      <c r="G23" s="160">
        <v>12.859740699819797</v>
      </c>
      <c r="H23" s="168">
        <v>49</v>
      </c>
      <c r="I23" s="168">
        <v>1</v>
      </c>
    </row>
    <row r="24" spans="1:9" ht="16.5" customHeight="1" x14ac:dyDescent="0.15">
      <c r="A24" s="167" t="str">
        <f t="shared" si="0"/>
        <v>20</v>
      </c>
      <c r="B24" s="1"/>
      <c r="C24" s="158" t="s">
        <v>21</v>
      </c>
      <c r="D24" s="8" t="s">
        <v>271</v>
      </c>
      <c r="E24" s="159">
        <v>4</v>
      </c>
      <c r="F24" s="160">
        <v>7.75</v>
      </c>
      <c r="G24" s="160">
        <v>5.315072906367325</v>
      </c>
      <c r="H24" s="168">
        <v>12</v>
      </c>
      <c r="I24" s="168">
        <v>1</v>
      </c>
    </row>
    <row r="25" spans="1:9" ht="16.5" customHeight="1" x14ac:dyDescent="0.15">
      <c r="A25" s="167" t="str">
        <f t="shared" si="0"/>
        <v>21</v>
      </c>
      <c r="B25" s="1"/>
      <c r="C25" s="158" t="s">
        <v>22</v>
      </c>
      <c r="D25" s="8" t="s">
        <v>272</v>
      </c>
      <c r="E25" s="159">
        <v>151</v>
      </c>
      <c r="F25" s="160">
        <v>81.026490066225165</v>
      </c>
      <c r="G25" s="160">
        <v>693.65638897098393</v>
      </c>
      <c r="H25" s="168">
        <v>8511</v>
      </c>
      <c r="I25" s="168">
        <v>1</v>
      </c>
    </row>
    <row r="26" spans="1:9" ht="16.5" customHeight="1" x14ac:dyDescent="0.15">
      <c r="A26" s="167" t="str">
        <f t="shared" si="0"/>
        <v>22</v>
      </c>
      <c r="B26" s="1"/>
      <c r="C26" s="158" t="s">
        <v>23</v>
      </c>
      <c r="D26" s="8" t="s">
        <v>273</v>
      </c>
      <c r="E26" s="159">
        <v>142</v>
      </c>
      <c r="F26" s="160">
        <v>45.690140845070424</v>
      </c>
      <c r="G26" s="160">
        <v>117.64866455214019</v>
      </c>
      <c r="H26" s="168">
        <v>1095</v>
      </c>
      <c r="I26" s="168">
        <v>1</v>
      </c>
    </row>
    <row r="27" spans="1:9" ht="16.5" customHeight="1" x14ac:dyDescent="0.15">
      <c r="A27" s="167" t="str">
        <f t="shared" si="0"/>
        <v>23</v>
      </c>
      <c r="B27" s="1"/>
      <c r="C27" s="158" t="s">
        <v>24</v>
      </c>
      <c r="D27" s="8" t="s">
        <v>274</v>
      </c>
      <c r="E27" s="159">
        <v>157</v>
      </c>
      <c r="F27" s="160">
        <v>133.21019108280254</v>
      </c>
      <c r="G27" s="160">
        <v>942.56075116623958</v>
      </c>
      <c r="H27" s="168">
        <v>8530</v>
      </c>
      <c r="I27" s="168">
        <v>1</v>
      </c>
    </row>
    <row r="28" spans="1:9" ht="16.5" customHeight="1" x14ac:dyDescent="0.15">
      <c r="A28" s="167" t="str">
        <f t="shared" si="0"/>
        <v>24</v>
      </c>
      <c r="B28" s="1"/>
      <c r="C28" s="158" t="s">
        <v>25</v>
      </c>
      <c r="D28" s="8" t="s">
        <v>275</v>
      </c>
      <c r="E28" s="159">
        <v>552</v>
      </c>
      <c r="F28" s="160">
        <v>28.686594202898551</v>
      </c>
      <c r="G28" s="160">
        <v>248.17637155641108</v>
      </c>
      <c r="H28" s="168">
        <v>5760</v>
      </c>
      <c r="I28" s="168">
        <v>1</v>
      </c>
    </row>
    <row r="29" spans="1:9" ht="16.5" customHeight="1" x14ac:dyDescent="0.15">
      <c r="A29" s="167" t="str">
        <f t="shared" si="0"/>
        <v>25</v>
      </c>
      <c r="B29" s="1"/>
      <c r="C29" s="158" t="s">
        <v>26</v>
      </c>
      <c r="D29" s="8" t="s">
        <v>276</v>
      </c>
      <c r="E29" s="159">
        <v>63</v>
      </c>
      <c r="F29" s="160">
        <v>33.222222222222221</v>
      </c>
      <c r="G29" s="160">
        <v>151.61883920355575</v>
      </c>
      <c r="H29" s="168">
        <v>1212</v>
      </c>
      <c r="I29" s="168">
        <v>1</v>
      </c>
    </row>
    <row r="30" spans="1:9" ht="16.5" customHeight="1" x14ac:dyDescent="0.15">
      <c r="A30" s="167" t="str">
        <f t="shared" si="0"/>
        <v>26</v>
      </c>
      <c r="B30" s="1"/>
      <c r="C30" s="158" t="s">
        <v>27</v>
      </c>
      <c r="D30" s="8" t="s">
        <v>277</v>
      </c>
      <c r="E30" s="159">
        <v>73</v>
      </c>
      <c r="F30" s="160">
        <v>136.91780821917808</v>
      </c>
      <c r="G30" s="160">
        <v>1008.7801180059103</v>
      </c>
      <c r="H30" s="168">
        <v>8631</v>
      </c>
      <c r="I30" s="168">
        <v>1</v>
      </c>
    </row>
    <row r="31" spans="1:9" ht="16.5" customHeight="1" x14ac:dyDescent="0.15">
      <c r="A31" s="167" t="str">
        <f t="shared" si="0"/>
        <v>27</v>
      </c>
      <c r="B31" s="1"/>
      <c r="C31" s="158" t="s">
        <v>28</v>
      </c>
      <c r="D31" s="8" t="s">
        <v>278</v>
      </c>
      <c r="E31" s="159">
        <v>40</v>
      </c>
      <c r="F31" s="160">
        <v>18.899999999999999</v>
      </c>
      <c r="G31" s="160">
        <v>58.150027007952808</v>
      </c>
      <c r="H31" s="168">
        <v>365</v>
      </c>
      <c r="I31" s="168">
        <v>1</v>
      </c>
    </row>
    <row r="32" spans="1:9" ht="16.5" customHeight="1" x14ac:dyDescent="0.15">
      <c r="A32" s="167" t="str">
        <f t="shared" si="0"/>
        <v>28</v>
      </c>
      <c r="B32" s="1"/>
      <c r="C32" s="158" t="s">
        <v>29</v>
      </c>
      <c r="D32" s="8" t="s">
        <v>279</v>
      </c>
      <c r="E32" s="159">
        <v>197</v>
      </c>
      <c r="F32" s="160">
        <v>110.87817258883248</v>
      </c>
      <c r="G32" s="160">
        <v>880.05368886587792</v>
      </c>
      <c r="H32" s="168">
        <v>8760</v>
      </c>
      <c r="I32" s="168">
        <v>1</v>
      </c>
    </row>
    <row r="33" spans="1:9" ht="16.5" customHeight="1" x14ac:dyDescent="0.15">
      <c r="A33" s="167" t="str">
        <f t="shared" si="0"/>
        <v>29</v>
      </c>
      <c r="B33" s="1"/>
      <c r="C33" s="158" t="s">
        <v>30</v>
      </c>
      <c r="D33" s="8" t="s">
        <v>280</v>
      </c>
      <c r="E33" s="159">
        <v>150</v>
      </c>
      <c r="F33" s="160">
        <v>28.186666666666667</v>
      </c>
      <c r="G33" s="160">
        <v>89.616811901514879</v>
      </c>
      <c r="H33" s="168">
        <v>693</v>
      </c>
      <c r="I33" s="168">
        <v>1</v>
      </c>
    </row>
    <row r="34" spans="1:9" ht="16.5" customHeight="1" x14ac:dyDescent="0.15">
      <c r="A34" s="167" t="str">
        <f t="shared" si="0"/>
        <v>30</v>
      </c>
      <c r="B34" s="1"/>
      <c r="C34" s="158" t="s">
        <v>31</v>
      </c>
      <c r="D34" s="8" t="s">
        <v>281</v>
      </c>
      <c r="E34" s="159">
        <v>6</v>
      </c>
      <c r="F34" s="160">
        <v>7.833333333333333</v>
      </c>
      <c r="G34" s="160">
        <v>4.8339080118126647</v>
      </c>
      <c r="H34" s="168">
        <v>12</v>
      </c>
      <c r="I34" s="168">
        <v>1</v>
      </c>
    </row>
    <row r="35" spans="1:9" ht="16.5" customHeight="1" x14ac:dyDescent="0.15">
      <c r="A35" s="167" t="str">
        <f t="shared" si="0"/>
        <v>31</v>
      </c>
      <c r="B35" s="1"/>
      <c r="C35" s="158" t="s">
        <v>32</v>
      </c>
      <c r="D35" s="8" t="s">
        <v>282</v>
      </c>
      <c r="E35" s="159">
        <v>385</v>
      </c>
      <c r="F35" s="160">
        <v>25.477922077922077</v>
      </c>
      <c r="G35" s="160">
        <v>69.382583338118764</v>
      </c>
      <c r="H35" s="168">
        <v>754</v>
      </c>
      <c r="I35" s="168">
        <v>1</v>
      </c>
    </row>
    <row r="36" spans="1:9" ht="16.5" customHeight="1" x14ac:dyDescent="0.15">
      <c r="A36" s="167" t="str">
        <f t="shared" si="0"/>
        <v>32</v>
      </c>
      <c r="B36" s="1"/>
      <c r="C36" s="158" t="s">
        <v>33</v>
      </c>
      <c r="D36" s="8" t="s">
        <v>283</v>
      </c>
      <c r="E36" s="159">
        <v>102</v>
      </c>
      <c r="F36" s="160">
        <v>25.205882352941178</v>
      </c>
      <c r="G36" s="160">
        <v>104.47012346948097</v>
      </c>
      <c r="H36" s="168">
        <v>999</v>
      </c>
      <c r="I36" s="168">
        <v>1</v>
      </c>
    </row>
    <row r="37" spans="1:9" ht="16.5" customHeight="1" x14ac:dyDescent="0.15">
      <c r="A37" s="167" t="str">
        <f t="shared" si="0"/>
        <v>33</v>
      </c>
      <c r="B37" s="1"/>
      <c r="C37" s="158" t="s">
        <v>34</v>
      </c>
      <c r="D37" s="8" t="s">
        <v>284</v>
      </c>
      <c r="E37" s="159">
        <v>53</v>
      </c>
      <c r="F37" s="160">
        <v>15.90566037735849</v>
      </c>
      <c r="G37" s="160">
        <v>50.446187685090351</v>
      </c>
      <c r="H37" s="168">
        <v>366</v>
      </c>
      <c r="I37" s="168">
        <v>1</v>
      </c>
    </row>
    <row r="38" spans="1:9" ht="16.5" customHeight="1" x14ac:dyDescent="0.15">
      <c r="A38" s="167" t="str">
        <f t="shared" si="0"/>
        <v>34</v>
      </c>
      <c r="B38" s="1"/>
      <c r="C38" s="158" t="s">
        <v>35</v>
      </c>
      <c r="D38" s="8" t="s">
        <v>285</v>
      </c>
      <c r="E38" s="159">
        <v>6</v>
      </c>
      <c r="F38" s="160">
        <v>10.833333333333334</v>
      </c>
      <c r="G38" s="160">
        <v>8.0104098937986112</v>
      </c>
      <c r="H38" s="168">
        <v>24</v>
      </c>
      <c r="I38" s="168">
        <v>1</v>
      </c>
    </row>
    <row r="39" spans="1:9" ht="16.5" customHeight="1" x14ac:dyDescent="0.15">
      <c r="A39" s="167" t="str">
        <f t="shared" si="0"/>
        <v>35</v>
      </c>
      <c r="B39" s="1"/>
      <c r="C39" s="158" t="s">
        <v>36</v>
      </c>
      <c r="D39" s="8" t="s">
        <v>286</v>
      </c>
      <c r="E39" s="159">
        <v>6</v>
      </c>
      <c r="F39" s="160">
        <v>86.666666666666671</v>
      </c>
      <c r="G39" s="160">
        <v>137.65996755290431</v>
      </c>
      <c r="H39" s="168">
        <v>365</v>
      </c>
      <c r="I39" s="168">
        <v>12</v>
      </c>
    </row>
    <row r="40" spans="1:9" ht="16.5" customHeight="1" x14ac:dyDescent="0.15">
      <c r="A40" s="167" t="str">
        <f t="shared" si="0"/>
        <v>36</v>
      </c>
      <c r="B40" s="1"/>
      <c r="C40" s="158" t="s">
        <v>37</v>
      </c>
      <c r="D40" s="8" t="s">
        <v>287</v>
      </c>
      <c r="E40" s="159">
        <v>2536</v>
      </c>
      <c r="F40" s="160">
        <v>26.078470031545741</v>
      </c>
      <c r="G40" s="160">
        <v>46.716322065451251</v>
      </c>
      <c r="H40" s="168">
        <v>366</v>
      </c>
      <c r="I40" s="168">
        <v>1</v>
      </c>
    </row>
    <row r="41" spans="1:9" ht="16.5" customHeight="1" x14ac:dyDescent="0.15">
      <c r="A41" s="167" t="str">
        <f t="shared" si="0"/>
        <v>37</v>
      </c>
      <c r="B41" s="1"/>
      <c r="C41" s="158" t="s">
        <v>38</v>
      </c>
      <c r="D41" s="8" t="s">
        <v>288</v>
      </c>
      <c r="E41" s="159">
        <v>0</v>
      </c>
      <c r="F41" s="160" t="s">
        <v>71</v>
      </c>
      <c r="G41" s="160" t="s">
        <v>71</v>
      </c>
      <c r="H41" s="168" t="s">
        <v>71</v>
      </c>
      <c r="I41" s="168" t="s">
        <v>71</v>
      </c>
    </row>
    <row r="42" spans="1:9" ht="16.5" customHeight="1" x14ac:dyDescent="0.15">
      <c r="A42" s="167" t="str">
        <f t="shared" si="0"/>
        <v>38</v>
      </c>
      <c r="B42" s="1"/>
      <c r="C42" s="158" t="s">
        <v>39</v>
      </c>
      <c r="D42" s="8" t="s">
        <v>289</v>
      </c>
      <c r="E42" s="159">
        <v>0</v>
      </c>
      <c r="F42" s="160" t="s">
        <v>71</v>
      </c>
      <c r="G42" s="160" t="s">
        <v>71</v>
      </c>
      <c r="H42" s="168" t="s">
        <v>71</v>
      </c>
      <c r="I42" s="168" t="s">
        <v>71</v>
      </c>
    </row>
    <row r="43" spans="1:9" ht="16.5" customHeight="1" x14ac:dyDescent="0.15">
      <c r="A43" s="167" t="str">
        <f t="shared" si="0"/>
        <v>39</v>
      </c>
      <c r="B43" s="1"/>
      <c r="C43" s="158" t="s">
        <v>40</v>
      </c>
      <c r="D43" s="8" t="s">
        <v>290</v>
      </c>
      <c r="E43" s="159">
        <v>1</v>
      </c>
      <c r="F43" s="160">
        <v>24</v>
      </c>
      <c r="G43" s="160" t="s">
        <v>71</v>
      </c>
      <c r="H43" s="168">
        <v>24</v>
      </c>
      <c r="I43" s="168">
        <v>24</v>
      </c>
    </row>
    <row r="44" spans="1:9" ht="16.5" customHeight="1" x14ac:dyDescent="0.15">
      <c r="A44" s="167" t="str">
        <f t="shared" si="0"/>
        <v>40</v>
      </c>
      <c r="B44" s="1"/>
      <c r="C44" s="158" t="s">
        <v>41</v>
      </c>
      <c r="D44" s="8" t="s">
        <v>291</v>
      </c>
      <c r="E44" s="159">
        <v>0</v>
      </c>
      <c r="F44" s="160" t="s">
        <v>71</v>
      </c>
      <c r="G44" s="160" t="s">
        <v>71</v>
      </c>
      <c r="H44" s="168" t="s">
        <v>71</v>
      </c>
      <c r="I44" s="168" t="s">
        <v>71</v>
      </c>
    </row>
    <row r="45" spans="1:9" ht="16.5" customHeight="1" x14ac:dyDescent="0.15">
      <c r="A45" s="167" t="str">
        <f t="shared" si="0"/>
        <v>41</v>
      </c>
      <c r="B45" s="1"/>
      <c r="C45" s="158" t="s">
        <v>42</v>
      </c>
      <c r="D45" s="8" t="s">
        <v>292</v>
      </c>
      <c r="E45" s="159">
        <v>0</v>
      </c>
      <c r="F45" s="160" t="s">
        <v>71</v>
      </c>
      <c r="G45" s="160" t="s">
        <v>71</v>
      </c>
      <c r="H45" s="168" t="s">
        <v>71</v>
      </c>
      <c r="I45" s="168" t="s">
        <v>71</v>
      </c>
    </row>
    <row r="46" spans="1:9" ht="16.5" customHeight="1" x14ac:dyDescent="0.15">
      <c r="A46" s="167" t="str">
        <f t="shared" si="0"/>
        <v>42</v>
      </c>
      <c r="B46" s="1"/>
      <c r="C46" s="158" t="s">
        <v>43</v>
      </c>
      <c r="D46" s="8" t="s">
        <v>293</v>
      </c>
      <c r="E46" s="159">
        <v>21</v>
      </c>
      <c r="F46" s="160">
        <v>17.571428571428573</v>
      </c>
      <c r="G46" s="160">
        <v>16.082821358739977</v>
      </c>
      <c r="H46" s="168">
        <v>52</v>
      </c>
      <c r="I46" s="168">
        <v>1</v>
      </c>
    </row>
    <row r="47" spans="1:9" ht="16.5" customHeight="1" x14ac:dyDescent="0.15">
      <c r="A47" s="167" t="str">
        <f t="shared" si="0"/>
        <v>43</v>
      </c>
      <c r="B47" s="1"/>
      <c r="C47" s="158" t="s">
        <v>44</v>
      </c>
      <c r="D47" s="8" t="s">
        <v>294</v>
      </c>
      <c r="E47" s="159">
        <v>3</v>
      </c>
      <c r="F47" s="160">
        <v>2</v>
      </c>
      <c r="G47" s="160">
        <v>1</v>
      </c>
      <c r="H47" s="168">
        <v>3</v>
      </c>
      <c r="I47" s="168">
        <v>1</v>
      </c>
    </row>
    <row r="48" spans="1:9" ht="16.5" customHeight="1" x14ac:dyDescent="0.15">
      <c r="A48" s="167" t="str">
        <f t="shared" si="0"/>
        <v>44</v>
      </c>
      <c r="B48" s="1"/>
      <c r="C48" s="158" t="s">
        <v>45</v>
      </c>
      <c r="D48" s="8" t="s">
        <v>295</v>
      </c>
      <c r="E48" s="159">
        <v>7</v>
      </c>
      <c r="F48" s="160">
        <v>13.714285714285714</v>
      </c>
      <c r="G48" s="160">
        <v>4.5355736761107268</v>
      </c>
      <c r="H48" s="168">
        <v>24</v>
      </c>
      <c r="I48" s="168">
        <v>12</v>
      </c>
    </row>
    <row r="49" spans="1:9" ht="16.5" customHeight="1" x14ac:dyDescent="0.15">
      <c r="A49" s="167" t="str">
        <f t="shared" si="0"/>
        <v>45</v>
      </c>
      <c r="B49" s="1"/>
      <c r="C49" s="158" t="s">
        <v>46</v>
      </c>
      <c r="D49" s="8" t="s">
        <v>296</v>
      </c>
      <c r="E49" s="159">
        <v>3</v>
      </c>
      <c r="F49" s="160">
        <v>9</v>
      </c>
      <c r="G49" s="160">
        <v>13</v>
      </c>
      <c r="H49" s="168">
        <v>24</v>
      </c>
      <c r="I49" s="168">
        <v>1</v>
      </c>
    </row>
    <row r="50" spans="1:9" ht="16.5" customHeight="1" x14ac:dyDescent="0.15">
      <c r="A50" s="167" t="str">
        <f t="shared" si="0"/>
        <v>46</v>
      </c>
      <c r="B50" s="1"/>
      <c r="C50" s="158" t="s">
        <v>47</v>
      </c>
      <c r="D50" s="8" t="s">
        <v>297</v>
      </c>
      <c r="E50" s="159">
        <v>3</v>
      </c>
      <c r="F50" s="160">
        <v>12</v>
      </c>
      <c r="G50" s="160">
        <v>0</v>
      </c>
      <c r="H50" s="168">
        <v>12</v>
      </c>
      <c r="I50" s="168">
        <v>12</v>
      </c>
    </row>
    <row r="51" spans="1:9" ht="16.5" customHeight="1" x14ac:dyDescent="0.15">
      <c r="A51" s="167" t="str">
        <f t="shared" si="0"/>
        <v>47</v>
      </c>
      <c r="B51" s="1"/>
      <c r="C51" s="158" t="s">
        <v>48</v>
      </c>
      <c r="D51" s="8" t="s">
        <v>298</v>
      </c>
      <c r="E51" s="159">
        <v>13</v>
      </c>
      <c r="F51" s="160">
        <v>31.076923076923077</v>
      </c>
      <c r="G51" s="160">
        <v>40.614983972382937</v>
      </c>
      <c r="H51" s="168">
        <v>144</v>
      </c>
      <c r="I51" s="168">
        <v>2</v>
      </c>
    </row>
    <row r="52" spans="1:9" ht="16.5" customHeight="1" x14ac:dyDescent="0.15">
      <c r="A52" s="167" t="str">
        <f t="shared" si="0"/>
        <v>48</v>
      </c>
      <c r="B52" s="1"/>
      <c r="C52" s="158" t="s">
        <v>51</v>
      </c>
      <c r="D52" s="8" t="s">
        <v>299</v>
      </c>
      <c r="E52" s="159">
        <v>59</v>
      </c>
      <c r="F52" s="160">
        <v>28.237288135593221</v>
      </c>
      <c r="G52" s="160">
        <v>65.963767218242197</v>
      </c>
      <c r="H52" s="168">
        <v>366</v>
      </c>
      <c r="I52" s="168">
        <v>1</v>
      </c>
    </row>
    <row r="53" spans="1:9" ht="16.5" customHeight="1" x14ac:dyDescent="0.15">
      <c r="A53" s="167" t="str">
        <f t="shared" si="0"/>
        <v>49</v>
      </c>
      <c r="B53" s="1"/>
      <c r="C53" s="158" t="s">
        <v>129</v>
      </c>
      <c r="D53" s="8" t="s">
        <v>300</v>
      </c>
      <c r="E53" s="159">
        <v>0</v>
      </c>
      <c r="F53" s="160" t="s">
        <v>71</v>
      </c>
      <c r="G53" s="160" t="s">
        <v>71</v>
      </c>
      <c r="H53" s="168" t="s">
        <v>71</v>
      </c>
      <c r="I53" s="168" t="s">
        <v>71</v>
      </c>
    </row>
    <row r="54" spans="1:9" ht="16.5" customHeight="1" x14ac:dyDescent="0.15">
      <c r="A54" s="167" t="str">
        <f t="shared" si="0"/>
        <v>50</v>
      </c>
      <c r="B54" s="1"/>
      <c r="C54" s="158" t="s">
        <v>137</v>
      </c>
      <c r="D54" s="8" t="s">
        <v>301</v>
      </c>
      <c r="E54" s="159">
        <v>6</v>
      </c>
      <c r="F54" s="160">
        <v>12.166666666666666</v>
      </c>
      <c r="G54" s="160">
        <v>7.2778201864752514</v>
      </c>
      <c r="H54" s="168">
        <v>24</v>
      </c>
      <c r="I54" s="168">
        <v>1</v>
      </c>
    </row>
    <row r="55" spans="1:9" ht="16.5" customHeight="1" x14ac:dyDescent="0.15">
      <c r="A55" s="167" t="str">
        <f t="shared" si="0"/>
        <v>51</v>
      </c>
      <c r="B55" s="1"/>
      <c r="C55" s="158" t="s">
        <v>52</v>
      </c>
      <c r="D55" s="8" t="s">
        <v>302</v>
      </c>
      <c r="E55" s="159">
        <v>2</v>
      </c>
      <c r="F55" s="160">
        <v>26.5</v>
      </c>
      <c r="G55" s="160">
        <v>36.062445840513924</v>
      </c>
      <c r="H55" s="168">
        <v>52</v>
      </c>
      <c r="I55" s="168">
        <v>1</v>
      </c>
    </row>
    <row r="56" spans="1:9" ht="16.5" customHeight="1" x14ac:dyDescent="0.15">
      <c r="A56" s="167" t="str">
        <f t="shared" si="0"/>
        <v>52</v>
      </c>
      <c r="B56" s="1"/>
      <c r="C56" s="158" t="s">
        <v>79</v>
      </c>
      <c r="D56" s="8" t="s">
        <v>303</v>
      </c>
      <c r="E56" s="159">
        <v>10</v>
      </c>
      <c r="F56" s="160">
        <v>7.8</v>
      </c>
      <c r="G56" s="160">
        <v>7.8287220469811603</v>
      </c>
      <c r="H56" s="168">
        <v>24</v>
      </c>
      <c r="I56" s="168">
        <v>1</v>
      </c>
    </row>
    <row r="57" spans="1:9" ht="16.5" customHeight="1" x14ac:dyDescent="0.15">
      <c r="A57" s="167" t="str">
        <f t="shared" si="0"/>
        <v>53</v>
      </c>
      <c r="B57" s="1"/>
      <c r="C57" s="158" t="s">
        <v>53</v>
      </c>
      <c r="D57" s="8" t="s">
        <v>304</v>
      </c>
      <c r="E57" s="159">
        <v>1</v>
      </c>
      <c r="F57" s="160">
        <v>42</v>
      </c>
      <c r="G57" s="160" t="s">
        <v>71</v>
      </c>
      <c r="H57" s="168">
        <v>42</v>
      </c>
      <c r="I57" s="168">
        <v>42</v>
      </c>
    </row>
    <row r="58" spans="1:9" ht="16.5" customHeight="1" x14ac:dyDescent="0.15">
      <c r="A58" s="167" t="str">
        <f t="shared" si="0"/>
        <v>54</v>
      </c>
      <c r="B58" s="1"/>
      <c r="C58" s="158" t="s">
        <v>54</v>
      </c>
      <c r="D58" s="8" t="s">
        <v>305</v>
      </c>
      <c r="E58" s="159">
        <v>3</v>
      </c>
      <c r="F58" s="160">
        <v>8.3333333333333339</v>
      </c>
      <c r="G58" s="160">
        <v>6.3508529610858835</v>
      </c>
      <c r="H58" s="168">
        <v>12</v>
      </c>
      <c r="I58" s="168">
        <v>1</v>
      </c>
    </row>
    <row r="59" spans="1:9" ht="16.5" customHeight="1" x14ac:dyDescent="0.15">
      <c r="A59" s="167" t="str">
        <f t="shared" si="0"/>
        <v>55</v>
      </c>
      <c r="B59" s="1"/>
      <c r="C59" s="158" t="s">
        <v>55</v>
      </c>
      <c r="D59" s="8" t="s">
        <v>306</v>
      </c>
      <c r="E59" s="159">
        <v>3</v>
      </c>
      <c r="F59" s="160">
        <v>12.666666666666666</v>
      </c>
      <c r="G59" s="160">
        <v>1.1547005383792515</v>
      </c>
      <c r="H59" s="168">
        <v>14</v>
      </c>
      <c r="I59" s="168">
        <v>12</v>
      </c>
    </row>
    <row r="60" spans="1:9" ht="16.5" customHeight="1" x14ac:dyDescent="0.15">
      <c r="A60" s="167" t="str">
        <f t="shared" si="0"/>
        <v>56</v>
      </c>
      <c r="B60" s="1"/>
      <c r="C60" s="158" t="s">
        <v>138</v>
      </c>
      <c r="D60" s="8" t="s">
        <v>307</v>
      </c>
      <c r="E60" s="159">
        <v>171</v>
      </c>
      <c r="F60" s="160">
        <v>26.07017543859649</v>
      </c>
      <c r="G60" s="160">
        <v>61.532256385178933</v>
      </c>
      <c r="H60" s="168">
        <v>365</v>
      </c>
      <c r="I60" s="168">
        <v>1</v>
      </c>
    </row>
    <row r="61" spans="1:9" ht="16.5" customHeight="1" x14ac:dyDescent="0.15">
      <c r="A61" s="167" t="str">
        <f t="shared" si="0"/>
        <v>57</v>
      </c>
      <c r="B61" s="1"/>
      <c r="C61" s="158" t="s">
        <v>72</v>
      </c>
      <c r="D61" s="8" t="s">
        <v>308</v>
      </c>
      <c r="E61" s="159">
        <v>2</v>
      </c>
      <c r="F61" s="160">
        <v>8.5</v>
      </c>
      <c r="G61" s="160">
        <v>4.9497474683058327</v>
      </c>
      <c r="H61" s="168">
        <v>12</v>
      </c>
      <c r="I61" s="168">
        <v>5</v>
      </c>
    </row>
    <row r="62" spans="1:9" ht="16.5" customHeight="1" x14ac:dyDescent="0.15">
      <c r="A62" s="167" t="str">
        <f t="shared" si="0"/>
        <v>58</v>
      </c>
      <c r="B62" s="1"/>
      <c r="C62" s="158" t="s">
        <v>75</v>
      </c>
      <c r="D62" s="8" t="s">
        <v>309</v>
      </c>
      <c r="E62" s="159">
        <v>34</v>
      </c>
      <c r="F62" s="160">
        <v>13.882352941176471</v>
      </c>
      <c r="G62" s="160">
        <v>13.316120797130782</v>
      </c>
      <c r="H62" s="168">
        <v>52</v>
      </c>
      <c r="I62" s="168">
        <v>1</v>
      </c>
    </row>
    <row r="63" spans="1:9" ht="16.5" customHeight="1" x14ac:dyDescent="0.15">
      <c r="A63" s="167" t="str">
        <f t="shared" si="0"/>
        <v>59</v>
      </c>
      <c r="B63" s="1"/>
      <c r="C63" s="158" t="s">
        <v>56</v>
      </c>
      <c r="D63" s="8" t="s">
        <v>310</v>
      </c>
      <c r="E63" s="159">
        <v>0</v>
      </c>
      <c r="F63" s="160" t="s">
        <v>71</v>
      </c>
      <c r="G63" s="160" t="s">
        <v>71</v>
      </c>
      <c r="H63" s="168" t="s">
        <v>71</v>
      </c>
      <c r="I63" s="168" t="s">
        <v>71</v>
      </c>
    </row>
    <row r="64" spans="1:9" ht="16.5" customHeight="1" x14ac:dyDescent="0.15">
      <c r="A64" s="167" t="str">
        <f t="shared" si="0"/>
        <v>60</v>
      </c>
      <c r="B64" s="1"/>
      <c r="C64" s="158" t="s">
        <v>57</v>
      </c>
      <c r="D64" s="8" t="s">
        <v>311</v>
      </c>
      <c r="E64" s="159">
        <v>13</v>
      </c>
      <c r="F64" s="160">
        <v>39.615384615384613</v>
      </c>
      <c r="G64" s="160">
        <v>100.23184662033857</v>
      </c>
      <c r="H64" s="168">
        <v>365</v>
      </c>
      <c r="I64" s="168">
        <v>1</v>
      </c>
    </row>
    <row r="65" spans="1:9" ht="16.5" customHeight="1" x14ac:dyDescent="0.15">
      <c r="A65" s="167" t="str">
        <f t="shared" si="0"/>
        <v>61</v>
      </c>
      <c r="B65" s="1"/>
      <c r="C65" s="158" t="s">
        <v>69</v>
      </c>
      <c r="D65" s="8" t="s">
        <v>312</v>
      </c>
      <c r="E65" s="159">
        <v>1</v>
      </c>
      <c r="F65" s="160">
        <v>12</v>
      </c>
      <c r="G65" s="160" t="s">
        <v>71</v>
      </c>
      <c r="H65" s="168">
        <v>12</v>
      </c>
      <c r="I65" s="168">
        <v>12</v>
      </c>
    </row>
    <row r="66" spans="1:9" ht="16.5" customHeight="1" x14ac:dyDescent="0.15">
      <c r="A66" s="167" t="str">
        <f t="shared" si="0"/>
        <v>62</v>
      </c>
      <c r="B66" s="1"/>
      <c r="C66" s="158" t="s">
        <v>73</v>
      </c>
      <c r="D66" s="8" t="s">
        <v>313</v>
      </c>
      <c r="E66" s="159">
        <v>0</v>
      </c>
      <c r="F66" s="160" t="s">
        <v>71</v>
      </c>
      <c r="G66" s="160" t="s">
        <v>71</v>
      </c>
      <c r="H66" s="168" t="s">
        <v>71</v>
      </c>
      <c r="I66" s="168" t="s">
        <v>71</v>
      </c>
    </row>
    <row r="67" spans="1:9" ht="16.5" customHeight="1" x14ac:dyDescent="0.15">
      <c r="A67" s="167" t="str">
        <f t="shared" si="0"/>
        <v>63</v>
      </c>
      <c r="B67" s="1"/>
      <c r="C67" s="158" t="s">
        <v>58</v>
      </c>
      <c r="D67" s="8" t="s">
        <v>314</v>
      </c>
      <c r="E67" s="159">
        <v>1</v>
      </c>
      <c r="F67" s="160">
        <v>24</v>
      </c>
      <c r="G67" s="160" t="s">
        <v>71</v>
      </c>
      <c r="H67" s="168">
        <v>24</v>
      </c>
      <c r="I67" s="168">
        <v>24</v>
      </c>
    </row>
    <row r="68" spans="1:9" ht="16.5" customHeight="1" x14ac:dyDescent="0.15">
      <c r="A68" s="167" t="str">
        <f t="shared" si="0"/>
        <v>64</v>
      </c>
      <c r="B68" s="1"/>
      <c r="C68" s="158" t="s">
        <v>70</v>
      </c>
      <c r="D68" s="8" t="s">
        <v>315</v>
      </c>
      <c r="E68" s="159">
        <v>0</v>
      </c>
      <c r="F68" s="160" t="s">
        <v>71</v>
      </c>
      <c r="G68" s="160" t="s">
        <v>71</v>
      </c>
      <c r="H68" s="168" t="s">
        <v>71</v>
      </c>
      <c r="I68" s="168" t="s">
        <v>71</v>
      </c>
    </row>
    <row r="69" spans="1:9" ht="16.5" customHeight="1" x14ac:dyDescent="0.15">
      <c r="A69" s="167" t="str">
        <f t="shared" si="0"/>
        <v>65</v>
      </c>
      <c r="B69" s="1"/>
      <c r="C69" s="158" t="s">
        <v>59</v>
      </c>
      <c r="D69" s="8" t="s">
        <v>316</v>
      </c>
      <c r="E69" s="159">
        <v>0</v>
      </c>
      <c r="F69" s="160" t="s">
        <v>71</v>
      </c>
      <c r="G69" s="160" t="s">
        <v>71</v>
      </c>
      <c r="H69" s="168" t="s">
        <v>71</v>
      </c>
      <c r="I69" s="168" t="s">
        <v>71</v>
      </c>
    </row>
    <row r="70" spans="1:9" ht="16.5" customHeight="1" x14ac:dyDescent="0.15">
      <c r="A70" s="167" t="str">
        <f t="shared" ref="A70:A103" si="1">C70</f>
        <v>66</v>
      </c>
      <c r="B70" s="1"/>
      <c r="C70" s="158" t="s">
        <v>60</v>
      </c>
      <c r="D70" s="8" t="s">
        <v>317</v>
      </c>
      <c r="E70" s="159">
        <v>0</v>
      </c>
      <c r="F70" s="160" t="s">
        <v>71</v>
      </c>
      <c r="G70" s="160" t="s">
        <v>71</v>
      </c>
      <c r="H70" s="168" t="s">
        <v>71</v>
      </c>
      <c r="I70" s="168" t="s">
        <v>71</v>
      </c>
    </row>
    <row r="71" spans="1:9" ht="16.5" customHeight="1" x14ac:dyDescent="0.15">
      <c r="A71" s="167" t="str">
        <f t="shared" si="1"/>
        <v>67</v>
      </c>
      <c r="B71" s="1"/>
      <c r="C71" s="158" t="s">
        <v>62</v>
      </c>
      <c r="D71" s="8" t="s">
        <v>318</v>
      </c>
      <c r="E71" s="159">
        <v>0</v>
      </c>
      <c r="F71" s="160" t="s">
        <v>71</v>
      </c>
      <c r="G71" s="160" t="s">
        <v>71</v>
      </c>
      <c r="H71" s="168" t="s">
        <v>71</v>
      </c>
      <c r="I71" s="168" t="s">
        <v>71</v>
      </c>
    </row>
    <row r="72" spans="1:9" ht="16.5" customHeight="1" x14ac:dyDescent="0.15">
      <c r="A72" s="167" t="str">
        <f t="shared" si="1"/>
        <v>68</v>
      </c>
      <c r="B72" s="1"/>
      <c r="C72" s="158" t="s">
        <v>80</v>
      </c>
      <c r="D72" s="8" t="s">
        <v>319</v>
      </c>
      <c r="E72" s="159">
        <v>5</v>
      </c>
      <c r="F72" s="160">
        <v>8.1999999999999993</v>
      </c>
      <c r="G72" s="160">
        <v>5.3103672189407014</v>
      </c>
      <c r="H72" s="168">
        <v>12</v>
      </c>
      <c r="I72" s="168">
        <v>1</v>
      </c>
    </row>
    <row r="73" spans="1:9" ht="16.5" customHeight="1" x14ac:dyDescent="0.15">
      <c r="A73" s="167" t="str">
        <f t="shared" si="1"/>
        <v>69</v>
      </c>
      <c r="B73" s="1"/>
      <c r="C73" s="158" t="s">
        <v>63</v>
      </c>
      <c r="D73" s="8" t="s">
        <v>320</v>
      </c>
      <c r="E73" s="159">
        <v>49</v>
      </c>
      <c r="F73" s="160">
        <v>13.836734693877551</v>
      </c>
      <c r="G73" s="160">
        <v>12.759550244776639</v>
      </c>
      <c r="H73" s="168">
        <v>64</v>
      </c>
      <c r="I73" s="168">
        <v>1</v>
      </c>
    </row>
    <row r="74" spans="1:9" ht="16.5" customHeight="1" x14ac:dyDescent="0.15">
      <c r="A74" s="167" t="str">
        <f t="shared" si="1"/>
        <v>70</v>
      </c>
      <c r="B74" s="1"/>
      <c r="C74" s="158" t="s">
        <v>76</v>
      </c>
      <c r="D74" s="8" t="s">
        <v>321</v>
      </c>
      <c r="E74" s="159">
        <v>4</v>
      </c>
      <c r="F74" s="160">
        <v>6.5</v>
      </c>
      <c r="G74" s="160">
        <v>6.3508529610858835</v>
      </c>
      <c r="H74" s="168">
        <v>12</v>
      </c>
      <c r="I74" s="168">
        <v>1</v>
      </c>
    </row>
    <row r="75" spans="1:9" ht="16.5" customHeight="1" x14ac:dyDescent="0.15">
      <c r="A75" s="167" t="str">
        <f t="shared" si="1"/>
        <v>71</v>
      </c>
      <c r="B75" s="1"/>
      <c r="C75" s="158" t="s">
        <v>64</v>
      </c>
      <c r="D75" s="8" t="s">
        <v>322</v>
      </c>
      <c r="E75" s="159">
        <v>161</v>
      </c>
      <c r="F75" s="160">
        <v>29.645962732919255</v>
      </c>
      <c r="G75" s="160">
        <v>144.37418441059191</v>
      </c>
      <c r="H75" s="168">
        <v>1746</v>
      </c>
      <c r="I75" s="168">
        <v>1</v>
      </c>
    </row>
    <row r="76" spans="1:9" ht="16.5" customHeight="1" x14ac:dyDescent="0.15">
      <c r="A76" s="167" t="str">
        <f t="shared" si="1"/>
        <v>72</v>
      </c>
      <c r="B76" s="1"/>
      <c r="C76" s="158" t="s">
        <v>65</v>
      </c>
      <c r="D76" s="8" t="s">
        <v>323</v>
      </c>
      <c r="E76" s="159">
        <v>11</v>
      </c>
      <c r="F76" s="160">
        <v>7.6363636363636367</v>
      </c>
      <c r="G76" s="160">
        <v>7.7106773667781905</v>
      </c>
      <c r="H76" s="168">
        <v>26</v>
      </c>
      <c r="I76" s="168">
        <v>1</v>
      </c>
    </row>
    <row r="77" spans="1:9" ht="16.5" customHeight="1" x14ac:dyDescent="0.15">
      <c r="A77" s="167" t="str">
        <f t="shared" si="1"/>
        <v>73</v>
      </c>
      <c r="B77" s="1"/>
      <c r="C77" s="158" t="s">
        <v>67</v>
      </c>
      <c r="D77" s="8" t="s">
        <v>324</v>
      </c>
      <c r="E77" s="159">
        <v>0</v>
      </c>
      <c r="F77" s="160" t="s">
        <v>71</v>
      </c>
      <c r="G77" s="160" t="s">
        <v>71</v>
      </c>
      <c r="H77" s="168" t="s">
        <v>71</v>
      </c>
      <c r="I77" s="168" t="s">
        <v>71</v>
      </c>
    </row>
    <row r="78" spans="1:9" ht="16.5" customHeight="1" x14ac:dyDescent="0.15">
      <c r="A78" s="167" t="str">
        <f t="shared" si="1"/>
        <v>74</v>
      </c>
      <c r="B78" s="1"/>
      <c r="C78" s="158" t="s">
        <v>68</v>
      </c>
      <c r="D78" s="8" t="s">
        <v>325</v>
      </c>
      <c r="E78" s="159">
        <v>90</v>
      </c>
      <c r="F78" s="160">
        <v>6.3888888888888893</v>
      </c>
      <c r="G78" s="160">
        <v>7.5694454466320105</v>
      </c>
      <c r="H78" s="168">
        <v>51</v>
      </c>
      <c r="I78" s="168">
        <v>1</v>
      </c>
    </row>
    <row r="79" spans="1:9" ht="16.5" customHeight="1" x14ac:dyDescent="0.15">
      <c r="A79" s="167" t="str">
        <f t="shared" si="1"/>
        <v>75</v>
      </c>
      <c r="B79" s="1"/>
      <c r="C79" s="158" t="s">
        <v>326</v>
      </c>
      <c r="D79" s="8" t="s">
        <v>327</v>
      </c>
      <c r="E79" s="159">
        <v>355</v>
      </c>
      <c r="F79" s="160">
        <v>17.585915492957746</v>
      </c>
      <c r="G79" s="160">
        <v>36.060845065375226</v>
      </c>
      <c r="H79" s="168">
        <v>366</v>
      </c>
      <c r="I79" s="168">
        <v>1</v>
      </c>
    </row>
    <row r="80" spans="1:9" ht="16.5" customHeight="1" x14ac:dyDescent="0.15">
      <c r="A80" s="167" t="str">
        <f t="shared" si="1"/>
        <v>76</v>
      </c>
      <c r="B80" s="1"/>
      <c r="C80" s="158" t="s">
        <v>328</v>
      </c>
      <c r="D80" s="8" t="s">
        <v>329</v>
      </c>
      <c r="E80" s="159">
        <v>34</v>
      </c>
      <c r="F80" s="160">
        <v>27.176470588235293</v>
      </c>
      <c r="G80" s="160">
        <v>61.460246125706675</v>
      </c>
      <c r="H80" s="168">
        <v>365</v>
      </c>
      <c r="I80" s="168">
        <v>1</v>
      </c>
    </row>
    <row r="81" spans="1:9" ht="16.5" customHeight="1" x14ac:dyDescent="0.15">
      <c r="A81" s="167" t="str">
        <f t="shared" si="1"/>
        <v>77</v>
      </c>
      <c r="B81" s="1"/>
      <c r="C81" s="158" t="s">
        <v>330</v>
      </c>
      <c r="D81" s="8" t="s">
        <v>331</v>
      </c>
      <c r="E81" s="159">
        <v>42</v>
      </c>
      <c r="F81" s="160">
        <v>12.571428571428571</v>
      </c>
      <c r="G81" s="160">
        <v>9.0719155401681437</v>
      </c>
      <c r="H81" s="168">
        <v>37</v>
      </c>
      <c r="I81" s="168">
        <v>1</v>
      </c>
    </row>
    <row r="82" spans="1:9" ht="16.5" customHeight="1" x14ac:dyDescent="0.15">
      <c r="A82" s="167" t="str">
        <f t="shared" si="1"/>
        <v>78</v>
      </c>
      <c r="B82" s="1"/>
      <c r="C82" s="158" t="s">
        <v>332</v>
      </c>
      <c r="D82" s="8" t="s">
        <v>333</v>
      </c>
      <c r="E82" s="159">
        <v>208</v>
      </c>
      <c r="F82" s="160">
        <v>27.427884615384617</v>
      </c>
      <c r="G82" s="160">
        <v>56.479525522378452</v>
      </c>
      <c r="H82" s="168">
        <v>365</v>
      </c>
      <c r="I82" s="168">
        <v>1</v>
      </c>
    </row>
    <row r="83" spans="1:9" ht="16.5" customHeight="1" x14ac:dyDescent="0.15">
      <c r="A83" s="167" t="str">
        <f t="shared" si="1"/>
        <v>79</v>
      </c>
      <c r="B83" s="1"/>
      <c r="C83" s="158" t="s">
        <v>334</v>
      </c>
      <c r="D83" s="8" t="s">
        <v>335</v>
      </c>
      <c r="E83" s="159">
        <v>10</v>
      </c>
      <c r="F83" s="160">
        <v>23.1</v>
      </c>
      <c r="G83" s="160">
        <v>23.01907421634888</v>
      </c>
      <c r="H83" s="168">
        <v>72</v>
      </c>
      <c r="I83" s="168">
        <v>2</v>
      </c>
    </row>
    <row r="84" spans="1:9" ht="16.5" customHeight="1" x14ac:dyDescent="0.15">
      <c r="A84" s="167" t="str">
        <f t="shared" si="1"/>
        <v>80</v>
      </c>
      <c r="B84" s="1"/>
      <c r="C84" s="158" t="s">
        <v>336</v>
      </c>
      <c r="D84" s="8" t="s">
        <v>337</v>
      </c>
      <c r="E84" s="159">
        <v>338</v>
      </c>
      <c r="F84" s="160">
        <v>18.068047337278106</v>
      </c>
      <c r="G84" s="160">
        <v>39.633986963025684</v>
      </c>
      <c r="H84" s="168">
        <v>365</v>
      </c>
      <c r="I84" s="168">
        <v>1</v>
      </c>
    </row>
    <row r="85" spans="1:9" ht="16.5" customHeight="1" x14ac:dyDescent="0.15">
      <c r="A85" s="167" t="str">
        <f t="shared" si="1"/>
        <v>81</v>
      </c>
      <c r="B85" s="1"/>
      <c r="C85" s="158" t="s">
        <v>77</v>
      </c>
      <c r="D85" s="8" t="s">
        <v>338</v>
      </c>
      <c r="E85" s="159">
        <v>234</v>
      </c>
      <c r="F85" s="160">
        <v>21.995726495726494</v>
      </c>
      <c r="G85" s="160">
        <v>43.674714290468565</v>
      </c>
      <c r="H85" s="168">
        <v>365</v>
      </c>
      <c r="I85" s="168">
        <v>1</v>
      </c>
    </row>
    <row r="86" spans="1:9" ht="16.5" customHeight="1" x14ac:dyDescent="0.15">
      <c r="A86" s="167" t="str">
        <f t="shared" si="1"/>
        <v>82</v>
      </c>
      <c r="B86" s="1"/>
      <c r="C86" s="158" t="s">
        <v>339</v>
      </c>
      <c r="D86" s="8" t="s">
        <v>340</v>
      </c>
      <c r="E86" s="159">
        <v>66</v>
      </c>
      <c r="F86" s="160">
        <v>14.530303030303031</v>
      </c>
      <c r="G86" s="160">
        <v>10.628292716170648</v>
      </c>
      <c r="H86" s="168">
        <v>52</v>
      </c>
      <c r="I86" s="168">
        <v>1</v>
      </c>
    </row>
    <row r="87" spans="1:9" ht="16.5" customHeight="1" x14ac:dyDescent="0.15">
      <c r="A87" s="167" t="str">
        <f t="shared" si="1"/>
        <v>83</v>
      </c>
      <c r="B87" s="1"/>
      <c r="C87" s="158" t="s">
        <v>341</v>
      </c>
      <c r="D87" s="8" t="s">
        <v>342</v>
      </c>
      <c r="E87" s="159">
        <v>528</v>
      </c>
      <c r="F87" s="160">
        <v>24.568181818181817</v>
      </c>
      <c r="G87" s="160">
        <v>46.159642654278365</v>
      </c>
      <c r="H87" s="168">
        <v>366</v>
      </c>
      <c r="I87" s="168">
        <v>1</v>
      </c>
    </row>
    <row r="88" spans="1:9" ht="16.5" customHeight="1" x14ac:dyDescent="0.15">
      <c r="A88" s="167" t="str">
        <f t="shared" si="1"/>
        <v>84</v>
      </c>
      <c r="B88" s="1"/>
      <c r="C88" s="158" t="s">
        <v>343</v>
      </c>
      <c r="D88" s="8" t="s">
        <v>344</v>
      </c>
      <c r="E88" s="159">
        <v>17</v>
      </c>
      <c r="F88" s="160">
        <v>10.235294117647058</v>
      </c>
      <c r="G88" s="160">
        <v>9.9970583908761999</v>
      </c>
      <c r="H88" s="168">
        <v>39</v>
      </c>
      <c r="I88" s="168">
        <v>1</v>
      </c>
    </row>
    <row r="89" spans="1:9" ht="16.5" customHeight="1" x14ac:dyDescent="0.15">
      <c r="A89" s="167" t="str">
        <f t="shared" si="1"/>
        <v>85</v>
      </c>
      <c r="B89" s="1"/>
      <c r="C89" s="158" t="s">
        <v>345</v>
      </c>
      <c r="D89" s="8" t="s">
        <v>346</v>
      </c>
      <c r="E89" s="159">
        <v>155</v>
      </c>
      <c r="F89" s="160">
        <v>18.103225806451611</v>
      </c>
      <c r="G89" s="160">
        <v>32.9584890811702</v>
      </c>
      <c r="H89" s="168">
        <v>365</v>
      </c>
      <c r="I89" s="168">
        <v>1</v>
      </c>
    </row>
    <row r="90" spans="1:9" ht="16.5" customHeight="1" x14ac:dyDescent="0.15">
      <c r="A90" s="167" t="str">
        <f t="shared" si="1"/>
        <v>86</v>
      </c>
      <c r="B90" s="1"/>
      <c r="C90" s="158" t="s">
        <v>347</v>
      </c>
      <c r="D90" s="8" t="s">
        <v>348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</row>
    <row r="91" spans="1:9" ht="16.5" customHeight="1" x14ac:dyDescent="0.15">
      <c r="A91" s="167" t="str">
        <f t="shared" si="1"/>
        <v>87</v>
      </c>
      <c r="B91" s="1"/>
      <c r="C91" s="158" t="s">
        <v>349</v>
      </c>
      <c r="D91" s="8" t="s">
        <v>350</v>
      </c>
      <c r="E91" s="159">
        <v>24</v>
      </c>
      <c r="F91" s="160">
        <v>13.25</v>
      </c>
      <c r="G91" s="160">
        <v>15.149257407543116</v>
      </c>
      <c r="H91" s="168">
        <v>63</v>
      </c>
      <c r="I91" s="168">
        <v>1</v>
      </c>
    </row>
    <row r="92" spans="1:9" ht="16.5" customHeight="1" x14ac:dyDescent="0.15">
      <c r="A92" s="167" t="str">
        <f t="shared" si="1"/>
        <v>88</v>
      </c>
      <c r="B92" s="1"/>
      <c r="C92" s="158" t="s">
        <v>351</v>
      </c>
      <c r="D92" s="8" t="s">
        <v>352</v>
      </c>
      <c r="E92" s="159">
        <v>1812</v>
      </c>
      <c r="F92" s="160">
        <v>18.650662251655628</v>
      </c>
      <c r="G92" s="160">
        <v>37.769271553259884</v>
      </c>
      <c r="H92" s="168">
        <v>366</v>
      </c>
      <c r="I92" s="168">
        <v>1</v>
      </c>
    </row>
    <row r="93" spans="1:9" ht="16.5" customHeight="1" x14ac:dyDescent="0.15">
      <c r="A93" s="167" t="str">
        <f t="shared" si="1"/>
        <v>89</v>
      </c>
      <c r="B93" s="1"/>
      <c r="C93" s="158" t="s">
        <v>353</v>
      </c>
      <c r="D93" s="8" t="s">
        <v>354</v>
      </c>
      <c r="E93" s="159">
        <v>4</v>
      </c>
      <c r="F93" s="160">
        <v>34.25</v>
      </c>
      <c r="G93" s="160">
        <v>24.58149710656371</v>
      </c>
      <c r="H93" s="168">
        <v>69</v>
      </c>
      <c r="I93" s="168">
        <v>12</v>
      </c>
    </row>
    <row r="94" spans="1:9" ht="16.5" customHeight="1" x14ac:dyDescent="0.15">
      <c r="A94" s="167" t="str">
        <f t="shared" si="1"/>
        <v>90</v>
      </c>
      <c r="B94" s="1"/>
      <c r="C94" s="158" t="s">
        <v>355</v>
      </c>
      <c r="D94" s="8" t="s">
        <v>356</v>
      </c>
      <c r="E94" s="159">
        <v>1</v>
      </c>
      <c r="F94" s="160">
        <v>2</v>
      </c>
      <c r="G94" s="160" t="s">
        <v>71</v>
      </c>
      <c r="H94" s="168">
        <v>2</v>
      </c>
      <c r="I94" s="168">
        <v>2</v>
      </c>
    </row>
    <row r="95" spans="1:9" ht="16.5" customHeight="1" x14ac:dyDescent="0.15">
      <c r="A95" s="167" t="str">
        <f t="shared" si="1"/>
        <v>91</v>
      </c>
      <c r="B95" s="1"/>
      <c r="C95" s="158" t="s">
        <v>78</v>
      </c>
      <c r="D95" s="8" t="s">
        <v>357</v>
      </c>
      <c r="E95" s="159">
        <v>0</v>
      </c>
      <c r="F95" s="160" t="s">
        <v>71</v>
      </c>
      <c r="G95" s="160" t="s">
        <v>71</v>
      </c>
      <c r="H95" s="168" t="s">
        <v>71</v>
      </c>
      <c r="I95" s="168" t="s">
        <v>71</v>
      </c>
    </row>
    <row r="96" spans="1:9" ht="16.5" customHeight="1" x14ac:dyDescent="0.15">
      <c r="A96" s="167" t="str">
        <f t="shared" si="1"/>
        <v>92</v>
      </c>
      <c r="B96" s="1"/>
      <c r="C96" s="158" t="s">
        <v>74</v>
      </c>
      <c r="D96" s="8" t="s">
        <v>358</v>
      </c>
      <c r="E96" s="159">
        <v>37</v>
      </c>
      <c r="F96" s="160">
        <v>16.756756756756758</v>
      </c>
      <c r="G96" s="160">
        <v>14.490236953444445</v>
      </c>
      <c r="H96" s="168">
        <v>52</v>
      </c>
      <c r="I96" s="168">
        <v>1</v>
      </c>
    </row>
    <row r="97" spans="1:9" ht="16.5" customHeight="1" x14ac:dyDescent="0.15">
      <c r="A97" s="167" t="str">
        <f t="shared" si="1"/>
        <v>93</v>
      </c>
      <c r="B97" s="1"/>
      <c r="C97" s="158" t="s">
        <v>359</v>
      </c>
      <c r="D97" s="8" t="s">
        <v>360</v>
      </c>
      <c r="E97" s="159">
        <v>4</v>
      </c>
      <c r="F97" s="160">
        <v>10</v>
      </c>
      <c r="G97" s="160">
        <v>4</v>
      </c>
      <c r="H97" s="168">
        <v>12</v>
      </c>
      <c r="I97" s="168">
        <v>4</v>
      </c>
    </row>
    <row r="98" spans="1:9" ht="16.5" customHeight="1" x14ac:dyDescent="0.15">
      <c r="A98" s="167" t="str">
        <f t="shared" si="1"/>
        <v>94</v>
      </c>
      <c r="B98" s="1"/>
      <c r="C98" s="158" t="s">
        <v>361</v>
      </c>
      <c r="D98" s="8" t="s">
        <v>362</v>
      </c>
      <c r="E98" s="159">
        <v>19</v>
      </c>
      <c r="F98" s="160">
        <v>32.94736842105263</v>
      </c>
      <c r="G98" s="160">
        <v>81.426499702499612</v>
      </c>
      <c r="H98" s="168">
        <v>365</v>
      </c>
      <c r="I98" s="168">
        <v>1</v>
      </c>
    </row>
    <row r="99" spans="1:9" ht="16.5" customHeight="1" x14ac:dyDescent="0.15">
      <c r="A99" s="167" t="str">
        <f t="shared" si="1"/>
        <v>95</v>
      </c>
      <c r="B99" s="1"/>
      <c r="C99" s="158" t="s">
        <v>363</v>
      </c>
      <c r="D99" s="8" t="s">
        <v>364</v>
      </c>
      <c r="E99" s="159">
        <v>127</v>
      </c>
      <c r="F99" s="160">
        <v>94.874015748031496</v>
      </c>
      <c r="G99" s="160">
        <v>777.31140204427174</v>
      </c>
      <c r="H99" s="168">
        <v>8760</v>
      </c>
      <c r="I99" s="168">
        <v>1</v>
      </c>
    </row>
    <row r="100" spans="1:9" ht="16.5" customHeight="1" x14ac:dyDescent="0.15">
      <c r="A100" s="167" t="str">
        <f t="shared" si="1"/>
        <v>96</v>
      </c>
      <c r="B100" s="1"/>
      <c r="C100" s="158" t="s">
        <v>365</v>
      </c>
      <c r="D100" s="8" t="s">
        <v>366</v>
      </c>
      <c r="E100" s="159">
        <v>0</v>
      </c>
      <c r="F100" s="160" t="s">
        <v>71</v>
      </c>
      <c r="G100" s="160" t="s">
        <v>71</v>
      </c>
      <c r="H100" s="168" t="s">
        <v>71</v>
      </c>
      <c r="I100" s="168" t="s">
        <v>71</v>
      </c>
    </row>
    <row r="101" spans="1:9" ht="16.5" customHeight="1" x14ac:dyDescent="0.15">
      <c r="A101" s="167" t="str">
        <f t="shared" si="1"/>
        <v>97</v>
      </c>
      <c r="B101" s="1"/>
      <c r="C101" s="158" t="s">
        <v>367</v>
      </c>
      <c r="D101" s="8" t="s">
        <v>368</v>
      </c>
      <c r="E101" s="159">
        <v>40</v>
      </c>
      <c r="F101" s="160">
        <v>80.099999999999994</v>
      </c>
      <c r="G101" s="160">
        <v>133.74809847677778</v>
      </c>
      <c r="H101" s="168">
        <v>366</v>
      </c>
      <c r="I101" s="168">
        <v>1</v>
      </c>
    </row>
    <row r="102" spans="1:9" ht="16.5" customHeight="1" x14ac:dyDescent="0.15">
      <c r="A102" s="167" t="str">
        <f t="shared" si="1"/>
        <v>98</v>
      </c>
      <c r="B102" s="1"/>
      <c r="C102" s="158" t="s">
        <v>369</v>
      </c>
      <c r="D102" s="8" t="s">
        <v>370</v>
      </c>
      <c r="E102" s="159">
        <v>654</v>
      </c>
      <c r="F102" s="160">
        <v>22.73547400611621</v>
      </c>
      <c r="G102" s="160">
        <v>49.492574303463506</v>
      </c>
      <c r="H102" s="168">
        <v>366</v>
      </c>
      <c r="I102" s="168">
        <v>1</v>
      </c>
    </row>
    <row r="103" spans="1:9" ht="16.5" customHeight="1" x14ac:dyDescent="0.15">
      <c r="A103" s="167" t="str">
        <f t="shared" si="1"/>
        <v>99</v>
      </c>
      <c r="B103" s="1"/>
      <c r="C103" s="158" t="s">
        <v>371</v>
      </c>
      <c r="D103" s="8" t="s">
        <v>372</v>
      </c>
      <c r="E103" s="159">
        <v>868</v>
      </c>
      <c r="F103" s="160">
        <v>33.539170506912441</v>
      </c>
      <c r="G103" s="160">
        <v>61.124654415354364</v>
      </c>
      <c r="H103" s="168">
        <v>366</v>
      </c>
      <c r="I103" s="168">
        <v>1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17</v>
      </c>
      <c r="F104" s="160">
        <v>25.588235294117649</v>
      </c>
      <c r="G104" s="160">
        <v>18.412152316912231</v>
      </c>
      <c r="H104" s="168">
        <v>72</v>
      </c>
      <c r="I104" s="168">
        <v>1</v>
      </c>
    </row>
    <row r="105" spans="1:9" ht="16.5" customHeight="1" x14ac:dyDescent="0.15">
      <c r="B105" s="1"/>
      <c r="C105" s="161"/>
      <c r="D105" s="162" t="s">
        <v>811</v>
      </c>
      <c r="E105" s="163">
        <v>13746</v>
      </c>
      <c r="F105" s="164">
        <v>41.644623890586352</v>
      </c>
      <c r="G105" s="164">
        <v>359.15509426697491</v>
      </c>
      <c r="H105" s="168">
        <v>8784</v>
      </c>
      <c r="I105" s="168">
        <v>1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FFC000"/>
  </sheetPr>
  <dimension ref="B1:N62"/>
  <sheetViews>
    <sheetView showGridLines="0" view="pageBreakPreview" zoomScale="70" zoomScaleNormal="70" zoomScaleSheetLayoutView="70" workbookViewId="0">
      <selection activeCell="C6" sqref="C6"/>
    </sheetView>
  </sheetViews>
  <sheetFormatPr defaultRowHeight="14.25" x14ac:dyDescent="0.15"/>
  <cols>
    <col min="1" max="1" width="3.25" customWidth="1"/>
    <col min="2" max="2" width="1.125" customWidth="1"/>
    <col min="3" max="3" width="17.5" customWidth="1"/>
    <col min="4" max="7" width="10.125" customWidth="1"/>
    <col min="8" max="9" width="1.75" customWidth="1"/>
    <col min="10" max="10" width="17.5" customWidth="1"/>
    <col min="11" max="14" width="10.125" customWidth="1"/>
    <col min="15" max="15" width="3.5" customWidth="1"/>
  </cols>
  <sheetData>
    <row r="1" spans="2:14" x14ac:dyDescent="0.15">
      <c r="E1" s="2" t="s">
        <v>139</v>
      </c>
      <c r="F1" s="2" t="s">
        <v>49</v>
      </c>
      <c r="G1" s="2" t="s">
        <v>50</v>
      </c>
      <c r="L1" s="2" t="s">
        <v>139</v>
      </c>
      <c r="M1" s="2" t="s">
        <v>49</v>
      </c>
      <c r="N1" s="2" t="s">
        <v>50</v>
      </c>
    </row>
    <row r="2" spans="2:14" ht="17.25" x14ac:dyDescent="0.15">
      <c r="C2" s="12" t="s">
        <v>721</v>
      </c>
    </row>
    <row r="4" spans="2:14" ht="20.100000000000001" customHeight="1" x14ac:dyDescent="0.15">
      <c r="C4" s="74" t="s">
        <v>446</v>
      </c>
      <c r="D4" s="80" t="s">
        <v>674</v>
      </c>
      <c r="E4" s="79" t="s">
        <v>380</v>
      </c>
      <c r="F4" s="79"/>
      <c r="G4" s="79"/>
      <c r="J4" s="74" t="s">
        <v>446</v>
      </c>
      <c r="K4" s="80" t="s">
        <v>674</v>
      </c>
      <c r="L4" s="79" t="s">
        <v>380</v>
      </c>
      <c r="M4" s="79"/>
      <c r="N4" s="79"/>
    </row>
    <row r="5" spans="2:14" ht="20.100000000000001" customHeight="1" x14ac:dyDescent="0.15">
      <c r="C5" s="75"/>
      <c r="D5" s="81"/>
      <c r="E5" s="43" t="s">
        <v>381</v>
      </c>
      <c r="F5" s="43" t="s">
        <v>382</v>
      </c>
      <c r="G5" s="44" t="s">
        <v>383</v>
      </c>
      <c r="J5" s="75"/>
      <c r="K5" s="81"/>
      <c r="L5" s="43" t="s">
        <v>381</v>
      </c>
      <c r="M5" s="43" t="s">
        <v>382</v>
      </c>
      <c r="N5" s="44" t="s">
        <v>383</v>
      </c>
    </row>
    <row r="6" spans="2:14" ht="20.100000000000001" customHeight="1" x14ac:dyDescent="0.15">
      <c r="B6" s="1"/>
      <c r="C6" s="11" t="s">
        <v>144</v>
      </c>
      <c r="D6" s="11">
        <v>41</v>
      </c>
      <c r="E6" s="42">
        <v>35</v>
      </c>
      <c r="F6" s="42">
        <v>6</v>
      </c>
      <c r="G6" s="45">
        <v>85.365853658536579</v>
      </c>
      <c r="I6" s="1"/>
      <c r="J6" s="11" t="s">
        <v>198</v>
      </c>
      <c r="K6" s="11">
        <v>161</v>
      </c>
      <c r="L6" s="42">
        <v>133</v>
      </c>
      <c r="M6" s="42">
        <v>28</v>
      </c>
      <c r="N6" s="45">
        <v>82.608695652173907</v>
      </c>
    </row>
    <row r="7" spans="2:14" ht="20.100000000000001" customHeight="1" x14ac:dyDescent="0.15">
      <c r="B7" s="1"/>
      <c r="C7" s="11" t="s">
        <v>145</v>
      </c>
      <c r="D7" s="11">
        <v>39</v>
      </c>
      <c r="E7" s="11">
        <v>24</v>
      </c>
      <c r="F7" s="11">
        <v>15</v>
      </c>
      <c r="G7" s="46">
        <v>61.53846153846154</v>
      </c>
      <c r="I7" s="1"/>
      <c r="J7" s="11" t="s">
        <v>199</v>
      </c>
      <c r="K7" s="11">
        <v>75</v>
      </c>
      <c r="L7" s="11">
        <v>62</v>
      </c>
      <c r="M7" s="11">
        <v>13</v>
      </c>
      <c r="N7" s="46">
        <v>82.666666666666671</v>
      </c>
    </row>
    <row r="8" spans="2:14" ht="20.100000000000001" customHeight="1" x14ac:dyDescent="0.15">
      <c r="B8" s="1"/>
      <c r="C8" s="11" t="s">
        <v>146</v>
      </c>
      <c r="D8" s="11">
        <v>26</v>
      </c>
      <c r="E8" s="11">
        <v>21</v>
      </c>
      <c r="F8" s="11">
        <v>5</v>
      </c>
      <c r="G8" s="46">
        <v>80.769230769230774</v>
      </c>
      <c r="I8" s="1"/>
      <c r="J8" s="11" t="s">
        <v>200</v>
      </c>
      <c r="K8" s="11">
        <v>120</v>
      </c>
      <c r="L8" s="11">
        <v>109</v>
      </c>
      <c r="M8" s="11">
        <v>11</v>
      </c>
      <c r="N8" s="46">
        <v>90.833333333333329</v>
      </c>
    </row>
    <row r="9" spans="2:14" ht="20.100000000000001" customHeight="1" x14ac:dyDescent="0.15">
      <c r="B9" s="1"/>
      <c r="C9" s="11" t="s">
        <v>147</v>
      </c>
      <c r="D9" s="11">
        <v>58</v>
      </c>
      <c r="E9" s="11">
        <v>41</v>
      </c>
      <c r="F9" s="11">
        <v>17</v>
      </c>
      <c r="G9" s="46">
        <v>70.689655172413794</v>
      </c>
      <c r="I9" s="1"/>
      <c r="J9" s="11" t="s">
        <v>201</v>
      </c>
      <c r="K9" s="11">
        <v>76</v>
      </c>
      <c r="L9" s="11">
        <v>67</v>
      </c>
      <c r="M9" s="11">
        <v>9</v>
      </c>
      <c r="N9" s="46">
        <v>88.157894736842096</v>
      </c>
    </row>
    <row r="10" spans="2:14" ht="20.100000000000001" customHeight="1" x14ac:dyDescent="0.15">
      <c r="B10" s="1"/>
      <c r="C10" s="11" t="s">
        <v>148</v>
      </c>
      <c r="D10" s="11">
        <v>66</v>
      </c>
      <c r="E10" s="11">
        <v>58</v>
      </c>
      <c r="F10" s="11">
        <v>8</v>
      </c>
      <c r="G10" s="46">
        <v>87.878787878787875</v>
      </c>
      <c r="I10" s="1"/>
      <c r="J10" s="11" t="s">
        <v>202</v>
      </c>
      <c r="K10" s="11">
        <v>103</v>
      </c>
      <c r="L10" s="11">
        <v>86</v>
      </c>
      <c r="M10" s="11">
        <v>17</v>
      </c>
      <c r="N10" s="46">
        <v>83.495145631067956</v>
      </c>
    </row>
    <row r="11" spans="2:14" ht="20.100000000000001" customHeight="1" x14ac:dyDescent="0.15">
      <c r="B11" s="1"/>
      <c r="C11" s="11" t="s">
        <v>149</v>
      </c>
      <c r="D11" s="11">
        <v>31</v>
      </c>
      <c r="E11" s="11">
        <v>30</v>
      </c>
      <c r="F11" s="11">
        <v>1</v>
      </c>
      <c r="G11" s="46">
        <v>96.774193548387103</v>
      </c>
      <c r="I11" s="1"/>
      <c r="J11" s="11" t="s">
        <v>203</v>
      </c>
      <c r="K11" s="11">
        <v>83</v>
      </c>
      <c r="L11" s="11">
        <v>71</v>
      </c>
      <c r="M11" s="11">
        <v>12</v>
      </c>
      <c r="N11" s="46">
        <v>85.542168674698786</v>
      </c>
    </row>
    <row r="12" spans="2:14" ht="20.100000000000001" customHeight="1" x14ac:dyDescent="0.15">
      <c r="B12" s="1"/>
      <c r="C12" s="11" t="s">
        <v>150</v>
      </c>
      <c r="D12" s="11">
        <v>59</v>
      </c>
      <c r="E12" s="11">
        <v>49</v>
      </c>
      <c r="F12" s="11">
        <v>10</v>
      </c>
      <c r="G12" s="46">
        <v>83.050847457627114</v>
      </c>
      <c r="I12" s="1"/>
      <c r="J12" s="11" t="s">
        <v>204</v>
      </c>
      <c r="K12" s="11">
        <v>86</v>
      </c>
      <c r="L12" s="11">
        <v>78</v>
      </c>
      <c r="M12" s="11">
        <v>8</v>
      </c>
      <c r="N12" s="46">
        <v>90.697674418604649</v>
      </c>
    </row>
    <row r="13" spans="2:14" ht="20.100000000000001" customHeight="1" x14ac:dyDescent="0.15">
      <c r="B13" s="1"/>
      <c r="C13" s="11" t="s">
        <v>151</v>
      </c>
      <c r="D13" s="11">
        <v>86</v>
      </c>
      <c r="E13" s="11">
        <v>76</v>
      </c>
      <c r="F13" s="11">
        <v>10</v>
      </c>
      <c r="G13" s="46">
        <v>88.372093023255815</v>
      </c>
      <c r="I13" s="1"/>
      <c r="J13" s="11" t="s">
        <v>205</v>
      </c>
      <c r="K13" s="11">
        <v>82</v>
      </c>
      <c r="L13" s="11">
        <v>72</v>
      </c>
      <c r="M13" s="11">
        <v>10</v>
      </c>
      <c r="N13" s="46">
        <v>87.804878048780495</v>
      </c>
    </row>
    <row r="14" spans="2:14" ht="20.100000000000001" customHeight="1" x14ac:dyDescent="0.15">
      <c r="B14" s="1"/>
      <c r="C14" s="11" t="s">
        <v>152</v>
      </c>
      <c r="D14" s="11">
        <v>67</v>
      </c>
      <c r="E14" s="11">
        <v>39</v>
      </c>
      <c r="F14" s="11">
        <v>28</v>
      </c>
      <c r="G14" s="46">
        <v>58.208955223880601</v>
      </c>
      <c r="I14" s="1"/>
      <c r="J14" s="11" t="s">
        <v>206</v>
      </c>
      <c r="K14" s="11">
        <v>146</v>
      </c>
      <c r="L14" s="11">
        <v>134</v>
      </c>
      <c r="M14" s="11">
        <v>12</v>
      </c>
      <c r="N14" s="46">
        <v>91.780821917808225</v>
      </c>
    </row>
    <row r="15" spans="2:14" ht="20.100000000000001" customHeight="1" x14ac:dyDescent="0.15">
      <c r="B15" s="1"/>
      <c r="C15" s="11" t="s">
        <v>153</v>
      </c>
      <c r="D15" s="11">
        <v>73</v>
      </c>
      <c r="E15" s="11">
        <v>49</v>
      </c>
      <c r="F15" s="11">
        <v>24</v>
      </c>
      <c r="G15" s="46">
        <v>67.123287671232873</v>
      </c>
      <c r="I15" s="1"/>
      <c r="J15" s="11" t="s">
        <v>207</v>
      </c>
      <c r="K15" s="11">
        <v>94</v>
      </c>
      <c r="L15" s="11">
        <v>75</v>
      </c>
      <c r="M15" s="11">
        <v>19</v>
      </c>
      <c r="N15" s="46">
        <v>79.787234042553195</v>
      </c>
    </row>
    <row r="16" spans="2:14" ht="20.100000000000001" customHeight="1" x14ac:dyDescent="0.15">
      <c r="B16" s="1"/>
      <c r="C16" s="11" t="s">
        <v>154</v>
      </c>
      <c r="D16" s="11">
        <v>112</v>
      </c>
      <c r="E16" s="11">
        <v>95</v>
      </c>
      <c r="F16" s="11">
        <v>17</v>
      </c>
      <c r="G16" s="46">
        <v>84.821428571428569</v>
      </c>
      <c r="I16" s="1"/>
      <c r="J16" s="11" t="s">
        <v>208</v>
      </c>
      <c r="K16" s="11">
        <v>35</v>
      </c>
      <c r="L16" s="11">
        <v>25</v>
      </c>
      <c r="M16" s="11">
        <v>10</v>
      </c>
      <c r="N16" s="46">
        <v>71.428571428571431</v>
      </c>
    </row>
    <row r="17" spans="2:14" ht="20.100000000000001" customHeight="1" x14ac:dyDescent="0.15">
      <c r="B17" s="1"/>
      <c r="C17" s="11" t="s">
        <v>155</v>
      </c>
      <c r="D17" s="11">
        <v>147</v>
      </c>
      <c r="E17" s="11">
        <v>113</v>
      </c>
      <c r="F17" s="11">
        <v>34</v>
      </c>
      <c r="G17" s="46">
        <v>76.870748299319729</v>
      </c>
      <c r="I17" s="1"/>
      <c r="J17" s="11" t="s">
        <v>209</v>
      </c>
      <c r="K17" s="11">
        <v>23</v>
      </c>
      <c r="L17" s="11">
        <v>16</v>
      </c>
      <c r="M17" s="11">
        <v>7</v>
      </c>
      <c r="N17" s="46">
        <v>69.565217391304344</v>
      </c>
    </row>
    <row r="18" spans="2:14" ht="20.100000000000001" customHeight="1" x14ac:dyDescent="0.15">
      <c r="B18" s="1"/>
      <c r="C18" s="11" t="s">
        <v>156</v>
      </c>
      <c r="D18" s="11">
        <v>62</v>
      </c>
      <c r="E18" s="11">
        <v>50</v>
      </c>
      <c r="F18" s="11">
        <v>12</v>
      </c>
      <c r="G18" s="46">
        <v>80.645161290322577</v>
      </c>
      <c r="I18" s="1"/>
      <c r="J18" s="11" t="s">
        <v>210</v>
      </c>
      <c r="K18" s="11">
        <v>35</v>
      </c>
      <c r="L18" s="11">
        <v>31</v>
      </c>
      <c r="M18" s="11">
        <v>4</v>
      </c>
      <c r="N18" s="46">
        <v>88.571428571428569</v>
      </c>
    </row>
    <row r="19" spans="2:14" ht="20.100000000000001" customHeight="1" x14ac:dyDescent="0.15">
      <c r="B19" s="1"/>
      <c r="C19" s="11" t="s">
        <v>157</v>
      </c>
      <c r="D19" s="11">
        <v>21</v>
      </c>
      <c r="E19" s="11">
        <v>12</v>
      </c>
      <c r="F19" s="11">
        <v>9</v>
      </c>
      <c r="G19" s="46">
        <v>57.142857142857139</v>
      </c>
      <c r="I19" s="1"/>
      <c r="J19" s="11" t="s">
        <v>211</v>
      </c>
      <c r="K19" s="11">
        <v>129</v>
      </c>
      <c r="L19" s="11">
        <v>99</v>
      </c>
      <c r="M19" s="11">
        <v>30</v>
      </c>
      <c r="N19" s="46">
        <v>76.744186046511629</v>
      </c>
    </row>
    <row r="20" spans="2:14" ht="20.100000000000001" customHeight="1" x14ac:dyDescent="0.15">
      <c r="B20" s="1"/>
      <c r="C20" s="11" t="s">
        <v>158</v>
      </c>
      <c r="D20" s="11">
        <v>88</v>
      </c>
      <c r="E20" s="11">
        <v>76</v>
      </c>
      <c r="F20" s="11">
        <v>12</v>
      </c>
      <c r="G20" s="46">
        <v>86.36363636363636</v>
      </c>
      <c r="I20" s="1"/>
      <c r="J20" s="11" t="s">
        <v>212</v>
      </c>
      <c r="K20" s="11">
        <v>14</v>
      </c>
      <c r="L20" s="11">
        <v>11</v>
      </c>
      <c r="M20" s="11">
        <v>3</v>
      </c>
      <c r="N20" s="46">
        <v>78.571428571428569</v>
      </c>
    </row>
    <row r="21" spans="2:14" ht="20.100000000000001" customHeight="1" x14ac:dyDescent="0.15">
      <c r="B21" s="1"/>
      <c r="C21" s="11" t="s">
        <v>159</v>
      </c>
      <c r="D21" s="11">
        <v>130</v>
      </c>
      <c r="E21" s="11">
        <v>102</v>
      </c>
      <c r="F21" s="11">
        <v>28</v>
      </c>
      <c r="G21" s="46">
        <v>78.461538461538467</v>
      </c>
      <c r="I21" s="1"/>
      <c r="J21" s="11" t="s">
        <v>213</v>
      </c>
      <c r="K21" s="11">
        <v>2</v>
      </c>
      <c r="L21" s="11">
        <v>2</v>
      </c>
      <c r="M21" s="11">
        <v>0</v>
      </c>
      <c r="N21" s="46">
        <v>100</v>
      </c>
    </row>
    <row r="22" spans="2:14" ht="20.100000000000001" customHeight="1" x14ac:dyDescent="0.15">
      <c r="B22" s="1"/>
      <c r="C22" s="11" t="s">
        <v>160</v>
      </c>
      <c r="D22" s="11">
        <v>85</v>
      </c>
      <c r="E22" s="11">
        <v>68</v>
      </c>
      <c r="F22" s="11">
        <v>17</v>
      </c>
      <c r="G22" s="46">
        <v>80</v>
      </c>
      <c r="I22" s="1"/>
      <c r="J22" s="11" t="s">
        <v>214</v>
      </c>
      <c r="K22" s="11">
        <v>17</v>
      </c>
      <c r="L22" s="11">
        <v>15</v>
      </c>
      <c r="M22" s="11">
        <v>2</v>
      </c>
      <c r="N22" s="46">
        <v>88.235294117647058</v>
      </c>
    </row>
    <row r="23" spans="2:14" ht="20.100000000000001" customHeight="1" x14ac:dyDescent="0.15">
      <c r="B23" s="1"/>
      <c r="C23" s="11" t="s">
        <v>161</v>
      </c>
      <c r="D23" s="11">
        <v>120</v>
      </c>
      <c r="E23" s="11">
        <v>100</v>
      </c>
      <c r="F23" s="11">
        <v>20</v>
      </c>
      <c r="G23" s="46">
        <v>83.333333333333343</v>
      </c>
      <c r="I23" s="1"/>
      <c r="J23" s="11" t="s">
        <v>215</v>
      </c>
      <c r="K23" s="11">
        <v>25</v>
      </c>
      <c r="L23" s="11">
        <v>20</v>
      </c>
      <c r="M23" s="11">
        <v>5</v>
      </c>
      <c r="N23" s="46">
        <v>80</v>
      </c>
    </row>
    <row r="24" spans="2:14" ht="20.100000000000001" customHeight="1" x14ac:dyDescent="0.15">
      <c r="B24" s="1"/>
      <c r="C24" s="11" t="s">
        <v>162</v>
      </c>
      <c r="D24" s="11">
        <v>133</v>
      </c>
      <c r="E24" s="11">
        <v>93</v>
      </c>
      <c r="F24" s="11">
        <v>40</v>
      </c>
      <c r="G24" s="46">
        <v>69.924812030075188</v>
      </c>
      <c r="I24" s="1"/>
      <c r="J24" s="11" t="s">
        <v>216</v>
      </c>
      <c r="K24" s="11">
        <v>21</v>
      </c>
      <c r="L24" s="11">
        <v>14</v>
      </c>
      <c r="M24" s="11">
        <v>7</v>
      </c>
      <c r="N24" s="46">
        <v>66.666666666666657</v>
      </c>
    </row>
    <row r="25" spans="2:14" ht="20.100000000000001" customHeight="1" x14ac:dyDescent="0.15">
      <c r="B25" s="1"/>
      <c r="C25" s="11" t="s">
        <v>163</v>
      </c>
      <c r="D25" s="11">
        <v>74</v>
      </c>
      <c r="E25" s="11">
        <v>59</v>
      </c>
      <c r="F25" s="11">
        <v>15</v>
      </c>
      <c r="G25" s="46">
        <v>79.729729729729726</v>
      </c>
      <c r="I25" s="1"/>
      <c r="J25" s="11" t="s">
        <v>217</v>
      </c>
      <c r="K25" s="11">
        <v>44</v>
      </c>
      <c r="L25" s="11">
        <v>19</v>
      </c>
      <c r="M25" s="11">
        <v>25</v>
      </c>
      <c r="N25" s="46">
        <v>43.18181818181818</v>
      </c>
    </row>
    <row r="26" spans="2:14" ht="20.100000000000001" customHeight="1" x14ac:dyDescent="0.15">
      <c r="B26" s="1"/>
      <c r="C26" s="11" t="s">
        <v>164</v>
      </c>
      <c r="D26" s="11">
        <v>51</v>
      </c>
      <c r="E26" s="11">
        <v>38</v>
      </c>
      <c r="F26" s="11">
        <v>13</v>
      </c>
      <c r="G26" s="46">
        <v>74.509803921568633</v>
      </c>
      <c r="I26" s="1"/>
      <c r="J26" s="11" t="s">
        <v>218</v>
      </c>
      <c r="K26" s="11">
        <v>38</v>
      </c>
      <c r="L26" s="11">
        <v>14</v>
      </c>
      <c r="M26" s="11">
        <v>24</v>
      </c>
      <c r="N26" s="46">
        <v>36.84210526315789</v>
      </c>
    </row>
    <row r="27" spans="2:14" ht="20.100000000000001" customHeight="1" x14ac:dyDescent="0.15">
      <c r="B27" s="1"/>
      <c r="C27" s="11" t="s">
        <v>447</v>
      </c>
      <c r="D27" s="11">
        <v>75</v>
      </c>
      <c r="E27" s="11">
        <v>63</v>
      </c>
      <c r="F27" s="11">
        <v>12</v>
      </c>
      <c r="G27" s="46">
        <v>84</v>
      </c>
      <c r="I27" s="1"/>
      <c r="J27" s="11" t="s">
        <v>722</v>
      </c>
      <c r="K27" s="11">
        <v>4</v>
      </c>
      <c r="L27" s="11">
        <v>1</v>
      </c>
      <c r="M27" s="11">
        <v>3</v>
      </c>
      <c r="N27" s="46">
        <v>25</v>
      </c>
    </row>
    <row r="28" spans="2:14" ht="20.100000000000001" customHeight="1" x14ac:dyDescent="0.15">
      <c r="B28" s="1"/>
      <c r="C28" s="11" t="s">
        <v>165</v>
      </c>
      <c r="D28" s="11">
        <v>28</v>
      </c>
      <c r="E28" s="11">
        <v>16</v>
      </c>
      <c r="F28" s="11">
        <v>12</v>
      </c>
      <c r="G28" s="46">
        <v>57.142857142857139</v>
      </c>
      <c r="I28" s="1"/>
      <c r="J28" s="11" t="s">
        <v>219</v>
      </c>
      <c r="K28" s="11">
        <v>9</v>
      </c>
      <c r="L28" s="11">
        <v>4</v>
      </c>
      <c r="M28" s="11">
        <v>5</v>
      </c>
      <c r="N28" s="46">
        <v>44.444444444444443</v>
      </c>
    </row>
    <row r="29" spans="2:14" ht="20.100000000000001" customHeight="1" x14ac:dyDescent="0.15">
      <c r="B29" s="1"/>
      <c r="C29" s="11" t="s">
        <v>166</v>
      </c>
      <c r="D29" s="11">
        <v>18</v>
      </c>
      <c r="E29" s="11">
        <v>12</v>
      </c>
      <c r="F29" s="11">
        <v>6</v>
      </c>
      <c r="G29" s="46">
        <v>66.666666666666657</v>
      </c>
      <c r="I29" s="1"/>
      <c r="J29" s="11" t="s">
        <v>220</v>
      </c>
      <c r="K29" s="11">
        <v>86</v>
      </c>
      <c r="L29" s="11">
        <v>76</v>
      </c>
      <c r="M29" s="11">
        <v>10</v>
      </c>
      <c r="N29" s="46">
        <v>88.372093023255815</v>
      </c>
    </row>
    <row r="30" spans="2:14" ht="20.100000000000001" customHeight="1" x14ac:dyDescent="0.15">
      <c r="B30" s="1"/>
      <c r="C30" s="11" t="s">
        <v>448</v>
      </c>
      <c r="D30" s="11">
        <v>22</v>
      </c>
      <c r="E30" s="11">
        <v>18</v>
      </c>
      <c r="F30" s="11">
        <v>4</v>
      </c>
      <c r="G30" s="46">
        <v>81.818181818181827</v>
      </c>
      <c r="I30" s="1"/>
      <c r="J30" s="11" t="s">
        <v>723</v>
      </c>
      <c r="K30" s="11">
        <v>98</v>
      </c>
      <c r="L30" s="11">
        <v>86</v>
      </c>
      <c r="M30" s="11">
        <v>12</v>
      </c>
      <c r="N30" s="46">
        <v>87.755102040816325</v>
      </c>
    </row>
    <row r="31" spans="2:14" ht="20.100000000000001" customHeight="1" x14ac:dyDescent="0.15">
      <c r="B31" s="1"/>
      <c r="C31" s="11" t="s">
        <v>167</v>
      </c>
      <c r="D31" s="11">
        <v>10</v>
      </c>
      <c r="E31" s="11">
        <v>7</v>
      </c>
      <c r="F31" s="11">
        <v>3</v>
      </c>
      <c r="G31" s="46">
        <v>70</v>
      </c>
      <c r="I31" s="1"/>
      <c r="J31" s="11" t="s">
        <v>221</v>
      </c>
      <c r="K31" s="11">
        <v>29</v>
      </c>
      <c r="L31" s="11">
        <v>26</v>
      </c>
      <c r="M31" s="11">
        <v>3</v>
      </c>
      <c r="N31" s="46">
        <v>89.65517241379311</v>
      </c>
    </row>
    <row r="32" spans="2:14" ht="20.100000000000001" customHeight="1" x14ac:dyDescent="0.15">
      <c r="B32" s="1"/>
      <c r="C32" s="11" t="s">
        <v>168</v>
      </c>
      <c r="D32" s="11">
        <v>25</v>
      </c>
      <c r="E32" s="11">
        <v>19</v>
      </c>
      <c r="F32" s="11">
        <v>6</v>
      </c>
      <c r="G32" s="46">
        <v>76</v>
      </c>
      <c r="I32" s="1"/>
      <c r="J32" s="11" t="s">
        <v>222</v>
      </c>
      <c r="K32" s="11">
        <v>20</v>
      </c>
      <c r="L32" s="11">
        <v>19</v>
      </c>
      <c r="M32" s="11">
        <v>1</v>
      </c>
      <c r="N32" s="46">
        <v>95</v>
      </c>
    </row>
    <row r="33" spans="2:14" ht="20.100000000000001" customHeight="1" x14ac:dyDescent="0.15">
      <c r="B33" s="1"/>
      <c r="C33" s="11" t="s">
        <v>169</v>
      </c>
      <c r="D33" s="11">
        <v>57</v>
      </c>
      <c r="E33" s="11">
        <v>45</v>
      </c>
      <c r="F33" s="11">
        <v>12</v>
      </c>
      <c r="G33" s="46">
        <v>78.94736842105263</v>
      </c>
      <c r="I33" s="1"/>
      <c r="J33" s="11" t="s">
        <v>223</v>
      </c>
      <c r="K33" s="11">
        <v>12</v>
      </c>
      <c r="L33" s="11">
        <v>12</v>
      </c>
      <c r="M33" s="11">
        <v>0</v>
      </c>
      <c r="N33" s="46">
        <v>100</v>
      </c>
    </row>
    <row r="34" spans="2:14" ht="20.100000000000001" customHeight="1" x14ac:dyDescent="0.15">
      <c r="B34" s="1"/>
      <c r="C34" s="11" t="s">
        <v>170</v>
      </c>
      <c r="D34" s="11">
        <v>91</v>
      </c>
      <c r="E34" s="11">
        <v>64</v>
      </c>
      <c r="F34" s="11">
        <v>27</v>
      </c>
      <c r="G34" s="46">
        <v>70.329670329670336</v>
      </c>
      <c r="I34" s="1"/>
      <c r="J34" s="11" t="s">
        <v>224</v>
      </c>
      <c r="K34" s="11">
        <v>39</v>
      </c>
      <c r="L34" s="11">
        <v>30</v>
      </c>
      <c r="M34" s="11">
        <v>9</v>
      </c>
      <c r="N34" s="46">
        <v>76.923076923076934</v>
      </c>
    </row>
    <row r="35" spans="2:14" ht="20.100000000000001" customHeight="1" x14ac:dyDescent="0.15">
      <c r="B35" s="1"/>
      <c r="C35" s="11" t="s">
        <v>171</v>
      </c>
      <c r="D35" s="11">
        <v>69</v>
      </c>
      <c r="E35" s="11">
        <v>44</v>
      </c>
      <c r="F35" s="11">
        <v>25</v>
      </c>
      <c r="G35" s="46">
        <v>63.768115942028977</v>
      </c>
      <c r="I35" s="1"/>
      <c r="J35" s="11" t="s">
        <v>225</v>
      </c>
      <c r="K35" s="11">
        <v>2</v>
      </c>
      <c r="L35" s="11">
        <v>1</v>
      </c>
      <c r="M35" s="11">
        <v>1</v>
      </c>
      <c r="N35" s="46">
        <v>50</v>
      </c>
    </row>
    <row r="36" spans="2:14" ht="20.100000000000001" customHeight="1" x14ac:dyDescent="0.15">
      <c r="B36" s="1"/>
      <c r="C36" s="11" t="s">
        <v>172</v>
      </c>
      <c r="D36" s="11">
        <v>37</v>
      </c>
      <c r="E36" s="11">
        <v>30</v>
      </c>
      <c r="F36" s="11">
        <v>7</v>
      </c>
      <c r="G36" s="46">
        <v>81.081081081081081</v>
      </c>
      <c r="I36" s="1"/>
      <c r="J36" s="11" t="s">
        <v>226</v>
      </c>
      <c r="K36" s="11">
        <v>35</v>
      </c>
      <c r="L36" s="11">
        <v>30</v>
      </c>
      <c r="M36" s="11">
        <v>5</v>
      </c>
      <c r="N36" s="46">
        <v>85.714285714285708</v>
      </c>
    </row>
    <row r="37" spans="2:14" ht="20.100000000000001" customHeight="1" x14ac:dyDescent="0.15">
      <c r="B37" s="1"/>
      <c r="C37" s="11" t="s">
        <v>173</v>
      </c>
      <c r="D37" s="11">
        <v>73</v>
      </c>
      <c r="E37" s="11">
        <v>55</v>
      </c>
      <c r="F37" s="11">
        <v>18</v>
      </c>
      <c r="G37" s="46">
        <v>75.342465753424662</v>
      </c>
      <c r="I37" s="1"/>
      <c r="J37" s="11" t="s">
        <v>227</v>
      </c>
      <c r="K37" s="11">
        <v>124</v>
      </c>
      <c r="L37" s="11">
        <v>99</v>
      </c>
      <c r="M37" s="11">
        <v>25</v>
      </c>
      <c r="N37" s="46">
        <v>79.838709677419345</v>
      </c>
    </row>
    <row r="38" spans="2:14" ht="20.100000000000001" customHeight="1" x14ac:dyDescent="0.15">
      <c r="B38" s="1"/>
      <c r="C38" s="11" t="s">
        <v>174</v>
      </c>
      <c r="D38" s="11">
        <v>88</v>
      </c>
      <c r="E38" s="11">
        <v>66</v>
      </c>
      <c r="F38" s="11">
        <v>22</v>
      </c>
      <c r="G38" s="46">
        <v>75</v>
      </c>
      <c r="I38" s="1"/>
      <c r="J38" s="11" t="s">
        <v>228</v>
      </c>
      <c r="K38" s="11">
        <v>72</v>
      </c>
      <c r="L38" s="11">
        <v>61</v>
      </c>
      <c r="M38" s="11">
        <v>11</v>
      </c>
      <c r="N38" s="46">
        <v>84.722222222222214</v>
      </c>
    </row>
    <row r="39" spans="2:14" ht="20.100000000000001" customHeight="1" x14ac:dyDescent="0.15">
      <c r="B39" s="1"/>
      <c r="C39" s="11" t="s">
        <v>175</v>
      </c>
      <c r="D39" s="11">
        <v>16</v>
      </c>
      <c r="E39" s="11">
        <v>13</v>
      </c>
      <c r="F39" s="11">
        <v>3</v>
      </c>
      <c r="G39" s="46">
        <v>81.25</v>
      </c>
      <c r="I39" s="1"/>
      <c r="J39" s="11" t="s">
        <v>229</v>
      </c>
      <c r="K39" s="11">
        <v>56</v>
      </c>
      <c r="L39" s="11">
        <v>11</v>
      </c>
      <c r="M39" s="11">
        <v>45</v>
      </c>
      <c r="N39" s="46">
        <v>19.642857142857142</v>
      </c>
    </row>
    <row r="40" spans="2:14" ht="20.100000000000001" customHeight="1" x14ac:dyDescent="0.15">
      <c r="B40" s="1"/>
      <c r="C40" s="11" t="s">
        <v>176</v>
      </c>
      <c r="D40" s="11">
        <v>54</v>
      </c>
      <c r="E40" s="11">
        <v>41</v>
      </c>
      <c r="F40" s="11">
        <v>13</v>
      </c>
      <c r="G40" s="46">
        <v>75.925925925925924</v>
      </c>
      <c r="I40" s="1"/>
      <c r="J40" s="11" t="s">
        <v>230</v>
      </c>
      <c r="K40" s="11">
        <v>152</v>
      </c>
      <c r="L40" s="11">
        <v>120</v>
      </c>
      <c r="M40" s="11">
        <v>32</v>
      </c>
      <c r="N40" s="46">
        <v>78.94736842105263</v>
      </c>
    </row>
    <row r="41" spans="2:14" ht="20.100000000000001" customHeight="1" x14ac:dyDescent="0.15">
      <c r="B41" s="1"/>
      <c r="C41" s="11" t="s">
        <v>177</v>
      </c>
      <c r="D41" s="11">
        <v>109</v>
      </c>
      <c r="E41" s="11">
        <v>96</v>
      </c>
      <c r="F41" s="11">
        <v>13</v>
      </c>
      <c r="G41" s="46">
        <v>88.073394495412856</v>
      </c>
      <c r="I41" s="1"/>
      <c r="J41" s="11" t="s">
        <v>231</v>
      </c>
      <c r="K41" s="11">
        <v>114</v>
      </c>
      <c r="L41" s="11">
        <v>89</v>
      </c>
      <c r="M41" s="11">
        <v>25</v>
      </c>
      <c r="N41" s="46">
        <v>78.070175438596493</v>
      </c>
    </row>
    <row r="42" spans="2:14" ht="20.100000000000001" customHeight="1" x14ac:dyDescent="0.15">
      <c r="B42" s="1"/>
      <c r="C42" s="11" t="s">
        <v>178</v>
      </c>
      <c r="D42" s="11">
        <v>66</v>
      </c>
      <c r="E42" s="11">
        <v>62</v>
      </c>
      <c r="F42" s="11">
        <v>4</v>
      </c>
      <c r="G42" s="46">
        <v>93.939393939393938</v>
      </c>
      <c r="I42" s="1"/>
      <c r="J42" s="11" t="s">
        <v>232</v>
      </c>
      <c r="K42" s="11">
        <v>62</v>
      </c>
      <c r="L42" s="11">
        <v>57</v>
      </c>
      <c r="M42" s="11">
        <v>5</v>
      </c>
      <c r="N42" s="46">
        <v>91.935483870967744</v>
      </c>
    </row>
    <row r="43" spans="2:14" ht="20.100000000000001" customHeight="1" x14ac:dyDescent="0.15">
      <c r="B43" s="1"/>
      <c r="C43" s="11" t="s">
        <v>179</v>
      </c>
      <c r="D43" s="11">
        <v>14</v>
      </c>
      <c r="E43" s="11">
        <v>12</v>
      </c>
      <c r="F43" s="11">
        <v>2</v>
      </c>
      <c r="G43" s="46">
        <v>85.714285714285708</v>
      </c>
      <c r="I43" s="1"/>
      <c r="J43" s="11" t="s">
        <v>233</v>
      </c>
      <c r="K43" s="11">
        <v>41</v>
      </c>
      <c r="L43" s="11">
        <v>38</v>
      </c>
      <c r="M43" s="11">
        <v>3</v>
      </c>
      <c r="N43" s="46">
        <v>92.682926829268297</v>
      </c>
    </row>
    <row r="44" spans="2:14" ht="20.100000000000001" customHeight="1" x14ac:dyDescent="0.15">
      <c r="B44" s="1"/>
      <c r="C44" s="11" t="s">
        <v>180</v>
      </c>
      <c r="D44" s="11">
        <v>17</v>
      </c>
      <c r="E44" s="11">
        <v>14</v>
      </c>
      <c r="F44" s="11">
        <v>3</v>
      </c>
      <c r="G44" s="46">
        <v>82.35294117647058</v>
      </c>
      <c r="I44" s="1"/>
      <c r="J44" s="11" t="s">
        <v>234</v>
      </c>
      <c r="K44" s="11">
        <v>67</v>
      </c>
      <c r="L44" s="11">
        <v>49</v>
      </c>
      <c r="M44" s="11">
        <v>18</v>
      </c>
      <c r="N44" s="46">
        <v>73.134328358208961</v>
      </c>
    </row>
    <row r="45" spans="2:14" ht="20.100000000000001" customHeight="1" x14ac:dyDescent="0.15">
      <c r="B45" s="1"/>
      <c r="C45" s="11" t="s">
        <v>181</v>
      </c>
      <c r="D45" s="11">
        <v>28</v>
      </c>
      <c r="E45" s="11">
        <v>22</v>
      </c>
      <c r="F45" s="11">
        <v>6</v>
      </c>
      <c r="G45" s="46">
        <v>78.571428571428569</v>
      </c>
      <c r="I45" s="1"/>
      <c r="J45" s="11" t="s">
        <v>235</v>
      </c>
      <c r="K45" s="11">
        <v>53</v>
      </c>
      <c r="L45" s="11">
        <v>44</v>
      </c>
      <c r="M45" s="11">
        <v>9</v>
      </c>
      <c r="N45" s="46">
        <v>83.018867924528308</v>
      </c>
    </row>
    <row r="46" spans="2:14" ht="20.100000000000001" customHeight="1" x14ac:dyDescent="0.15">
      <c r="B46" s="1"/>
      <c r="C46" s="11" t="s">
        <v>182</v>
      </c>
      <c r="D46" s="11">
        <v>26</v>
      </c>
      <c r="E46" s="11">
        <v>26</v>
      </c>
      <c r="F46" s="11">
        <v>0</v>
      </c>
      <c r="G46" s="46">
        <v>100</v>
      </c>
      <c r="I46" s="1"/>
      <c r="J46" s="11" t="s">
        <v>236</v>
      </c>
      <c r="K46" s="11">
        <v>111</v>
      </c>
      <c r="L46" s="11">
        <v>74</v>
      </c>
      <c r="M46" s="11">
        <v>37</v>
      </c>
      <c r="N46" s="46">
        <v>66.666666666666657</v>
      </c>
    </row>
    <row r="47" spans="2:14" ht="20.100000000000001" customHeight="1" x14ac:dyDescent="0.15">
      <c r="B47" s="1"/>
      <c r="C47" s="11" t="s">
        <v>183</v>
      </c>
      <c r="D47" s="11">
        <v>7</v>
      </c>
      <c r="E47" s="11">
        <v>5</v>
      </c>
      <c r="F47" s="11">
        <v>2</v>
      </c>
      <c r="G47" s="46">
        <v>71.428571428571431</v>
      </c>
      <c r="I47" s="1"/>
      <c r="J47" s="11" t="s">
        <v>237</v>
      </c>
      <c r="K47" s="11">
        <v>91</v>
      </c>
      <c r="L47" s="11">
        <v>69</v>
      </c>
      <c r="M47" s="11">
        <v>22</v>
      </c>
      <c r="N47" s="46">
        <v>75.824175824175825</v>
      </c>
    </row>
    <row r="48" spans="2:14" ht="20.100000000000001" customHeight="1" x14ac:dyDescent="0.15">
      <c r="B48" s="1"/>
      <c r="C48" s="11" t="s">
        <v>184</v>
      </c>
      <c r="D48" s="11">
        <v>29</v>
      </c>
      <c r="E48" s="11">
        <v>24</v>
      </c>
      <c r="F48" s="11">
        <v>5</v>
      </c>
      <c r="G48" s="46">
        <v>82.758620689655174</v>
      </c>
      <c r="I48" s="1"/>
      <c r="J48" s="11" t="s">
        <v>238</v>
      </c>
      <c r="K48" s="11">
        <v>98</v>
      </c>
      <c r="L48" s="11">
        <v>71</v>
      </c>
      <c r="M48" s="11">
        <v>27</v>
      </c>
      <c r="N48" s="46">
        <v>72.448979591836732</v>
      </c>
    </row>
    <row r="49" spans="2:14" ht="20.100000000000001" customHeight="1" x14ac:dyDescent="0.15">
      <c r="B49" s="1"/>
      <c r="C49" s="11" t="s">
        <v>185</v>
      </c>
      <c r="D49" s="11">
        <v>11</v>
      </c>
      <c r="E49" s="11">
        <v>7</v>
      </c>
      <c r="F49" s="11">
        <v>4</v>
      </c>
      <c r="G49" s="46">
        <v>63.636363636363633</v>
      </c>
      <c r="I49" s="1"/>
      <c r="J49" s="11" t="s">
        <v>239</v>
      </c>
      <c r="K49" s="11">
        <v>84</v>
      </c>
      <c r="L49" s="11">
        <v>63</v>
      </c>
      <c r="M49" s="11">
        <v>21</v>
      </c>
      <c r="N49" s="46">
        <v>75</v>
      </c>
    </row>
    <row r="50" spans="2:14" ht="20.100000000000001" customHeight="1" x14ac:dyDescent="0.15">
      <c r="B50" s="1"/>
      <c r="C50" s="11" t="s">
        <v>186</v>
      </c>
      <c r="D50" s="11">
        <v>8</v>
      </c>
      <c r="E50" s="11">
        <v>7</v>
      </c>
      <c r="F50" s="11">
        <v>1</v>
      </c>
      <c r="G50" s="46">
        <v>87.5</v>
      </c>
      <c r="I50" s="1"/>
      <c r="J50" s="11" t="s">
        <v>240</v>
      </c>
      <c r="K50" s="11">
        <v>70</v>
      </c>
      <c r="L50" s="11">
        <v>63</v>
      </c>
      <c r="M50" s="11">
        <v>7</v>
      </c>
      <c r="N50" s="46">
        <v>90</v>
      </c>
    </row>
    <row r="51" spans="2:14" ht="20.100000000000001" customHeight="1" x14ac:dyDescent="0.15">
      <c r="B51" s="1"/>
      <c r="C51" s="11" t="s">
        <v>187</v>
      </c>
      <c r="D51" s="11">
        <v>166</v>
      </c>
      <c r="E51" s="11">
        <v>127</v>
      </c>
      <c r="F51" s="11">
        <v>39</v>
      </c>
      <c r="G51" s="46">
        <v>76.506024096385545</v>
      </c>
      <c r="I51" s="1"/>
      <c r="J51" s="11" t="s">
        <v>241</v>
      </c>
      <c r="K51" s="11">
        <v>24</v>
      </c>
      <c r="L51" s="11">
        <v>21</v>
      </c>
      <c r="M51" s="11">
        <v>3</v>
      </c>
      <c r="N51" s="46">
        <v>87.5</v>
      </c>
    </row>
    <row r="52" spans="2:14" ht="20.100000000000001" customHeight="1" x14ac:dyDescent="0.15">
      <c r="B52" s="1"/>
      <c r="C52" s="11" t="s">
        <v>188</v>
      </c>
      <c r="D52" s="11">
        <v>64</v>
      </c>
      <c r="E52" s="11">
        <v>50</v>
      </c>
      <c r="F52" s="11">
        <v>14</v>
      </c>
      <c r="G52" s="46">
        <v>78.125</v>
      </c>
      <c r="I52" s="1"/>
      <c r="J52" s="11" t="s">
        <v>242</v>
      </c>
      <c r="K52" s="11">
        <v>48</v>
      </c>
      <c r="L52" s="11">
        <v>34</v>
      </c>
      <c r="M52" s="11">
        <v>14</v>
      </c>
      <c r="N52" s="46">
        <v>70.833333333333343</v>
      </c>
    </row>
    <row r="53" spans="2:14" ht="20.100000000000001" customHeight="1" x14ac:dyDescent="0.15">
      <c r="B53" s="1"/>
      <c r="C53" s="11" t="s">
        <v>189</v>
      </c>
      <c r="D53" s="11">
        <v>95</v>
      </c>
      <c r="E53" s="11">
        <v>80</v>
      </c>
      <c r="F53" s="11">
        <v>15</v>
      </c>
      <c r="G53" s="46">
        <v>84.210526315789465</v>
      </c>
      <c r="I53" s="1"/>
      <c r="J53" s="11" t="s">
        <v>250</v>
      </c>
      <c r="K53" s="11">
        <v>58</v>
      </c>
      <c r="L53" s="11">
        <v>41</v>
      </c>
      <c r="M53" s="11">
        <v>17</v>
      </c>
      <c r="N53" s="46">
        <v>70.689655172413794</v>
      </c>
    </row>
    <row r="54" spans="2:14" ht="20.100000000000001" customHeight="1" x14ac:dyDescent="0.15">
      <c r="B54" s="1"/>
      <c r="C54" s="11" t="s">
        <v>190</v>
      </c>
      <c r="D54" s="11">
        <v>133</v>
      </c>
      <c r="E54" s="11">
        <v>108</v>
      </c>
      <c r="F54" s="11">
        <v>25</v>
      </c>
      <c r="G54" s="46">
        <v>81.203007518796994</v>
      </c>
      <c r="I54" s="1"/>
      <c r="J54" s="11" t="s">
        <v>243</v>
      </c>
      <c r="K54" s="11">
        <v>79</v>
      </c>
      <c r="L54" s="11">
        <v>64</v>
      </c>
      <c r="M54" s="11">
        <v>15</v>
      </c>
      <c r="N54" s="46">
        <v>81.012658227848107</v>
      </c>
    </row>
    <row r="55" spans="2:14" ht="20.100000000000001" customHeight="1" x14ac:dyDescent="0.15">
      <c r="B55" s="1"/>
      <c r="C55" s="11" t="s">
        <v>191</v>
      </c>
      <c r="D55" s="11">
        <v>111</v>
      </c>
      <c r="E55" s="11">
        <v>77</v>
      </c>
      <c r="F55" s="11">
        <v>34</v>
      </c>
      <c r="G55" s="46">
        <v>69.369369369369366</v>
      </c>
      <c r="I55" s="1"/>
      <c r="J55" s="11" t="s">
        <v>244</v>
      </c>
      <c r="K55" s="11">
        <v>52</v>
      </c>
      <c r="L55" s="11">
        <v>38</v>
      </c>
      <c r="M55" s="11">
        <v>14</v>
      </c>
      <c r="N55" s="46">
        <v>73.076923076923066</v>
      </c>
    </row>
    <row r="56" spans="2:14" ht="20.100000000000001" customHeight="1" x14ac:dyDescent="0.15">
      <c r="B56" s="1"/>
      <c r="C56" s="11" t="s">
        <v>192</v>
      </c>
      <c r="D56" s="11">
        <v>76</v>
      </c>
      <c r="E56" s="11">
        <v>59</v>
      </c>
      <c r="F56" s="11">
        <v>17</v>
      </c>
      <c r="G56" s="46">
        <v>77.631578947368425</v>
      </c>
      <c r="I56" s="1"/>
      <c r="J56" s="11" t="s">
        <v>245</v>
      </c>
      <c r="K56" s="11">
        <v>85</v>
      </c>
      <c r="L56" s="11">
        <v>57</v>
      </c>
      <c r="M56" s="11">
        <v>28</v>
      </c>
      <c r="N56" s="46">
        <v>67.058823529411754</v>
      </c>
    </row>
    <row r="57" spans="2:14" ht="20.100000000000001" customHeight="1" x14ac:dyDescent="0.15">
      <c r="B57" s="1"/>
      <c r="C57" s="11" t="s">
        <v>193</v>
      </c>
      <c r="D57" s="11">
        <v>19</v>
      </c>
      <c r="E57" s="11">
        <v>14</v>
      </c>
      <c r="F57" s="11">
        <v>5</v>
      </c>
      <c r="G57" s="46">
        <v>73.68421052631578</v>
      </c>
      <c r="I57" s="1"/>
      <c r="J57" s="11" t="s">
        <v>246</v>
      </c>
      <c r="K57" s="11">
        <v>75</v>
      </c>
      <c r="L57" s="11">
        <v>60</v>
      </c>
      <c r="M57" s="11">
        <v>15</v>
      </c>
      <c r="N57" s="46">
        <v>80</v>
      </c>
    </row>
    <row r="58" spans="2:14" ht="20.100000000000001" customHeight="1" x14ac:dyDescent="0.15">
      <c r="B58" s="1"/>
      <c r="C58" s="11" t="s">
        <v>194</v>
      </c>
      <c r="D58" s="11">
        <v>66</v>
      </c>
      <c r="E58" s="11">
        <v>56</v>
      </c>
      <c r="F58" s="11">
        <v>10</v>
      </c>
      <c r="G58" s="46">
        <v>84.848484848484844</v>
      </c>
      <c r="I58" s="1"/>
      <c r="J58" s="11" t="s">
        <v>247</v>
      </c>
      <c r="K58" s="11">
        <v>90</v>
      </c>
      <c r="L58" s="11">
        <v>61</v>
      </c>
      <c r="M58" s="11">
        <v>29</v>
      </c>
      <c r="N58" s="46">
        <v>67.777777777777786</v>
      </c>
    </row>
    <row r="59" spans="2:14" ht="20.100000000000001" customHeight="1" x14ac:dyDescent="0.15">
      <c r="B59" s="1"/>
      <c r="C59" s="11" t="s">
        <v>195</v>
      </c>
      <c r="D59" s="11">
        <v>47</v>
      </c>
      <c r="E59" s="11">
        <v>35</v>
      </c>
      <c r="F59" s="11">
        <v>12</v>
      </c>
      <c r="G59" s="46">
        <v>74.468085106382972</v>
      </c>
      <c r="I59" s="1"/>
      <c r="J59" s="11" t="s">
        <v>248</v>
      </c>
      <c r="K59" s="11">
        <v>135</v>
      </c>
      <c r="L59" s="11">
        <v>101</v>
      </c>
      <c r="M59" s="11">
        <v>34</v>
      </c>
      <c r="N59" s="46">
        <v>74.81481481481481</v>
      </c>
    </row>
    <row r="60" spans="2:14" ht="20.100000000000001" customHeight="1" x14ac:dyDescent="0.15">
      <c r="B60" s="1"/>
      <c r="C60" s="11" t="s">
        <v>196</v>
      </c>
      <c r="D60" s="11">
        <v>55</v>
      </c>
      <c r="E60" s="11">
        <v>48</v>
      </c>
      <c r="F60" s="11">
        <v>7</v>
      </c>
      <c r="G60" s="46">
        <v>87.272727272727266</v>
      </c>
      <c r="I60" s="1"/>
      <c r="J60" s="11" t="s">
        <v>249</v>
      </c>
      <c r="K60" s="11">
        <v>13</v>
      </c>
      <c r="L60" s="11">
        <v>13</v>
      </c>
      <c r="M60" s="11">
        <v>0</v>
      </c>
      <c r="N60" s="46">
        <v>100</v>
      </c>
    </row>
    <row r="61" spans="2:14" ht="20.100000000000001" customHeight="1" x14ac:dyDescent="0.15">
      <c r="B61" s="1"/>
      <c r="C61" s="11" t="s">
        <v>449</v>
      </c>
      <c r="D61" s="11">
        <v>131</v>
      </c>
      <c r="E61" s="11">
        <v>110</v>
      </c>
      <c r="F61" s="11">
        <v>21</v>
      </c>
      <c r="G61" s="46">
        <v>83.969465648854964</v>
      </c>
      <c r="I61" s="1"/>
      <c r="J61" s="16" t="s">
        <v>720</v>
      </c>
      <c r="K61" s="11">
        <v>7107</v>
      </c>
      <c r="L61" s="11">
        <v>5596</v>
      </c>
      <c r="M61" s="11">
        <v>1511</v>
      </c>
      <c r="N61" s="46">
        <v>78.739271141128469</v>
      </c>
    </row>
    <row r="62" spans="2:14" ht="20.100000000000001" customHeight="1" x14ac:dyDescent="0.15">
      <c r="B62" s="1"/>
      <c r="D62" s="14"/>
      <c r="E62" s="14"/>
      <c r="F62" s="14"/>
      <c r="G62" s="14"/>
    </row>
  </sheetData>
  <mergeCells count="6">
    <mergeCell ref="L4:N4"/>
    <mergeCell ref="C4:C5"/>
    <mergeCell ref="D4:D5"/>
    <mergeCell ref="E4:G4"/>
    <mergeCell ref="J4:J5"/>
    <mergeCell ref="K4:K5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orientation="portrait" r:id="rId1"/>
  <headerFooter scaleWithDoc="0">
    <oddFooter>&amp;C&amp;"ＭＳ ゴシック,標準"&amp;14&amp;P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DCF7A-870E-49CE-BA31-E1791BB64949}">
  <sheetPr>
    <tabColor rgb="FF7030A0"/>
    <pageSetUpPr fitToPage="1"/>
  </sheetPr>
  <dimension ref="A1:L112"/>
  <sheetViews>
    <sheetView showGridLines="0" view="pageBreakPreview" zoomScaleNormal="70" zoomScaleSheetLayoutView="100" workbookViewId="0">
      <selection activeCell="L1" sqref="L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50.625" customWidth="1"/>
    <col min="5" max="9" width="11.375" customWidth="1"/>
    <col min="10" max="10" width="2.5" customWidth="1"/>
    <col min="11" max="11" width="13.375" customWidth="1"/>
  </cols>
  <sheetData>
    <row r="1" spans="1:12" x14ac:dyDescent="0.15">
      <c r="F1" s="2"/>
      <c r="G1" s="2"/>
      <c r="H1" s="2"/>
      <c r="I1" s="2"/>
      <c r="L1" s="165"/>
    </row>
    <row r="2" spans="1:12" ht="17.25" x14ac:dyDescent="0.2">
      <c r="C2" s="105" t="str">
        <f>"表3.4.1.2("&amp;VALUE(L1)-1&amp;")　産業分類別の生活環境項目測定回数の平均値、標準偏差、最大値、最小値"</f>
        <v>表3.4.1.2(-1)　産業分類別の生活環境項目測定回数の平均値、標準偏差、最大値、最小値</v>
      </c>
    </row>
    <row r="3" spans="1:12" ht="21" customHeight="1" x14ac:dyDescent="0.15">
      <c r="I3" s="139" t="e">
        <f>VLOOKUP(L1,#REF!,2,0)&amp;"（回/年）"</f>
        <v>#REF!</v>
      </c>
    </row>
    <row r="4" spans="1:12" ht="16.5" customHeight="1" x14ac:dyDescent="0.15">
      <c r="C4" s="86" t="s">
        <v>1019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1:12" ht="16.5" customHeight="1" x14ac:dyDescent="0.15">
      <c r="A5" s="167" t="str">
        <f>C5</f>
        <v>01</v>
      </c>
      <c r="B5" s="1"/>
      <c r="C5" s="158" t="s">
        <v>2</v>
      </c>
      <c r="D5" s="8" t="s">
        <v>252</v>
      </c>
      <c r="E5" s="159">
        <v>105</v>
      </c>
      <c r="F5" s="160">
        <v>7.6571428571428575</v>
      </c>
      <c r="G5" s="160">
        <v>7.8615771702881352</v>
      </c>
      <c r="H5" s="168">
        <v>52</v>
      </c>
      <c r="I5" s="168">
        <v>1</v>
      </c>
    </row>
    <row r="6" spans="1:12" ht="16.5" customHeight="1" x14ac:dyDescent="0.15">
      <c r="A6" s="167" t="str">
        <f t="shared" ref="A6:A69" si="0">C6</f>
        <v>02</v>
      </c>
      <c r="B6" s="1"/>
      <c r="C6" s="158" t="s">
        <v>3</v>
      </c>
      <c r="D6" s="8" t="s">
        <v>253</v>
      </c>
      <c r="E6" s="159">
        <v>0</v>
      </c>
      <c r="F6" s="160" t="s">
        <v>71</v>
      </c>
      <c r="G6" s="160" t="s">
        <v>71</v>
      </c>
      <c r="H6" s="168" t="s">
        <v>71</v>
      </c>
      <c r="I6" s="168" t="s">
        <v>71</v>
      </c>
    </row>
    <row r="7" spans="1:12" ht="16.5" customHeight="1" x14ac:dyDescent="0.15">
      <c r="A7" s="167" t="str">
        <f t="shared" si="0"/>
        <v>03</v>
      </c>
      <c r="B7" s="1"/>
      <c r="C7" s="158" t="s">
        <v>4</v>
      </c>
      <c r="D7" s="8" t="s">
        <v>254</v>
      </c>
      <c r="E7" s="159">
        <v>1</v>
      </c>
      <c r="F7" s="160">
        <v>1</v>
      </c>
      <c r="G7" s="160" t="s">
        <v>71</v>
      </c>
      <c r="H7" s="168">
        <v>1</v>
      </c>
      <c r="I7" s="168">
        <v>1</v>
      </c>
    </row>
    <row r="8" spans="1:12" ht="16.5" customHeight="1" x14ac:dyDescent="0.15">
      <c r="A8" s="167" t="str">
        <f t="shared" si="0"/>
        <v>04</v>
      </c>
      <c r="B8" s="1"/>
      <c r="C8" s="158" t="s">
        <v>5</v>
      </c>
      <c r="D8" s="8" t="s">
        <v>255</v>
      </c>
      <c r="E8" s="159">
        <v>3</v>
      </c>
      <c r="F8" s="160">
        <v>5.666666666666667</v>
      </c>
      <c r="G8" s="160">
        <v>5.6862407030773268</v>
      </c>
      <c r="H8" s="168">
        <v>12</v>
      </c>
      <c r="I8" s="168">
        <v>1</v>
      </c>
    </row>
    <row r="9" spans="1:12" ht="16.5" customHeight="1" x14ac:dyDescent="0.15">
      <c r="A9" s="167" t="str">
        <f t="shared" si="0"/>
        <v>05</v>
      </c>
      <c r="B9" s="1"/>
      <c r="C9" s="158" t="s">
        <v>6</v>
      </c>
      <c r="D9" s="8" t="s">
        <v>256</v>
      </c>
      <c r="E9" s="159">
        <v>27</v>
      </c>
      <c r="F9" s="160">
        <v>23.962962962962962</v>
      </c>
      <c r="G9" s="160">
        <v>45.882359172026923</v>
      </c>
      <c r="H9" s="168">
        <v>217</v>
      </c>
      <c r="I9" s="168">
        <v>1</v>
      </c>
    </row>
    <row r="10" spans="1:12" ht="16.5" customHeight="1" x14ac:dyDescent="0.15">
      <c r="A10" s="167" t="str">
        <f t="shared" si="0"/>
        <v>06</v>
      </c>
      <c r="B10" s="1"/>
      <c r="C10" s="158" t="s">
        <v>7</v>
      </c>
      <c r="D10" s="8" t="s">
        <v>257</v>
      </c>
      <c r="E10" s="159">
        <v>47</v>
      </c>
      <c r="F10" s="160">
        <v>48.042553191489361</v>
      </c>
      <c r="G10" s="160">
        <v>163.11345177471182</v>
      </c>
      <c r="H10" s="168">
        <v>999</v>
      </c>
      <c r="I10" s="168">
        <v>1</v>
      </c>
    </row>
    <row r="11" spans="1:12" ht="16.5" customHeight="1" x14ac:dyDescent="0.15">
      <c r="A11" s="167" t="str">
        <f t="shared" si="0"/>
        <v>07</v>
      </c>
      <c r="B11" s="1"/>
      <c r="C11" s="158" t="s">
        <v>8</v>
      </c>
      <c r="D11" s="8" t="s">
        <v>258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</row>
    <row r="12" spans="1:12" ht="16.5" customHeight="1" x14ac:dyDescent="0.15">
      <c r="A12" s="167" t="str">
        <f t="shared" si="0"/>
        <v>08</v>
      </c>
      <c r="B12" s="1"/>
      <c r="C12" s="158" t="s">
        <v>9</v>
      </c>
      <c r="D12" s="8" t="s">
        <v>259</v>
      </c>
      <c r="E12" s="159">
        <v>6</v>
      </c>
      <c r="F12" s="160">
        <v>14.833333333333334</v>
      </c>
      <c r="G12" s="160">
        <v>19.873768305650206</v>
      </c>
      <c r="H12" s="168">
        <v>52</v>
      </c>
      <c r="I12" s="168">
        <v>1</v>
      </c>
    </row>
    <row r="13" spans="1:12" ht="16.5" customHeight="1" x14ac:dyDescent="0.15">
      <c r="A13" s="167" t="str">
        <f t="shared" si="0"/>
        <v>09</v>
      </c>
      <c r="B13" s="1"/>
      <c r="C13" s="158" t="s">
        <v>10</v>
      </c>
      <c r="D13" s="8" t="s">
        <v>260</v>
      </c>
      <c r="E13" s="159">
        <v>1105</v>
      </c>
      <c r="F13" s="160">
        <v>47.639819004524888</v>
      </c>
      <c r="G13" s="160">
        <v>371.37253583097987</v>
      </c>
      <c r="H13" s="168">
        <v>8784</v>
      </c>
      <c r="I13" s="168">
        <v>1</v>
      </c>
    </row>
    <row r="14" spans="1:12" ht="16.5" customHeight="1" x14ac:dyDescent="0.15">
      <c r="A14" s="167" t="str">
        <f t="shared" si="0"/>
        <v>10</v>
      </c>
      <c r="B14" s="1"/>
      <c r="C14" s="158" t="s">
        <v>11</v>
      </c>
      <c r="D14" s="8" t="s">
        <v>261</v>
      </c>
      <c r="E14" s="159">
        <v>212</v>
      </c>
      <c r="F14" s="160">
        <v>49.339622641509436</v>
      </c>
      <c r="G14" s="160">
        <v>309.27946799469191</v>
      </c>
      <c r="H14" s="168">
        <v>4392</v>
      </c>
      <c r="I14" s="168">
        <v>1</v>
      </c>
    </row>
    <row r="15" spans="1:12" ht="16.5" customHeight="1" x14ac:dyDescent="0.15">
      <c r="A15" s="167" t="str">
        <f t="shared" si="0"/>
        <v>11</v>
      </c>
      <c r="B15" s="1"/>
      <c r="C15" s="158" t="s">
        <v>12</v>
      </c>
      <c r="D15" s="8" t="s">
        <v>262</v>
      </c>
      <c r="E15" s="159">
        <v>178</v>
      </c>
      <c r="F15" s="160">
        <v>42.893258426966291</v>
      </c>
      <c r="G15" s="160">
        <v>87.342270165620562</v>
      </c>
      <c r="H15" s="168">
        <v>366</v>
      </c>
      <c r="I15" s="168">
        <v>1</v>
      </c>
    </row>
    <row r="16" spans="1:12" ht="16.5" customHeight="1" x14ac:dyDescent="0.15">
      <c r="A16" s="167" t="str">
        <f t="shared" si="0"/>
        <v>12</v>
      </c>
      <c r="B16" s="1"/>
      <c r="C16" s="158" t="s">
        <v>13</v>
      </c>
      <c r="D16" s="8" t="s">
        <v>263</v>
      </c>
      <c r="E16" s="159">
        <v>14</v>
      </c>
      <c r="F16" s="160">
        <v>7</v>
      </c>
      <c r="G16" s="160">
        <v>7.1036285419170433</v>
      </c>
      <c r="H16" s="168">
        <v>24</v>
      </c>
      <c r="I16" s="168">
        <v>1</v>
      </c>
    </row>
    <row r="17" spans="1:9" ht="16.5" customHeight="1" x14ac:dyDescent="0.15">
      <c r="A17" s="167" t="str">
        <f t="shared" si="0"/>
        <v>13</v>
      </c>
      <c r="B17" s="1"/>
      <c r="C17" s="158" t="s">
        <v>14</v>
      </c>
      <c r="D17" s="8" t="s">
        <v>264</v>
      </c>
      <c r="E17" s="159">
        <v>13</v>
      </c>
      <c r="F17" s="160">
        <v>8.2307692307692299</v>
      </c>
      <c r="G17" s="160">
        <v>5.0522906711353244</v>
      </c>
      <c r="H17" s="168">
        <v>12</v>
      </c>
      <c r="I17" s="168">
        <v>1</v>
      </c>
    </row>
    <row r="18" spans="1:9" ht="16.5" customHeight="1" x14ac:dyDescent="0.15">
      <c r="A18" s="167" t="str">
        <f t="shared" si="0"/>
        <v>14</v>
      </c>
      <c r="B18" s="1"/>
      <c r="C18" s="158" t="s">
        <v>15</v>
      </c>
      <c r="D18" s="8" t="s">
        <v>265</v>
      </c>
      <c r="E18" s="159">
        <v>136</v>
      </c>
      <c r="F18" s="160">
        <v>336.71323529411762</v>
      </c>
      <c r="G18" s="160">
        <v>1353.0452945148268</v>
      </c>
      <c r="H18" s="168">
        <v>8400</v>
      </c>
      <c r="I18" s="168">
        <v>1</v>
      </c>
    </row>
    <row r="19" spans="1:9" ht="16.5" customHeight="1" x14ac:dyDescent="0.15">
      <c r="A19" s="167" t="str">
        <f t="shared" si="0"/>
        <v>15</v>
      </c>
      <c r="B19" s="1"/>
      <c r="C19" s="158" t="s">
        <v>16</v>
      </c>
      <c r="D19" s="8" t="s">
        <v>266</v>
      </c>
      <c r="E19" s="159">
        <v>26</v>
      </c>
      <c r="F19" s="160">
        <v>15.153846153846153</v>
      </c>
      <c r="G19" s="160">
        <v>14.736871602052609</v>
      </c>
      <c r="H19" s="168">
        <v>51</v>
      </c>
      <c r="I19" s="168">
        <v>1</v>
      </c>
    </row>
    <row r="20" spans="1:9" ht="16.5" customHeight="1" x14ac:dyDescent="0.15">
      <c r="A20" s="167" t="str">
        <f t="shared" si="0"/>
        <v>16</v>
      </c>
      <c r="B20" s="1"/>
      <c r="C20" s="158" t="s">
        <v>17</v>
      </c>
      <c r="D20" s="8" t="s">
        <v>267</v>
      </c>
      <c r="E20" s="159">
        <v>702</v>
      </c>
      <c r="F20" s="160">
        <v>167.9088319088319</v>
      </c>
      <c r="G20" s="160">
        <v>1029.8584851922408</v>
      </c>
      <c r="H20" s="168">
        <v>8784</v>
      </c>
      <c r="I20" s="168">
        <v>1</v>
      </c>
    </row>
    <row r="21" spans="1:9" ht="16.5" customHeight="1" x14ac:dyDescent="0.15">
      <c r="A21" s="167" t="str">
        <f t="shared" si="0"/>
        <v>17</v>
      </c>
      <c r="B21" s="1"/>
      <c r="C21" s="158" t="s">
        <v>18</v>
      </c>
      <c r="D21" s="8" t="s">
        <v>268</v>
      </c>
      <c r="E21" s="159">
        <v>34</v>
      </c>
      <c r="F21" s="160">
        <v>93.5</v>
      </c>
      <c r="G21" s="160">
        <v>192.54346223251738</v>
      </c>
      <c r="H21" s="168">
        <v>999</v>
      </c>
      <c r="I21" s="168">
        <v>2</v>
      </c>
    </row>
    <row r="22" spans="1:9" ht="16.5" customHeight="1" x14ac:dyDescent="0.15">
      <c r="A22" s="167" t="str">
        <f t="shared" si="0"/>
        <v>18</v>
      </c>
      <c r="B22" s="1"/>
      <c r="C22" s="158" t="s">
        <v>19</v>
      </c>
      <c r="D22" s="8" t="s">
        <v>269</v>
      </c>
      <c r="E22" s="159">
        <v>62</v>
      </c>
      <c r="F22" s="160">
        <v>23.241935483870968</v>
      </c>
      <c r="G22" s="160">
        <v>64.756969492339863</v>
      </c>
      <c r="H22" s="168">
        <v>366</v>
      </c>
      <c r="I22" s="168">
        <v>1</v>
      </c>
    </row>
    <row r="23" spans="1:9" ht="16.5" customHeight="1" x14ac:dyDescent="0.15">
      <c r="A23" s="167" t="str">
        <f t="shared" si="0"/>
        <v>19</v>
      </c>
      <c r="B23" s="1"/>
      <c r="C23" s="158" t="s">
        <v>20</v>
      </c>
      <c r="D23" s="8" t="s">
        <v>270</v>
      </c>
      <c r="E23" s="159">
        <v>79</v>
      </c>
      <c r="F23" s="160">
        <v>11.215189873417721</v>
      </c>
      <c r="G23" s="160">
        <v>12.76982710369869</v>
      </c>
      <c r="H23" s="168">
        <v>50</v>
      </c>
      <c r="I23" s="168">
        <v>1</v>
      </c>
    </row>
    <row r="24" spans="1:9" ht="16.5" customHeight="1" x14ac:dyDescent="0.15">
      <c r="A24" s="167" t="str">
        <f t="shared" si="0"/>
        <v>20</v>
      </c>
      <c r="B24" s="1"/>
      <c r="C24" s="158" t="s">
        <v>21</v>
      </c>
      <c r="D24" s="8" t="s">
        <v>271</v>
      </c>
      <c r="E24" s="159">
        <v>4</v>
      </c>
      <c r="F24" s="160">
        <v>7.75</v>
      </c>
      <c r="G24" s="160">
        <v>5.315072906367325</v>
      </c>
      <c r="H24" s="168">
        <v>12</v>
      </c>
      <c r="I24" s="168">
        <v>1</v>
      </c>
    </row>
    <row r="25" spans="1:9" ht="16.5" customHeight="1" x14ac:dyDescent="0.15">
      <c r="A25" s="167" t="str">
        <f t="shared" si="0"/>
        <v>21</v>
      </c>
      <c r="B25" s="1"/>
      <c r="C25" s="158" t="s">
        <v>22</v>
      </c>
      <c r="D25" s="8" t="s">
        <v>272</v>
      </c>
      <c r="E25" s="159">
        <v>146</v>
      </c>
      <c r="F25" s="160">
        <v>83.06849315068493</v>
      </c>
      <c r="G25" s="160">
        <v>705.42672492743827</v>
      </c>
      <c r="H25" s="168">
        <v>8511</v>
      </c>
      <c r="I25" s="168">
        <v>1</v>
      </c>
    </row>
    <row r="26" spans="1:9" ht="16.5" customHeight="1" x14ac:dyDescent="0.15">
      <c r="A26" s="167" t="str">
        <f t="shared" si="0"/>
        <v>22</v>
      </c>
      <c r="B26" s="1"/>
      <c r="C26" s="158" t="s">
        <v>23</v>
      </c>
      <c r="D26" s="8" t="s">
        <v>273</v>
      </c>
      <c r="E26" s="159">
        <v>143</v>
      </c>
      <c r="F26" s="160">
        <v>39.11888111888112</v>
      </c>
      <c r="G26" s="160">
        <v>78.965270446997508</v>
      </c>
      <c r="H26" s="168">
        <v>366</v>
      </c>
      <c r="I26" s="168">
        <v>1</v>
      </c>
    </row>
    <row r="27" spans="1:9" ht="16.5" customHeight="1" x14ac:dyDescent="0.15">
      <c r="A27" s="167" t="str">
        <f t="shared" si="0"/>
        <v>23</v>
      </c>
      <c r="B27" s="1"/>
      <c r="C27" s="158" t="s">
        <v>24</v>
      </c>
      <c r="D27" s="8" t="s">
        <v>274</v>
      </c>
      <c r="E27" s="159">
        <v>141</v>
      </c>
      <c r="F27" s="160">
        <v>146.9290780141844</v>
      </c>
      <c r="G27" s="160">
        <v>993.96697017118572</v>
      </c>
      <c r="H27" s="168">
        <v>8530</v>
      </c>
      <c r="I27" s="168">
        <v>1</v>
      </c>
    </row>
    <row r="28" spans="1:9" ht="16.5" customHeight="1" x14ac:dyDescent="0.15">
      <c r="A28" s="167" t="str">
        <f t="shared" si="0"/>
        <v>24</v>
      </c>
      <c r="B28" s="1"/>
      <c r="C28" s="158" t="s">
        <v>25</v>
      </c>
      <c r="D28" s="8" t="s">
        <v>275</v>
      </c>
      <c r="E28" s="159">
        <v>497</v>
      </c>
      <c r="F28" s="160">
        <v>31.187122736418512</v>
      </c>
      <c r="G28" s="160">
        <v>261.60602611246912</v>
      </c>
      <c r="H28" s="168">
        <v>5760</v>
      </c>
      <c r="I28" s="168">
        <v>1</v>
      </c>
    </row>
    <row r="29" spans="1:9" ht="16.5" customHeight="1" x14ac:dyDescent="0.15">
      <c r="A29" s="167" t="str">
        <f t="shared" si="0"/>
        <v>25</v>
      </c>
      <c r="B29" s="1"/>
      <c r="C29" s="158" t="s">
        <v>26</v>
      </c>
      <c r="D29" s="8" t="s">
        <v>276</v>
      </c>
      <c r="E29" s="159">
        <v>64</v>
      </c>
      <c r="F29" s="160">
        <v>14</v>
      </c>
      <c r="G29" s="160">
        <v>14.630908791441907</v>
      </c>
      <c r="H29" s="168">
        <v>51</v>
      </c>
      <c r="I29" s="168">
        <v>1</v>
      </c>
    </row>
    <row r="30" spans="1:9" ht="16.5" customHeight="1" x14ac:dyDescent="0.15">
      <c r="A30" s="167" t="str">
        <f t="shared" si="0"/>
        <v>26</v>
      </c>
      <c r="B30" s="1"/>
      <c r="C30" s="158" t="s">
        <v>27</v>
      </c>
      <c r="D30" s="8" t="s">
        <v>277</v>
      </c>
      <c r="E30" s="159">
        <v>66</v>
      </c>
      <c r="F30" s="160">
        <v>150.60606060606059</v>
      </c>
      <c r="G30" s="160">
        <v>1060.7743743103306</v>
      </c>
      <c r="H30" s="168">
        <v>8631</v>
      </c>
      <c r="I30" s="168">
        <v>1</v>
      </c>
    </row>
    <row r="31" spans="1:9" ht="16.5" customHeight="1" x14ac:dyDescent="0.15">
      <c r="A31" s="167" t="str">
        <f t="shared" si="0"/>
        <v>27</v>
      </c>
      <c r="B31" s="1"/>
      <c r="C31" s="158" t="s">
        <v>28</v>
      </c>
      <c r="D31" s="8" t="s">
        <v>278</v>
      </c>
      <c r="E31" s="159">
        <v>41</v>
      </c>
      <c r="F31" s="160">
        <v>19.146341463414632</v>
      </c>
      <c r="G31" s="160">
        <v>57.328248261921345</v>
      </c>
      <c r="H31" s="168">
        <v>365</v>
      </c>
      <c r="I31" s="168">
        <v>1</v>
      </c>
    </row>
    <row r="32" spans="1:9" ht="16.5" customHeight="1" x14ac:dyDescent="0.15">
      <c r="A32" s="167" t="str">
        <f t="shared" si="0"/>
        <v>28</v>
      </c>
      <c r="B32" s="1"/>
      <c r="C32" s="158" t="s">
        <v>29</v>
      </c>
      <c r="D32" s="8" t="s">
        <v>279</v>
      </c>
      <c r="E32" s="159">
        <v>178</v>
      </c>
      <c r="F32" s="160">
        <v>121.15730337078652</v>
      </c>
      <c r="G32" s="160">
        <v>925.37572639596317</v>
      </c>
      <c r="H32" s="168">
        <v>8760</v>
      </c>
      <c r="I32" s="168">
        <v>1</v>
      </c>
    </row>
    <row r="33" spans="1:9" ht="16.5" customHeight="1" x14ac:dyDescent="0.15">
      <c r="A33" s="167" t="str">
        <f t="shared" si="0"/>
        <v>29</v>
      </c>
      <c r="B33" s="1"/>
      <c r="C33" s="158" t="s">
        <v>30</v>
      </c>
      <c r="D33" s="8" t="s">
        <v>280</v>
      </c>
      <c r="E33" s="159">
        <v>141</v>
      </c>
      <c r="F33" s="160">
        <v>28.638297872340427</v>
      </c>
      <c r="G33" s="160">
        <v>92.427908323633872</v>
      </c>
      <c r="H33" s="168">
        <v>693</v>
      </c>
      <c r="I33" s="168">
        <v>1</v>
      </c>
    </row>
    <row r="34" spans="1:9" ht="16.5" customHeight="1" x14ac:dyDescent="0.15">
      <c r="A34" s="167" t="str">
        <f t="shared" si="0"/>
        <v>30</v>
      </c>
      <c r="B34" s="1"/>
      <c r="C34" s="158" t="s">
        <v>31</v>
      </c>
      <c r="D34" s="8" t="s">
        <v>281</v>
      </c>
      <c r="E34" s="159">
        <v>6</v>
      </c>
      <c r="F34" s="160">
        <v>9.1666666666666661</v>
      </c>
      <c r="G34" s="160">
        <v>4.665476038590989</v>
      </c>
      <c r="H34" s="168">
        <v>12</v>
      </c>
      <c r="I34" s="168">
        <v>1</v>
      </c>
    </row>
    <row r="35" spans="1:9" ht="16.5" customHeight="1" x14ac:dyDescent="0.15">
      <c r="A35" s="167" t="str">
        <f t="shared" si="0"/>
        <v>31</v>
      </c>
      <c r="B35" s="1"/>
      <c r="C35" s="158" t="s">
        <v>32</v>
      </c>
      <c r="D35" s="8" t="s">
        <v>282</v>
      </c>
      <c r="E35" s="159">
        <v>373</v>
      </c>
      <c r="F35" s="160">
        <v>26.903485254691688</v>
      </c>
      <c r="G35" s="160">
        <v>77.932327368754159</v>
      </c>
      <c r="H35" s="168">
        <v>754</v>
      </c>
      <c r="I35" s="168">
        <v>1</v>
      </c>
    </row>
    <row r="36" spans="1:9" ht="16.5" customHeight="1" x14ac:dyDescent="0.15">
      <c r="A36" s="167" t="str">
        <f t="shared" si="0"/>
        <v>32</v>
      </c>
      <c r="B36" s="1"/>
      <c r="C36" s="158" t="s">
        <v>33</v>
      </c>
      <c r="D36" s="8" t="s">
        <v>283</v>
      </c>
      <c r="E36" s="159">
        <v>88</v>
      </c>
      <c r="F36" s="160">
        <v>27.25</v>
      </c>
      <c r="G36" s="160">
        <v>112.22137911750364</v>
      </c>
      <c r="H36" s="168">
        <v>999</v>
      </c>
      <c r="I36" s="168">
        <v>1</v>
      </c>
    </row>
    <row r="37" spans="1:9" ht="16.5" customHeight="1" x14ac:dyDescent="0.15">
      <c r="A37" s="167" t="str">
        <f t="shared" si="0"/>
        <v>33</v>
      </c>
      <c r="B37" s="1"/>
      <c r="C37" s="158" t="s">
        <v>34</v>
      </c>
      <c r="D37" s="8" t="s">
        <v>284</v>
      </c>
      <c r="E37" s="159">
        <v>52</v>
      </c>
      <c r="F37" s="160">
        <v>16.25</v>
      </c>
      <c r="G37" s="160">
        <v>50.878893115965901</v>
      </c>
      <c r="H37" s="168">
        <v>366</v>
      </c>
      <c r="I37" s="168">
        <v>1</v>
      </c>
    </row>
    <row r="38" spans="1:9" ht="16.5" customHeight="1" x14ac:dyDescent="0.15">
      <c r="A38" s="167" t="str">
        <f t="shared" si="0"/>
        <v>34</v>
      </c>
      <c r="B38" s="1"/>
      <c r="C38" s="158" t="s">
        <v>35</v>
      </c>
      <c r="D38" s="8" t="s">
        <v>285</v>
      </c>
      <c r="E38" s="159">
        <v>6</v>
      </c>
      <c r="F38" s="160">
        <v>10.833333333333334</v>
      </c>
      <c r="G38" s="160">
        <v>8.0104098937986112</v>
      </c>
      <c r="H38" s="168">
        <v>24</v>
      </c>
      <c r="I38" s="168">
        <v>1</v>
      </c>
    </row>
    <row r="39" spans="1:9" ht="16.5" customHeight="1" x14ac:dyDescent="0.15">
      <c r="A39" s="167" t="str">
        <f t="shared" si="0"/>
        <v>35</v>
      </c>
      <c r="B39" s="1"/>
      <c r="C39" s="158" t="s">
        <v>36</v>
      </c>
      <c r="D39" s="8" t="s">
        <v>286</v>
      </c>
      <c r="E39" s="159">
        <v>6</v>
      </c>
      <c r="F39" s="160">
        <v>86.666666666666671</v>
      </c>
      <c r="G39" s="160">
        <v>137.65996755290431</v>
      </c>
      <c r="H39" s="168">
        <v>365</v>
      </c>
      <c r="I39" s="168">
        <v>12</v>
      </c>
    </row>
    <row r="40" spans="1:9" ht="16.5" customHeight="1" x14ac:dyDescent="0.15">
      <c r="A40" s="167" t="str">
        <f t="shared" si="0"/>
        <v>36</v>
      </c>
      <c r="B40" s="1"/>
      <c r="C40" s="158" t="s">
        <v>37</v>
      </c>
      <c r="D40" s="8" t="s">
        <v>287</v>
      </c>
      <c r="E40" s="159">
        <v>2506</v>
      </c>
      <c r="F40" s="160">
        <v>25.899042298483639</v>
      </c>
      <c r="G40" s="160">
        <v>46.847020145230488</v>
      </c>
      <c r="H40" s="168">
        <v>366</v>
      </c>
      <c r="I40" s="168">
        <v>1</v>
      </c>
    </row>
    <row r="41" spans="1:9" ht="16.5" customHeight="1" x14ac:dyDescent="0.15">
      <c r="A41" s="167" t="str">
        <f t="shared" si="0"/>
        <v>37</v>
      </c>
      <c r="B41" s="1"/>
      <c r="C41" s="158" t="s">
        <v>38</v>
      </c>
      <c r="D41" s="8" t="s">
        <v>288</v>
      </c>
      <c r="E41" s="159">
        <v>0</v>
      </c>
      <c r="F41" s="160" t="s">
        <v>71</v>
      </c>
      <c r="G41" s="160" t="s">
        <v>71</v>
      </c>
      <c r="H41" s="168" t="s">
        <v>71</v>
      </c>
      <c r="I41" s="168" t="s">
        <v>71</v>
      </c>
    </row>
    <row r="42" spans="1:9" ht="16.5" customHeight="1" x14ac:dyDescent="0.15">
      <c r="A42" s="167" t="str">
        <f t="shared" si="0"/>
        <v>38</v>
      </c>
      <c r="B42" s="1"/>
      <c r="C42" s="158" t="s">
        <v>39</v>
      </c>
      <c r="D42" s="8" t="s">
        <v>289</v>
      </c>
      <c r="E42" s="159">
        <v>0</v>
      </c>
      <c r="F42" s="160" t="s">
        <v>71</v>
      </c>
      <c r="G42" s="160" t="s">
        <v>71</v>
      </c>
      <c r="H42" s="168" t="s">
        <v>71</v>
      </c>
      <c r="I42" s="168" t="s">
        <v>71</v>
      </c>
    </row>
    <row r="43" spans="1:9" ht="16.5" customHeight="1" x14ac:dyDescent="0.15">
      <c r="A43" s="167" t="str">
        <f t="shared" si="0"/>
        <v>39</v>
      </c>
      <c r="B43" s="1"/>
      <c r="C43" s="158" t="s">
        <v>40</v>
      </c>
      <c r="D43" s="8" t="s">
        <v>290</v>
      </c>
      <c r="E43" s="159">
        <v>1</v>
      </c>
      <c r="F43" s="160">
        <v>24</v>
      </c>
      <c r="G43" s="160" t="s">
        <v>71</v>
      </c>
      <c r="H43" s="168">
        <v>24</v>
      </c>
      <c r="I43" s="168">
        <v>24</v>
      </c>
    </row>
    <row r="44" spans="1:9" ht="16.5" customHeight="1" x14ac:dyDescent="0.15">
      <c r="A44" s="167" t="str">
        <f t="shared" si="0"/>
        <v>40</v>
      </c>
      <c r="B44" s="1"/>
      <c r="C44" s="158" t="s">
        <v>41</v>
      </c>
      <c r="D44" s="8" t="s">
        <v>291</v>
      </c>
      <c r="E44" s="159">
        <v>0</v>
      </c>
      <c r="F44" s="160" t="s">
        <v>71</v>
      </c>
      <c r="G44" s="160" t="s">
        <v>71</v>
      </c>
      <c r="H44" s="168" t="s">
        <v>71</v>
      </c>
      <c r="I44" s="168" t="s">
        <v>71</v>
      </c>
    </row>
    <row r="45" spans="1:9" ht="16.5" customHeight="1" x14ac:dyDescent="0.15">
      <c r="A45" s="167" t="str">
        <f t="shared" si="0"/>
        <v>41</v>
      </c>
      <c r="B45" s="1"/>
      <c r="C45" s="158" t="s">
        <v>42</v>
      </c>
      <c r="D45" s="8" t="s">
        <v>292</v>
      </c>
      <c r="E45" s="159">
        <v>0</v>
      </c>
      <c r="F45" s="160" t="s">
        <v>71</v>
      </c>
      <c r="G45" s="160" t="s">
        <v>71</v>
      </c>
      <c r="H45" s="168" t="s">
        <v>71</v>
      </c>
      <c r="I45" s="168" t="s">
        <v>71</v>
      </c>
    </row>
    <row r="46" spans="1:9" ht="16.5" customHeight="1" x14ac:dyDescent="0.15">
      <c r="A46" s="167" t="str">
        <f t="shared" si="0"/>
        <v>42</v>
      </c>
      <c r="B46" s="1"/>
      <c r="C46" s="158" t="s">
        <v>43</v>
      </c>
      <c r="D46" s="8" t="s">
        <v>293</v>
      </c>
      <c r="E46" s="159">
        <v>20</v>
      </c>
      <c r="F46" s="160">
        <v>18.3</v>
      </c>
      <c r="G46" s="160">
        <v>16.141153679500828</v>
      </c>
      <c r="H46" s="168">
        <v>52</v>
      </c>
      <c r="I46" s="168">
        <v>1</v>
      </c>
    </row>
    <row r="47" spans="1:9" ht="16.5" customHeight="1" x14ac:dyDescent="0.15">
      <c r="A47" s="167" t="str">
        <f t="shared" si="0"/>
        <v>43</v>
      </c>
      <c r="B47" s="1"/>
      <c r="C47" s="158" t="s">
        <v>44</v>
      </c>
      <c r="D47" s="8" t="s">
        <v>294</v>
      </c>
      <c r="E47" s="159">
        <v>2</v>
      </c>
      <c r="F47" s="160">
        <v>2</v>
      </c>
      <c r="G47" s="160">
        <v>1.4142135623730951</v>
      </c>
      <c r="H47" s="168">
        <v>3</v>
      </c>
      <c r="I47" s="168">
        <v>1</v>
      </c>
    </row>
    <row r="48" spans="1:9" ht="16.5" customHeight="1" x14ac:dyDescent="0.15">
      <c r="A48" s="167" t="str">
        <f t="shared" si="0"/>
        <v>44</v>
      </c>
      <c r="B48" s="1"/>
      <c r="C48" s="158" t="s">
        <v>45</v>
      </c>
      <c r="D48" s="8" t="s">
        <v>295</v>
      </c>
      <c r="E48" s="159">
        <v>7</v>
      </c>
      <c r="F48" s="160">
        <v>13.714285714285714</v>
      </c>
      <c r="G48" s="160">
        <v>4.5355736761107268</v>
      </c>
      <c r="H48" s="168">
        <v>24</v>
      </c>
      <c r="I48" s="168">
        <v>12</v>
      </c>
    </row>
    <row r="49" spans="1:9" ht="16.5" customHeight="1" x14ac:dyDescent="0.15">
      <c r="A49" s="167" t="str">
        <f t="shared" si="0"/>
        <v>45</v>
      </c>
      <c r="B49" s="1"/>
      <c r="C49" s="158" t="s">
        <v>46</v>
      </c>
      <c r="D49" s="8" t="s">
        <v>296</v>
      </c>
      <c r="E49" s="159">
        <v>3</v>
      </c>
      <c r="F49" s="160">
        <v>9</v>
      </c>
      <c r="G49" s="160">
        <v>13</v>
      </c>
      <c r="H49" s="168">
        <v>24</v>
      </c>
      <c r="I49" s="168">
        <v>1</v>
      </c>
    </row>
    <row r="50" spans="1:9" ht="16.5" customHeight="1" x14ac:dyDescent="0.15">
      <c r="A50" s="167" t="str">
        <f t="shared" si="0"/>
        <v>46</v>
      </c>
      <c r="B50" s="1"/>
      <c r="C50" s="158" t="s">
        <v>47</v>
      </c>
      <c r="D50" s="8" t="s">
        <v>297</v>
      </c>
      <c r="E50" s="159">
        <v>3</v>
      </c>
      <c r="F50" s="160">
        <v>12</v>
      </c>
      <c r="G50" s="160">
        <v>0</v>
      </c>
      <c r="H50" s="168">
        <v>12</v>
      </c>
      <c r="I50" s="168">
        <v>12</v>
      </c>
    </row>
    <row r="51" spans="1:9" ht="16.5" customHeight="1" x14ac:dyDescent="0.15">
      <c r="A51" s="167" t="str">
        <f t="shared" si="0"/>
        <v>47</v>
      </c>
      <c r="B51" s="1"/>
      <c r="C51" s="158" t="s">
        <v>48</v>
      </c>
      <c r="D51" s="8" t="s">
        <v>298</v>
      </c>
      <c r="E51" s="159">
        <v>12</v>
      </c>
      <c r="F51" s="160">
        <v>33.5</v>
      </c>
      <c r="G51" s="160">
        <v>41.427922072833042</v>
      </c>
      <c r="H51" s="168">
        <v>144</v>
      </c>
      <c r="I51" s="168">
        <v>4</v>
      </c>
    </row>
    <row r="52" spans="1:9" ht="16.5" customHeight="1" x14ac:dyDescent="0.15">
      <c r="A52" s="167" t="str">
        <f t="shared" si="0"/>
        <v>48</v>
      </c>
      <c r="B52" s="1"/>
      <c r="C52" s="158" t="s">
        <v>51</v>
      </c>
      <c r="D52" s="8" t="s">
        <v>299</v>
      </c>
      <c r="E52" s="159">
        <v>59</v>
      </c>
      <c r="F52" s="160">
        <v>28.237288135593221</v>
      </c>
      <c r="G52" s="160">
        <v>65.963767218242197</v>
      </c>
      <c r="H52" s="168">
        <v>366</v>
      </c>
      <c r="I52" s="168">
        <v>1</v>
      </c>
    </row>
    <row r="53" spans="1:9" ht="16.5" customHeight="1" x14ac:dyDescent="0.15">
      <c r="A53" s="167" t="str">
        <f t="shared" si="0"/>
        <v>49</v>
      </c>
      <c r="B53" s="1"/>
      <c r="C53" s="158" t="s">
        <v>129</v>
      </c>
      <c r="D53" s="8" t="s">
        <v>300</v>
      </c>
      <c r="E53" s="159">
        <v>0</v>
      </c>
      <c r="F53" s="160" t="s">
        <v>71</v>
      </c>
      <c r="G53" s="160" t="s">
        <v>71</v>
      </c>
      <c r="H53" s="168" t="s">
        <v>71</v>
      </c>
      <c r="I53" s="168" t="s">
        <v>71</v>
      </c>
    </row>
    <row r="54" spans="1:9" ht="16.5" customHeight="1" x14ac:dyDescent="0.15">
      <c r="A54" s="167" t="str">
        <f t="shared" si="0"/>
        <v>50</v>
      </c>
      <c r="B54" s="1"/>
      <c r="C54" s="158" t="s">
        <v>137</v>
      </c>
      <c r="D54" s="8" t="s">
        <v>301</v>
      </c>
      <c r="E54" s="159">
        <v>6</v>
      </c>
      <c r="F54" s="160">
        <v>12.166666666666666</v>
      </c>
      <c r="G54" s="160">
        <v>7.2778201864752514</v>
      </c>
      <c r="H54" s="168">
        <v>24</v>
      </c>
      <c r="I54" s="168">
        <v>1</v>
      </c>
    </row>
    <row r="55" spans="1:9" ht="16.5" customHeight="1" x14ac:dyDescent="0.15">
      <c r="A55" s="167" t="str">
        <f t="shared" si="0"/>
        <v>51</v>
      </c>
      <c r="B55" s="1"/>
      <c r="C55" s="158" t="s">
        <v>52</v>
      </c>
      <c r="D55" s="8" t="s">
        <v>302</v>
      </c>
      <c r="E55" s="159">
        <v>1</v>
      </c>
      <c r="F55" s="160">
        <v>52</v>
      </c>
      <c r="G55" s="160" t="s">
        <v>71</v>
      </c>
      <c r="H55" s="168">
        <v>52</v>
      </c>
      <c r="I55" s="168">
        <v>52</v>
      </c>
    </row>
    <row r="56" spans="1:9" ht="16.5" customHeight="1" x14ac:dyDescent="0.15">
      <c r="A56" s="167" t="str">
        <f t="shared" si="0"/>
        <v>52</v>
      </c>
      <c r="B56" s="1"/>
      <c r="C56" s="158" t="s">
        <v>79</v>
      </c>
      <c r="D56" s="8" t="s">
        <v>303</v>
      </c>
      <c r="E56" s="159">
        <v>9</v>
      </c>
      <c r="F56" s="160">
        <v>8.4444444444444446</v>
      </c>
      <c r="G56" s="160">
        <v>8.0173423138704614</v>
      </c>
      <c r="H56" s="168">
        <v>24</v>
      </c>
      <c r="I56" s="168">
        <v>1</v>
      </c>
    </row>
    <row r="57" spans="1:9" ht="16.5" customHeight="1" x14ac:dyDescent="0.15">
      <c r="A57" s="167" t="str">
        <f t="shared" si="0"/>
        <v>53</v>
      </c>
      <c r="B57" s="1"/>
      <c r="C57" s="158" t="s">
        <v>53</v>
      </c>
      <c r="D57" s="8" t="s">
        <v>304</v>
      </c>
      <c r="E57" s="159">
        <v>1</v>
      </c>
      <c r="F57" s="160">
        <v>42</v>
      </c>
      <c r="G57" s="160" t="s">
        <v>71</v>
      </c>
      <c r="H57" s="168">
        <v>42</v>
      </c>
      <c r="I57" s="168">
        <v>42</v>
      </c>
    </row>
    <row r="58" spans="1:9" ht="16.5" customHeight="1" x14ac:dyDescent="0.15">
      <c r="A58" s="167" t="str">
        <f t="shared" si="0"/>
        <v>54</v>
      </c>
      <c r="B58" s="1"/>
      <c r="C58" s="158" t="s">
        <v>54</v>
      </c>
      <c r="D58" s="8" t="s">
        <v>305</v>
      </c>
      <c r="E58" s="159">
        <v>3</v>
      </c>
      <c r="F58" s="160">
        <v>8.3333333333333339</v>
      </c>
      <c r="G58" s="160">
        <v>6.3508529610858835</v>
      </c>
      <c r="H58" s="168">
        <v>12</v>
      </c>
      <c r="I58" s="168">
        <v>1</v>
      </c>
    </row>
    <row r="59" spans="1:9" ht="16.5" customHeight="1" x14ac:dyDescent="0.15">
      <c r="A59" s="167" t="str">
        <f t="shared" si="0"/>
        <v>55</v>
      </c>
      <c r="B59" s="1"/>
      <c r="C59" s="158" t="s">
        <v>55</v>
      </c>
      <c r="D59" s="8" t="s">
        <v>306</v>
      </c>
      <c r="E59" s="159">
        <v>3</v>
      </c>
      <c r="F59" s="160">
        <v>12.666666666666666</v>
      </c>
      <c r="G59" s="160">
        <v>1.1547005383792515</v>
      </c>
      <c r="H59" s="168">
        <v>14</v>
      </c>
      <c r="I59" s="168">
        <v>12</v>
      </c>
    </row>
    <row r="60" spans="1:9" ht="16.5" customHeight="1" x14ac:dyDescent="0.15">
      <c r="A60" s="167" t="str">
        <f t="shared" si="0"/>
        <v>56</v>
      </c>
      <c r="B60" s="1"/>
      <c r="C60" s="158" t="s">
        <v>138</v>
      </c>
      <c r="D60" s="8" t="s">
        <v>307</v>
      </c>
      <c r="E60" s="159">
        <v>168</v>
      </c>
      <c r="F60" s="160">
        <v>26.178571428571427</v>
      </c>
      <c r="G60" s="160">
        <v>62.089786390314366</v>
      </c>
      <c r="H60" s="168">
        <v>365</v>
      </c>
      <c r="I60" s="168">
        <v>1</v>
      </c>
    </row>
    <row r="61" spans="1:9" ht="16.5" customHeight="1" x14ac:dyDescent="0.15">
      <c r="A61" s="167" t="str">
        <f t="shared" si="0"/>
        <v>57</v>
      </c>
      <c r="B61" s="1"/>
      <c r="C61" s="158" t="s">
        <v>72</v>
      </c>
      <c r="D61" s="8" t="s">
        <v>308</v>
      </c>
      <c r="E61" s="159">
        <v>2</v>
      </c>
      <c r="F61" s="160">
        <v>8.5</v>
      </c>
      <c r="G61" s="160">
        <v>4.9497474683058327</v>
      </c>
      <c r="H61" s="168">
        <v>12</v>
      </c>
      <c r="I61" s="168">
        <v>5</v>
      </c>
    </row>
    <row r="62" spans="1:9" ht="16.5" customHeight="1" x14ac:dyDescent="0.15">
      <c r="A62" s="167" t="str">
        <f t="shared" si="0"/>
        <v>58</v>
      </c>
      <c r="B62" s="1"/>
      <c r="C62" s="158" t="s">
        <v>75</v>
      </c>
      <c r="D62" s="8" t="s">
        <v>309</v>
      </c>
      <c r="E62" s="159">
        <v>32</v>
      </c>
      <c r="F62" s="160">
        <v>13</v>
      </c>
      <c r="G62" s="160">
        <v>12.257979626191627</v>
      </c>
      <c r="H62" s="168">
        <v>52</v>
      </c>
      <c r="I62" s="168">
        <v>1</v>
      </c>
    </row>
    <row r="63" spans="1:9" ht="16.5" customHeight="1" x14ac:dyDescent="0.15">
      <c r="A63" s="167" t="str">
        <f t="shared" si="0"/>
        <v>59</v>
      </c>
      <c r="B63" s="1"/>
      <c r="C63" s="158" t="s">
        <v>56</v>
      </c>
      <c r="D63" s="8" t="s">
        <v>310</v>
      </c>
      <c r="E63" s="159">
        <v>0</v>
      </c>
      <c r="F63" s="160" t="s">
        <v>71</v>
      </c>
      <c r="G63" s="160" t="s">
        <v>71</v>
      </c>
      <c r="H63" s="168" t="s">
        <v>71</v>
      </c>
      <c r="I63" s="168" t="s">
        <v>71</v>
      </c>
    </row>
    <row r="64" spans="1:9" ht="16.5" customHeight="1" x14ac:dyDescent="0.15">
      <c r="A64" s="167" t="str">
        <f t="shared" si="0"/>
        <v>60</v>
      </c>
      <c r="B64" s="1"/>
      <c r="C64" s="158" t="s">
        <v>57</v>
      </c>
      <c r="D64" s="8" t="s">
        <v>311</v>
      </c>
      <c r="E64" s="159">
        <v>13</v>
      </c>
      <c r="F64" s="160">
        <v>39.615384615384613</v>
      </c>
      <c r="G64" s="160">
        <v>100.23184662033857</v>
      </c>
      <c r="H64" s="168">
        <v>365</v>
      </c>
      <c r="I64" s="168">
        <v>1</v>
      </c>
    </row>
    <row r="65" spans="1:9" ht="16.5" customHeight="1" x14ac:dyDescent="0.15">
      <c r="A65" s="167" t="str">
        <f t="shared" si="0"/>
        <v>61</v>
      </c>
      <c r="B65" s="1"/>
      <c r="C65" s="158" t="s">
        <v>69</v>
      </c>
      <c r="D65" s="8" t="s">
        <v>312</v>
      </c>
      <c r="E65" s="159">
        <v>1</v>
      </c>
      <c r="F65" s="160">
        <v>12</v>
      </c>
      <c r="G65" s="160" t="s">
        <v>71</v>
      </c>
      <c r="H65" s="168">
        <v>12</v>
      </c>
      <c r="I65" s="168">
        <v>12</v>
      </c>
    </row>
    <row r="66" spans="1:9" ht="16.5" customHeight="1" x14ac:dyDescent="0.15">
      <c r="A66" s="167" t="str">
        <f t="shared" si="0"/>
        <v>62</v>
      </c>
      <c r="B66" s="1"/>
      <c r="C66" s="158" t="s">
        <v>73</v>
      </c>
      <c r="D66" s="8" t="s">
        <v>313</v>
      </c>
      <c r="E66" s="159">
        <v>0</v>
      </c>
      <c r="F66" s="160" t="s">
        <v>71</v>
      </c>
      <c r="G66" s="160" t="s">
        <v>71</v>
      </c>
      <c r="H66" s="168" t="s">
        <v>71</v>
      </c>
      <c r="I66" s="168" t="s">
        <v>71</v>
      </c>
    </row>
    <row r="67" spans="1:9" ht="16.5" customHeight="1" x14ac:dyDescent="0.15">
      <c r="A67" s="167" t="str">
        <f t="shared" si="0"/>
        <v>63</v>
      </c>
      <c r="B67" s="1"/>
      <c r="C67" s="158" t="s">
        <v>58</v>
      </c>
      <c r="D67" s="8" t="s">
        <v>314</v>
      </c>
      <c r="E67" s="159">
        <v>1</v>
      </c>
      <c r="F67" s="160">
        <v>24</v>
      </c>
      <c r="G67" s="160" t="s">
        <v>71</v>
      </c>
      <c r="H67" s="168">
        <v>24</v>
      </c>
      <c r="I67" s="168">
        <v>24</v>
      </c>
    </row>
    <row r="68" spans="1:9" ht="16.5" customHeight="1" x14ac:dyDescent="0.15">
      <c r="A68" s="167" t="str">
        <f t="shared" si="0"/>
        <v>64</v>
      </c>
      <c r="B68" s="1"/>
      <c r="C68" s="158" t="s">
        <v>70</v>
      </c>
      <c r="D68" s="8" t="s">
        <v>315</v>
      </c>
      <c r="E68" s="159">
        <v>0</v>
      </c>
      <c r="F68" s="160" t="s">
        <v>71</v>
      </c>
      <c r="G68" s="160" t="s">
        <v>71</v>
      </c>
      <c r="H68" s="168" t="s">
        <v>71</v>
      </c>
      <c r="I68" s="168" t="s">
        <v>71</v>
      </c>
    </row>
    <row r="69" spans="1:9" ht="16.5" customHeight="1" x14ac:dyDescent="0.15">
      <c r="A69" s="167" t="str">
        <f t="shared" si="0"/>
        <v>65</v>
      </c>
      <c r="B69" s="1"/>
      <c r="C69" s="158" t="s">
        <v>59</v>
      </c>
      <c r="D69" s="8" t="s">
        <v>316</v>
      </c>
      <c r="E69" s="159">
        <v>0</v>
      </c>
      <c r="F69" s="160" t="s">
        <v>71</v>
      </c>
      <c r="G69" s="160" t="s">
        <v>71</v>
      </c>
      <c r="H69" s="168" t="s">
        <v>71</v>
      </c>
      <c r="I69" s="168" t="s">
        <v>71</v>
      </c>
    </row>
    <row r="70" spans="1:9" ht="16.5" customHeight="1" x14ac:dyDescent="0.15">
      <c r="A70" s="167" t="str">
        <f t="shared" ref="A70:A103" si="1">C70</f>
        <v>66</v>
      </c>
      <c r="B70" s="1"/>
      <c r="C70" s="158" t="s">
        <v>60</v>
      </c>
      <c r="D70" s="8" t="s">
        <v>317</v>
      </c>
      <c r="E70" s="159">
        <v>0</v>
      </c>
      <c r="F70" s="160" t="s">
        <v>71</v>
      </c>
      <c r="G70" s="160" t="s">
        <v>71</v>
      </c>
      <c r="H70" s="168" t="s">
        <v>71</v>
      </c>
      <c r="I70" s="168" t="s">
        <v>71</v>
      </c>
    </row>
    <row r="71" spans="1:9" ht="16.5" customHeight="1" x14ac:dyDescent="0.15">
      <c r="A71" s="167" t="str">
        <f t="shared" si="1"/>
        <v>67</v>
      </c>
      <c r="B71" s="1"/>
      <c r="C71" s="158" t="s">
        <v>62</v>
      </c>
      <c r="D71" s="8" t="s">
        <v>318</v>
      </c>
      <c r="E71" s="159">
        <v>0</v>
      </c>
      <c r="F71" s="160" t="s">
        <v>71</v>
      </c>
      <c r="G71" s="160" t="s">
        <v>71</v>
      </c>
      <c r="H71" s="168" t="s">
        <v>71</v>
      </c>
      <c r="I71" s="168" t="s">
        <v>71</v>
      </c>
    </row>
    <row r="72" spans="1:9" ht="16.5" customHeight="1" x14ac:dyDescent="0.15">
      <c r="A72" s="167" t="str">
        <f t="shared" si="1"/>
        <v>68</v>
      </c>
      <c r="B72" s="1"/>
      <c r="C72" s="158" t="s">
        <v>80</v>
      </c>
      <c r="D72" s="8" t="s">
        <v>319</v>
      </c>
      <c r="E72" s="159">
        <v>5</v>
      </c>
      <c r="F72" s="160">
        <v>8.1999999999999993</v>
      </c>
      <c r="G72" s="160">
        <v>5.3103672189407014</v>
      </c>
      <c r="H72" s="168">
        <v>12</v>
      </c>
      <c r="I72" s="168">
        <v>1</v>
      </c>
    </row>
    <row r="73" spans="1:9" ht="16.5" customHeight="1" x14ac:dyDescent="0.15">
      <c r="A73" s="167" t="str">
        <f t="shared" si="1"/>
        <v>69</v>
      </c>
      <c r="B73" s="1"/>
      <c r="C73" s="158" t="s">
        <v>63</v>
      </c>
      <c r="D73" s="8" t="s">
        <v>320</v>
      </c>
      <c r="E73" s="159">
        <v>49</v>
      </c>
      <c r="F73" s="160">
        <v>13.836734693877551</v>
      </c>
      <c r="G73" s="160">
        <v>12.759550244776639</v>
      </c>
      <c r="H73" s="168">
        <v>64</v>
      </c>
      <c r="I73" s="168">
        <v>1</v>
      </c>
    </row>
    <row r="74" spans="1:9" ht="16.5" customHeight="1" x14ac:dyDescent="0.15">
      <c r="A74" s="167" t="str">
        <f t="shared" si="1"/>
        <v>70</v>
      </c>
      <c r="B74" s="1"/>
      <c r="C74" s="158" t="s">
        <v>76</v>
      </c>
      <c r="D74" s="8" t="s">
        <v>321</v>
      </c>
      <c r="E74" s="159">
        <v>4</v>
      </c>
      <c r="F74" s="160">
        <v>6.5</v>
      </c>
      <c r="G74" s="160">
        <v>6.3508529610858835</v>
      </c>
      <c r="H74" s="168">
        <v>12</v>
      </c>
      <c r="I74" s="168">
        <v>1</v>
      </c>
    </row>
    <row r="75" spans="1:9" ht="16.5" customHeight="1" x14ac:dyDescent="0.15">
      <c r="A75" s="167" t="str">
        <f t="shared" si="1"/>
        <v>71</v>
      </c>
      <c r="B75" s="1"/>
      <c r="C75" s="158" t="s">
        <v>64</v>
      </c>
      <c r="D75" s="8" t="s">
        <v>322</v>
      </c>
      <c r="E75" s="159">
        <v>149</v>
      </c>
      <c r="F75" s="160">
        <v>30.771812080536911</v>
      </c>
      <c r="G75" s="160">
        <v>149.85624286093949</v>
      </c>
      <c r="H75" s="168">
        <v>1746</v>
      </c>
      <c r="I75" s="168">
        <v>1</v>
      </c>
    </row>
    <row r="76" spans="1:9" ht="16.5" customHeight="1" x14ac:dyDescent="0.15">
      <c r="A76" s="167" t="str">
        <f t="shared" si="1"/>
        <v>72</v>
      </c>
      <c r="B76" s="1"/>
      <c r="C76" s="158" t="s">
        <v>65</v>
      </c>
      <c r="D76" s="8" t="s">
        <v>323</v>
      </c>
      <c r="E76" s="159">
        <v>10</v>
      </c>
      <c r="F76" s="160">
        <v>8.3000000000000007</v>
      </c>
      <c r="G76" s="160">
        <v>7.7895941985303558</v>
      </c>
      <c r="H76" s="168">
        <v>26</v>
      </c>
      <c r="I76" s="168">
        <v>1</v>
      </c>
    </row>
    <row r="77" spans="1:9" ht="16.5" customHeight="1" x14ac:dyDescent="0.15">
      <c r="A77" s="167" t="str">
        <f t="shared" si="1"/>
        <v>73</v>
      </c>
      <c r="B77" s="1"/>
      <c r="C77" s="158" t="s">
        <v>67</v>
      </c>
      <c r="D77" s="8" t="s">
        <v>324</v>
      </c>
      <c r="E77" s="159">
        <v>0</v>
      </c>
      <c r="F77" s="160" t="s">
        <v>71</v>
      </c>
      <c r="G77" s="160" t="s">
        <v>71</v>
      </c>
      <c r="H77" s="168" t="s">
        <v>71</v>
      </c>
      <c r="I77" s="168" t="s">
        <v>71</v>
      </c>
    </row>
    <row r="78" spans="1:9" ht="16.5" customHeight="1" x14ac:dyDescent="0.15">
      <c r="A78" s="167" t="str">
        <f t="shared" si="1"/>
        <v>74</v>
      </c>
      <c r="B78" s="1"/>
      <c r="C78" s="158" t="s">
        <v>68</v>
      </c>
      <c r="D78" s="8" t="s">
        <v>325</v>
      </c>
      <c r="E78" s="159">
        <v>87</v>
      </c>
      <c r="F78" s="160">
        <v>6.4022988505747129</v>
      </c>
      <c r="G78" s="160">
        <v>7.6469476660510924</v>
      </c>
      <c r="H78" s="168">
        <v>51</v>
      </c>
      <c r="I78" s="168">
        <v>1</v>
      </c>
    </row>
    <row r="79" spans="1:9" ht="16.5" customHeight="1" x14ac:dyDescent="0.15">
      <c r="A79" s="167" t="str">
        <f t="shared" si="1"/>
        <v>75</v>
      </c>
      <c r="B79" s="1"/>
      <c r="C79" s="158" t="s">
        <v>326</v>
      </c>
      <c r="D79" s="8" t="s">
        <v>327</v>
      </c>
      <c r="E79" s="159">
        <v>364</v>
      </c>
      <c r="F79" s="160">
        <v>17.112637362637361</v>
      </c>
      <c r="G79" s="160">
        <v>35.730564343246314</v>
      </c>
      <c r="H79" s="168">
        <v>366</v>
      </c>
      <c r="I79" s="168">
        <v>1</v>
      </c>
    </row>
    <row r="80" spans="1:9" ht="16.5" customHeight="1" x14ac:dyDescent="0.15">
      <c r="A80" s="167" t="str">
        <f t="shared" si="1"/>
        <v>76</v>
      </c>
      <c r="B80" s="1"/>
      <c r="C80" s="158" t="s">
        <v>328</v>
      </c>
      <c r="D80" s="8" t="s">
        <v>329</v>
      </c>
      <c r="E80" s="159">
        <v>35</v>
      </c>
      <c r="F80" s="160">
        <v>26.457142857142856</v>
      </c>
      <c r="G80" s="160">
        <v>60.700490770931438</v>
      </c>
      <c r="H80" s="168">
        <v>365</v>
      </c>
      <c r="I80" s="168">
        <v>1</v>
      </c>
    </row>
    <row r="81" spans="1:9" ht="16.5" customHeight="1" x14ac:dyDescent="0.15">
      <c r="A81" s="167" t="str">
        <f t="shared" si="1"/>
        <v>77</v>
      </c>
      <c r="B81" s="1"/>
      <c r="C81" s="158" t="s">
        <v>330</v>
      </c>
      <c r="D81" s="8" t="s">
        <v>331</v>
      </c>
      <c r="E81" s="159">
        <v>40</v>
      </c>
      <c r="F81" s="160">
        <v>13.05</v>
      </c>
      <c r="G81" s="160">
        <v>9.0297229988465002</v>
      </c>
      <c r="H81" s="168">
        <v>37</v>
      </c>
      <c r="I81" s="168">
        <v>1</v>
      </c>
    </row>
    <row r="82" spans="1:9" ht="16.5" customHeight="1" x14ac:dyDescent="0.15">
      <c r="A82" s="167" t="str">
        <f t="shared" si="1"/>
        <v>78</v>
      </c>
      <c r="B82" s="1"/>
      <c r="C82" s="158" t="s">
        <v>332</v>
      </c>
      <c r="D82" s="8" t="s">
        <v>333</v>
      </c>
      <c r="E82" s="159">
        <v>205</v>
      </c>
      <c r="F82" s="160">
        <v>27.463414634146343</v>
      </c>
      <c r="G82" s="160">
        <v>56.835891018712474</v>
      </c>
      <c r="H82" s="168">
        <v>365</v>
      </c>
      <c r="I82" s="168">
        <v>1</v>
      </c>
    </row>
    <row r="83" spans="1:9" ht="16.5" customHeight="1" x14ac:dyDescent="0.15">
      <c r="A83" s="167" t="str">
        <f t="shared" si="1"/>
        <v>79</v>
      </c>
      <c r="B83" s="1"/>
      <c r="C83" s="158" t="s">
        <v>334</v>
      </c>
      <c r="D83" s="8" t="s">
        <v>335</v>
      </c>
      <c r="E83" s="159">
        <v>11</v>
      </c>
      <c r="F83" s="160">
        <v>22.09090909090909</v>
      </c>
      <c r="G83" s="160">
        <v>22.092779569146774</v>
      </c>
      <c r="H83" s="168">
        <v>72</v>
      </c>
      <c r="I83" s="168">
        <v>2</v>
      </c>
    </row>
    <row r="84" spans="1:9" ht="16.5" customHeight="1" x14ac:dyDescent="0.15">
      <c r="A84" s="167" t="str">
        <f t="shared" si="1"/>
        <v>80</v>
      </c>
      <c r="B84" s="1"/>
      <c r="C84" s="158" t="s">
        <v>336</v>
      </c>
      <c r="D84" s="8" t="s">
        <v>337</v>
      </c>
      <c r="E84" s="159">
        <v>331</v>
      </c>
      <c r="F84" s="160">
        <v>17.957703927492446</v>
      </c>
      <c r="G84" s="160">
        <v>39.967691795240668</v>
      </c>
      <c r="H84" s="168">
        <v>365</v>
      </c>
      <c r="I84" s="168">
        <v>1</v>
      </c>
    </row>
    <row r="85" spans="1:9" ht="16.5" customHeight="1" x14ac:dyDescent="0.15">
      <c r="A85" s="167" t="str">
        <f t="shared" si="1"/>
        <v>81</v>
      </c>
      <c r="B85" s="1"/>
      <c r="C85" s="158" t="s">
        <v>77</v>
      </c>
      <c r="D85" s="8" t="s">
        <v>338</v>
      </c>
      <c r="E85" s="159">
        <v>229</v>
      </c>
      <c r="F85" s="160">
        <v>22.655021834061134</v>
      </c>
      <c r="G85" s="160">
        <v>44.600357303505973</v>
      </c>
      <c r="H85" s="168">
        <v>365</v>
      </c>
      <c r="I85" s="168">
        <v>1</v>
      </c>
    </row>
    <row r="86" spans="1:9" ht="16.5" customHeight="1" x14ac:dyDescent="0.15">
      <c r="A86" s="167" t="str">
        <f t="shared" si="1"/>
        <v>82</v>
      </c>
      <c r="B86" s="1"/>
      <c r="C86" s="158" t="s">
        <v>339</v>
      </c>
      <c r="D86" s="8" t="s">
        <v>340</v>
      </c>
      <c r="E86" s="159">
        <v>64</v>
      </c>
      <c r="F86" s="160">
        <v>14.78125</v>
      </c>
      <c r="G86" s="160">
        <v>10.652473816569483</v>
      </c>
      <c r="H86" s="168">
        <v>52</v>
      </c>
      <c r="I86" s="168">
        <v>1</v>
      </c>
    </row>
    <row r="87" spans="1:9" ht="16.5" customHeight="1" x14ac:dyDescent="0.15">
      <c r="A87" s="167" t="str">
        <f t="shared" si="1"/>
        <v>83</v>
      </c>
      <c r="B87" s="1"/>
      <c r="C87" s="158" t="s">
        <v>341</v>
      </c>
      <c r="D87" s="8" t="s">
        <v>342</v>
      </c>
      <c r="E87" s="159">
        <v>518</v>
      </c>
      <c r="F87" s="160">
        <v>24.667953667953668</v>
      </c>
      <c r="G87" s="160">
        <v>46.53529448230568</v>
      </c>
      <c r="H87" s="168">
        <v>366</v>
      </c>
      <c r="I87" s="168">
        <v>1</v>
      </c>
    </row>
    <row r="88" spans="1:9" ht="16.5" customHeight="1" x14ac:dyDescent="0.15">
      <c r="A88" s="167" t="str">
        <f t="shared" si="1"/>
        <v>84</v>
      </c>
      <c r="B88" s="1"/>
      <c r="C88" s="158" t="s">
        <v>343</v>
      </c>
      <c r="D88" s="8" t="s">
        <v>344</v>
      </c>
      <c r="E88" s="159">
        <v>15</v>
      </c>
      <c r="F88" s="160">
        <v>11.466666666666667</v>
      </c>
      <c r="G88" s="160">
        <v>10.020455269573525</v>
      </c>
      <c r="H88" s="168">
        <v>39</v>
      </c>
      <c r="I88" s="168">
        <v>1</v>
      </c>
    </row>
    <row r="89" spans="1:9" ht="16.5" customHeight="1" x14ac:dyDescent="0.15">
      <c r="A89" s="167" t="str">
        <f t="shared" si="1"/>
        <v>85</v>
      </c>
      <c r="B89" s="1"/>
      <c r="C89" s="158" t="s">
        <v>345</v>
      </c>
      <c r="D89" s="8" t="s">
        <v>346</v>
      </c>
      <c r="E89" s="159">
        <v>154</v>
      </c>
      <c r="F89" s="160">
        <v>17.597402597402599</v>
      </c>
      <c r="G89" s="160">
        <v>32.79795934201173</v>
      </c>
      <c r="H89" s="168">
        <v>365</v>
      </c>
      <c r="I89" s="168">
        <v>1</v>
      </c>
    </row>
    <row r="90" spans="1:9" ht="16.5" customHeight="1" x14ac:dyDescent="0.15">
      <c r="A90" s="167" t="str">
        <f t="shared" si="1"/>
        <v>86</v>
      </c>
      <c r="B90" s="1"/>
      <c r="C90" s="158" t="s">
        <v>347</v>
      </c>
      <c r="D90" s="8" t="s">
        <v>348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</row>
    <row r="91" spans="1:9" ht="16.5" customHeight="1" x14ac:dyDescent="0.15">
      <c r="A91" s="167" t="str">
        <f t="shared" si="1"/>
        <v>87</v>
      </c>
      <c r="B91" s="1"/>
      <c r="C91" s="158" t="s">
        <v>349</v>
      </c>
      <c r="D91" s="8" t="s">
        <v>350</v>
      </c>
      <c r="E91" s="159">
        <v>24</v>
      </c>
      <c r="F91" s="160">
        <v>14.208333333333334</v>
      </c>
      <c r="G91" s="160">
        <v>15.067901866771852</v>
      </c>
      <c r="H91" s="168">
        <v>63</v>
      </c>
      <c r="I91" s="168">
        <v>1</v>
      </c>
    </row>
    <row r="92" spans="1:9" ht="16.5" customHeight="1" x14ac:dyDescent="0.15">
      <c r="A92" s="167" t="str">
        <f t="shared" si="1"/>
        <v>88</v>
      </c>
      <c r="B92" s="1"/>
      <c r="C92" s="158" t="s">
        <v>351</v>
      </c>
      <c r="D92" s="8" t="s">
        <v>352</v>
      </c>
      <c r="E92" s="159">
        <v>1727</v>
      </c>
      <c r="F92" s="160">
        <v>19.401273885350317</v>
      </c>
      <c r="G92" s="160">
        <v>47.460045507577995</v>
      </c>
      <c r="H92" s="168">
        <v>1212</v>
      </c>
      <c r="I92" s="168">
        <v>1</v>
      </c>
    </row>
    <row r="93" spans="1:9" ht="16.5" customHeight="1" x14ac:dyDescent="0.15">
      <c r="A93" s="167" t="str">
        <f t="shared" si="1"/>
        <v>89</v>
      </c>
      <c r="B93" s="1"/>
      <c r="C93" s="158" t="s">
        <v>353</v>
      </c>
      <c r="D93" s="8" t="s">
        <v>354</v>
      </c>
      <c r="E93" s="159">
        <v>5</v>
      </c>
      <c r="F93" s="160">
        <v>27.6</v>
      </c>
      <c r="G93" s="160">
        <v>25.967287112827169</v>
      </c>
      <c r="H93" s="168">
        <v>69</v>
      </c>
      <c r="I93" s="168">
        <v>1</v>
      </c>
    </row>
    <row r="94" spans="1:9" ht="16.5" customHeight="1" x14ac:dyDescent="0.15">
      <c r="A94" s="167" t="str">
        <f t="shared" si="1"/>
        <v>90</v>
      </c>
      <c r="B94" s="1"/>
      <c r="C94" s="158" t="s">
        <v>355</v>
      </c>
      <c r="D94" s="8" t="s">
        <v>356</v>
      </c>
      <c r="E94" s="159">
        <v>1</v>
      </c>
      <c r="F94" s="160">
        <v>2</v>
      </c>
      <c r="G94" s="160" t="s">
        <v>71</v>
      </c>
      <c r="H94" s="168">
        <v>2</v>
      </c>
      <c r="I94" s="168">
        <v>2</v>
      </c>
    </row>
    <row r="95" spans="1:9" ht="16.5" customHeight="1" x14ac:dyDescent="0.15">
      <c r="A95" s="167" t="str">
        <f t="shared" si="1"/>
        <v>91</v>
      </c>
      <c r="B95" s="1"/>
      <c r="C95" s="158" t="s">
        <v>78</v>
      </c>
      <c r="D95" s="8" t="s">
        <v>357</v>
      </c>
      <c r="E95" s="159">
        <v>0</v>
      </c>
      <c r="F95" s="160" t="s">
        <v>71</v>
      </c>
      <c r="G95" s="160" t="s">
        <v>71</v>
      </c>
      <c r="H95" s="168" t="s">
        <v>71</v>
      </c>
      <c r="I95" s="168" t="s">
        <v>71</v>
      </c>
    </row>
    <row r="96" spans="1:9" ht="16.5" customHeight="1" x14ac:dyDescent="0.15">
      <c r="A96" s="167" t="str">
        <f t="shared" si="1"/>
        <v>92</v>
      </c>
      <c r="B96" s="1"/>
      <c r="C96" s="158" t="s">
        <v>74</v>
      </c>
      <c r="D96" s="8" t="s">
        <v>358</v>
      </c>
      <c r="E96" s="159">
        <v>35</v>
      </c>
      <c r="F96" s="160">
        <v>17.314285714285713</v>
      </c>
      <c r="G96" s="160">
        <v>14.660413742198307</v>
      </c>
      <c r="H96" s="168">
        <v>52</v>
      </c>
      <c r="I96" s="168">
        <v>1</v>
      </c>
    </row>
    <row r="97" spans="1:9" ht="16.5" customHeight="1" x14ac:dyDescent="0.15">
      <c r="A97" s="167" t="str">
        <f t="shared" si="1"/>
        <v>93</v>
      </c>
      <c r="B97" s="1"/>
      <c r="C97" s="158" t="s">
        <v>359</v>
      </c>
      <c r="D97" s="8" t="s">
        <v>360</v>
      </c>
      <c r="E97" s="159">
        <v>3</v>
      </c>
      <c r="F97" s="160">
        <v>9.3333333333333339</v>
      </c>
      <c r="G97" s="160">
        <v>4.6188021535170058</v>
      </c>
      <c r="H97" s="168">
        <v>12</v>
      </c>
      <c r="I97" s="168">
        <v>4</v>
      </c>
    </row>
    <row r="98" spans="1:9" ht="16.5" customHeight="1" x14ac:dyDescent="0.15">
      <c r="A98" s="167" t="str">
        <f t="shared" si="1"/>
        <v>94</v>
      </c>
      <c r="B98" s="1"/>
      <c r="C98" s="158" t="s">
        <v>361</v>
      </c>
      <c r="D98" s="8" t="s">
        <v>362</v>
      </c>
      <c r="E98" s="159">
        <v>19</v>
      </c>
      <c r="F98" s="160">
        <v>32.94736842105263</v>
      </c>
      <c r="G98" s="160">
        <v>81.426499702499612</v>
      </c>
      <c r="H98" s="168">
        <v>365</v>
      </c>
      <c r="I98" s="168">
        <v>1</v>
      </c>
    </row>
    <row r="99" spans="1:9" ht="16.5" customHeight="1" x14ac:dyDescent="0.15">
      <c r="A99" s="167" t="str">
        <f t="shared" si="1"/>
        <v>95</v>
      </c>
      <c r="B99" s="1"/>
      <c r="C99" s="158" t="s">
        <v>363</v>
      </c>
      <c r="D99" s="8" t="s">
        <v>364</v>
      </c>
      <c r="E99" s="159">
        <v>119</v>
      </c>
      <c r="F99" s="160">
        <v>100.57142857142857</v>
      </c>
      <c r="G99" s="160">
        <v>802.902157234622</v>
      </c>
      <c r="H99" s="168">
        <v>8760</v>
      </c>
      <c r="I99" s="168">
        <v>1</v>
      </c>
    </row>
    <row r="100" spans="1:9" ht="16.5" customHeight="1" x14ac:dyDescent="0.15">
      <c r="A100" s="167" t="str">
        <f t="shared" si="1"/>
        <v>96</v>
      </c>
      <c r="B100" s="1"/>
      <c r="C100" s="158" t="s">
        <v>365</v>
      </c>
      <c r="D100" s="8" t="s">
        <v>366</v>
      </c>
      <c r="E100" s="159">
        <v>0</v>
      </c>
      <c r="F100" s="160" t="s">
        <v>71</v>
      </c>
      <c r="G100" s="160" t="s">
        <v>71</v>
      </c>
      <c r="H100" s="168" t="s">
        <v>71</v>
      </c>
      <c r="I100" s="168" t="s">
        <v>71</v>
      </c>
    </row>
    <row r="101" spans="1:9" ht="16.5" customHeight="1" x14ac:dyDescent="0.15">
      <c r="A101" s="167" t="str">
        <f t="shared" si="1"/>
        <v>97</v>
      </c>
      <c r="B101" s="1"/>
      <c r="C101" s="158" t="s">
        <v>367</v>
      </c>
      <c r="D101" s="8" t="s">
        <v>368</v>
      </c>
      <c r="E101" s="159">
        <v>40</v>
      </c>
      <c r="F101" s="160">
        <v>79.825000000000003</v>
      </c>
      <c r="G101" s="160">
        <v>133.90292838757944</v>
      </c>
      <c r="H101" s="168">
        <v>366</v>
      </c>
      <c r="I101" s="168">
        <v>1</v>
      </c>
    </row>
    <row r="102" spans="1:9" ht="16.5" customHeight="1" x14ac:dyDescent="0.15">
      <c r="A102" s="167" t="str">
        <f t="shared" si="1"/>
        <v>98</v>
      </c>
      <c r="B102" s="1"/>
      <c r="C102" s="158" t="s">
        <v>369</v>
      </c>
      <c r="D102" s="8" t="s">
        <v>370</v>
      </c>
      <c r="E102" s="159">
        <v>637</v>
      </c>
      <c r="F102" s="160">
        <v>22.929356357927787</v>
      </c>
      <c r="G102" s="160">
        <v>50.108840986649504</v>
      </c>
      <c r="H102" s="168">
        <v>366</v>
      </c>
      <c r="I102" s="168">
        <v>1</v>
      </c>
    </row>
    <row r="103" spans="1:9" ht="16.5" customHeight="1" x14ac:dyDescent="0.15">
      <c r="A103" s="167" t="str">
        <f t="shared" si="1"/>
        <v>99</v>
      </c>
      <c r="B103" s="1"/>
      <c r="C103" s="158" t="s">
        <v>371</v>
      </c>
      <c r="D103" s="8" t="s">
        <v>372</v>
      </c>
      <c r="E103" s="159">
        <v>855</v>
      </c>
      <c r="F103" s="160">
        <v>33.69941520467836</v>
      </c>
      <c r="G103" s="160">
        <v>61.275491753125543</v>
      </c>
      <c r="H103" s="168">
        <v>366</v>
      </c>
      <c r="I103" s="168">
        <v>1</v>
      </c>
    </row>
    <row r="104" spans="1:9" ht="16.5" customHeight="1" x14ac:dyDescent="0.15">
      <c r="A104" s="116" t="s">
        <v>1023</v>
      </c>
      <c r="B104" s="1"/>
      <c r="C104" s="158" t="s">
        <v>793</v>
      </c>
      <c r="D104" s="8" t="s">
        <v>461</v>
      </c>
      <c r="E104" s="159">
        <v>16</v>
      </c>
      <c r="F104" s="160">
        <v>27.125</v>
      </c>
      <c r="G104" s="160">
        <v>17.854504567008668</v>
      </c>
      <c r="H104" s="168">
        <v>72</v>
      </c>
      <c r="I104" s="168">
        <v>12</v>
      </c>
    </row>
    <row r="105" spans="1:9" ht="16.5" customHeight="1" x14ac:dyDescent="0.15">
      <c r="B105" s="1"/>
      <c r="C105" s="161"/>
      <c r="D105" s="162" t="s">
        <v>811</v>
      </c>
      <c r="E105" s="163">
        <v>13306</v>
      </c>
      <c r="F105" s="164">
        <v>42.399443859912822</v>
      </c>
      <c r="G105" s="164">
        <v>364.95328174251625</v>
      </c>
      <c r="H105" s="168">
        <v>8784</v>
      </c>
      <c r="I105" s="168">
        <v>1</v>
      </c>
    </row>
    <row r="106" spans="1:9" ht="8.25" customHeight="1" x14ac:dyDescent="0.15"/>
    <row r="107" spans="1:9" ht="18" customHeight="1" x14ac:dyDescent="0.15"/>
    <row r="108" spans="1:9" ht="18" customHeight="1" x14ac:dyDescent="0.15"/>
    <row r="109" spans="1:9" ht="18" customHeight="1" x14ac:dyDescent="0.15"/>
    <row r="110" spans="1:9" ht="18" customHeight="1" x14ac:dyDescent="0.15"/>
    <row r="111" spans="1:9" ht="18" customHeight="1" x14ac:dyDescent="0.15"/>
    <row r="112" spans="1:9" ht="18" customHeight="1" x14ac:dyDescent="0.15"/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1" min="1" max="7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5DE58-8FDD-434A-B852-40A3F0C1AFF2}">
  <sheetPr>
    <tabColor theme="8" tint="0.39997558519241921"/>
  </sheetPr>
  <dimension ref="A1:J114"/>
  <sheetViews>
    <sheetView showGridLines="0" view="pageBreakPreview" zoomScale="85" zoomScaleNormal="70" zoomScaleSheetLayoutView="85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3.875" customWidth="1"/>
    <col min="5" max="7" width="12.875" customWidth="1"/>
    <col min="8" max="8" width="3.875" customWidth="1"/>
    <col min="9" max="9" width="13.375" customWidth="1"/>
  </cols>
  <sheetData>
    <row r="1" spans="2:10" x14ac:dyDescent="0.15">
      <c r="F1" s="2"/>
      <c r="G1" s="2"/>
      <c r="J1" s="165"/>
    </row>
    <row r="2" spans="2:10" ht="17.25" x14ac:dyDescent="0.2">
      <c r="C2" s="105" t="s">
        <v>1028</v>
      </c>
    </row>
    <row r="3" spans="2:10" ht="21" customHeight="1" x14ac:dyDescent="0.15">
      <c r="F3" s="139"/>
      <c r="G3" s="139" t="e">
        <f>VLOOKUP(J1,#REF!,2,0)</f>
        <v>#REF!</v>
      </c>
    </row>
    <row r="4" spans="2:10" ht="20.100000000000001" customHeight="1" x14ac:dyDescent="0.15">
      <c r="C4" s="86" t="s">
        <v>1029</v>
      </c>
      <c r="D4" s="88"/>
      <c r="E4" s="7" t="s">
        <v>805</v>
      </c>
      <c r="F4" s="7" t="s">
        <v>808</v>
      </c>
      <c r="G4" s="7" t="s">
        <v>809</v>
      </c>
    </row>
    <row r="5" spans="2:10" ht="20.100000000000001" customHeight="1" x14ac:dyDescent="0.15">
      <c r="B5" s="1"/>
      <c r="C5" s="158" t="s">
        <v>817</v>
      </c>
      <c r="D5" s="8" t="s">
        <v>818</v>
      </c>
      <c r="E5" s="159">
        <v>58</v>
      </c>
      <c r="F5" s="169">
        <v>8.1</v>
      </c>
      <c r="G5" s="169">
        <v>5.8</v>
      </c>
      <c r="J5" s="5"/>
    </row>
    <row r="6" spans="2:10" ht="20.100000000000001" customHeight="1" x14ac:dyDescent="0.15">
      <c r="B6" s="1"/>
      <c r="C6" s="158" t="s">
        <v>819</v>
      </c>
      <c r="D6" s="8" t="s">
        <v>820</v>
      </c>
      <c r="E6" s="159">
        <v>195</v>
      </c>
      <c r="F6" s="169">
        <v>8.5</v>
      </c>
      <c r="G6" s="169">
        <v>3.8</v>
      </c>
      <c r="J6" s="5"/>
    </row>
    <row r="7" spans="2:10" ht="20.100000000000001" customHeight="1" x14ac:dyDescent="0.15">
      <c r="B7" s="1"/>
      <c r="C7" s="158" t="s">
        <v>49</v>
      </c>
      <c r="D7" s="8" t="s">
        <v>821</v>
      </c>
      <c r="E7" s="159">
        <v>423</v>
      </c>
      <c r="F7" s="169">
        <v>8.3000000000000007</v>
      </c>
      <c r="G7" s="169">
        <v>4.0999999999999996</v>
      </c>
      <c r="J7" s="5"/>
    </row>
    <row r="8" spans="2:10" ht="20.100000000000001" customHeight="1" x14ac:dyDescent="0.15">
      <c r="B8" s="1"/>
      <c r="C8" s="158" t="s">
        <v>50</v>
      </c>
      <c r="D8" s="8" t="s">
        <v>822</v>
      </c>
      <c r="E8" s="159">
        <v>274</v>
      </c>
      <c r="F8" s="169">
        <v>9.3000000000000007</v>
      </c>
      <c r="G8" s="169">
        <v>1</v>
      </c>
      <c r="J8" s="5"/>
    </row>
    <row r="9" spans="2:10" ht="20.100000000000001" customHeight="1" x14ac:dyDescent="0.15">
      <c r="B9" s="1"/>
      <c r="C9" s="158" t="s">
        <v>66</v>
      </c>
      <c r="D9" s="8" t="s">
        <v>823</v>
      </c>
      <c r="E9" s="159">
        <v>300</v>
      </c>
      <c r="F9" s="169">
        <v>8.1999999999999993</v>
      </c>
      <c r="G9" s="169">
        <v>4.2</v>
      </c>
      <c r="J9" s="5"/>
    </row>
    <row r="10" spans="2:10" ht="20.100000000000001" customHeight="1" x14ac:dyDescent="0.15">
      <c r="B10" s="1"/>
      <c r="C10" s="158" t="s">
        <v>61</v>
      </c>
      <c r="D10" s="8" t="s">
        <v>824</v>
      </c>
      <c r="E10" s="159">
        <v>116</v>
      </c>
      <c r="F10" s="169">
        <v>8.1</v>
      </c>
      <c r="G10" s="169">
        <v>4.28</v>
      </c>
      <c r="J10" s="5"/>
    </row>
    <row r="11" spans="2:10" ht="20.100000000000001" customHeight="1" x14ac:dyDescent="0.15">
      <c r="B11" s="1"/>
      <c r="C11" s="158" t="s">
        <v>825</v>
      </c>
      <c r="D11" s="8" t="s">
        <v>826</v>
      </c>
      <c r="E11" s="159">
        <v>0</v>
      </c>
      <c r="F11" s="169" t="s">
        <v>71</v>
      </c>
      <c r="G11" s="169" t="s">
        <v>71</v>
      </c>
      <c r="J11" s="5"/>
    </row>
    <row r="12" spans="2:10" ht="20.100000000000001" customHeight="1" x14ac:dyDescent="0.15">
      <c r="B12" s="1"/>
      <c r="C12" s="158" t="s">
        <v>827</v>
      </c>
      <c r="D12" s="8" t="s">
        <v>828</v>
      </c>
      <c r="E12" s="159">
        <v>28</v>
      </c>
      <c r="F12" s="169">
        <v>8.1</v>
      </c>
      <c r="G12" s="169">
        <v>5.9</v>
      </c>
      <c r="J12" s="5"/>
    </row>
    <row r="13" spans="2:10" ht="20.100000000000001" customHeight="1" x14ac:dyDescent="0.15">
      <c r="B13" s="1"/>
      <c r="C13" s="158" t="s">
        <v>829</v>
      </c>
      <c r="D13" s="8" t="s">
        <v>830</v>
      </c>
      <c r="E13" s="159">
        <v>24</v>
      </c>
      <c r="F13" s="169">
        <v>7.9</v>
      </c>
      <c r="G13" s="169">
        <v>6.2</v>
      </c>
      <c r="J13" s="5"/>
    </row>
    <row r="14" spans="2:10" ht="20.100000000000001" customHeight="1" x14ac:dyDescent="0.15">
      <c r="B14" s="1"/>
      <c r="C14" s="158" t="s">
        <v>831</v>
      </c>
      <c r="D14" s="8" t="s">
        <v>832</v>
      </c>
      <c r="E14" s="159">
        <v>30</v>
      </c>
      <c r="F14" s="169">
        <v>7.6</v>
      </c>
      <c r="G14" s="169">
        <v>6</v>
      </c>
      <c r="J14" s="5"/>
    </row>
    <row r="15" spans="2:10" ht="20.100000000000001" customHeight="1" x14ac:dyDescent="0.15">
      <c r="B15" s="1"/>
      <c r="C15" s="158" t="s">
        <v>11</v>
      </c>
      <c r="D15" s="8" t="s">
        <v>833</v>
      </c>
      <c r="E15" s="159">
        <v>349</v>
      </c>
      <c r="F15" s="169">
        <v>8.3000000000000007</v>
      </c>
      <c r="G15" s="169">
        <v>5.2</v>
      </c>
      <c r="J15" s="4"/>
    </row>
    <row r="16" spans="2:10" ht="20.100000000000001" customHeight="1" x14ac:dyDescent="0.15">
      <c r="B16" s="1"/>
      <c r="C16" s="158" t="s">
        <v>12</v>
      </c>
      <c r="D16" s="8" t="s">
        <v>834</v>
      </c>
      <c r="E16" s="159">
        <v>51</v>
      </c>
      <c r="F16" s="169">
        <v>8.1</v>
      </c>
      <c r="G16" s="169">
        <v>5.0999999999999996</v>
      </c>
      <c r="J16" s="4"/>
    </row>
    <row r="17" spans="2:10" ht="20.100000000000001" customHeight="1" x14ac:dyDescent="0.15">
      <c r="B17" s="1"/>
      <c r="C17" s="158" t="s">
        <v>13</v>
      </c>
      <c r="D17" s="8" t="s">
        <v>835</v>
      </c>
      <c r="E17" s="159">
        <v>39</v>
      </c>
      <c r="F17" s="169">
        <v>8.1</v>
      </c>
      <c r="G17" s="169">
        <v>4</v>
      </c>
      <c r="J17" s="4"/>
    </row>
    <row r="18" spans="2:10" ht="20.100000000000001" customHeight="1" x14ac:dyDescent="0.15">
      <c r="B18" s="1"/>
      <c r="C18" s="158" t="s">
        <v>14</v>
      </c>
      <c r="D18" s="8" t="s">
        <v>836</v>
      </c>
      <c r="E18" s="159">
        <v>3</v>
      </c>
      <c r="F18" s="169">
        <v>7.2</v>
      </c>
      <c r="G18" s="169">
        <v>6.4</v>
      </c>
      <c r="J18" s="4"/>
    </row>
    <row r="19" spans="2:10" ht="20.100000000000001" customHeight="1" x14ac:dyDescent="0.15">
      <c r="B19" s="1"/>
      <c r="C19" s="158" t="s">
        <v>15</v>
      </c>
      <c r="D19" s="8" t="s">
        <v>837</v>
      </c>
      <c r="E19" s="159">
        <v>31</v>
      </c>
      <c r="F19" s="169">
        <v>8.1999999999999993</v>
      </c>
      <c r="G19" s="169">
        <v>5</v>
      </c>
      <c r="J19" s="4"/>
    </row>
    <row r="20" spans="2:10" ht="20.100000000000001" customHeight="1" x14ac:dyDescent="0.15">
      <c r="B20" s="1"/>
      <c r="C20" s="158" t="s">
        <v>16</v>
      </c>
      <c r="D20" s="8" t="s">
        <v>838</v>
      </c>
      <c r="E20" s="159">
        <v>8</v>
      </c>
      <c r="F20" s="169">
        <v>7.6</v>
      </c>
      <c r="G20" s="169">
        <v>6.9</v>
      </c>
      <c r="J20" s="4"/>
    </row>
    <row r="21" spans="2:10" ht="20.100000000000001" customHeight="1" x14ac:dyDescent="0.15">
      <c r="B21" s="1"/>
      <c r="C21" s="158" t="s">
        <v>17</v>
      </c>
      <c r="D21" s="8" t="s">
        <v>839</v>
      </c>
      <c r="E21" s="159">
        <v>59</v>
      </c>
      <c r="F21" s="169">
        <v>7.9</v>
      </c>
      <c r="G21" s="169">
        <v>5</v>
      </c>
      <c r="J21" s="4"/>
    </row>
    <row r="22" spans="2:10" ht="20.100000000000001" customHeight="1" x14ac:dyDescent="0.15">
      <c r="B22" s="1"/>
      <c r="C22" s="158" t="s">
        <v>18</v>
      </c>
      <c r="D22" s="8" t="s">
        <v>840</v>
      </c>
      <c r="E22" s="159">
        <v>113</v>
      </c>
      <c r="F22" s="169">
        <v>8.1</v>
      </c>
      <c r="G22" s="169">
        <v>5.8</v>
      </c>
      <c r="J22" s="4"/>
    </row>
    <row r="23" spans="2:10" ht="20.100000000000001" customHeight="1" x14ac:dyDescent="0.15">
      <c r="B23" s="1"/>
      <c r="C23" s="158" t="s">
        <v>19</v>
      </c>
      <c r="D23" s="8" t="s">
        <v>841</v>
      </c>
      <c r="E23" s="159">
        <v>4</v>
      </c>
      <c r="F23" s="169">
        <v>7.22</v>
      </c>
      <c r="G23" s="169">
        <v>6.4</v>
      </c>
      <c r="J23" s="4"/>
    </row>
    <row r="24" spans="2:10" ht="20.100000000000001" customHeight="1" x14ac:dyDescent="0.15">
      <c r="B24" s="1"/>
      <c r="C24" s="158" t="s">
        <v>842</v>
      </c>
      <c r="D24" s="8" t="s">
        <v>843</v>
      </c>
      <c r="E24" s="159">
        <v>110</v>
      </c>
      <c r="F24" s="169">
        <v>8</v>
      </c>
      <c r="G24" s="169">
        <v>5.2</v>
      </c>
      <c r="J24" s="4"/>
    </row>
    <row r="25" spans="2:10" ht="20.100000000000001" customHeight="1" x14ac:dyDescent="0.15">
      <c r="B25" s="1"/>
      <c r="C25" s="158" t="s">
        <v>844</v>
      </c>
      <c r="D25" s="8" t="s">
        <v>845</v>
      </c>
      <c r="E25" s="159">
        <v>1</v>
      </c>
      <c r="F25" s="169">
        <v>7.04</v>
      </c>
      <c r="G25" s="169">
        <v>7.04</v>
      </c>
      <c r="J25" s="4"/>
    </row>
    <row r="26" spans="2:10" ht="20.100000000000001" customHeight="1" x14ac:dyDescent="0.15">
      <c r="B26" s="1"/>
      <c r="C26" s="158" t="s">
        <v>20</v>
      </c>
      <c r="D26" s="8" t="s">
        <v>846</v>
      </c>
      <c r="E26" s="159">
        <v>233</v>
      </c>
      <c r="F26" s="169">
        <v>8.4</v>
      </c>
      <c r="G26" s="169">
        <v>5.2</v>
      </c>
      <c r="J26" s="4"/>
    </row>
    <row r="27" spans="2:10" ht="20.100000000000001" customHeight="1" x14ac:dyDescent="0.15">
      <c r="B27" s="1"/>
      <c r="C27" s="158" t="s">
        <v>21</v>
      </c>
      <c r="D27" s="8" t="s">
        <v>847</v>
      </c>
      <c r="E27" s="159">
        <v>1</v>
      </c>
      <c r="F27" s="169">
        <v>6.6</v>
      </c>
      <c r="G27" s="169">
        <v>6.6</v>
      </c>
      <c r="J27" s="4"/>
    </row>
    <row r="28" spans="2:10" ht="20.100000000000001" customHeight="1" x14ac:dyDescent="0.15">
      <c r="B28" s="1"/>
      <c r="C28" s="158" t="s">
        <v>22</v>
      </c>
      <c r="D28" s="8" t="s">
        <v>848</v>
      </c>
      <c r="E28" s="159">
        <v>33</v>
      </c>
      <c r="F28" s="169">
        <v>7.8</v>
      </c>
      <c r="G28" s="169">
        <v>6</v>
      </c>
      <c r="J28" s="4"/>
    </row>
    <row r="29" spans="2:10" ht="20.100000000000001" customHeight="1" x14ac:dyDescent="0.15">
      <c r="B29" s="1"/>
      <c r="C29" s="158" t="s">
        <v>849</v>
      </c>
      <c r="D29" s="8" t="s">
        <v>850</v>
      </c>
      <c r="E29" s="159">
        <v>0</v>
      </c>
      <c r="F29" s="169" t="s">
        <v>71</v>
      </c>
      <c r="G29" s="169" t="s">
        <v>71</v>
      </c>
      <c r="J29" s="4"/>
    </row>
    <row r="30" spans="2:10" ht="20.100000000000001" customHeight="1" x14ac:dyDescent="0.15">
      <c r="B30" s="1"/>
      <c r="C30" s="158" t="s">
        <v>851</v>
      </c>
      <c r="D30" s="8" t="s">
        <v>852</v>
      </c>
      <c r="E30" s="159">
        <v>10</v>
      </c>
      <c r="F30" s="169">
        <v>7.5</v>
      </c>
      <c r="G30" s="169">
        <v>5.9</v>
      </c>
      <c r="J30" s="4"/>
    </row>
    <row r="31" spans="2:10" ht="20.100000000000001" customHeight="1" x14ac:dyDescent="0.15">
      <c r="B31" s="1"/>
      <c r="C31" s="158" t="s">
        <v>853</v>
      </c>
      <c r="D31" s="8" t="s">
        <v>854</v>
      </c>
      <c r="E31" s="159">
        <v>3</v>
      </c>
      <c r="F31" s="169">
        <v>7.4</v>
      </c>
      <c r="G31" s="169">
        <v>7.2</v>
      </c>
      <c r="J31" s="4"/>
    </row>
    <row r="32" spans="2:10" ht="20.100000000000001" customHeight="1" x14ac:dyDescent="0.15">
      <c r="B32" s="1"/>
      <c r="C32" s="158" t="s">
        <v>23</v>
      </c>
      <c r="D32" s="8" t="s">
        <v>855</v>
      </c>
      <c r="E32" s="159">
        <v>6</v>
      </c>
      <c r="F32" s="169">
        <v>7.4</v>
      </c>
      <c r="G32" s="169">
        <v>5.5</v>
      </c>
      <c r="J32" s="4"/>
    </row>
    <row r="33" spans="2:10" ht="20.100000000000001" customHeight="1" x14ac:dyDescent="0.15">
      <c r="B33" s="1"/>
      <c r="C33" s="158" t="s">
        <v>24</v>
      </c>
      <c r="D33" s="8" t="s">
        <v>856</v>
      </c>
      <c r="E33" s="159">
        <v>258</v>
      </c>
      <c r="F33" s="169">
        <v>8.3000000000000007</v>
      </c>
      <c r="G33" s="169">
        <v>1</v>
      </c>
      <c r="J33" s="4"/>
    </row>
    <row r="34" spans="2:10" ht="20.100000000000001" customHeight="1" x14ac:dyDescent="0.15">
      <c r="B34" s="1"/>
      <c r="C34" s="158" t="s">
        <v>857</v>
      </c>
      <c r="D34" s="8" t="s">
        <v>858</v>
      </c>
      <c r="E34" s="159">
        <v>27</v>
      </c>
      <c r="F34" s="169">
        <v>7.8</v>
      </c>
      <c r="G34" s="169">
        <v>1</v>
      </c>
      <c r="J34" s="4"/>
    </row>
    <row r="35" spans="2:10" ht="20.100000000000001" customHeight="1" x14ac:dyDescent="0.15">
      <c r="B35" s="1"/>
      <c r="C35" s="158" t="s">
        <v>25</v>
      </c>
      <c r="D35" s="8" t="s">
        <v>859</v>
      </c>
      <c r="E35" s="159">
        <v>25</v>
      </c>
      <c r="F35" s="169">
        <v>8.1</v>
      </c>
      <c r="G35" s="169">
        <v>6.2</v>
      </c>
      <c r="J35" s="4"/>
    </row>
    <row r="36" spans="2:10" ht="20.100000000000001" customHeight="1" x14ac:dyDescent="0.15">
      <c r="B36" s="1"/>
      <c r="C36" s="158" t="s">
        <v>26</v>
      </c>
      <c r="D36" s="8" t="s">
        <v>375</v>
      </c>
      <c r="E36" s="159">
        <v>0</v>
      </c>
      <c r="F36" s="169" t="s">
        <v>71</v>
      </c>
      <c r="G36" s="169" t="s">
        <v>71</v>
      </c>
      <c r="J36" s="4"/>
    </row>
    <row r="37" spans="2:10" ht="20.100000000000001" customHeight="1" x14ac:dyDescent="0.15">
      <c r="B37" s="1"/>
      <c r="C37" s="158" t="s">
        <v>27</v>
      </c>
      <c r="D37" s="8" t="s">
        <v>860</v>
      </c>
      <c r="E37" s="159">
        <v>29</v>
      </c>
      <c r="F37" s="169">
        <v>7.8</v>
      </c>
      <c r="G37" s="169">
        <v>5.4</v>
      </c>
      <c r="J37" s="4"/>
    </row>
    <row r="38" spans="2:10" ht="20.100000000000001" customHeight="1" x14ac:dyDescent="0.15">
      <c r="B38" s="1"/>
      <c r="C38" s="158" t="s">
        <v>28</v>
      </c>
      <c r="D38" s="8" t="s">
        <v>861</v>
      </c>
      <c r="E38" s="159">
        <v>221</v>
      </c>
      <c r="F38" s="169">
        <v>8.1999999999999993</v>
      </c>
      <c r="G38" s="169">
        <v>1</v>
      </c>
      <c r="J38" s="4"/>
    </row>
    <row r="39" spans="2:10" ht="20.100000000000001" customHeight="1" x14ac:dyDescent="0.15">
      <c r="B39" s="1"/>
      <c r="C39" s="158" t="s">
        <v>29</v>
      </c>
      <c r="D39" s="8" t="s">
        <v>862</v>
      </c>
      <c r="E39" s="159">
        <v>11</v>
      </c>
      <c r="F39" s="169">
        <v>7.9</v>
      </c>
      <c r="G39" s="169">
        <v>6.6</v>
      </c>
      <c r="J39" s="4"/>
    </row>
    <row r="40" spans="2:10" ht="20.100000000000001" customHeight="1" x14ac:dyDescent="0.15">
      <c r="B40" s="1"/>
      <c r="C40" s="158" t="s">
        <v>30</v>
      </c>
      <c r="D40" s="8" t="s">
        <v>863</v>
      </c>
      <c r="E40" s="159">
        <v>3</v>
      </c>
      <c r="F40" s="169">
        <v>7.8</v>
      </c>
      <c r="G40" s="169">
        <v>7.3</v>
      </c>
      <c r="J40" s="4"/>
    </row>
    <row r="41" spans="2:10" ht="20.100000000000001" customHeight="1" x14ac:dyDescent="0.15">
      <c r="B41" s="1"/>
      <c r="C41" s="158" t="s">
        <v>31</v>
      </c>
      <c r="D41" s="8" t="s">
        <v>864</v>
      </c>
      <c r="E41" s="159">
        <v>11</v>
      </c>
      <c r="F41" s="169">
        <v>7.9</v>
      </c>
      <c r="G41" s="169">
        <v>5.8</v>
      </c>
      <c r="J41" s="4"/>
    </row>
    <row r="42" spans="2:10" ht="20.100000000000001" customHeight="1" x14ac:dyDescent="0.15">
      <c r="B42" s="1"/>
      <c r="C42" s="158" t="s">
        <v>32</v>
      </c>
      <c r="D42" s="8" t="s">
        <v>865</v>
      </c>
      <c r="E42" s="159">
        <v>6</v>
      </c>
      <c r="F42" s="169">
        <v>7.6</v>
      </c>
      <c r="G42" s="169">
        <v>6.5</v>
      </c>
      <c r="J42" s="4"/>
    </row>
    <row r="43" spans="2:10" ht="20.100000000000001" customHeight="1" x14ac:dyDescent="0.15">
      <c r="B43" s="1"/>
      <c r="C43" s="158" t="s">
        <v>33</v>
      </c>
      <c r="D43" s="8" t="s">
        <v>866</v>
      </c>
      <c r="E43" s="159">
        <v>20</v>
      </c>
      <c r="F43" s="169">
        <v>7.9</v>
      </c>
      <c r="G43" s="169">
        <v>5.8</v>
      </c>
      <c r="J43" s="4"/>
    </row>
    <row r="44" spans="2:10" ht="20.100000000000001" customHeight="1" x14ac:dyDescent="0.15">
      <c r="B44" s="1"/>
      <c r="C44" s="158" t="s">
        <v>34</v>
      </c>
      <c r="D44" s="8" t="s">
        <v>867</v>
      </c>
      <c r="E44" s="159">
        <v>135</v>
      </c>
      <c r="F44" s="169">
        <v>8.3000000000000007</v>
      </c>
      <c r="G44" s="169">
        <v>5.8</v>
      </c>
      <c r="J44" s="4"/>
    </row>
    <row r="45" spans="2:10" ht="20.100000000000001" customHeight="1" x14ac:dyDescent="0.15">
      <c r="B45" s="1"/>
      <c r="C45" s="158" t="s">
        <v>35</v>
      </c>
      <c r="D45" s="8" t="s">
        <v>868</v>
      </c>
      <c r="E45" s="159">
        <v>8</v>
      </c>
      <c r="F45" s="169">
        <v>7.9</v>
      </c>
      <c r="G45" s="169">
        <v>6.7</v>
      </c>
      <c r="J45" s="4"/>
    </row>
    <row r="46" spans="2:10" ht="20.100000000000001" customHeight="1" x14ac:dyDescent="0.15">
      <c r="B46" s="1"/>
      <c r="C46" s="158" t="s">
        <v>36</v>
      </c>
      <c r="D46" s="8" t="s">
        <v>869</v>
      </c>
      <c r="E46" s="159">
        <v>7</v>
      </c>
      <c r="F46" s="169">
        <v>7.8</v>
      </c>
      <c r="G46" s="169">
        <v>6.2</v>
      </c>
      <c r="J46" s="4"/>
    </row>
    <row r="47" spans="2:10" ht="20.100000000000001" customHeight="1" x14ac:dyDescent="0.15">
      <c r="B47" s="1"/>
      <c r="C47" s="158" t="s">
        <v>37</v>
      </c>
      <c r="D47" s="8" t="s">
        <v>870</v>
      </c>
      <c r="E47" s="159">
        <v>7</v>
      </c>
      <c r="F47" s="169">
        <v>7.4</v>
      </c>
      <c r="G47" s="169">
        <v>6.2</v>
      </c>
      <c r="J47" s="4"/>
    </row>
    <row r="48" spans="2:10" ht="20.100000000000001" customHeight="1" x14ac:dyDescent="0.15">
      <c r="B48" s="1"/>
      <c r="C48" s="158" t="s">
        <v>38</v>
      </c>
      <c r="D48" s="8" t="s">
        <v>871</v>
      </c>
      <c r="E48" s="159">
        <v>48</v>
      </c>
      <c r="F48" s="169">
        <v>7.9</v>
      </c>
      <c r="G48" s="169">
        <v>5.8</v>
      </c>
      <c r="J48" s="4"/>
    </row>
    <row r="49" spans="2:10" ht="20.100000000000001" customHeight="1" x14ac:dyDescent="0.15">
      <c r="B49" s="1"/>
      <c r="C49" s="158" t="s">
        <v>39</v>
      </c>
      <c r="D49" s="8" t="s">
        <v>872</v>
      </c>
      <c r="E49" s="159">
        <v>0</v>
      </c>
      <c r="F49" s="169" t="s">
        <v>71</v>
      </c>
      <c r="G49" s="169" t="s">
        <v>71</v>
      </c>
      <c r="J49" s="4"/>
    </row>
    <row r="50" spans="2:10" ht="20.100000000000001" customHeight="1" x14ac:dyDescent="0.15">
      <c r="B50" s="1"/>
      <c r="C50" s="158" t="s">
        <v>873</v>
      </c>
      <c r="D50" s="8" t="s">
        <v>874</v>
      </c>
      <c r="E50" s="159">
        <v>0</v>
      </c>
      <c r="F50" s="169" t="s">
        <v>71</v>
      </c>
      <c r="G50" s="169" t="s">
        <v>71</v>
      </c>
      <c r="J50" s="4"/>
    </row>
    <row r="51" spans="2:10" ht="20.100000000000001" customHeight="1" x14ac:dyDescent="0.15">
      <c r="B51" s="1"/>
      <c r="C51" s="158" t="s">
        <v>40</v>
      </c>
      <c r="D51" s="8" t="s">
        <v>875</v>
      </c>
      <c r="E51" s="159">
        <v>1</v>
      </c>
      <c r="F51" s="169">
        <v>7</v>
      </c>
      <c r="G51" s="169">
        <v>7</v>
      </c>
      <c r="J51" s="4"/>
    </row>
    <row r="52" spans="2:10" ht="20.100000000000001" customHeight="1" x14ac:dyDescent="0.15">
      <c r="B52" s="1"/>
      <c r="C52" s="158" t="s">
        <v>41</v>
      </c>
      <c r="D52" s="8" t="s">
        <v>876</v>
      </c>
      <c r="E52" s="159">
        <v>1</v>
      </c>
      <c r="F52" s="169">
        <v>6.4</v>
      </c>
      <c r="G52" s="169">
        <v>6.4</v>
      </c>
      <c r="J52" s="4"/>
    </row>
    <row r="53" spans="2:10" ht="20.100000000000001" customHeight="1" x14ac:dyDescent="0.15">
      <c r="B53" s="1"/>
      <c r="C53" s="158" t="s">
        <v>42</v>
      </c>
      <c r="D53" s="8" t="s">
        <v>877</v>
      </c>
      <c r="E53" s="159">
        <v>11</v>
      </c>
      <c r="F53" s="169">
        <v>8.1999999999999993</v>
      </c>
      <c r="G53" s="169">
        <v>6.5</v>
      </c>
      <c r="J53" s="4"/>
    </row>
    <row r="54" spans="2:10" ht="20.100000000000001" customHeight="1" x14ac:dyDescent="0.15">
      <c r="B54" s="1"/>
      <c r="C54" s="158" t="s">
        <v>43</v>
      </c>
      <c r="D54" s="8" t="s">
        <v>878</v>
      </c>
      <c r="E54" s="159">
        <v>0</v>
      </c>
      <c r="F54" s="169" t="s">
        <v>71</v>
      </c>
      <c r="G54" s="169" t="s">
        <v>71</v>
      </c>
      <c r="J54" s="4"/>
    </row>
    <row r="55" spans="2:10" ht="20.100000000000001" customHeight="1" x14ac:dyDescent="0.15">
      <c r="B55" s="1"/>
      <c r="C55" s="158" t="s">
        <v>44</v>
      </c>
      <c r="D55" s="8" t="s">
        <v>879</v>
      </c>
      <c r="E55" s="159">
        <v>4</v>
      </c>
      <c r="F55" s="169">
        <v>7.9</v>
      </c>
      <c r="G55" s="169">
        <v>6.5</v>
      </c>
      <c r="J55" s="4"/>
    </row>
    <row r="56" spans="2:10" ht="20.100000000000001" customHeight="1" x14ac:dyDescent="0.15">
      <c r="B56" s="1"/>
      <c r="C56" s="158" t="s">
        <v>45</v>
      </c>
      <c r="D56" s="8" t="s">
        <v>880</v>
      </c>
      <c r="E56" s="159">
        <v>0</v>
      </c>
      <c r="F56" s="169" t="s">
        <v>71</v>
      </c>
      <c r="G56" s="169" t="s">
        <v>71</v>
      </c>
      <c r="J56" s="4"/>
    </row>
    <row r="57" spans="2:10" ht="20.100000000000001" customHeight="1" x14ac:dyDescent="0.15">
      <c r="B57" s="1"/>
      <c r="C57" s="158" t="s">
        <v>46</v>
      </c>
      <c r="D57" s="8" t="s">
        <v>881</v>
      </c>
      <c r="E57" s="159">
        <v>0</v>
      </c>
      <c r="F57" s="169" t="s">
        <v>71</v>
      </c>
      <c r="G57" s="169" t="s">
        <v>71</v>
      </c>
      <c r="J57" s="4"/>
    </row>
    <row r="58" spans="2:10" ht="20.100000000000001" customHeight="1" x14ac:dyDescent="0.15">
      <c r="B58" s="1"/>
      <c r="C58" s="158" t="s">
        <v>47</v>
      </c>
      <c r="D58" s="8" t="s">
        <v>882</v>
      </c>
      <c r="E58" s="159">
        <v>195</v>
      </c>
      <c r="F58" s="169">
        <v>8.3000000000000007</v>
      </c>
      <c r="G58" s="169">
        <v>3.3</v>
      </c>
      <c r="J58" s="4"/>
    </row>
    <row r="59" spans="2:10" ht="20.100000000000001" customHeight="1" x14ac:dyDescent="0.15">
      <c r="B59" s="1"/>
      <c r="C59" s="158" t="s">
        <v>48</v>
      </c>
      <c r="D59" s="8" t="s">
        <v>883</v>
      </c>
      <c r="E59" s="159">
        <v>173</v>
      </c>
      <c r="F59" s="169">
        <v>7.9</v>
      </c>
      <c r="G59" s="169">
        <v>3.1</v>
      </c>
      <c r="J59" s="4"/>
    </row>
    <row r="60" spans="2:10" ht="20.100000000000001" customHeight="1" x14ac:dyDescent="0.15">
      <c r="B60" s="1"/>
      <c r="C60" s="158" t="s">
        <v>51</v>
      </c>
      <c r="D60" s="8" t="s">
        <v>884</v>
      </c>
      <c r="E60" s="159">
        <v>10</v>
      </c>
      <c r="F60" s="169">
        <v>7.9</v>
      </c>
      <c r="G60" s="169">
        <v>6.5</v>
      </c>
      <c r="J60" s="4"/>
    </row>
    <row r="61" spans="2:10" ht="20.100000000000001" customHeight="1" x14ac:dyDescent="0.15">
      <c r="B61" s="1"/>
      <c r="C61" s="158" t="s">
        <v>129</v>
      </c>
      <c r="D61" s="8" t="s">
        <v>885</v>
      </c>
      <c r="E61" s="159">
        <v>11</v>
      </c>
      <c r="F61" s="169">
        <v>7.8</v>
      </c>
      <c r="G61" s="169">
        <v>5.9</v>
      </c>
      <c r="J61" s="4"/>
    </row>
    <row r="62" spans="2:10" ht="20.100000000000001" customHeight="1" x14ac:dyDescent="0.15">
      <c r="B62" s="1"/>
      <c r="C62" s="158" t="s">
        <v>137</v>
      </c>
      <c r="D62" s="8" t="s">
        <v>886</v>
      </c>
      <c r="E62" s="159">
        <v>1</v>
      </c>
      <c r="F62" s="169">
        <v>7.6</v>
      </c>
      <c r="G62" s="169">
        <v>7.6</v>
      </c>
      <c r="J62" s="4"/>
    </row>
    <row r="63" spans="2:10" ht="20.100000000000001" customHeight="1" x14ac:dyDescent="0.15">
      <c r="B63" s="1"/>
      <c r="C63" s="158" t="s">
        <v>52</v>
      </c>
      <c r="D63" s="8" t="s">
        <v>887</v>
      </c>
      <c r="E63" s="159">
        <v>24</v>
      </c>
      <c r="F63" s="169">
        <v>8</v>
      </c>
      <c r="G63" s="169">
        <v>6.4</v>
      </c>
      <c r="J63" s="4"/>
    </row>
    <row r="64" spans="2:10" ht="20.100000000000001" customHeight="1" x14ac:dyDescent="0.15">
      <c r="B64" s="1"/>
      <c r="C64" s="158" t="s">
        <v>888</v>
      </c>
      <c r="D64" s="8" t="s">
        <v>376</v>
      </c>
      <c r="E64" s="159">
        <v>56</v>
      </c>
      <c r="F64" s="169">
        <v>8.1</v>
      </c>
      <c r="G64" s="169">
        <v>5.9</v>
      </c>
      <c r="J64" s="4"/>
    </row>
    <row r="65" spans="2:10" ht="20.100000000000001" customHeight="1" x14ac:dyDescent="0.15">
      <c r="B65" s="1"/>
      <c r="C65" s="158" t="s">
        <v>889</v>
      </c>
      <c r="D65" s="8" t="s">
        <v>890</v>
      </c>
      <c r="E65" s="159">
        <v>4</v>
      </c>
      <c r="F65" s="169">
        <v>7.5</v>
      </c>
      <c r="G65" s="169">
        <v>6.6</v>
      </c>
      <c r="J65" s="4"/>
    </row>
    <row r="66" spans="2:10" ht="20.100000000000001" customHeight="1" x14ac:dyDescent="0.15">
      <c r="B66" s="1"/>
      <c r="C66" s="158" t="s">
        <v>79</v>
      </c>
      <c r="D66" s="8" t="s">
        <v>891</v>
      </c>
      <c r="E66" s="159">
        <v>4</v>
      </c>
      <c r="F66" s="169">
        <v>7.3</v>
      </c>
      <c r="G66" s="169">
        <v>6.7</v>
      </c>
      <c r="J66" s="4"/>
    </row>
    <row r="67" spans="2:10" ht="20.100000000000001" customHeight="1" x14ac:dyDescent="0.15">
      <c r="B67" s="1"/>
      <c r="C67" s="158" t="s">
        <v>53</v>
      </c>
      <c r="D67" s="8" t="s">
        <v>892</v>
      </c>
      <c r="E67" s="159">
        <v>129</v>
      </c>
      <c r="F67" s="169">
        <v>8.1</v>
      </c>
      <c r="G67" s="169">
        <v>5</v>
      </c>
      <c r="J67" s="4"/>
    </row>
    <row r="68" spans="2:10" ht="20.100000000000001" customHeight="1" x14ac:dyDescent="0.15">
      <c r="B68" s="1"/>
      <c r="C68" s="158" t="s">
        <v>54</v>
      </c>
      <c r="D68" s="8" t="s">
        <v>893</v>
      </c>
      <c r="E68" s="159">
        <v>44</v>
      </c>
      <c r="F68" s="169">
        <v>8</v>
      </c>
      <c r="G68" s="169">
        <v>5.8</v>
      </c>
      <c r="J68" s="4"/>
    </row>
    <row r="69" spans="2:10" ht="20.100000000000001" customHeight="1" x14ac:dyDescent="0.15">
      <c r="B69" s="1"/>
      <c r="C69" s="158" t="s">
        <v>55</v>
      </c>
      <c r="D69" s="8" t="s">
        <v>894</v>
      </c>
      <c r="E69" s="159">
        <v>105</v>
      </c>
      <c r="F69" s="169">
        <v>8.3000000000000007</v>
      </c>
      <c r="G69" s="169">
        <v>5.8</v>
      </c>
      <c r="J69" s="4"/>
    </row>
    <row r="70" spans="2:10" ht="20.100000000000001" customHeight="1" x14ac:dyDescent="0.15">
      <c r="B70" s="1"/>
      <c r="C70" s="158" t="s">
        <v>138</v>
      </c>
      <c r="D70" s="8" t="s">
        <v>895</v>
      </c>
      <c r="E70" s="159">
        <v>2</v>
      </c>
      <c r="F70" s="169">
        <v>7.5</v>
      </c>
      <c r="G70" s="169">
        <v>7.5</v>
      </c>
      <c r="J70" s="4"/>
    </row>
    <row r="71" spans="2:10" ht="20.100000000000001" customHeight="1" x14ac:dyDescent="0.15">
      <c r="B71" s="1"/>
      <c r="C71" s="158" t="s">
        <v>72</v>
      </c>
      <c r="D71" s="8" t="s">
        <v>896</v>
      </c>
      <c r="E71" s="159">
        <v>6</v>
      </c>
      <c r="F71" s="169">
        <v>7.4</v>
      </c>
      <c r="G71" s="169">
        <v>6.3</v>
      </c>
      <c r="J71" s="4"/>
    </row>
    <row r="72" spans="2:10" ht="20.100000000000001" customHeight="1" x14ac:dyDescent="0.15">
      <c r="B72" s="1"/>
      <c r="C72" s="158" t="s">
        <v>75</v>
      </c>
      <c r="D72" s="8" t="s">
        <v>897</v>
      </c>
      <c r="E72" s="159">
        <v>75</v>
      </c>
      <c r="F72" s="169">
        <v>8.1</v>
      </c>
      <c r="G72" s="169">
        <v>5.0999999999999996</v>
      </c>
      <c r="J72" s="4"/>
    </row>
    <row r="73" spans="2:10" ht="20.100000000000001" customHeight="1" x14ac:dyDescent="0.15">
      <c r="B73" s="1"/>
      <c r="C73" s="158" t="s">
        <v>56</v>
      </c>
      <c r="D73" s="8" t="s">
        <v>898</v>
      </c>
      <c r="E73" s="159">
        <v>24</v>
      </c>
      <c r="F73" s="169">
        <v>8.1999999999999993</v>
      </c>
      <c r="G73" s="169">
        <v>5.8</v>
      </c>
      <c r="J73" s="4"/>
    </row>
    <row r="74" spans="2:10" ht="20.100000000000001" customHeight="1" x14ac:dyDescent="0.15">
      <c r="B74" s="1"/>
      <c r="C74" s="158" t="s">
        <v>57</v>
      </c>
      <c r="D74" s="8" t="s">
        <v>899</v>
      </c>
      <c r="E74" s="159">
        <v>37</v>
      </c>
      <c r="F74" s="169">
        <v>7.9</v>
      </c>
      <c r="G74" s="169">
        <v>4.9400000000000004</v>
      </c>
      <c r="J74" s="4"/>
    </row>
    <row r="75" spans="2:10" ht="20.100000000000001" customHeight="1" x14ac:dyDescent="0.15">
      <c r="B75" s="1"/>
      <c r="C75" s="158" t="s">
        <v>69</v>
      </c>
      <c r="D75" s="8" t="s">
        <v>900</v>
      </c>
      <c r="E75" s="159">
        <v>105</v>
      </c>
      <c r="F75" s="169">
        <v>8.1</v>
      </c>
      <c r="G75" s="169">
        <v>5.3</v>
      </c>
      <c r="J75" s="4"/>
    </row>
    <row r="76" spans="2:10" ht="20.100000000000001" customHeight="1" x14ac:dyDescent="0.15">
      <c r="B76" s="1"/>
      <c r="C76" s="158" t="s">
        <v>73</v>
      </c>
      <c r="D76" s="8" t="s">
        <v>901</v>
      </c>
      <c r="E76" s="159">
        <v>79</v>
      </c>
      <c r="F76" s="169">
        <v>8.1</v>
      </c>
      <c r="G76" s="169">
        <v>5.8</v>
      </c>
      <c r="J76" s="4"/>
    </row>
    <row r="77" spans="2:10" ht="20.100000000000001" customHeight="1" x14ac:dyDescent="0.15">
      <c r="B77" s="1"/>
      <c r="C77" s="158" t="s">
        <v>58</v>
      </c>
      <c r="D77" s="8" t="s">
        <v>902</v>
      </c>
      <c r="E77" s="159">
        <v>463</v>
      </c>
      <c r="F77" s="169">
        <v>9.1</v>
      </c>
      <c r="G77" s="169">
        <v>3</v>
      </c>
      <c r="J77" s="4"/>
    </row>
    <row r="78" spans="2:10" ht="20.100000000000001" customHeight="1" x14ac:dyDescent="0.15">
      <c r="B78" s="1"/>
      <c r="C78" s="158" t="s">
        <v>903</v>
      </c>
      <c r="D78" s="8" t="s">
        <v>904</v>
      </c>
      <c r="E78" s="159">
        <v>3</v>
      </c>
      <c r="F78" s="169">
        <v>7.7</v>
      </c>
      <c r="G78" s="169">
        <v>7.3</v>
      </c>
      <c r="J78" s="4"/>
    </row>
    <row r="79" spans="2:10" ht="20.100000000000001" customHeight="1" x14ac:dyDescent="0.15">
      <c r="B79" s="1"/>
      <c r="C79" s="158" t="s">
        <v>905</v>
      </c>
      <c r="D79" s="8" t="s">
        <v>906</v>
      </c>
      <c r="E79" s="159">
        <v>36</v>
      </c>
      <c r="F79" s="169">
        <v>8.1</v>
      </c>
      <c r="G79" s="169">
        <v>6.6</v>
      </c>
      <c r="J79" s="4"/>
    </row>
    <row r="80" spans="2:10" ht="20.100000000000001" customHeight="1" x14ac:dyDescent="0.15">
      <c r="B80" s="1"/>
      <c r="C80" s="158" t="s">
        <v>70</v>
      </c>
      <c r="D80" s="8" t="s">
        <v>907</v>
      </c>
      <c r="E80" s="159">
        <v>6</v>
      </c>
      <c r="F80" s="169">
        <v>7.6</v>
      </c>
      <c r="G80" s="169">
        <v>6.8</v>
      </c>
      <c r="J80" s="4"/>
    </row>
    <row r="81" spans="2:10" ht="20.100000000000001" customHeight="1" x14ac:dyDescent="0.15">
      <c r="B81" s="1"/>
      <c r="C81" s="158" t="s">
        <v>908</v>
      </c>
      <c r="D81" s="8" t="s">
        <v>909</v>
      </c>
      <c r="E81" s="159">
        <v>247</v>
      </c>
      <c r="F81" s="169">
        <v>8.1</v>
      </c>
      <c r="G81" s="169">
        <v>5</v>
      </c>
      <c r="J81" s="4"/>
    </row>
    <row r="82" spans="2:10" ht="20.100000000000001" customHeight="1" x14ac:dyDescent="0.15">
      <c r="B82" s="1"/>
      <c r="C82" s="158" t="s">
        <v>59</v>
      </c>
      <c r="D82" s="8" t="s">
        <v>910</v>
      </c>
      <c r="E82" s="159">
        <v>1449</v>
      </c>
      <c r="F82" s="169">
        <v>9.5</v>
      </c>
      <c r="G82" s="169">
        <v>1</v>
      </c>
      <c r="J82" s="4"/>
    </row>
    <row r="83" spans="2:10" ht="20.100000000000001" customHeight="1" x14ac:dyDescent="0.15">
      <c r="B83" s="1"/>
      <c r="C83" s="158" t="s">
        <v>60</v>
      </c>
      <c r="D83" s="8" t="s">
        <v>911</v>
      </c>
      <c r="E83" s="159">
        <v>579</v>
      </c>
      <c r="F83" s="169">
        <v>8.3000000000000007</v>
      </c>
      <c r="G83" s="169">
        <v>2.9</v>
      </c>
      <c r="J83" s="4"/>
    </row>
    <row r="84" spans="2:10" ht="20.100000000000001" customHeight="1" x14ac:dyDescent="0.15">
      <c r="B84" s="1"/>
      <c r="C84" s="158" t="s">
        <v>912</v>
      </c>
      <c r="D84" s="8" t="s">
        <v>913</v>
      </c>
      <c r="E84" s="159">
        <v>25</v>
      </c>
      <c r="F84" s="169">
        <v>8.3000000000000007</v>
      </c>
      <c r="G84" s="169">
        <v>5.6</v>
      </c>
      <c r="J84" s="4"/>
    </row>
    <row r="85" spans="2:10" ht="20.100000000000001" customHeight="1" x14ac:dyDescent="0.15">
      <c r="B85" s="1"/>
      <c r="C85" s="158" t="s">
        <v>914</v>
      </c>
      <c r="D85" s="8" t="s">
        <v>915</v>
      </c>
      <c r="E85" s="159">
        <v>949</v>
      </c>
      <c r="F85" s="169">
        <v>8.6999999999999993</v>
      </c>
      <c r="G85" s="169">
        <v>1</v>
      </c>
      <c r="J85" s="4"/>
    </row>
    <row r="86" spans="2:10" ht="20.100000000000001" customHeight="1" x14ac:dyDescent="0.15">
      <c r="B86" s="1"/>
      <c r="C86" s="158" t="s">
        <v>916</v>
      </c>
      <c r="D86" s="8" t="s">
        <v>917</v>
      </c>
      <c r="E86" s="159">
        <v>158</v>
      </c>
      <c r="F86" s="169">
        <v>7.9</v>
      </c>
      <c r="G86" s="169">
        <v>1</v>
      </c>
      <c r="J86" s="4"/>
    </row>
    <row r="87" spans="2:10" ht="20.100000000000001" customHeight="1" x14ac:dyDescent="0.15">
      <c r="B87" s="1"/>
      <c r="C87" s="158" t="s">
        <v>918</v>
      </c>
      <c r="D87" s="8" t="s">
        <v>919</v>
      </c>
      <c r="E87" s="159">
        <v>196</v>
      </c>
      <c r="F87" s="169">
        <v>8</v>
      </c>
      <c r="G87" s="169">
        <v>3.7</v>
      </c>
      <c r="J87" s="4"/>
    </row>
    <row r="88" spans="2:10" ht="20.100000000000001" customHeight="1" x14ac:dyDescent="0.15">
      <c r="B88" s="1"/>
      <c r="C88" s="158" t="s">
        <v>920</v>
      </c>
      <c r="D88" s="8" t="s">
        <v>921</v>
      </c>
      <c r="E88" s="159">
        <v>303</v>
      </c>
      <c r="F88" s="169">
        <v>8.3000000000000007</v>
      </c>
      <c r="G88" s="169">
        <v>1</v>
      </c>
      <c r="J88" s="4"/>
    </row>
    <row r="89" spans="2:10" ht="20.100000000000001" customHeight="1" x14ac:dyDescent="0.15">
      <c r="B89" s="1"/>
      <c r="C89" s="158" t="s">
        <v>922</v>
      </c>
      <c r="D89" s="8" t="s">
        <v>923</v>
      </c>
      <c r="E89" s="159">
        <v>1</v>
      </c>
      <c r="F89" s="169">
        <v>7.3</v>
      </c>
      <c r="G89" s="169">
        <v>7.3</v>
      </c>
      <c r="J89" s="4"/>
    </row>
    <row r="90" spans="2:10" ht="20.100000000000001" customHeight="1" x14ac:dyDescent="0.15">
      <c r="B90" s="1"/>
      <c r="C90" s="158" t="s">
        <v>924</v>
      </c>
      <c r="D90" s="8" t="s">
        <v>925</v>
      </c>
      <c r="E90" s="159">
        <v>0</v>
      </c>
      <c r="F90" s="169" t="s">
        <v>71</v>
      </c>
      <c r="G90" s="169" t="s">
        <v>71</v>
      </c>
      <c r="J90" s="4"/>
    </row>
    <row r="91" spans="2:10" ht="20.100000000000001" customHeight="1" x14ac:dyDescent="0.15">
      <c r="B91" s="1"/>
      <c r="C91" s="158" t="s">
        <v>62</v>
      </c>
      <c r="D91" s="8" t="s">
        <v>926</v>
      </c>
      <c r="E91" s="159">
        <v>298</v>
      </c>
      <c r="F91" s="169">
        <v>10</v>
      </c>
      <c r="G91" s="169">
        <v>4.5999999999999996</v>
      </c>
      <c r="J91" s="4"/>
    </row>
    <row r="92" spans="2:10" ht="20.100000000000001" customHeight="1" x14ac:dyDescent="0.15">
      <c r="B92" s="1"/>
      <c r="C92" s="158" t="s">
        <v>80</v>
      </c>
      <c r="D92" s="8" t="s">
        <v>927</v>
      </c>
      <c r="E92" s="159">
        <v>3</v>
      </c>
      <c r="F92" s="169">
        <v>7.6</v>
      </c>
      <c r="G92" s="169">
        <v>7</v>
      </c>
      <c r="J92" s="4"/>
    </row>
    <row r="93" spans="2:10" ht="20.100000000000001" customHeight="1" x14ac:dyDescent="0.15">
      <c r="B93" s="1"/>
      <c r="C93" s="158" t="s">
        <v>928</v>
      </c>
      <c r="D93" s="8" t="s">
        <v>929</v>
      </c>
      <c r="E93" s="159">
        <v>212</v>
      </c>
      <c r="F93" s="169">
        <v>8.3000000000000007</v>
      </c>
      <c r="G93" s="169">
        <v>3.6</v>
      </c>
      <c r="J93" s="4"/>
    </row>
    <row r="94" spans="2:10" ht="20.100000000000001" customHeight="1" x14ac:dyDescent="0.15">
      <c r="B94" s="1"/>
      <c r="C94" s="158" t="s">
        <v>63</v>
      </c>
      <c r="D94" s="8" t="s">
        <v>930</v>
      </c>
      <c r="E94" s="159">
        <v>80</v>
      </c>
      <c r="F94" s="169">
        <v>7.8</v>
      </c>
      <c r="G94" s="169">
        <v>5</v>
      </c>
      <c r="J94" s="4"/>
    </row>
    <row r="95" spans="2:10" ht="20.100000000000001" customHeight="1" x14ac:dyDescent="0.15">
      <c r="B95" s="1"/>
      <c r="C95" s="158" t="s">
        <v>931</v>
      </c>
      <c r="D95" s="8" t="s">
        <v>932</v>
      </c>
      <c r="E95" s="159">
        <v>7</v>
      </c>
      <c r="F95" s="169">
        <v>8</v>
      </c>
      <c r="G95" s="169">
        <v>5</v>
      </c>
      <c r="J95" s="4"/>
    </row>
    <row r="96" spans="2:10" ht="20.100000000000001" customHeight="1" x14ac:dyDescent="0.15">
      <c r="B96" s="1"/>
      <c r="C96" s="158" t="s">
        <v>933</v>
      </c>
      <c r="D96" s="8" t="s">
        <v>934</v>
      </c>
      <c r="E96" s="159">
        <v>22</v>
      </c>
      <c r="F96" s="169">
        <v>7.9</v>
      </c>
      <c r="G96" s="169">
        <v>6.2</v>
      </c>
      <c r="J96" s="4"/>
    </row>
    <row r="97" spans="1:10" ht="20.100000000000001" customHeight="1" x14ac:dyDescent="0.15">
      <c r="B97" s="1"/>
      <c r="C97" s="158" t="s">
        <v>76</v>
      </c>
      <c r="D97" s="8" t="s">
        <v>935</v>
      </c>
      <c r="E97" s="159">
        <v>6</v>
      </c>
      <c r="F97" s="169">
        <v>8.1999999999999993</v>
      </c>
      <c r="G97" s="169">
        <v>6.4</v>
      </c>
      <c r="J97" s="4"/>
    </row>
    <row r="98" spans="1:10" ht="20.100000000000001" customHeight="1" x14ac:dyDescent="0.15">
      <c r="B98" s="1"/>
      <c r="C98" s="158" t="s">
        <v>936</v>
      </c>
      <c r="D98" s="8" t="s">
        <v>937</v>
      </c>
      <c r="E98" s="159">
        <v>5</v>
      </c>
      <c r="F98" s="169">
        <v>7.1</v>
      </c>
      <c r="G98" s="169">
        <v>5.9</v>
      </c>
      <c r="J98" s="4"/>
    </row>
    <row r="99" spans="1:10" ht="20.100000000000001" customHeight="1" x14ac:dyDescent="0.15">
      <c r="B99" s="1"/>
      <c r="C99" s="158" t="s">
        <v>64</v>
      </c>
      <c r="D99" s="8" t="s">
        <v>938</v>
      </c>
      <c r="E99" s="159">
        <v>55</v>
      </c>
      <c r="F99" s="169">
        <v>8</v>
      </c>
      <c r="G99" s="169">
        <v>3.5</v>
      </c>
      <c r="J99" s="4"/>
    </row>
    <row r="100" spans="1:10" ht="20.100000000000001" customHeight="1" x14ac:dyDescent="0.15">
      <c r="B100" s="1"/>
      <c r="C100" s="158" t="s">
        <v>939</v>
      </c>
      <c r="D100" s="8" t="s">
        <v>940</v>
      </c>
      <c r="E100" s="159">
        <v>716</v>
      </c>
      <c r="F100" s="169">
        <v>8.8000000000000007</v>
      </c>
      <c r="G100" s="169">
        <v>2.6</v>
      </c>
      <c r="J100" s="4"/>
    </row>
    <row r="101" spans="1:10" ht="20.100000000000001" customHeight="1" x14ac:dyDescent="0.15">
      <c r="B101" s="1"/>
      <c r="C101" s="158" t="s">
        <v>941</v>
      </c>
      <c r="D101" s="8" t="s">
        <v>942</v>
      </c>
      <c r="E101" s="159">
        <v>43</v>
      </c>
      <c r="F101" s="169">
        <v>7.8</v>
      </c>
      <c r="G101" s="169">
        <v>5.8</v>
      </c>
      <c r="J101" s="4"/>
    </row>
    <row r="102" spans="1:10" ht="20.100000000000001" customHeight="1" x14ac:dyDescent="0.15">
      <c r="B102" s="1"/>
      <c r="C102" s="158" t="s">
        <v>943</v>
      </c>
      <c r="D102" s="8" t="s">
        <v>944</v>
      </c>
      <c r="E102" s="159">
        <v>57</v>
      </c>
      <c r="F102" s="169">
        <v>7.9</v>
      </c>
      <c r="G102" s="169">
        <v>5.8</v>
      </c>
      <c r="J102" s="4"/>
    </row>
    <row r="103" spans="1:10" ht="20.100000000000001" customHeight="1" x14ac:dyDescent="0.15">
      <c r="B103" s="1"/>
      <c r="C103" s="158" t="s">
        <v>945</v>
      </c>
      <c r="D103" s="8" t="s">
        <v>946</v>
      </c>
      <c r="E103" s="159">
        <v>141</v>
      </c>
      <c r="F103" s="169">
        <v>9</v>
      </c>
      <c r="G103" s="169">
        <v>3.5</v>
      </c>
      <c r="J103" s="4"/>
    </row>
    <row r="104" spans="1:10" ht="20.100000000000001" customHeight="1" x14ac:dyDescent="0.15">
      <c r="A104" s="116" t="s">
        <v>1023</v>
      </c>
      <c r="B104" s="1"/>
      <c r="C104" s="158" t="s">
        <v>947</v>
      </c>
      <c r="D104" s="8" t="s">
        <v>948</v>
      </c>
      <c r="E104" s="159">
        <v>9</v>
      </c>
      <c r="F104" s="169">
        <v>8.1</v>
      </c>
      <c r="G104" s="169">
        <v>6.7</v>
      </c>
      <c r="J104" s="4"/>
    </row>
    <row r="105" spans="1:10" ht="20.100000000000001" customHeight="1" x14ac:dyDescent="0.15">
      <c r="B105" s="1"/>
      <c r="C105" s="161" t="s">
        <v>65</v>
      </c>
      <c r="D105" s="162" t="s">
        <v>949</v>
      </c>
      <c r="E105" s="163">
        <v>5880</v>
      </c>
      <c r="F105" s="169">
        <v>8.4</v>
      </c>
      <c r="G105" s="169">
        <v>1</v>
      </c>
      <c r="J105" s="4"/>
    </row>
    <row r="106" spans="1:10" ht="20.100000000000001" customHeight="1" x14ac:dyDescent="0.15">
      <c r="B106" s="1"/>
      <c r="C106" s="161" t="s">
        <v>67</v>
      </c>
      <c r="D106" s="162" t="s">
        <v>950</v>
      </c>
      <c r="E106" s="163">
        <v>1849</v>
      </c>
      <c r="F106" s="169">
        <v>12.6</v>
      </c>
      <c r="G106" s="169">
        <v>1.1000000000000001</v>
      </c>
      <c r="J106" s="4"/>
    </row>
    <row r="107" spans="1:10" ht="20.100000000000001" customHeight="1" x14ac:dyDescent="0.15">
      <c r="B107" s="1"/>
      <c r="C107" s="161" t="s">
        <v>68</v>
      </c>
      <c r="D107" s="162" t="s">
        <v>951</v>
      </c>
      <c r="E107" s="163">
        <v>206</v>
      </c>
      <c r="F107" s="169">
        <v>8.6</v>
      </c>
      <c r="G107" s="169">
        <v>3.1</v>
      </c>
      <c r="J107" s="4"/>
    </row>
    <row r="108" spans="1:10" ht="20.100000000000001" customHeight="1" x14ac:dyDescent="0.15">
      <c r="B108" s="1"/>
      <c r="C108" s="161" t="s">
        <v>77</v>
      </c>
      <c r="D108" s="162" t="s">
        <v>952</v>
      </c>
      <c r="E108" s="163">
        <v>949</v>
      </c>
      <c r="F108" s="169">
        <v>8.4</v>
      </c>
      <c r="G108" s="169">
        <v>1</v>
      </c>
      <c r="J108" s="4"/>
    </row>
    <row r="109" spans="1:10" ht="20.100000000000001" customHeight="1" x14ac:dyDescent="0.15">
      <c r="B109" s="1"/>
      <c r="C109" s="161" t="s">
        <v>78</v>
      </c>
      <c r="D109" s="162" t="s">
        <v>953</v>
      </c>
      <c r="E109" s="163">
        <v>9</v>
      </c>
      <c r="F109" s="169">
        <v>8.1</v>
      </c>
      <c r="G109" s="169">
        <v>1</v>
      </c>
      <c r="J109" s="4"/>
    </row>
    <row r="110" spans="1:10" ht="20.100000000000001" customHeight="1" x14ac:dyDescent="0.15">
      <c r="B110" s="1"/>
      <c r="C110" s="161" t="s">
        <v>74</v>
      </c>
      <c r="D110" s="162" t="s">
        <v>954</v>
      </c>
      <c r="E110" s="163">
        <v>188</v>
      </c>
      <c r="F110" s="169">
        <v>7.9</v>
      </c>
      <c r="G110" s="169">
        <v>3.1</v>
      </c>
      <c r="J110" s="4"/>
    </row>
    <row r="111" spans="1:10" ht="20.100000000000001" customHeight="1" x14ac:dyDescent="0.15">
      <c r="B111" s="1"/>
      <c r="C111" s="161" t="s">
        <v>71</v>
      </c>
      <c r="D111" s="162" t="s">
        <v>377</v>
      </c>
      <c r="E111" s="163">
        <v>97</v>
      </c>
      <c r="F111" s="169">
        <v>8.1</v>
      </c>
      <c r="G111" s="169">
        <v>2.81</v>
      </c>
      <c r="J111" s="5"/>
    </row>
    <row r="112" spans="1:10" ht="20.100000000000001" customHeight="1" x14ac:dyDescent="0.15">
      <c r="B112" s="1"/>
      <c r="C112" s="161"/>
      <c r="D112" s="162" t="s">
        <v>373</v>
      </c>
      <c r="E112" s="163">
        <v>19666</v>
      </c>
      <c r="F112" s="169">
        <v>12.6</v>
      </c>
      <c r="G112" s="169">
        <v>1</v>
      </c>
      <c r="J112" s="4"/>
    </row>
    <row r="114" spans="3:3" x14ac:dyDescent="0.15">
      <c r="C114" s="170" t="s">
        <v>1030</v>
      </c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rstPageNumber="107" fitToHeight="0" orientation="portrait" useFirstPageNumber="1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A4B50-16C5-4E97-9E16-66A7D389AF99}">
  <sheetPr>
    <tabColor theme="8" tint="0.39997558519241921"/>
  </sheetPr>
  <dimension ref="A1:J114"/>
  <sheetViews>
    <sheetView showGridLines="0" view="pageBreakPreview" zoomScaleNormal="70" zoomScaleSheetLayoutView="10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3.875" customWidth="1"/>
    <col min="5" max="7" width="12.875" customWidth="1"/>
    <col min="8" max="8" width="3.875" customWidth="1"/>
    <col min="9" max="9" width="13.375" customWidth="1"/>
  </cols>
  <sheetData>
    <row r="1" spans="2:10" x14ac:dyDescent="0.15">
      <c r="F1" s="2"/>
      <c r="G1" s="2"/>
      <c r="J1" s="165"/>
    </row>
    <row r="2" spans="2:10" ht="17.25" x14ac:dyDescent="0.2">
      <c r="C2" s="105" t="s">
        <v>1031</v>
      </c>
    </row>
    <row r="3" spans="2:10" ht="21" customHeight="1" x14ac:dyDescent="0.15">
      <c r="F3" s="139"/>
      <c r="G3" s="139" t="e">
        <f>VLOOKUP(J1,#REF!,2,0)</f>
        <v>#REF!</v>
      </c>
    </row>
    <row r="4" spans="2:10" ht="20.100000000000001" customHeight="1" x14ac:dyDescent="0.15">
      <c r="C4" s="86" t="s">
        <v>1029</v>
      </c>
      <c r="D4" s="88"/>
      <c r="E4" s="7" t="s">
        <v>805</v>
      </c>
      <c r="F4" s="7" t="s">
        <v>808</v>
      </c>
      <c r="G4" s="7" t="s">
        <v>809</v>
      </c>
    </row>
    <row r="5" spans="2:10" ht="20.100000000000001" customHeight="1" x14ac:dyDescent="0.15">
      <c r="B5" s="1"/>
      <c r="C5" s="158" t="s">
        <v>817</v>
      </c>
      <c r="D5" s="8" t="s">
        <v>818</v>
      </c>
      <c r="E5" s="159">
        <v>58</v>
      </c>
      <c r="F5" s="169">
        <v>8.9</v>
      </c>
      <c r="G5" s="169">
        <v>7</v>
      </c>
      <c r="J5" s="5"/>
    </row>
    <row r="6" spans="2:10" ht="20.100000000000001" customHeight="1" x14ac:dyDescent="0.15">
      <c r="B6" s="1"/>
      <c r="C6" s="158" t="s">
        <v>819</v>
      </c>
      <c r="D6" s="8" t="s">
        <v>820</v>
      </c>
      <c r="E6" s="159">
        <v>197</v>
      </c>
      <c r="F6" s="169">
        <v>9.64</v>
      </c>
      <c r="G6" s="169">
        <v>5.2</v>
      </c>
      <c r="J6" s="5"/>
    </row>
    <row r="7" spans="2:10" ht="20.100000000000001" customHeight="1" x14ac:dyDescent="0.15">
      <c r="B7" s="1"/>
      <c r="C7" s="158" t="s">
        <v>49</v>
      </c>
      <c r="D7" s="8" t="s">
        <v>821</v>
      </c>
      <c r="E7" s="159">
        <v>425</v>
      </c>
      <c r="F7" s="169">
        <v>9.5</v>
      </c>
      <c r="G7" s="169">
        <v>6.35</v>
      </c>
      <c r="J7" s="5"/>
    </row>
    <row r="8" spans="2:10" ht="20.100000000000001" customHeight="1" x14ac:dyDescent="0.15">
      <c r="B8" s="1"/>
      <c r="C8" s="158" t="s">
        <v>50</v>
      </c>
      <c r="D8" s="8" t="s">
        <v>822</v>
      </c>
      <c r="E8" s="159">
        <v>283</v>
      </c>
      <c r="F8" s="169">
        <v>10.199999999999999</v>
      </c>
      <c r="G8" s="169">
        <v>5.3</v>
      </c>
      <c r="J8" s="5"/>
    </row>
    <row r="9" spans="2:10" ht="20.100000000000001" customHeight="1" x14ac:dyDescent="0.15">
      <c r="B9" s="1"/>
      <c r="C9" s="158" t="s">
        <v>66</v>
      </c>
      <c r="D9" s="8" t="s">
        <v>823</v>
      </c>
      <c r="E9" s="159">
        <v>300</v>
      </c>
      <c r="F9" s="169">
        <v>9.1999999999999993</v>
      </c>
      <c r="G9" s="169">
        <v>5.8</v>
      </c>
      <c r="J9" s="5"/>
    </row>
    <row r="10" spans="2:10" ht="20.100000000000001" customHeight="1" x14ac:dyDescent="0.15">
      <c r="B10" s="1"/>
      <c r="C10" s="158" t="s">
        <v>61</v>
      </c>
      <c r="D10" s="8" t="s">
        <v>824</v>
      </c>
      <c r="E10" s="159">
        <v>117</v>
      </c>
      <c r="F10" s="169">
        <v>8.98</v>
      </c>
      <c r="G10" s="169">
        <v>6.99</v>
      </c>
      <c r="J10" s="5"/>
    </row>
    <row r="11" spans="2:10" ht="20.100000000000001" customHeight="1" x14ac:dyDescent="0.15">
      <c r="B11" s="1"/>
      <c r="C11" s="158" t="s">
        <v>825</v>
      </c>
      <c r="D11" s="8" t="s">
        <v>826</v>
      </c>
      <c r="E11" s="159">
        <v>0</v>
      </c>
      <c r="F11" s="169" t="s">
        <v>71</v>
      </c>
      <c r="G11" s="169" t="s">
        <v>71</v>
      </c>
      <c r="J11" s="5"/>
    </row>
    <row r="12" spans="2:10" ht="20.100000000000001" customHeight="1" x14ac:dyDescent="0.15">
      <c r="B12" s="1"/>
      <c r="C12" s="158" t="s">
        <v>827</v>
      </c>
      <c r="D12" s="8" t="s">
        <v>828</v>
      </c>
      <c r="E12" s="159">
        <v>29</v>
      </c>
      <c r="F12" s="169">
        <v>9.4</v>
      </c>
      <c r="G12" s="169">
        <v>6.9</v>
      </c>
      <c r="J12" s="5"/>
    </row>
    <row r="13" spans="2:10" ht="20.100000000000001" customHeight="1" x14ac:dyDescent="0.15">
      <c r="B13" s="1"/>
      <c r="C13" s="158" t="s">
        <v>829</v>
      </c>
      <c r="D13" s="8" t="s">
        <v>830</v>
      </c>
      <c r="E13" s="159">
        <v>24</v>
      </c>
      <c r="F13" s="169">
        <v>8.3000000000000007</v>
      </c>
      <c r="G13" s="169">
        <v>6.6</v>
      </c>
      <c r="J13" s="5"/>
    </row>
    <row r="14" spans="2:10" ht="20.100000000000001" customHeight="1" x14ac:dyDescent="0.15">
      <c r="B14" s="1"/>
      <c r="C14" s="158" t="s">
        <v>831</v>
      </c>
      <c r="D14" s="8" t="s">
        <v>832</v>
      </c>
      <c r="E14" s="159">
        <v>30</v>
      </c>
      <c r="F14" s="169">
        <v>8.3000000000000007</v>
      </c>
      <c r="G14" s="169">
        <v>6.1</v>
      </c>
      <c r="J14" s="5"/>
    </row>
    <row r="15" spans="2:10" ht="20.100000000000001" customHeight="1" x14ac:dyDescent="0.15">
      <c r="B15" s="1"/>
      <c r="C15" s="158" t="s">
        <v>11</v>
      </c>
      <c r="D15" s="8" t="s">
        <v>833</v>
      </c>
      <c r="E15" s="159">
        <v>351</v>
      </c>
      <c r="F15" s="169">
        <v>9.1</v>
      </c>
      <c r="G15" s="169">
        <v>6.2</v>
      </c>
      <c r="J15" s="4"/>
    </row>
    <row r="16" spans="2:10" ht="20.100000000000001" customHeight="1" x14ac:dyDescent="0.15">
      <c r="B16" s="1"/>
      <c r="C16" s="158" t="s">
        <v>12</v>
      </c>
      <c r="D16" s="8" t="s">
        <v>834</v>
      </c>
      <c r="E16" s="159">
        <v>52</v>
      </c>
      <c r="F16" s="169">
        <v>8.77</v>
      </c>
      <c r="G16" s="169">
        <v>5.0999999999999996</v>
      </c>
      <c r="J16" s="4"/>
    </row>
    <row r="17" spans="2:10" ht="20.100000000000001" customHeight="1" x14ac:dyDescent="0.15">
      <c r="B17" s="1"/>
      <c r="C17" s="158" t="s">
        <v>13</v>
      </c>
      <c r="D17" s="8" t="s">
        <v>835</v>
      </c>
      <c r="E17" s="159">
        <v>39</v>
      </c>
      <c r="F17" s="169">
        <v>8.9</v>
      </c>
      <c r="G17" s="169">
        <v>6.6</v>
      </c>
      <c r="J17" s="4"/>
    </row>
    <row r="18" spans="2:10" ht="20.100000000000001" customHeight="1" x14ac:dyDescent="0.15">
      <c r="B18" s="1"/>
      <c r="C18" s="158" t="s">
        <v>14</v>
      </c>
      <c r="D18" s="8" t="s">
        <v>836</v>
      </c>
      <c r="E18" s="159">
        <v>3</v>
      </c>
      <c r="F18" s="169">
        <v>8.5</v>
      </c>
      <c r="G18" s="169">
        <v>7.2</v>
      </c>
      <c r="J18" s="4"/>
    </row>
    <row r="19" spans="2:10" ht="20.100000000000001" customHeight="1" x14ac:dyDescent="0.15">
      <c r="B19" s="1"/>
      <c r="C19" s="158" t="s">
        <v>15</v>
      </c>
      <c r="D19" s="8" t="s">
        <v>837</v>
      </c>
      <c r="E19" s="159">
        <v>31</v>
      </c>
      <c r="F19" s="169">
        <v>8.9</v>
      </c>
      <c r="G19" s="169">
        <v>6.2</v>
      </c>
      <c r="J19" s="4"/>
    </row>
    <row r="20" spans="2:10" ht="20.100000000000001" customHeight="1" x14ac:dyDescent="0.15">
      <c r="B20" s="1"/>
      <c r="C20" s="158" t="s">
        <v>16</v>
      </c>
      <c r="D20" s="8" t="s">
        <v>838</v>
      </c>
      <c r="E20" s="159">
        <v>8</v>
      </c>
      <c r="F20" s="169">
        <v>8.33</v>
      </c>
      <c r="G20" s="169">
        <v>7.4</v>
      </c>
      <c r="J20" s="4"/>
    </row>
    <row r="21" spans="2:10" ht="20.100000000000001" customHeight="1" x14ac:dyDescent="0.15">
      <c r="B21" s="1"/>
      <c r="C21" s="158" t="s">
        <v>17</v>
      </c>
      <c r="D21" s="8" t="s">
        <v>839</v>
      </c>
      <c r="E21" s="159">
        <v>59</v>
      </c>
      <c r="F21" s="169">
        <v>8.6</v>
      </c>
      <c r="G21" s="169">
        <v>7</v>
      </c>
      <c r="J21" s="4"/>
    </row>
    <row r="22" spans="2:10" ht="20.100000000000001" customHeight="1" x14ac:dyDescent="0.15">
      <c r="B22" s="1"/>
      <c r="C22" s="158" t="s">
        <v>18</v>
      </c>
      <c r="D22" s="8" t="s">
        <v>840</v>
      </c>
      <c r="E22" s="159">
        <v>114</v>
      </c>
      <c r="F22" s="169">
        <v>9.5</v>
      </c>
      <c r="G22" s="169">
        <v>7</v>
      </c>
      <c r="J22" s="4"/>
    </row>
    <row r="23" spans="2:10" ht="20.100000000000001" customHeight="1" x14ac:dyDescent="0.15">
      <c r="B23" s="1"/>
      <c r="C23" s="158" t="s">
        <v>19</v>
      </c>
      <c r="D23" s="8" t="s">
        <v>841</v>
      </c>
      <c r="E23" s="159">
        <v>4</v>
      </c>
      <c r="F23" s="169">
        <v>8.4</v>
      </c>
      <c r="G23" s="169">
        <v>7.6</v>
      </c>
      <c r="J23" s="4"/>
    </row>
    <row r="24" spans="2:10" ht="20.100000000000001" customHeight="1" x14ac:dyDescent="0.15">
      <c r="B24" s="1"/>
      <c r="C24" s="158" t="s">
        <v>842</v>
      </c>
      <c r="D24" s="8" t="s">
        <v>843</v>
      </c>
      <c r="E24" s="159">
        <v>111</v>
      </c>
      <c r="F24" s="169">
        <v>8.6</v>
      </c>
      <c r="G24" s="169">
        <v>6.6</v>
      </c>
      <c r="J24" s="4"/>
    </row>
    <row r="25" spans="2:10" ht="20.100000000000001" customHeight="1" x14ac:dyDescent="0.15">
      <c r="B25" s="1"/>
      <c r="C25" s="158" t="s">
        <v>844</v>
      </c>
      <c r="D25" s="8" t="s">
        <v>845</v>
      </c>
      <c r="E25" s="159">
        <v>1</v>
      </c>
      <c r="F25" s="169">
        <v>7.77</v>
      </c>
      <c r="G25" s="169">
        <v>7.77</v>
      </c>
      <c r="J25" s="4"/>
    </row>
    <row r="26" spans="2:10" ht="20.100000000000001" customHeight="1" x14ac:dyDescent="0.15">
      <c r="B26" s="1"/>
      <c r="C26" s="158" t="s">
        <v>20</v>
      </c>
      <c r="D26" s="8" t="s">
        <v>846</v>
      </c>
      <c r="E26" s="159">
        <v>233</v>
      </c>
      <c r="F26" s="169">
        <v>9.6</v>
      </c>
      <c r="G26" s="169">
        <v>6.4</v>
      </c>
      <c r="J26" s="4"/>
    </row>
    <row r="27" spans="2:10" ht="20.100000000000001" customHeight="1" x14ac:dyDescent="0.15">
      <c r="B27" s="1"/>
      <c r="C27" s="158" t="s">
        <v>21</v>
      </c>
      <c r="D27" s="8" t="s">
        <v>847</v>
      </c>
      <c r="E27" s="159">
        <v>1</v>
      </c>
      <c r="F27" s="169">
        <v>7</v>
      </c>
      <c r="G27" s="169">
        <v>7</v>
      </c>
      <c r="J27" s="4"/>
    </row>
    <row r="28" spans="2:10" ht="20.100000000000001" customHeight="1" x14ac:dyDescent="0.15">
      <c r="B28" s="1"/>
      <c r="C28" s="158" t="s">
        <v>22</v>
      </c>
      <c r="D28" s="8" t="s">
        <v>848</v>
      </c>
      <c r="E28" s="159">
        <v>33</v>
      </c>
      <c r="F28" s="169">
        <v>8.9</v>
      </c>
      <c r="G28" s="169">
        <v>7.1</v>
      </c>
      <c r="J28" s="4"/>
    </row>
    <row r="29" spans="2:10" ht="20.100000000000001" customHeight="1" x14ac:dyDescent="0.15">
      <c r="B29" s="1"/>
      <c r="C29" s="158" t="s">
        <v>849</v>
      </c>
      <c r="D29" s="8" t="s">
        <v>850</v>
      </c>
      <c r="E29" s="159">
        <v>0</v>
      </c>
      <c r="F29" s="169" t="s">
        <v>71</v>
      </c>
      <c r="G29" s="169" t="s">
        <v>71</v>
      </c>
      <c r="J29" s="4"/>
    </row>
    <row r="30" spans="2:10" ht="20.100000000000001" customHeight="1" x14ac:dyDescent="0.15">
      <c r="B30" s="1"/>
      <c r="C30" s="158" t="s">
        <v>851</v>
      </c>
      <c r="D30" s="8" t="s">
        <v>852</v>
      </c>
      <c r="E30" s="159">
        <v>10</v>
      </c>
      <c r="F30" s="169">
        <v>8.4</v>
      </c>
      <c r="G30" s="169">
        <v>7.2</v>
      </c>
      <c r="J30" s="4"/>
    </row>
    <row r="31" spans="2:10" ht="20.100000000000001" customHeight="1" x14ac:dyDescent="0.15">
      <c r="B31" s="1"/>
      <c r="C31" s="158" t="s">
        <v>853</v>
      </c>
      <c r="D31" s="8" t="s">
        <v>854</v>
      </c>
      <c r="E31" s="159">
        <v>3</v>
      </c>
      <c r="F31" s="169">
        <v>8.6</v>
      </c>
      <c r="G31" s="169">
        <v>7.5</v>
      </c>
      <c r="J31" s="4"/>
    </row>
    <row r="32" spans="2:10" ht="20.100000000000001" customHeight="1" x14ac:dyDescent="0.15">
      <c r="B32" s="1"/>
      <c r="C32" s="158" t="s">
        <v>23</v>
      </c>
      <c r="D32" s="8" t="s">
        <v>855</v>
      </c>
      <c r="E32" s="159">
        <v>6</v>
      </c>
      <c r="F32" s="169">
        <v>7.8</v>
      </c>
      <c r="G32" s="169">
        <v>6.9</v>
      </c>
      <c r="J32" s="4"/>
    </row>
    <row r="33" spans="2:10" ht="20.100000000000001" customHeight="1" x14ac:dyDescent="0.15">
      <c r="B33" s="1"/>
      <c r="C33" s="158" t="s">
        <v>24</v>
      </c>
      <c r="D33" s="8" t="s">
        <v>856</v>
      </c>
      <c r="E33" s="159">
        <v>260</v>
      </c>
      <c r="F33" s="169">
        <v>8.8000000000000007</v>
      </c>
      <c r="G33" s="169">
        <v>6.5</v>
      </c>
      <c r="J33" s="4"/>
    </row>
    <row r="34" spans="2:10" ht="20.100000000000001" customHeight="1" x14ac:dyDescent="0.15">
      <c r="B34" s="1"/>
      <c r="C34" s="158" t="s">
        <v>857</v>
      </c>
      <c r="D34" s="8" t="s">
        <v>858</v>
      </c>
      <c r="E34" s="159">
        <v>27</v>
      </c>
      <c r="F34" s="169">
        <v>10.4</v>
      </c>
      <c r="G34" s="169">
        <v>6</v>
      </c>
      <c r="J34" s="4"/>
    </row>
    <row r="35" spans="2:10" ht="20.100000000000001" customHeight="1" x14ac:dyDescent="0.15">
      <c r="B35" s="1"/>
      <c r="C35" s="158" t="s">
        <v>25</v>
      </c>
      <c r="D35" s="8" t="s">
        <v>859</v>
      </c>
      <c r="E35" s="159">
        <v>25</v>
      </c>
      <c r="F35" s="169">
        <v>8.5</v>
      </c>
      <c r="G35" s="169">
        <v>7.1</v>
      </c>
      <c r="J35" s="4"/>
    </row>
    <row r="36" spans="2:10" ht="20.100000000000001" customHeight="1" x14ac:dyDescent="0.15">
      <c r="B36" s="1"/>
      <c r="C36" s="158" t="s">
        <v>26</v>
      </c>
      <c r="D36" s="8" t="s">
        <v>375</v>
      </c>
      <c r="E36" s="159">
        <v>0</v>
      </c>
      <c r="F36" s="169" t="s">
        <v>71</v>
      </c>
      <c r="G36" s="169" t="s">
        <v>71</v>
      </c>
      <c r="J36" s="4"/>
    </row>
    <row r="37" spans="2:10" ht="20.100000000000001" customHeight="1" x14ac:dyDescent="0.15">
      <c r="B37" s="1"/>
      <c r="C37" s="158" t="s">
        <v>27</v>
      </c>
      <c r="D37" s="8" t="s">
        <v>860</v>
      </c>
      <c r="E37" s="159">
        <v>29</v>
      </c>
      <c r="F37" s="169">
        <v>8.6</v>
      </c>
      <c r="G37" s="169">
        <v>5.4</v>
      </c>
      <c r="J37" s="4"/>
    </row>
    <row r="38" spans="2:10" ht="20.100000000000001" customHeight="1" x14ac:dyDescent="0.15">
      <c r="B38" s="1"/>
      <c r="C38" s="158" t="s">
        <v>28</v>
      </c>
      <c r="D38" s="8" t="s">
        <v>861</v>
      </c>
      <c r="E38" s="159">
        <v>221</v>
      </c>
      <c r="F38" s="169">
        <v>11.2</v>
      </c>
      <c r="G38" s="169">
        <v>6.6</v>
      </c>
      <c r="J38" s="4"/>
    </row>
    <row r="39" spans="2:10" ht="20.100000000000001" customHeight="1" x14ac:dyDescent="0.15">
      <c r="B39" s="1"/>
      <c r="C39" s="158" t="s">
        <v>29</v>
      </c>
      <c r="D39" s="8" t="s">
        <v>862</v>
      </c>
      <c r="E39" s="159">
        <v>11</v>
      </c>
      <c r="F39" s="169">
        <v>8.1999999999999993</v>
      </c>
      <c r="G39" s="169">
        <v>7.1</v>
      </c>
      <c r="J39" s="4"/>
    </row>
    <row r="40" spans="2:10" ht="20.100000000000001" customHeight="1" x14ac:dyDescent="0.15">
      <c r="B40" s="1"/>
      <c r="C40" s="158" t="s">
        <v>30</v>
      </c>
      <c r="D40" s="8" t="s">
        <v>863</v>
      </c>
      <c r="E40" s="159">
        <v>3</v>
      </c>
      <c r="F40" s="169">
        <v>8.6</v>
      </c>
      <c r="G40" s="169">
        <v>8.1999999999999993</v>
      </c>
      <c r="J40" s="4"/>
    </row>
    <row r="41" spans="2:10" ht="20.100000000000001" customHeight="1" x14ac:dyDescent="0.15">
      <c r="B41" s="1"/>
      <c r="C41" s="158" t="s">
        <v>31</v>
      </c>
      <c r="D41" s="8" t="s">
        <v>864</v>
      </c>
      <c r="E41" s="159">
        <v>11</v>
      </c>
      <c r="F41" s="169">
        <v>8.6</v>
      </c>
      <c r="G41" s="169">
        <v>6.9</v>
      </c>
      <c r="J41" s="4"/>
    </row>
    <row r="42" spans="2:10" ht="20.100000000000001" customHeight="1" x14ac:dyDescent="0.15">
      <c r="B42" s="1"/>
      <c r="C42" s="158" t="s">
        <v>32</v>
      </c>
      <c r="D42" s="8" t="s">
        <v>865</v>
      </c>
      <c r="E42" s="159">
        <v>6</v>
      </c>
      <c r="F42" s="169">
        <v>8.5</v>
      </c>
      <c r="G42" s="169">
        <v>7.6</v>
      </c>
      <c r="J42" s="4"/>
    </row>
    <row r="43" spans="2:10" ht="20.100000000000001" customHeight="1" x14ac:dyDescent="0.15">
      <c r="B43" s="1"/>
      <c r="C43" s="158" t="s">
        <v>33</v>
      </c>
      <c r="D43" s="8" t="s">
        <v>866</v>
      </c>
      <c r="E43" s="159">
        <v>20</v>
      </c>
      <c r="F43" s="169">
        <v>8.6</v>
      </c>
      <c r="G43" s="169">
        <v>7</v>
      </c>
      <c r="J43" s="4"/>
    </row>
    <row r="44" spans="2:10" ht="20.100000000000001" customHeight="1" x14ac:dyDescent="0.15">
      <c r="B44" s="1"/>
      <c r="C44" s="158" t="s">
        <v>34</v>
      </c>
      <c r="D44" s="8" t="s">
        <v>867</v>
      </c>
      <c r="E44" s="159">
        <v>135</v>
      </c>
      <c r="F44" s="169">
        <v>8.6999999999999993</v>
      </c>
      <c r="G44" s="169">
        <v>7</v>
      </c>
      <c r="J44" s="4"/>
    </row>
    <row r="45" spans="2:10" ht="20.100000000000001" customHeight="1" x14ac:dyDescent="0.15">
      <c r="B45" s="1"/>
      <c r="C45" s="158" t="s">
        <v>35</v>
      </c>
      <c r="D45" s="8" t="s">
        <v>868</v>
      </c>
      <c r="E45" s="159">
        <v>8</v>
      </c>
      <c r="F45" s="169">
        <v>8.5</v>
      </c>
      <c r="G45" s="169">
        <v>7.6</v>
      </c>
      <c r="J45" s="4"/>
    </row>
    <row r="46" spans="2:10" ht="20.100000000000001" customHeight="1" x14ac:dyDescent="0.15">
      <c r="B46" s="1"/>
      <c r="C46" s="158" t="s">
        <v>36</v>
      </c>
      <c r="D46" s="8" t="s">
        <v>869</v>
      </c>
      <c r="E46" s="159">
        <v>7</v>
      </c>
      <c r="F46" s="169">
        <v>8.6999999999999993</v>
      </c>
      <c r="G46" s="169">
        <v>7.3</v>
      </c>
      <c r="J46" s="4"/>
    </row>
    <row r="47" spans="2:10" ht="20.100000000000001" customHeight="1" x14ac:dyDescent="0.15">
      <c r="B47" s="1"/>
      <c r="C47" s="158" t="s">
        <v>37</v>
      </c>
      <c r="D47" s="8" t="s">
        <v>870</v>
      </c>
      <c r="E47" s="159">
        <v>7</v>
      </c>
      <c r="F47" s="169">
        <v>8.5</v>
      </c>
      <c r="G47" s="169">
        <v>7.4</v>
      </c>
      <c r="J47" s="4"/>
    </row>
    <row r="48" spans="2:10" ht="20.100000000000001" customHeight="1" x14ac:dyDescent="0.15">
      <c r="B48" s="1"/>
      <c r="C48" s="158" t="s">
        <v>38</v>
      </c>
      <c r="D48" s="8" t="s">
        <v>871</v>
      </c>
      <c r="E48" s="159">
        <v>48</v>
      </c>
      <c r="F48" s="169">
        <v>8.52</v>
      </c>
      <c r="G48" s="169">
        <v>7.4</v>
      </c>
      <c r="J48" s="4"/>
    </row>
    <row r="49" spans="2:10" ht="20.100000000000001" customHeight="1" x14ac:dyDescent="0.15">
      <c r="B49" s="1"/>
      <c r="C49" s="158" t="s">
        <v>39</v>
      </c>
      <c r="D49" s="8" t="s">
        <v>872</v>
      </c>
      <c r="E49" s="159">
        <v>0</v>
      </c>
      <c r="F49" s="169" t="s">
        <v>71</v>
      </c>
      <c r="G49" s="169" t="s">
        <v>71</v>
      </c>
      <c r="J49" s="4"/>
    </row>
    <row r="50" spans="2:10" ht="20.100000000000001" customHeight="1" x14ac:dyDescent="0.15">
      <c r="B50" s="1"/>
      <c r="C50" s="158" t="s">
        <v>873</v>
      </c>
      <c r="D50" s="8" t="s">
        <v>874</v>
      </c>
      <c r="E50" s="159">
        <v>0</v>
      </c>
      <c r="F50" s="169" t="s">
        <v>71</v>
      </c>
      <c r="G50" s="169" t="s">
        <v>71</v>
      </c>
      <c r="J50" s="4"/>
    </row>
    <row r="51" spans="2:10" ht="20.100000000000001" customHeight="1" x14ac:dyDescent="0.15">
      <c r="B51" s="1"/>
      <c r="C51" s="158" t="s">
        <v>40</v>
      </c>
      <c r="D51" s="8" t="s">
        <v>875</v>
      </c>
      <c r="E51" s="159">
        <v>1</v>
      </c>
      <c r="F51" s="169">
        <v>7.1</v>
      </c>
      <c r="G51" s="169">
        <v>7.1</v>
      </c>
      <c r="J51" s="4"/>
    </row>
    <row r="52" spans="2:10" ht="20.100000000000001" customHeight="1" x14ac:dyDescent="0.15">
      <c r="B52" s="1"/>
      <c r="C52" s="158" t="s">
        <v>41</v>
      </c>
      <c r="D52" s="8" t="s">
        <v>876</v>
      </c>
      <c r="E52" s="159">
        <v>1</v>
      </c>
      <c r="F52" s="169">
        <v>7.7</v>
      </c>
      <c r="G52" s="169">
        <v>7.7</v>
      </c>
      <c r="J52" s="4"/>
    </row>
    <row r="53" spans="2:10" ht="20.100000000000001" customHeight="1" x14ac:dyDescent="0.15">
      <c r="B53" s="1"/>
      <c r="C53" s="158" t="s">
        <v>42</v>
      </c>
      <c r="D53" s="8" t="s">
        <v>877</v>
      </c>
      <c r="E53" s="159">
        <v>11</v>
      </c>
      <c r="F53" s="169">
        <v>8.6</v>
      </c>
      <c r="G53" s="169">
        <v>7</v>
      </c>
      <c r="J53" s="4"/>
    </row>
    <row r="54" spans="2:10" ht="20.100000000000001" customHeight="1" x14ac:dyDescent="0.15">
      <c r="B54" s="1"/>
      <c r="C54" s="158" t="s">
        <v>43</v>
      </c>
      <c r="D54" s="8" t="s">
        <v>878</v>
      </c>
      <c r="E54" s="159">
        <v>0</v>
      </c>
      <c r="F54" s="169" t="s">
        <v>71</v>
      </c>
      <c r="G54" s="169" t="s">
        <v>71</v>
      </c>
      <c r="J54" s="4"/>
    </row>
    <row r="55" spans="2:10" ht="20.100000000000001" customHeight="1" x14ac:dyDescent="0.15">
      <c r="B55" s="1"/>
      <c r="C55" s="158" t="s">
        <v>44</v>
      </c>
      <c r="D55" s="8" t="s">
        <v>879</v>
      </c>
      <c r="E55" s="159">
        <v>4</v>
      </c>
      <c r="F55" s="169">
        <v>8.1999999999999993</v>
      </c>
      <c r="G55" s="169">
        <v>7.2</v>
      </c>
      <c r="J55" s="4"/>
    </row>
    <row r="56" spans="2:10" ht="20.100000000000001" customHeight="1" x14ac:dyDescent="0.15">
      <c r="B56" s="1"/>
      <c r="C56" s="158" t="s">
        <v>45</v>
      </c>
      <c r="D56" s="8" t="s">
        <v>880</v>
      </c>
      <c r="E56" s="159">
        <v>0</v>
      </c>
      <c r="F56" s="169" t="s">
        <v>71</v>
      </c>
      <c r="G56" s="169" t="s">
        <v>71</v>
      </c>
      <c r="J56" s="4"/>
    </row>
    <row r="57" spans="2:10" ht="20.100000000000001" customHeight="1" x14ac:dyDescent="0.15">
      <c r="B57" s="1"/>
      <c r="C57" s="158" t="s">
        <v>46</v>
      </c>
      <c r="D57" s="8" t="s">
        <v>881</v>
      </c>
      <c r="E57" s="159">
        <v>0</v>
      </c>
      <c r="F57" s="169" t="s">
        <v>71</v>
      </c>
      <c r="G57" s="169" t="s">
        <v>71</v>
      </c>
      <c r="J57" s="4"/>
    </row>
    <row r="58" spans="2:10" ht="20.100000000000001" customHeight="1" x14ac:dyDescent="0.15">
      <c r="B58" s="1"/>
      <c r="C58" s="158" t="s">
        <v>47</v>
      </c>
      <c r="D58" s="8" t="s">
        <v>882</v>
      </c>
      <c r="E58" s="159">
        <v>195</v>
      </c>
      <c r="F58" s="169">
        <v>9.3000000000000007</v>
      </c>
      <c r="G58" s="169">
        <v>6.6</v>
      </c>
      <c r="J58" s="4"/>
    </row>
    <row r="59" spans="2:10" ht="20.100000000000001" customHeight="1" x14ac:dyDescent="0.15">
      <c r="B59" s="1"/>
      <c r="C59" s="158" t="s">
        <v>48</v>
      </c>
      <c r="D59" s="8" t="s">
        <v>883</v>
      </c>
      <c r="E59" s="159">
        <v>173</v>
      </c>
      <c r="F59" s="169">
        <v>9.6999999999999993</v>
      </c>
      <c r="G59" s="169">
        <v>6.4</v>
      </c>
      <c r="J59" s="4"/>
    </row>
    <row r="60" spans="2:10" ht="20.100000000000001" customHeight="1" x14ac:dyDescent="0.15">
      <c r="B60" s="1"/>
      <c r="C60" s="158" t="s">
        <v>51</v>
      </c>
      <c r="D60" s="8" t="s">
        <v>884</v>
      </c>
      <c r="E60" s="159">
        <v>10</v>
      </c>
      <c r="F60" s="169">
        <v>8.3000000000000007</v>
      </c>
      <c r="G60" s="169">
        <v>7.3</v>
      </c>
      <c r="J60" s="4"/>
    </row>
    <row r="61" spans="2:10" ht="20.100000000000001" customHeight="1" x14ac:dyDescent="0.15">
      <c r="B61" s="1"/>
      <c r="C61" s="158" t="s">
        <v>129</v>
      </c>
      <c r="D61" s="8" t="s">
        <v>885</v>
      </c>
      <c r="E61" s="159">
        <v>11</v>
      </c>
      <c r="F61" s="169">
        <v>8.1999999999999993</v>
      </c>
      <c r="G61" s="169">
        <v>7</v>
      </c>
      <c r="J61" s="4"/>
    </row>
    <row r="62" spans="2:10" ht="20.100000000000001" customHeight="1" x14ac:dyDescent="0.15">
      <c r="B62" s="1"/>
      <c r="C62" s="158" t="s">
        <v>137</v>
      </c>
      <c r="D62" s="8" t="s">
        <v>886</v>
      </c>
      <c r="E62" s="159">
        <v>1</v>
      </c>
      <c r="F62" s="169">
        <v>8.1999999999999993</v>
      </c>
      <c r="G62" s="169">
        <v>8.1999999999999993</v>
      </c>
      <c r="J62" s="4"/>
    </row>
    <row r="63" spans="2:10" ht="20.100000000000001" customHeight="1" x14ac:dyDescent="0.15">
      <c r="B63" s="1"/>
      <c r="C63" s="158" t="s">
        <v>52</v>
      </c>
      <c r="D63" s="8" t="s">
        <v>887</v>
      </c>
      <c r="E63" s="159">
        <v>24</v>
      </c>
      <c r="F63" s="169">
        <v>8.6</v>
      </c>
      <c r="G63" s="169">
        <v>7.3</v>
      </c>
      <c r="J63" s="4"/>
    </row>
    <row r="64" spans="2:10" ht="20.100000000000001" customHeight="1" x14ac:dyDescent="0.15">
      <c r="B64" s="1"/>
      <c r="C64" s="158" t="s">
        <v>888</v>
      </c>
      <c r="D64" s="8" t="s">
        <v>376</v>
      </c>
      <c r="E64" s="159">
        <v>56</v>
      </c>
      <c r="F64" s="169">
        <v>8.5</v>
      </c>
      <c r="G64" s="169">
        <v>6.6</v>
      </c>
      <c r="J64" s="4"/>
    </row>
    <row r="65" spans="2:10" ht="20.100000000000001" customHeight="1" x14ac:dyDescent="0.15">
      <c r="B65" s="1"/>
      <c r="C65" s="158" t="s">
        <v>889</v>
      </c>
      <c r="D65" s="8" t="s">
        <v>890</v>
      </c>
      <c r="E65" s="159">
        <v>4</v>
      </c>
      <c r="F65" s="169">
        <v>8.5</v>
      </c>
      <c r="G65" s="169">
        <v>7</v>
      </c>
      <c r="J65" s="4"/>
    </row>
    <row r="66" spans="2:10" ht="20.100000000000001" customHeight="1" x14ac:dyDescent="0.15">
      <c r="B66" s="1"/>
      <c r="C66" s="158" t="s">
        <v>79</v>
      </c>
      <c r="D66" s="8" t="s">
        <v>891</v>
      </c>
      <c r="E66" s="159">
        <v>4</v>
      </c>
      <c r="F66" s="169">
        <v>8</v>
      </c>
      <c r="G66" s="169">
        <v>7.3</v>
      </c>
      <c r="J66" s="4"/>
    </row>
    <row r="67" spans="2:10" ht="20.100000000000001" customHeight="1" x14ac:dyDescent="0.15">
      <c r="B67" s="1"/>
      <c r="C67" s="158" t="s">
        <v>53</v>
      </c>
      <c r="D67" s="8" t="s">
        <v>892</v>
      </c>
      <c r="E67" s="159">
        <v>129</v>
      </c>
      <c r="F67" s="169">
        <v>8.8000000000000007</v>
      </c>
      <c r="G67" s="169">
        <v>6.3</v>
      </c>
      <c r="J67" s="4"/>
    </row>
    <row r="68" spans="2:10" ht="20.100000000000001" customHeight="1" x14ac:dyDescent="0.15">
      <c r="B68" s="1"/>
      <c r="C68" s="158" t="s">
        <v>54</v>
      </c>
      <c r="D68" s="8" t="s">
        <v>893</v>
      </c>
      <c r="E68" s="159">
        <v>44</v>
      </c>
      <c r="F68" s="169">
        <v>8.6</v>
      </c>
      <c r="G68" s="169">
        <v>6.9</v>
      </c>
      <c r="J68" s="4"/>
    </row>
    <row r="69" spans="2:10" ht="20.100000000000001" customHeight="1" x14ac:dyDescent="0.15">
      <c r="B69" s="1"/>
      <c r="C69" s="158" t="s">
        <v>55</v>
      </c>
      <c r="D69" s="8" t="s">
        <v>894</v>
      </c>
      <c r="E69" s="159">
        <v>105</v>
      </c>
      <c r="F69" s="169">
        <v>8.6</v>
      </c>
      <c r="G69" s="169">
        <v>6.8</v>
      </c>
      <c r="J69" s="4"/>
    </row>
    <row r="70" spans="2:10" ht="20.100000000000001" customHeight="1" x14ac:dyDescent="0.15">
      <c r="B70" s="1"/>
      <c r="C70" s="158" t="s">
        <v>138</v>
      </c>
      <c r="D70" s="8" t="s">
        <v>895</v>
      </c>
      <c r="E70" s="159">
        <v>2</v>
      </c>
      <c r="F70" s="169">
        <v>8.3000000000000007</v>
      </c>
      <c r="G70" s="169">
        <v>7.5</v>
      </c>
      <c r="J70" s="4"/>
    </row>
    <row r="71" spans="2:10" ht="20.100000000000001" customHeight="1" x14ac:dyDescent="0.15">
      <c r="B71" s="1"/>
      <c r="C71" s="158" t="s">
        <v>72</v>
      </c>
      <c r="D71" s="8" t="s">
        <v>896</v>
      </c>
      <c r="E71" s="159">
        <v>6</v>
      </c>
      <c r="F71" s="169">
        <v>8.6</v>
      </c>
      <c r="G71" s="169">
        <v>7.2</v>
      </c>
      <c r="J71" s="4"/>
    </row>
    <row r="72" spans="2:10" ht="20.100000000000001" customHeight="1" x14ac:dyDescent="0.15">
      <c r="B72" s="1"/>
      <c r="C72" s="158" t="s">
        <v>75</v>
      </c>
      <c r="D72" s="8" t="s">
        <v>897</v>
      </c>
      <c r="E72" s="159">
        <v>75</v>
      </c>
      <c r="F72" s="169">
        <v>8.6999999999999993</v>
      </c>
      <c r="G72" s="169">
        <v>6.5</v>
      </c>
      <c r="J72" s="4"/>
    </row>
    <row r="73" spans="2:10" ht="20.100000000000001" customHeight="1" x14ac:dyDescent="0.15">
      <c r="B73" s="1"/>
      <c r="C73" s="158" t="s">
        <v>56</v>
      </c>
      <c r="D73" s="8" t="s">
        <v>898</v>
      </c>
      <c r="E73" s="159">
        <v>24</v>
      </c>
      <c r="F73" s="169">
        <v>8.6</v>
      </c>
      <c r="G73" s="169">
        <v>6.9</v>
      </c>
      <c r="J73" s="4"/>
    </row>
    <row r="74" spans="2:10" ht="20.100000000000001" customHeight="1" x14ac:dyDescent="0.15">
      <c r="B74" s="1"/>
      <c r="C74" s="158" t="s">
        <v>57</v>
      </c>
      <c r="D74" s="8" t="s">
        <v>899</v>
      </c>
      <c r="E74" s="159">
        <v>38</v>
      </c>
      <c r="F74" s="169">
        <v>9</v>
      </c>
      <c r="G74" s="169">
        <v>5.5</v>
      </c>
      <c r="J74" s="4"/>
    </row>
    <row r="75" spans="2:10" ht="20.100000000000001" customHeight="1" x14ac:dyDescent="0.15">
      <c r="B75" s="1"/>
      <c r="C75" s="158" t="s">
        <v>69</v>
      </c>
      <c r="D75" s="8" t="s">
        <v>900</v>
      </c>
      <c r="E75" s="159">
        <v>105</v>
      </c>
      <c r="F75" s="169">
        <v>8.8000000000000007</v>
      </c>
      <c r="G75" s="169">
        <v>6.4</v>
      </c>
      <c r="J75" s="4"/>
    </row>
    <row r="76" spans="2:10" ht="20.100000000000001" customHeight="1" x14ac:dyDescent="0.15">
      <c r="B76" s="1"/>
      <c r="C76" s="158" t="s">
        <v>73</v>
      </c>
      <c r="D76" s="8" t="s">
        <v>901</v>
      </c>
      <c r="E76" s="159">
        <v>80</v>
      </c>
      <c r="F76" s="169">
        <v>8.81</v>
      </c>
      <c r="G76" s="169">
        <v>6.8</v>
      </c>
      <c r="J76" s="4"/>
    </row>
    <row r="77" spans="2:10" ht="20.100000000000001" customHeight="1" x14ac:dyDescent="0.15">
      <c r="B77" s="1"/>
      <c r="C77" s="158" t="s">
        <v>58</v>
      </c>
      <c r="D77" s="8" t="s">
        <v>902</v>
      </c>
      <c r="E77" s="159">
        <v>464</v>
      </c>
      <c r="F77" s="169">
        <v>9.6999999999999993</v>
      </c>
      <c r="G77" s="169">
        <v>5.5</v>
      </c>
      <c r="J77" s="4"/>
    </row>
    <row r="78" spans="2:10" ht="20.100000000000001" customHeight="1" x14ac:dyDescent="0.15">
      <c r="B78" s="1"/>
      <c r="C78" s="158" t="s">
        <v>903</v>
      </c>
      <c r="D78" s="8" t="s">
        <v>904</v>
      </c>
      <c r="E78" s="159">
        <v>3</v>
      </c>
      <c r="F78" s="169">
        <v>8</v>
      </c>
      <c r="G78" s="169">
        <v>7.7</v>
      </c>
      <c r="J78" s="4"/>
    </row>
    <row r="79" spans="2:10" ht="20.100000000000001" customHeight="1" x14ac:dyDescent="0.15">
      <c r="B79" s="1"/>
      <c r="C79" s="158" t="s">
        <v>905</v>
      </c>
      <c r="D79" s="8" t="s">
        <v>906</v>
      </c>
      <c r="E79" s="159">
        <v>36</v>
      </c>
      <c r="F79" s="169">
        <v>8.4</v>
      </c>
      <c r="G79" s="169">
        <v>7.1</v>
      </c>
      <c r="J79" s="4"/>
    </row>
    <row r="80" spans="2:10" ht="20.100000000000001" customHeight="1" x14ac:dyDescent="0.15">
      <c r="B80" s="1"/>
      <c r="C80" s="158" t="s">
        <v>70</v>
      </c>
      <c r="D80" s="8" t="s">
        <v>907</v>
      </c>
      <c r="E80" s="159">
        <v>6</v>
      </c>
      <c r="F80" s="169">
        <v>8.3000000000000007</v>
      </c>
      <c r="G80" s="169">
        <v>7.1</v>
      </c>
      <c r="J80" s="4"/>
    </row>
    <row r="81" spans="2:10" ht="20.100000000000001" customHeight="1" x14ac:dyDescent="0.15">
      <c r="B81" s="1"/>
      <c r="C81" s="158" t="s">
        <v>908</v>
      </c>
      <c r="D81" s="8" t="s">
        <v>909</v>
      </c>
      <c r="E81" s="159">
        <v>247</v>
      </c>
      <c r="F81" s="169">
        <v>9.1</v>
      </c>
      <c r="G81" s="169">
        <v>7</v>
      </c>
      <c r="J81" s="4"/>
    </row>
    <row r="82" spans="2:10" ht="20.100000000000001" customHeight="1" x14ac:dyDescent="0.15">
      <c r="B82" s="1"/>
      <c r="C82" s="158" t="s">
        <v>59</v>
      </c>
      <c r="D82" s="8" t="s">
        <v>910</v>
      </c>
      <c r="E82" s="159">
        <v>1455</v>
      </c>
      <c r="F82" s="169">
        <v>10.1</v>
      </c>
      <c r="G82" s="169">
        <v>5.5</v>
      </c>
      <c r="J82" s="4"/>
    </row>
    <row r="83" spans="2:10" ht="20.100000000000001" customHeight="1" x14ac:dyDescent="0.15">
      <c r="B83" s="1"/>
      <c r="C83" s="158" t="s">
        <v>60</v>
      </c>
      <c r="D83" s="8" t="s">
        <v>911</v>
      </c>
      <c r="E83" s="159">
        <v>581</v>
      </c>
      <c r="F83" s="169">
        <v>9.3000000000000007</v>
      </c>
      <c r="G83" s="169">
        <v>3.9</v>
      </c>
      <c r="J83" s="4"/>
    </row>
    <row r="84" spans="2:10" ht="20.100000000000001" customHeight="1" x14ac:dyDescent="0.15">
      <c r="B84" s="1"/>
      <c r="C84" s="158" t="s">
        <v>912</v>
      </c>
      <c r="D84" s="8" t="s">
        <v>913</v>
      </c>
      <c r="E84" s="159">
        <v>25</v>
      </c>
      <c r="F84" s="169">
        <v>9</v>
      </c>
      <c r="G84" s="169">
        <v>6.7</v>
      </c>
      <c r="J84" s="4"/>
    </row>
    <row r="85" spans="2:10" ht="20.100000000000001" customHeight="1" x14ac:dyDescent="0.15">
      <c r="B85" s="1"/>
      <c r="C85" s="158" t="s">
        <v>914</v>
      </c>
      <c r="D85" s="8" t="s">
        <v>915</v>
      </c>
      <c r="E85" s="159">
        <v>964</v>
      </c>
      <c r="F85" s="169">
        <v>10</v>
      </c>
      <c r="G85" s="169">
        <v>3.8</v>
      </c>
      <c r="J85" s="4"/>
    </row>
    <row r="86" spans="2:10" ht="20.100000000000001" customHeight="1" x14ac:dyDescent="0.15">
      <c r="B86" s="1"/>
      <c r="C86" s="158" t="s">
        <v>916</v>
      </c>
      <c r="D86" s="8" t="s">
        <v>917</v>
      </c>
      <c r="E86" s="159">
        <v>159</v>
      </c>
      <c r="F86" s="169">
        <v>8.5</v>
      </c>
      <c r="G86" s="169">
        <v>6.5</v>
      </c>
      <c r="J86" s="4"/>
    </row>
    <row r="87" spans="2:10" ht="20.100000000000001" customHeight="1" x14ac:dyDescent="0.15">
      <c r="B87" s="1"/>
      <c r="C87" s="158" t="s">
        <v>918</v>
      </c>
      <c r="D87" s="8" t="s">
        <v>919</v>
      </c>
      <c r="E87" s="159">
        <v>198</v>
      </c>
      <c r="F87" s="169">
        <v>8.6</v>
      </c>
      <c r="G87" s="169">
        <v>6.3</v>
      </c>
      <c r="J87" s="4"/>
    </row>
    <row r="88" spans="2:10" ht="20.100000000000001" customHeight="1" x14ac:dyDescent="0.15">
      <c r="B88" s="1"/>
      <c r="C88" s="158" t="s">
        <v>920</v>
      </c>
      <c r="D88" s="8" t="s">
        <v>921</v>
      </c>
      <c r="E88" s="159">
        <v>306</v>
      </c>
      <c r="F88" s="169">
        <v>12.3</v>
      </c>
      <c r="G88" s="169">
        <v>5.4</v>
      </c>
      <c r="J88" s="4"/>
    </row>
    <row r="89" spans="2:10" ht="20.100000000000001" customHeight="1" x14ac:dyDescent="0.15">
      <c r="B89" s="1"/>
      <c r="C89" s="158" t="s">
        <v>922</v>
      </c>
      <c r="D89" s="8" t="s">
        <v>923</v>
      </c>
      <c r="E89" s="159">
        <v>1</v>
      </c>
      <c r="F89" s="169">
        <v>7.7</v>
      </c>
      <c r="G89" s="169">
        <v>7.7</v>
      </c>
      <c r="J89" s="4"/>
    </row>
    <row r="90" spans="2:10" ht="20.100000000000001" customHeight="1" x14ac:dyDescent="0.15">
      <c r="B90" s="1"/>
      <c r="C90" s="158" t="s">
        <v>924</v>
      </c>
      <c r="D90" s="8" t="s">
        <v>925</v>
      </c>
      <c r="E90" s="159">
        <v>0</v>
      </c>
      <c r="F90" s="169" t="s">
        <v>71</v>
      </c>
      <c r="G90" s="169" t="s">
        <v>71</v>
      </c>
      <c r="J90" s="4"/>
    </row>
    <row r="91" spans="2:10" ht="20.100000000000001" customHeight="1" x14ac:dyDescent="0.15">
      <c r="B91" s="1"/>
      <c r="C91" s="158" t="s">
        <v>62</v>
      </c>
      <c r="D91" s="8" t="s">
        <v>926</v>
      </c>
      <c r="E91" s="159">
        <v>301</v>
      </c>
      <c r="F91" s="169">
        <v>12.1</v>
      </c>
      <c r="G91" s="169">
        <v>5.3</v>
      </c>
      <c r="J91" s="4"/>
    </row>
    <row r="92" spans="2:10" ht="20.100000000000001" customHeight="1" x14ac:dyDescent="0.15">
      <c r="B92" s="1"/>
      <c r="C92" s="158" t="s">
        <v>80</v>
      </c>
      <c r="D92" s="8" t="s">
        <v>927</v>
      </c>
      <c r="E92" s="159">
        <v>3</v>
      </c>
      <c r="F92" s="169">
        <v>7.7</v>
      </c>
      <c r="G92" s="169">
        <v>7</v>
      </c>
      <c r="J92" s="4"/>
    </row>
    <row r="93" spans="2:10" ht="20.100000000000001" customHeight="1" x14ac:dyDescent="0.15">
      <c r="B93" s="1"/>
      <c r="C93" s="158" t="s">
        <v>928</v>
      </c>
      <c r="D93" s="8" t="s">
        <v>929</v>
      </c>
      <c r="E93" s="159">
        <v>215</v>
      </c>
      <c r="F93" s="169">
        <v>8.9</v>
      </c>
      <c r="G93" s="169">
        <v>5.8</v>
      </c>
      <c r="J93" s="4"/>
    </row>
    <row r="94" spans="2:10" ht="20.100000000000001" customHeight="1" x14ac:dyDescent="0.15">
      <c r="B94" s="1"/>
      <c r="C94" s="158" t="s">
        <v>63</v>
      </c>
      <c r="D94" s="8" t="s">
        <v>930</v>
      </c>
      <c r="E94" s="159">
        <v>80</v>
      </c>
      <c r="F94" s="169">
        <v>9.1999999999999993</v>
      </c>
      <c r="G94" s="169">
        <v>6.5</v>
      </c>
      <c r="J94" s="4"/>
    </row>
    <row r="95" spans="2:10" ht="20.100000000000001" customHeight="1" x14ac:dyDescent="0.15">
      <c r="B95" s="1"/>
      <c r="C95" s="158" t="s">
        <v>931</v>
      </c>
      <c r="D95" s="8" t="s">
        <v>932</v>
      </c>
      <c r="E95" s="159">
        <v>7</v>
      </c>
      <c r="F95" s="169">
        <v>8</v>
      </c>
      <c r="G95" s="169">
        <v>7.1</v>
      </c>
      <c r="J95" s="4"/>
    </row>
    <row r="96" spans="2:10" ht="20.100000000000001" customHeight="1" x14ac:dyDescent="0.15">
      <c r="B96" s="1"/>
      <c r="C96" s="158" t="s">
        <v>933</v>
      </c>
      <c r="D96" s="8" t="s">
        <v>934</v>
      </c>
      <c r="E96" s="159">
        <v>22</v>
      </c>
      <c r="F96" s="169">
        <v>8.9</v>
      </c>
      <c r="G96" s="169">
        <v>6.7</v>
      </c>
      <c r="J96" s="4"/>
    </row>
    <row r="97" spans="1:10" ht="20.100000000000001" customHeight="1" x14ac:dyDescent="0.15">
      <c r="B97" s="1"/>
      <c r="C97" s="158" t="s">
        <v>76</v>
      </c>
      <c r="D97" s="8" t="s">
        <v>935</v>
      </c>
      <c r="E97" s="159">
        <v>6</v>
      </c>
      <c r="F97" s="169">
        <v>8.4</v>
      </c>
      <c r="G97" s="169">
        <v>7.9</v>
      </c>
      <c r="J97" s="4"/>
    </row>
    <row r="98" spans="1:10" ht="20.100000000000001" customHeight="1" x14ac:dyDescent="0.15">
      <c r="B98" s="1"/>
      <c r="C98" s="158" t="s">
        <v>936</v>
      </c>
      <c r="D98" s="8" t="s">
        <v>937</v>
      </c>
      <c r="E98" s="159">
        <v>5</v>
      </c>
      <c r="F98" s="169">
        <v>8.1999999999999993</v>
      </c>
      <c r="G98" s="169">
        <v>6.8</v>
      </c>
      <c r="J98" s="4"/>
    </row>
    <row r="99" spans="1:10" ht="20.100000000000001" customHeight="1" x14ac:dyDescent="0.15">
      <c r="B99" s="1"/>
      <c r="C99" s="158" t="s">
        <v>64</v>
      </c>
      <c r="D99" s="8" t="s">
        <v>938</v>
      </c>
      <c r="E99" s="159">
        <v>56</v>
      </c>
      <c r="F99" s="169">
        <v>9</v>
      </c>
      <c r="G99" s="169">
        <v>6.6</v>
      </c>
      <c r="J99" s="4"/>
    </row>
    <row r="100" spans="1:10" ht="20.100000000000001" customHeight="1" x14ac:dyDescent="0.15">
      <c r="B100" s="1"/>
      <c r="C100" s="158" t="s">
        <v>939</v>
      </c>
      <c r="D100" s="8" t="s">
        <v>940</v>
      </c>
      <c r="E100" s="159">
        <v>717</v>
      </c>
      <c r="F100" s="169">
        <v>10</v>
      </c>
      <c r="G100" s="169">
        <v>3.99</v>
      </c>
      <c r="J100" s="4"/>
    </row>
    <row r="101" spans="1:10" ht="20.100000000000001" customHeight="1" x14ac:dyDescent="0.15">
      <c r="B101" s="1"/>
      <c r="C101" s="158" t="s">
        <v>941</v>
      </c>
      <c r="D101" s="8" t="s">
        <v>942</v>
      </c>
      <c r="E101" s="159">
        <v>43</v>
      </c>
      <c r="F101" s="169">
        <v>8.6</v>
      </c>
      <c r="G101" s="169">
        <v>6.1</v>
      </c>
      <c r="J101" s="4"/>
    </row>
    <row r="102" spans="1:10" ht="20.100000000000001" customHeight="1" x14ac:dyDescent="0.15">
      <c r="B102" s="1"/>
      <c r="C102" s="158" t="s">
        <v>943</v>
      </c>
      <c r="D102" s="8" t="s">
        <v>944</v>
      </c>
      <c r="E102" s="159">
        <v>57</v>
      </c>
      <c r="F102" s="169">
        <v>8.5</v>
      </c>
      <c r="G102" s="169">
        <v>6.9</v>
      </c>
      <c r="J102" s="4"/>
    </row>
    <row r="103" spans="1:10" ht="20.100000000000001" customHeight="1" x14ac:dyDescent="0.15">
      <c r="B103" s="1"/>
      <c r="C103" s="158" t="s">
        <v>945</v>
      </c>
      <c r="D103" s="8" t="s">
        <v>946</v>
      </c>
      <c r="E103" s="159">
        <v>141</v>
      </c>
      <c r="F103" s="169">
        <v>9.6</v>
      </c>
      <c r="G103" s="169">
        <v>6</v>
      </c>
      <c r="J103" s="4"/>
    </row>
    <row r="104" spans="1:10" ht="20.100000000000001" customHeight="1" x14ac:dyDescent="0.15">
      <c r="A104" s="116" t="s">
        <v>1023</v>
      </c>
      <c r="B104" s="1"/>
      <c r="C104" s="158" t="s">
        <v>947</v>
      </c>
      <c r="D104" s="8" t="s">
        <v>948</v>
      </c>
      <c r="E104" s="159">
        <v>9</v>
      </c>
      <c r="F104" s="169">
        <v>8.43</v>
      </c>
      <c r="G104" s="169">
        <v>7</v>
      </c>
      <c r="J104" s="4"/>
    </row>
    <row r="105" spans="1:10" ht="20.100000000000001" customHeight="1" x14ac:dyDescent="0.15">
      <c r="B105" s="1"/>
      <c r="C105" s="161" t="s">
        <v>65</v>
      </c>
      <c r="D105" s="162" t="s">
        <v>949</v>
      </c>
      <c r="E105" s="163">
        <v>5901</v>
      </c>
      <c r="F105" s="169">
        <v>12.7</v>
      </c>
      <c r="G105" s="169">
        <v>4</v>
      </c>
      <c r="J105" s="4"/>
    </row>
    <row r="106" spans="1:10" ht="20.100000000000001" customHeight="1" x14ac:dyDescent="0.15">
      <c r="B106" s="1"/>
      <c r="C106" s="161" t="s">
        <v>67</v>
      </c>
      <c r="D106" s="162" t="s">
        <v>950</v>
      </c>
      <c r="E106" s="163">
        <v>1849</v>
      </c>
      <c r="F106" s="169">
        <v>14</v>
      </c>
      <c r="G106" s="169">
        <v>5.2</v>
      </c>
      <c r="J106" s="4"/>
    </row>
    <row r="107" spans="1:10" ht="20.100000000000001" customHeight="1" x14ac:dyDescent="0.15">
      <c r="B107" s="1"/>
      <c r="C107" s="161" t="s">
        <v>68</v>
      </c>
      <c r="D107" s="162" t="s">
        <v>951</v>
      </c>
      <c r="E107" s="163">
        <v>208</v>
      </c>
      <c r="F107" s="169">
        <v>9</v>
      </c>
      <c r="G107" s="169">
        <v>5.9</v>
      </c>
      <c r="J107" s="4"/>
    </row>
    <row r="108" spans="1:10" ht="20.100000000000001" customHeight="1" x14ac:dyDescent="0.15">
      <c r="B108" s="1"/>
      <c r="C108" s="161" t="s">
        <v>77</v>
      </c>
      <c r="D108" s="162" t="s">
        <v>952</v>
      </c>
      <c r="E108" s="163">
        <v>956</v>
      </c>
      <c r="F108" s="169">
        <v>9.9</v>
      </c>
      <c r="G108" s="169">
        <v>4</v>
      </c>
      <c r="J108" s="4"/>
    </row>
    <row r="109" spans="1:10" ht="20.100000000000001" customHeight="1" x14ac:dyDescent="0.15">
      <c r="B109" s="1"/>
      <c r="C109" s="161" t="s">
        <v>78</v>
      </c>
      <c r="D109" s="162" t="s">
        <v>953</v>
      </c>
      <c r="E109" s="163">
        <v>9</v>
      </c>
      <c r="F109" s="169">
        <v>8.3000000000000007</v>
      </c>
      <c r="G109" s="169">
        <v>7.3</v>
      </c>
      <c r="J109" s="4"/>
    </row>
    <row r="110" spans="1:10" ht="20.100000000000001" customHeight="1" x14ac:dyDescent="0.15">
      <c r="B110" s="1"/>
      <c r="C110" s="161" t="s">
        <v>74</v>
      </c>
      <c r="D110" s="162" t="s">
        <v>954</v>
      </c>
      <c r="E110" s="163">
        <v>190</v>
      </c>
      <c r="F110" s="169">
        <v>9.9</v>
      </c>
      <c r="G110" s="169">
        <v>5.7</v>
      </c>
      <c r="J110" s="4"/>
    </row>
    <row r="111" spans="1:10" ht="20.100000000000001" customHeight="1" x14ac:dyDescent="0.15">
      <c r="B111" s="1"/>
      <c r="C111" s="161" t="s">
        <v>71</v>
      </c>
      <c r="D111" s="162" t="s">
        <v>377</v>
      </c>
      <c r="E111" s="163">
        <v>97</v>
      </c>
      <c r="F111" s="169">
        <v>8.6</v>
      </c>
      <c r="G111" s="169">
        <v>6.4</v>
      </c>
      <c r="J111" s="5"/>
    </row>
    <row r="112" spans="1:10" ht="20.100000000000001" customHeight="1" x14ac:dyDescent="0.15">
      <c r="B112" s="1"/>
      <c r="C112" s="161"/>
      <c r="D112" s="162" t="s">
        <v>373</v>
      </c>
      <c r="E112" s="163">
        <v>19760</v>
      </c>
      <c r="F112" s="169">
        <v>14</v>
      </c>
      <c r="G112" s="169">
        <v>3.8</v>
      </c>
      <c r="J112" s="4"/>
    </row>
    <row r="114" spans="3:3" x14ac:dyDescent="0.15">
      <c r="C114" s="170" t="s">
        <v>1030</v>
      </c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206B4-DE98-47CD-A432-F5DFA3945CAF}">
  <sheetPr>
    <tabColor theme="8" tint="0.39997558519241921"/>
    <pageSetUpPr fitToPage="1"/>
  </sheetPr>
  <dimension ref="A1:L112"/>
  <sheetViews>
    <sheetView showGridLines="0" view="pageBreakPreview" zoomScaleNormal="70" zoomScaleSheetLayoutView="10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">
        <v>1032</v>
      </c>
    </row>
    <row r="3" spans="2:12" ht="21" customHeight="1" x14ac:dyDescent="0.15">
      <c r="H3" s="139" t="e">
        <f>VLOOKUP(L1,#REF!,2,0)</f>
        <v>#REF!</v>
      </c>
      <c r="I3" s="118" t="e">
        <f>VLOOKUP(L1,#REF!,3,0)</f>
        <v>#REF!</v>
      </c>
    </row>
    <row r="4" spans="2:12" ht="20.100000000000001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20.100000000000001" customHeight="1" x14ac:dyDescent="0.15">
      <c r="B5" s="1"/>
      <c r="C5" s="158" t="s">
        <v>817</v>
      </c>
      <c r="D5" s="8" t="s">
        <v>818</v>
      </c>
      <c r="E5" s="159">
        <v>20</v>
      </c>
      <c r="F5" s="160">
        <v>1.6233333333333335</v>
      </c>
      <c r="G5" s="160">
        <v>1.2957850221118514</v>
      </c>
      <c r="H5" s="169">
        <f>IF($E5=0,"-",IFERROR(INDEX(#REF!,MATCH($L5,#REF!,0),MATCH($L$1&amp;H$1,#REF!,0)),0))</f>
        <v>0</v>
      </c>
      <c r="I5" s="169">
        <f>IF($E5=0,"-",IFERROR(INDEX(#REF!,MATCH($L5,#REF!,0),MATCH($L$1&amp;I$1,#REF!,0)),0))</f>
        <v>0</v>
      </c>
      <c r="L5" s="5"/>
    </row>
    <row r="6" spans="2:12" ht="20.100000000000001" customHeight="1" x14ac:dyDescent="0.15">
      <c r="B6" s="1"/>
      <c r="C6" s="158" t="s">
        <v>819</v>
      </c>
      <c r="D6" s="8" t="s">
        <v>820</v>
      </c>
      <c r="E6" s="159">
        <v>203</v>
      </c>
      <c r="F6" s="160">
        <v>23.894482758620679</v>
      </c>
      <c r="G6" s="160">
        <v>41.169610032175854</v>
      </c>
      <c r="H6" s="169">
        <f>IF($E6=0,"-",IFERROR(INDEX(#REF!,MATCH($L6,#REF!,0),MATCH($L$1&amp;H$1,#REF!,0)),0))</f>
        <v>0</v>
      </c>
      <c r="I6" s="169">
        <f>IF($E6=0,"-",IFERROR(INDEX(#REF!,MATCH($L6,#REF!,0),MATCH($L$1&amp;I$1,#REF!,0)),0))</f>
        <v>0</v>
      </c>
      <c r="L6" s="5"/>
    </row>
    <row r="7" spans="2:12" ht="20.100000000000001" customHeight="1" x14ac:dyDescent="0.15">
      <c r="B7" s="1"/>
      <c r="C7" s="158" t="s">
        <v>49</v>
      </c>
      <c r="D7" s="8" t="s">
        <v>821</v>
      </c>
      <c r="E7" s="159">
        <v>422</v>
      </c>
      <c r="F7" s="160">
        <v>7.846135391923994</v>
      </c>
      <c r="G7" s="160">
        <v>18.44179069662955</v>
      </c>
      <c r="H7" s="169">
        <f>IF($E7=0,"-",IFERROR(INDEX(#REF!,MATCH($L7,#REF!,0),MATCH($L$1&amp;H$1,#REF!,0)),0))</f>
        <v>0</v>
      </c>
      <c r="I7" s="169">
        <f>IF($E7=0,"-",IFERROR(INDEX(#REF!,MATCH($L7,#REF!,0),MATCH($L$1&amp;I$1,#REF!,0)),0))</f>
        <v>0</v>
      </c>
      <c r="L7" s="5"/>
    </row>
    <row r="8" spans="2:12" ht="20.100000000000001" customHeight="1" x14ac:dyDescent="0.15">
      <c r="B8" s="1"/>
      <c r="C8" s="158" t="s">
        <v>50</v>
      </c>
      <c r="D8" s="8" t="s">
        <v>822</v>
      </c>
      <c r="E8" s="159">
        <v>243</v>
      </c>
      <c r="F8" s="160">
        <v>10.059377593360997</v>
      </c>
      <c r="G8" s="160">
        <v>18.27974044840342</v>
      </c>
      <c r="H8" s="169">
        <f>IF($E8=0,"-",IFERROR(INDEX(#REF!,MATCH($L8,#REF!,0),MATCH($L$1&amp;H$1,#REF!,0)),0))</f>
        <v>0</v>
      </c>
      <c r="I8" s="169">
        <f>IF($E8=0,"-",IFERROR(INDEX(#REF!,MATCH($L8,#REF!,0),MATCH($L$1&amp;I$1,#REF!,0)),0))</f>
        <v>0</v>
      </c>
      <c r="L8" s="5"/>
    </row>
    <row r="9" spans="2:12" ht="20.100000000000001" customHeight="1" x14ac:dyDescent="0.15">
      <c r="B9" s="1"/>
      <c r="C9" s="158" t="s">
        <v>66</v>
      </c>
      <c r="D9" s="8" t="s">
        <v>823</v>
      </c>
      <c r="E9" s="159">
        <v>292</v>
      </c>
      <c r="F9" s="160">
        <v>13.345204152249138</v>
      </c>
      <c r="G9" s="160">
        <v>52.06289961307737</v>
      </c>
      <c r="H9" s="169">
        <f>IF($E9=0,"-",IFERROR(INDEX(#REF!,MATCH($L9,#REF!,0),MATCH($L$1&amp;H$1,#REF!,0)),0))</f>
        <v>0</v>
      </c>
      <c r="I9" s="169">
        <f>IF($E9=0,"-",IFERROR(INDEX(#REF!,MATCH($L9,#REF!,0),MATCH($L$1&amp;I$1,#REF!,0)),0))</f>
        <v>0</v>
      </c>
      <c r="L9" s="5"/>
    </row>
    <row r="10" spans="2:12" ht="20.100000000000001" customHeight="1" x14ac:dyDescent="0.15">
      <c r="B10" s="1"/>
      <c r="C10" s="158" t="s">
        <v>61</v>
      </c>
      <c r="D10" s="8" t="s">
        <v>824</v>
      </c>
      <c r="E10" s="159">
        <v>109</v>
      </c>
      <c r="F10" s="160">
        <v>6.9084403669724752</v>
      </c>
      <c r="G10" s="160">
        <v>9.4748746863903115</v>
      </c>
      <c r="H10" s="169">
        <f>IF($E10=0,"-",IFERROR(INDEX(#REF!,MATCH($L10,#REF!,0),MATCH($L$1&amp;H$1,#REF!,0)),0))</f>
        <v>0</v>
      </c>
      <c r="I10" s="169">
        <f>IF($E10=0,"-",IFERROR(INDEX(#REF!,MATCH($L10,#REF!,0),MATCH($L$1&amp;I$1,#REF!,0)),0))</f>
        <v>0</v>
      </c>
      <c r="L10" s="5"/>
    </row>
    <row r="11" spans="2:12" ht="20.100000000000001" customHeight="1" x14ac:dyDescent="0.15">
      <c r="B11" s="1"/>
      <c r="C11" s="158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9" t="str">
        <f>IF($E11=0,"-",IFERROR(INDEX(#REF!,MATCH($L11,#REF!,0),MATCH($L$1&amp;H$1,#REF!,0)),0))</f>
        <v>-</v>
      </c>
      <c r="I11" s="169" t="str">
        <f>IF($E11=0,"-",IFERROR(INDEX(#REF!,MATCH($L11,#REF!,0),MATCH($L$1&amp;I$1,#REF!,0)),0))</f>
        <v>-</v>
      </c>
      <c r="L11" s="5"/>
    </row>
    <row r="12" spans="2:12" ht="20.100000000000001" customHeight="1" x14ac:dyDescent="0.15">
      <c r="B12" s="1"/>
      <c r="C12" s="158" t="s">
        <v>827</v>
      </c>
      <c r="D12" s="8" t="s">
        <v>828</v>
      </c>
      <c r="E12" s="159">
        <v>20</v>
      </c>
      <c r="F12" s="160">
        <v>27.147499999999997</v>
      </c>
      <c r="G12" s="160">
        <v>20.69993309803581</v>
      </c>
      <c r="H12" s="169">
        <f>IF($E12=0,"-",IFERROR(INDEX(#REF!,MATCH($L12,#REF!,0),MATCH($L$1&amp;H$1,#REF!,0)),0))</f>
        <v>0</v>
      </c>
      <c r="I12" s="169">
        <f>IF($E12=0,"-",IFERROR(INDEX(#REF!,MATCH($L12,#REF!,0),MATCH($L$1&amp;I$1,#REF!,0)),0))</f>
        <v>0</v>
      </c>
      <c r="L12" s="5"/>
    </row>
    <row r="13" spans="2:12" ht="20.100000000000001" customHeight="1" x14ac:dyDescent="0.15">
      <c r="B13" s="1"/>
      <c r="C13" s="158" t="s">
        <v>829</v>
      </c>
      <c r="D13" s="8" t="s">
        <v>830</v>
      </c>
      <c r="E13" s="159">
        <v>22</v>
      </c>
      <c r="F13" s="160">
        <v>5.3163636363636364</v>
      </c>
      <c r="G13" s="160">
        <v>11.062796746820935</v>
      </c>
      <c r="H13" s="169">
        <f>IF($E13=0,"-",IFERROR(INDEX(#REF!,MATCH($L13,#REF!,0),MATCH($L$1&amp;H$1,#REF!,0)),0))</f>
        <v>0</v>
      </c>
      <c r="I13" s="169">
        <f>IF($E13=0,"-",IFERROR(INDEX(#REF!,MATCH($L13,#REF!,0),MATCH($L$1&amp;I$1,#REF!,0)),0))</f>
        <v>0</v>
      </c>
      <c r="L13" s="5"/>
    </row>
    <row r="14" spans="2:12" ht="20.100000000000001" customHeight="1" x14ac:dyDescent="0.15">
      <c r="B14" s="1"/>
      <c r="C14" s="158" t="s">
        <v>831</v>
      </c>
      <c r="D14" s="8" t="s">
        <v>832</v>
      </c>
      <c r="E14" s="159">
        <v>31</v>
      </c>
      <c r="F14" s="160">
        <v>5.9665053548387101</v>
      </c>
      <c r="G14" s="160">
        <v>6.7478703431197884</v>
      </c>
      <c r="H14" s="169">
        <f>IF($E14=0,"-",IFERROR(INDEX(#REF!,MATCH($L14,#REF!,0),MATCH($L$1&amp;H$1,#REF!,0)),0))</f>
        <v>0</v>
      </c>
      <c r="I14" s="169">
        <f>IF($E14=0,"-",IFERROR(INDEX(#REF!,MATCH($L14,#REF!,0),MATCH($L$1&amp;I$1,#REF!,0)),0))</f>
        <v>0</v>
      </c>
      <c r="L14" s="5"/>
    </row>
    <row r="15" spans="2:12" ht="20.100000000000001" customHeight="1" x14ac:dyDescent="0.15">
      <c r="B15" s="1"/>
      <c r="C15" s="158" t="s">
        <v>11</v>
      </c>
      <c r="D15" s="8" t="s">
        <v>833</v>
      </c>
      <c r="E15" s="159">
        <v>342</v>
      </c>
      <c r="F15" s="160">
        <v>6.1942375366568934</v>
      </c>
      <c r="G15" s="160">
        <v>13.81859703887562</v>
      </c>
      <c r="H15" s="169">
        <f>IF($E15=0,"-",IFERROR(INDEX(#REF!,MATCH($L15,#REF!,0),MATCH($L$1&amp;H$1,#REF!,0)),0))</f>
        <v>0</v>
      </c>
      <c r="I15" s="169">
        <f>IF($E15=0,"-",IFERROR(INDEX(#REF!,MATCH($L15,#REF!,0),MATCH($L$1&amp;I$1,#REF!,0)),0))</f>
        <v>0</v>
      </c>
      <c r="L15" s="4"/>
    </row>
    <row r="16" spans="2:12" ht="20.100000000000001" customHeight="1" x14ac:dyDescent="0.15">
      <c r="B16" s="1"/>
      <c r="C16" s="158" t="s">
        <v>12</v>
      </c>
      <c r="D16" s="8" t="s">
        <v>834</v>
      </c>
      <c r="E16" s="159">
        <v>39</v>
      </c>
      <c r="F16" s="160">
        <v>11.230512820512823</v>
      </c>
      <c r="G16" s="160">
        <v>17.950772589841353</v>
      </c>
      <c r="H16" s="169">
        <f>IF($E16=0,"-",IFERROR(INDEX(#REF!,MATCH($L16,#REF!,0),MATCH($L$1&amp;H$1,#REF!,0)),0))</f>
        <v>0</v>
      </c>
      <c r="I16" s="169">
        <f>IF($E16=0,"-",IFERROR(INDEX(#REF!,MATCH($L16,#REF!,0),MATCH($L$1&amp;I$1,#REF!,0)),0))</f>
        <v>0</v>
      </c>
      <c r="L16" s="4"/>
    </row>
    <row r="17" spans="2:12" ht="20.100000000000001" customHeight="1" x14ac:dyDescent="0.15">
      <c r="B17" s="1"/>
      <c r="C17" s="158" t="s">
        <v>13</v>
      </c>
      <c r="D17" s="8" t="s">
        <v>835</v>
      </c>
      <c r="E17" s="159">
        <v>34</v>
      </c>
      <c r="F17" s="160">
        <v>10.931764705882351</v>
      </c>
      <c r="G17" s="160">
        <v>17.354178166128953</v>
      </c>
      <c r="H17" s="169">
        <f>IF($E17=0,"-",IFERROR(INDEX(#REF!,MATCH($L17,#REF!,0),MATCH($L$1&amp;H$1,#REF!,0)),0))</f>
        <v>0</v>
      </c>
      <c r="I17" s="169">
        <f>IF($E17=0,"-",IFERROR(INDEX(#REF!,MATCH($L17,#REF!,0),MATCH($L$1&amp;I$1,#REF!,0)),0))</f>
        <v>0</v>
      </c>
      <c r="L17" s="4"/>
    </row>
    <row r="18" spans="2:12" ht="20.100000000000001" customHeight="1" x14ac:dyDescent="0.15">
      <c r="B18" s="1"/>
      <c r="C18" s="158" t="s">
        <v>14</v>
      </c>
      <c r="D18" s="8" t="s">
        <v>836</v>
      </c>
      <c r="E18" s="159">
        <v>3</v>
      </c>
      <c r="F18" s="160">
        <v>8.6</v>
      </c>
      <c r="G18" s="160">
        <v>11.632282665066217</v>
      </c>
      <c r="H18" s="169">
        <f>IF($E18=0,"-",IFERROR(INDEX(#REF!,MATCH($L18,#REF!,0),MATCH($L$1&amp;H$1,#REF!,0)),0))</f>
        <v>0</v>
      </c>
      <c r="I18" s="169">
        <f>IF($E18=0,"-",IFERROR(INDEX(#REF!,MATCH($L18,#REF!,0),MATCH($L$1&amp;I$1,#REF!,0)),0))</f>
        <v>0</v>
      </c>
      <c r="L18" s="4"/>
    </row>
    <row r="19" spans="2:12" ht="20.100000000000001" customHeight="1" x14ac:dyDescent="0.15">
      <c r="B19" s="1"/>
      <c r="C19" s="158" t="s">
        <v>15</v>
      </c>
      <c r="D19" s="8" t="s">
        <v>837</v>
      </c>
      <c r="E19" s="159">
        <v>26</v>
      </c>
      <c r="F19" s="160">
        <v>18.951923076923073</v>
      </c>
      <c r="G19" s="160">
        <v>16.342475215029278</v>
      </c>
      <c r="H19" s="169">
        <f>IF($E19=0,"-",IFERROR(INDEX(#REF!,MATCH($L19,#REF!,0),MATCH($L$1&amp;H$1,#REF!,0)),0))</f>
        <v>0</v>
      </c>
      <c r="I19" s="169">
        <f>IF($E19=0,"-",IFERROR(INDEX(#REF!,MATCH($L19,#REF!,0),MATCH($L$1&amp;I$1,#REF!,0)),0))</f>
        <v>0</v>
      </c>
      <c r="L19" s="4"/>
    </row>
    <row r="20" spans="2:12" ht="20.100000000000001" customHeight="1" x14ac:dyDescent="0.15">
      <c r="B20" s="1"/>
      <c r="C20" s="158" t="s">
        <v>16</v>
      </c>
      <c r="D20" s="8" t="s">
        <v>838</v>
      </c>
      <c r="E20" s="159">
        <v>8</v>
      </c>
      <c r="F20" s="160">
        <v>10.59125</v>
      </c>
      <c r="G20" s="160">
        <v>9.4168229970167143</v>
      </c>
      <c r="H20" s="169">
        <f>IF($E20=0,"-",IFERROR(INDEX(#REF!,MATCH($L20,#REF!,0),MATCH($L$1&amp;H$1,#REF!,0)),0))</f>
        <v>0</v>
      </c>
      <c r="I20" s="169">
        <f>IF($E20=0,"-",IFERROR(INDEX(#REF!,MATCH($L20,#REF!,0),MATCH($L$1&amp;I$1,#REF!,0)),0))</f>
        <v>0</v>
      </c>
      <c r="L20" s="4"/>
    </row>
    <row r="21" spans="2:12" ht="20.100000000000001" customHeight="1" x14ac:dyDescent="0.15">
      <c r="B21" s="1"/>
      <c r="C21" s="158" t="s">
        <v>17</v>
      </c>
      <c r="D21" s="8" t="s">
        <v>839</v>
      </c>
      <c r="E21" s="159">
        <v>60</v>
      </c>
      <c r="F21" s="160">
        <v>4.2386666666666661</v>
      </c>
      <c r="G21" s="160">
        <v>10.28741512997785</v>
      </c>
      <c r="H21" s="169">
        <f>IF($E21=0,"-",IFERROR(INDEX(#REF!,MATCH($L21,#REF!,0),MATCH($L$1&amp;H$1,#REF!,0)),0))</f>
        <v>0</v>
      </c>
      <c r="I21" s="169">
        <f>IF($E21=0,"-",IFERROR(INDEX(#REF!,MATCH($L21,#REF!,0),MATCH($L$1&amp;I$1,#REF!,0)),0))</f>
        <v>0</v>
      </c>
      <c r="L21" s="4"/>
    </row>
    <row r="22" spans="2:12" ht="20.100000000000001" customHeight="1" x14ac:dyDescent="0.15">
      <c r="B22" s="1"/>
      <c r="C22" s="158" t="s">
        <v>18</v>
      </c>
      <c r="D22" s="8" t="s">
        <v>840</v>
      </c>
      <c r="E22" s="159">
        <v>118</v>
      </c>
      <c r="F22" s="160">
        <v>5.4715508474576282</v>
      </c>
      <c r="G22" s="160">
        <v>6.4126502149613378</v>
      </c>
      <c r="H22" s="169">
        <f>IF($E22=0,"-",IFERROR(INDEX(#REF!,MATCH($L22,#REF!,0),MATCH($L$1&amp;H$1,#REF!,0)),0))</f>
        <v>0</v>
      </c>
      <c r="I22" s="169">
        <f>IF($E22=0,"-",IFERROR(INDEX(#REF!,MATCH($L22,#REF!,0),MATCH($L$1&amp;I$1,#REF!,0)),0))</f>
        <v>0</v>
      </c>
      <c r="L22" s="4"/>
    </row>
    <row r="23" spans="2:12" ht="20.100000000000001" customHeight="1" x14ac:dyDescent="0.15">
      <c r="B23" s="1"/>
      <c r="C23" s="158" t="s">
        <v>19</v>
      </c>
      <c r="D23" s="8" t="s">
        <v>841</v>
      </c>
      <c r="E23" s="159">
        <v>4</v>
      </c>
      <c r="F23" s="160">
        <v>2.9824999999999999</v>
      </c>
      <c r="G23" s="160">
        <v>1.852536549347048</v>
      </c>
      <c r="H23" s="169">
        <f>IF($E23=0,"-",IFERROR(INDEX(#REF!,MATCH($L23,#REF!,0),MATCH($L$1&amp;H$1,#REF!,0)),0))</f>
        <v>0</v>
      </c>
      <c r="I23" s="169">
        <f>IF($E23=0,"-",IFERROR(INDEX(#REF!,MATCH($L23,#REF!,0),MATCH($L$1&amp;I$1,#REF!,0)),0))</f>
        <v>0</v>
      </c>
      <c r="L23" s="4"/>
    </row>
    <row r="24" spans="2:12" ht="20.100000000000001" customHeight="1" x14ac:dyDescent="0.15">
      <c r="B24" s="1"/>
      <c r="C24" s="158" t="s">
        <v>842</v>
      </c>
      <c r="D24" s="8" t="s">
        <v>843</v>
      </c>
      <c r="E24" s="159">
        <v>103</v>
      </c>
      <c r="F24" s="160">
        <v>6.1327508087378639</v>
      </c>
      <c r="G24" s="160">
        <v>17.087572089735673</v>
      </c>
      <c r="H24" s="169">
        <f>IF($E24=0,"-",IFERROR(INDEX(#REF!,MATCH($L24,#REF!,0),MATCH($L$1&amp;H$1,#REF!,0)),0))</f>
        <v>0</v>
      </c>
      <c r="I24" s="169">
        <f>IF($E24=0,"-",IFERROR(INDEX(#REF!,MATCH($L24,#REF!,0),MATCH($L$1&amp;I$1,#REF!,0)),0))</f>
        <v>0</v>
      </c>
      <c r="L24" s="4"/>
    </row>
    <row r="25" spans="2:12" ht="20.100000000000001" customHeight="1" x14ac:dyDescent="0.15">
      <c r="B25" s="1"/>
      <c r="C25" s="158" t="s">
        <v>844</v>
      </c>
      <c r="D25" s="8" t="s">
        <v>845</v>
      </c>
      <c r="E25" s="159">
        <v>1</v>
      </c>
      <c r="F25" s="160">
        <v>4.76</v>
      </c>
      <c r="G25" s="160" t="s">
        <v>71</v>
      </c>
      <c r="H25" s="169">
        <f>IF($E25=0,"-",IFERROR(INDEX(#REF!,MATCH($L25,#REF!,0),MATCH($L$1&amp;H$1,#REF!,0)),0))</f>
        <v>0</v>
      </c>
      <c r="I25" s="169">
        <f>IF($E25=0,"-",IFERROR(INDEX(#REF!,MATCH($L25,#REF!,0),MATCH($L$1&amp;I$1,#REF!,0)),0))</f>
        <v>0</v>
      </c>
      <c r="L25" s="4"/>
    </row>
    <row r="26" spans="2:12" ht="20.100000000000001" customHeight="1" x14ac:dyDescent="0.15">
      <c r="B26" s="1"/>
      <c r="C26" s="158" t="s">
        <v>20</v>
      </c>
      <c r="D26" s="8" t="s">
        <v>846</v>
      </c>
      <c r="E26" s="159">
        <v>227</v>
      </c>
      <c r="F26" s="160">
        <v>12.617229074889869</v>
      </c>
      <c r="G26" s="160">
        <v>16.481939573831532</v>
      </c>
      <c r="H26" s="169">
        <f>IF($E26=0,"-",IFERROR(INDEX(#REF!,MATCH($L26,#REF!,0),MATCH($L$1&amp;H$1,#REF!,0)),0))</f>
        <v>0</v>
      </c>
      <c r="I26" s="169">
        <f>IF($E26=0,"-",IFERROR(INDEX(#REF!,MATCH($L26,#REF!,0),MATCH($L$1&amp;I$1,#REF!,0)),0))</f>
        <v>0</v>
      </c>
      <c r="L26" s="4"/>
    </row>
    <row r="27" spans="2:12" ht="20.100000000000001" customHeight="1" x14ac:dyDescent="0.15">
      <c r="B27" s="1"/>
      <c r="C27" s="158" t="s">
        <v>21</v>
      </c>
      <c r="D27" s="8" t="s">
        <v>847</v>
      </c>
      <c r="E27" s="159">
        <v>1</v>
      </c>
      <c r="F27" s="160">
        <v>3.3</v>
      </c>
      <c r="G27" s="160" t="s">
        <v>71</v>
      </c>
      <c r="H27" s="169">
        <f>IF($E27=0,"-",IFERROR(INDEX(#REF!,MATCH($L27,#REF!,0),MATCH($L$1&amp;H$1,#REF!,0)),0))</f>
        <v>0</v>
      </c>
      <c r="I27" s="169">
        <f>IF($E27=0,"-",IFERROR(INDEX(#REF!,MATCH($L27,#REF!,0),MATCH($L$1&amp;I$1,#REF!,0)),0))</f>
        <v>0</v>
      </c>
      <c r="L27" s="4"/>
    </row>
    <row r="28" spans="2:12" ht="20.100000000000001" customHeight="1" x14ac:dyDescent="0.15">
      <c r="B28" s="1"/>
      <c r="C28" s="158" t="s">
        <v>22</v>
      </c>
      <c r="D28" s="8" t="s">
        <v>848</v>
      </c>
      <c r="E28" s="159">
        <v>27</v>
      </c>
      <c r="F28" s="160">
        <v>10.557777777777778</v>
      </c>
      <c r="G28" s="160">
        <v>23.572541446700445</v>
      </c>
      <c r="H28" s="169">
        <f>IF($E28=0,"-",IFERROR(INDEX(#REF!,MATCH($L28,#REF!,0),MATCH($L$1&amp;H$1,#REF!,0)),0))</f>
        <v>0</v>
      </c>
      <c r="I28" s="169">
        <f>IF($E28=0,"-",IFERROR(INDEX(#REF!,MATCH($L28,#REF!,0),MATCH($L$1&amp;I$1,#REF!,0)),0))</f>
        <v>0</v>
      </c>
      <c r="L28" s="4"/>
    </row>
    <row r="29" spans="2:12" ht="20.100000000000001" customHeight="1" x14ac:dyDescent="0.15">
      <c r="B29" s="1"/>
      <c r="C29" s="158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9" t="str">
        <f>IF($E29=0,"-",IFERROR(INDEX(#REF!,MATCH($L29,#REF!,0),MATCH($L$1&amp;H$1,#REF!,0)),0))</f>
        <v>-</v>
      </c>
      <c r="I29" s="169" t="str">
        <f>IF($E29=0,"-",IFERROR(INDEX(#REF!,MATCH($L29,#REF!,0),MATCH($L$1&amp;I$1,#REF!,0)),0))</f>
        <v>-</v>
      </c>
      <c r="L29" s="4"/>
    </row>
    <row r="30" spans="2:12" ht="20.100000000000001" customHeight="1" x14ac:dyDescent="0.15">
      <c r="B30" s="1"/>
      <c r="C30" s="158" t="s">
        <v>851</v>
      </c>
      <c r="D30" s="8" t="s">
        <v>852</v>
      </c>
      <c r="E30" s="159">
        <v>8</v>
      </c>
      <c r="F30" s="160">
        <v>5.6974999999999998</v>
      </c>
      <c r="G30" s="160">
        <v>2.6472721809439999</v>
      </c>
      <c r="H30" s="169">
        <f>IF($E30=0,"-",IFERROR(INDEX(#REF!,MATCH($L30,#REF!,0),MATCH($L$1&amp;H$1,#REF!,0)),0))</f>
        <v>0</v>
      </c>
      <c r="I30" s="169">
        <f>IF($E30=0,"-",IFERROR(INDEX(#REF!,MATCH($L30,#REF!,0),MATCH($L$1&amp;I$1,#REF!,0)),0))</f>
        <v>0</v>
      </c>
      <c r="L30" s="4"/>
    </row>
    <row r="31" spans="2:12" ht="20.100000000000001" customHeight="1" x14ac:dyDescent="0.15">
      <c r="B31" s="1"/>
      <c r="C31" s="158" t="s">
        <v>853</v>
      </c>
      <c r="D31" s="8" t="s">
        <v>854</v>
      </c>
      <c r="E31" s="159">
        <v>3</v>
      </c>
      <c r="F31" s="160">
        <v>3.6666666666666665</v>
      </c>
      <c r="G31" s="160">
        <v>1.8339392937971897</v>
      </c>
      <c r="H31" s="169">
        <f>IF($E31=0,"-",IFERROR(INDEX(#REF!,MATCH($L31,#REF!,0),MATCH($L$1&amp;H$1,#REF!,0)),0))</f>
        <v>0</v>
      </c>
      <c r="I31" s="169">
        <f>IF($E31=0,"-",IFERROR(INDEX(#REF!,MATCH($L31,#REF!,0),MATCH($L$1&amp;I$1,#REF!,0)),0))</f>
        <v>0</v>
      </c>
      <c r="L31" s="4"/>
    </row>
    <row r="32" spans="2:12" ht="20.100000000000001" customHeight="1" x14ac:dyDescent="0.15">
      <c r="B32" s="1"/>
      <c r="C32" s="158" t="s">
        <v>23</v>
      </c>
      <c r="D32" s="8" t="s">
        <v>855</v>
      </c>
      <c r="E32" s="159">
        <v>5</v>
      </c>
      <c r="F32" s="160">
        <v>4.0199999999999996</v>
      </c>
      <c r="G32" s="160">
        <v>4.7076533432273884</v>
      </c>
      <c r="H32" s="169">
        <f>IF($E32=0,"-",IFERROR(INDEX(#REF!,MATCH($L32,#REF!,0),MATCH($L$1&amp;H$1,#REF!,0)),0))</f>
        <v>0</v>
      </c>
      <c r="I32" s="169">
        <f>IF($E32=0,"-",IFERROR(INDEX(#REF!,MATCH($L32,#REF!,0),MATCH($L$1&amp;I$1,#REF!,0)),0))</f>
        <v>0</v>
      </c>
      <c r="L32" s="4"/>
    </row>
    <row r="33" spans="2:12" ht="20.100000000000001" customHeight="1" x14ac:dyDescent="0.15">
      <c r="B33" s="1"/>
      <c r="C33" s="158" t="s">
        <v>24</v>
      </c>
      <c r="D33" s="8" t="s">
        <v>856</v>
      </c>
      <c r="E33" s="159">
        <v>182</v>
      </c>
      <c r="F33" s="160">
        <v>16.583298342541436</v>
      </c>
      <c r="G33" s="160">
        <v>19.862814755199881</v>
      </c>
      <c r="H33" s="169">
        <f>IF($E33=0,"-",IFERROR(INDEX(#REF!,MATCH($L33,#REF!,0),MATCH($L$1&amp;H$1,#REF!,0)),0))</f>
        <v>0</v>
      </c>
      <c r="I33" s="169">
        <f>IF($E33=0,"-",IFERROR(INDEX(#REF!,MATCH($L33,#REF!,0),MATCH($L$1&amp;I$1,#REF!,0)),0))</f>
        <v>0</v>
      </c>
      <c r="L33" s="4"/>
    </row>
    <row r="34" spans="2:12" ht="20.100000000000001" customHeight="1" x14ac:dyDescent="0.15">
      <c r="B34" s="1"/>
      <c r="C34" s="158" t="s">
        <v>857</v>
      </c>
      <c r="D34" s="8" t="s">
        <v>858</v>
      </c>
      <c r="E34" s="159">
        <v>25</v>
      </c>
      <c r="F34" s="160">
        <v>9.0008695652173909</v>
      </c>
      <c r="G34" s="160">
        <v>14.992721844294827</v>
      </c>
      <c r="H34" s="169">
        <f>IF($E34=0,"-",IFERROR(INDEX(#REF!,MATCH($L34,#REF!,0),MATCH($L$1&amp;H$1,#REF!,0)),0))</f>
        <v>0</v>
      </c>
      <c r="I34" s="169">
        <f>IF($E34=0,"-",IFERROR(INDEX(#REF!,MATCH($L34,#REF!,0),MATCH($L$1&amp;I$1,#REF!,0)),0))</f>
        <v>0</v>
      </c>
      <c r="L34" s="4"/>
    </row>
    <row r="35" spans="2:12" ht="20.100000000000001" customHeight="1" x14ac:dyDescent="0.15">
      <c r="B35" s="1"/>
      <c r="C35" s="158" t="s">
        <v>25</v>
      </c>
      <c r="D35" s="8" t="s">
        <v>859</v>
      </c>
      <c r="E35" s="159">
        <v>13</v>
      </c>
      <c r="F35" s="160">
        <v>3.1269230769230765</v>
      </c>
      <c r="G35" s="160">
        <v>1.8444935376022378</v>
      </c>
      <c r="H35" s="169">
        <f>IF($E35=0,"-",IFERROR(INDEX(#REF!,MATCH($L35,#REF!,0),MATCH($L$1&amp;H$1,#REF!,0)),0))</f>
        <v>0</v>
      </c>
      <c r="I35" s="169">
        <f>IF($E35=0,"-",IFERROR(INDEX(#REF!,MATCH($L35,#REF!,0),MATCH($L$1&amp;I$1,#REF!,0)),0))</f>
        <v>0</v>
      </c>
      <c r="L35" s="4"/>
    </row>
    <row r="36" spans="2:12" ht="20.100000000000001" customHeight="1" x14ac:dyDescent="0.15">
      <c r="B36" s="1"/>
      <c r="C36" s="158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9" t="str">
        <f>IF($E36=0,"-",IFERROR(INDEX(#REF!,MATCH($L36,#REF!,0),MATCH($L$1&amp;H$1,#REF!,0)),0))</f>
        <v>-</v>
      </c>
      <c r="I36" s="169" t="str">
        <f>IF($E36=0,"-",IFERROR(INDEX(#REF!,MATCH($L36,#REF!,0),MATCH($L$1&amp;I$1,#REF!,0)),0))</f>
        <v>-</v>
      </c>
      <c r="L36" s="4"/>
    </row>
    <row r="37" spans="2:12" ht="20.100000000000001" customHeight="1" x14ac:dyDescent="0.15">
      <c r="B37" s="1"/>
      <c r="C37" s="158" t="s">
        <v>27</v>
      </c>
      <c r="D37" s="8" t="s">
        <v>860</v>
      </c>
      <c r="E37" s="159">
        <v>19</v>
      </c>
      <c r="F37" s="160">
        <v>4.5742105263157891</v>
      </c>
      <c r="G37" s="160">
        <v>5.6977425508212107</v>
      </c>
      <c r="H37" s="169">
        <f>IF($E37=0,"-",IFERROR(INDEX(#REF!,MATCH($L37,#REF!,0),MATCH($L$1&amp;H$1,#REF!,0)),0))</f>
        <v>0</v>
      </c>
      <c r="I37" s="169">
        <f>IF($E37=0,"-",IFERROR(INDEX(#REF!,MATCH($L37,#REF!,0),MATCH($L$1&amp;I$1,#REF!,0)),0))</f>
        <v>0</v>
      </c>
      <c r="L37" s="4"/>
    </row>
    <row r="38" spans="2:12" ht="20.100000000000001" customHeight="1" x14ac:dyDescent="0.15">
      <c r="B38" s="1"/>
      <c r="C38" s="158" t="s">
        <v>28</v>
      </c>
      <c r="D38" s="8" t="s">
        <v>861</v>
      </c>
      <c r="E38" s="159">
        <v>143</v>
      </c>
      <c r="F38" s="160">
        <v>8.7873404255319159</v>
      </c>
      <c r="G38" s="160">
        <v>42.098566961329787</v>
      </c>
      <c r="H38" s="169">
        <f>IF($E38=0,"-",IFERROR(INDEX(#REF!,MATCH($L38,#REF!,0),MATCH($L$1&amp;H$1,#REF!,0)),0))</f>
        <v>0</v>
      </c>
      <c r="I38" s="169">
        <f>IF($E38=0,"-",IFERROR(INDEX(#REF!,MATCH($L38,#REF!,0),MATCH($L$1&amp;I$1,#REF!,0)),0))</f>
        <v>0</v>
      </c>
      <c r="L38" s="4"/>
    </row>
    <row r="39" spans="2:12" ht="20.100000000000001" customHeight="1" x14ac:dyDescent="0.15">
      <c r="B39" s="1"/>
      <c r="C39" s="158" t="s">
        <v>29</v>
      </c>
      <c r="D39" s="8" t="s">
        <v>862</v>
      </c>
      <c r="E39" s="159">
        <v>9</v>
      </c>
      <c r="F39" s="160">
        <v>2.4188888888888886</v>
      </c>
      <c r="G39" s="160">
        <v>2.1403179929886846</v>
      </c>
      <c r="H39" s="169">
        <f>IF($E39=0,"-",IFERROR(INDEX(#REF!,MATCH($L39,#REF!,0),MATCH($L$1&amp;H$1,#REF!,0)),0))</f>
        <v>0</v>
      </c>
      <c r="I39" s="169">
        <f>IF($E39=0,"-",IFERROR(INDEX(#REF!,MATCH($L39,#REF!,0),MATCH($L$1&amp;I$1,#REF!,0)),0))</f>
        <v>0</v>
      </c>
      <c r="L39" s="4"/>
    </row>
    <row r="40" spans="2:12" ht="20.100000000000001" customHeight="1" x14ac:dyDescent="0.15">
      <c r="B40" s="1"/>
      <c r="C40" s="158" t="s">
        <v>30</v>
      </c>
      <c r="D40" s="8" t="s">
        <v>863</v>
      </c>
      <c r="E40" s="159">
        <v>0</v>
      </c>
      <c r="F40" s="160" t="s">
        <v>71</v>
      </c>
      <c r="G40" s="160" t="s">
        <v>71</v>
      </c>
      <c r="H40" s="169" t="str">
        <f>IF($E40=0,"-",IFERROR(INDEX(#REF!,MATCH($L40,#REF!,0),MATCH($L$1&amp;H$1,#REF!,0)),0))</f>
        <v>-</v>
      </c>
      <c r="I40" s="169" t="str">
        <f>IF($E40=0,"-",IFERROR(INDEX(#REF!,MATCH($L40,#REF!,0),MATCH($L$1&amp;I$1,#REF!,0)),0))</f>
        <v>-</v>
      </c>
      <c r="L40" s="4"/>
    </row>
    <row r="41" spans="2:12" ht="20.100000000000001" customHeight="1" x14ac:dyDescent="0.15">
      <c r="B41" s="1"/>
      <c r="C41" s="158" t="s">
        <v>31</v>
      </c>
      <c r="D41" s="8" t="s">
        <v>864</v>
      </c>
      <c r="E41" s="159">
        <v>9</v>
      </c>
      <c r="F41" s="160">
        <v>18.706250000000001</v>
      </c>
      <c r="G41" s="160">
        <v>41.103027673500783</v>
      </c>
      <c r="H41" s="169">
        <f>IF($E41=0,"-",IFERROR(INDEX(#REF!,MATCH($L41,#REF!,0),MATCH($L$1&amp;H$1,#REF!,0)),0))</f>
        <v>0</v>
      </c>
      <c r="I41" s="169">
        <f>IF($E41=0,"-",IFERROR(INDEX(#REF!,MATCH($L41,#REF!,0),MATCH($L$1&amp;I$1,#REF!,0)),0))</f>
        <v>0</v>
      </c>
      <c r="L41" s="4"/>
    </row>
    <row r="42" spans="2:12" ht="20.100000000000001" customHeight="1" x14ac:dyDescent="0.15">
      <c r="B42" s="1"/>
      <c r="C42" s="158" t="s">
        <v>32</v>
      </c>
      <c r="D42" s="8" t="s">
        <v>865</v>
      </c>
      <c r="E42" s="159">
        <v>3</v>
      </c>
      <c r="F42" s="160">
        <v>1.2533333333333332</v>
      </c>
      <c r="G42" s="160">
        <v>0.6312949653952058</v>
      </c>
      <c r="H42" s="169">
        <f>IF($E42=0,"-",IFERROR(INDEX(#REF!,MATCH($L42,#REF!,0),MATCH($L$1&amp;H$1,#REF!,0)),0))</f>
        <v>0</v>
      </c>
      <c r="I42" s="169">
        <f>IF($E42=0,"-",IFERROR(INDEX(#REF!,MATCH($L42,#REF!,0),MATCH($L$1&amp;I$1,#REF!,0)),0))</f>
        <v>0</v>
      </c>
      <c r="L42" s="4"/>
    </row>
    <row r="43" spans="2:12" ht="20.100000000000001" customHeight="1" x14ac:dyDescent="0.15">
      <c r="B43" s="1"/>
      <c r="C43" s="158" t="s">
        <v>33</v>
      </c>
      <c r="D43" s="8" t="s">
        <v>866</v>
      </c>
      <c r="E43" s="159">
        <v>14</v>
      </c>
      <c r="F43" s="160">
        <v>4.7157142857142853</v>
      </c>
      <c r="G43" s="160">
        <v>4.5854346564977888</v>
      </c>
      <c r="H43" s="169">
        <f>IF($E43=0,"-",IFERROR(INDEX(#REF!,MATCH($L43,#REF!,0),MATCH($L$1&amp;H$1,#REF!,0)),0))</f>
        <v>0</v>
      </c>
      <c r="I43" s="169">
        <f>IF($E43=0,"-",IFERROR(INDEX(#REF!,MATCH($L43,#REF!,0),MATCH($L$1&amp;I$1,#REF!,0)),0))</f>
        <v>0</v>
      </c>
      <c r="L43" s="4"/>
    </row>
    <row r="44" spans="2:12" ht="20.100000000000001" customHeight="1" x14ac:dyDescent="0.15">
      <c r="B44" s="1"/>
      <c r="C44" s="158" t="s">
        <v>34</v>
      </c>
      <c r="D44" s="8" t="s">
        <v>867</v>
      </c>
      <c r="E44" s="159">
        <v>101</v>
      </c>
      <c r="F44" s="160">
        <v>3.8908999999999985</v>
      </c>
      <c r="G44" s="160">
        <v>5.1110219767150955</v>
      </c>
      <c r="H44" s="169">
        <f>IF($E44=0,"-",IFERROR(INDEX(#REF!,MATCH($L44,#REF!,0),MATCH($L$1&amp;H$1,#REF!,0)),0))</f>
        <v>0</v>
      </c>
      <c r="I44" s="169">
        <f>IF($E44=0,"-",IFERROR(INDEX(#REF!,MATCH($L44,#REF!,0),MATCH($L$1&amp;I$1,#REF!,0)),0))</f>
        <v>0</v>
      </c>
      <c r="L44" s="4"/>
    </row>
    <row r="45" spans="2:12" ht="20.100000000000001" customHeight="1" x14ac:dyDescent="0.15">
      <c r="B45" s="1"/>
      <c r="C45" s="158" t="s">
        <v>35</v>
      </c>
      <c r="D45" s="8" t="s">
        <v>868</v>
      </c>
      <c r="E45" s="159">
        <v>4</v>
      </c>
      <c r="F45" s="160">
        <v>5.65</v>
      </c>
      <c r="G45" s="160">
        <v>3.8888730158406215</v>
      </c>
      <c r="H45" s="169">
        <f>IF($E45=0,"-",IFERROR(INDEX(#REF!,MATCH($L45,#REF!,0),MATCH($L$1&amp;H$1,#REF!,0)),0))</f>
        <v>0</v>
      </c>
      <c r="I45" s="169">
        <f>IF($E45=0,"-",IFERROR(INDEX(#REF!,MATCH($L45,#REF!,0),MATCH($L$1&amp;I$1,#REF!,0)),0))</f>
        <v>0</v>
      </c>
      <c r="L45" s="4"/>
    </row>
    <row r="46" spans="2:12" ht="20.100000000000001" customHeight="1" x14ac:dyDescent="0.15">
      <c r="B46" s="1"/>
      <c r="C46" s="158" t="s">
        <v>36</v>
      </c>
      <c r="D46" s="8" t="s">
        <v>869</v>
      </c>
      <c r="E46" s="159">
        <v>5</v>
      </c>
      <c r="F46" s="160">
        <v>12.725</v>
      </c>
      <c r="G46" s="160">
        <v>18.761196656929961</v>
      </c>
      <c r="H46" s="169">
        <f>IF($E46=0,"-",IFERROR(INDEX(#REF!,MATCH($L46,#REF!,0),MATCH($L$1&amp;H$1,#REF!,0)),0))</f>
        <v>0</v>
      </c>
      <c r="I46" s="169">
        <f>IF($E46=0,"-",IFERROR(INDEX(#REF!,MATCH($L46,#REF!,0),MATCH($L$1&amp;I$1,#REF!,0)),0))</f>
        <v>0</v>
      </c>
      <c r="L46" s="4"/>
    </row>
    <row r="47" spans="2:12" ht="20.100000000000001" customHeight="1" x14ac:dyDescent="0.15">
      <c r="B47" s="1"/>
      <c r="C47" s="158" t="s">
        <v>37</v>
      </c>
      <c r="D47" s="8" t="s">
        <v>870</v>
      </c>
      <c r="E47" s="159">
        <v>4</v>
      </c>
      <c r="F47" s="160">
        <v>2.125</v>
      </c>
      <c r="G47" s="160">
        <v>1.3149778198382918</v>
      </c>
      <c r="H47" s="169">
        <f>IF($E47=0,"-",IFERROR(INDEX(#REF!,MATCH($L47,#REF!,0),MATCH($L$1&amp;H$1,#REF!,0)),0))</f>
        <v>0</v>
      </c>
      <c r="I47" s="169">
        <f>IF($E47=0,"-",IFERROR(INDEX(#REF!,MATCH($L47,#REF!,0),MATCH($L$1&amp;I$1,#REF!,0)),0))</f>
        <v>0</v>
      </c>
      <c r="L47" s="4"/>
    </row>
    <row r="48" spans="2:12" ht="20.100000000000001" customHeight="1" x14ac:dyDescent="0.15">
      <c r="B48" s="1"/>
      <c r="C48" s="158" t="s">
        <v>38</v>
      </c>
      <c r="D48" s="8" t="s">
        <v>871</v>
      </c>
      <c r="E48" s="159">
        <v>17</v>
      </c>
      <c r="F48" s="160">
        <v>4.2998764705882362</v>
      </c>
      <c r="G48" s="160">
        <v>8.0829961267101798</v>
      </c>
      <c r="H48" s="169">
        <f>IF($E48=0,"-",IFERROR(INDEX(#REF!,MATCH($L48,#REF!,0),MATCH($L$1&amp;H$1,#REF!,0)),0))</f>
        <v>0</v>
      </c>
      <c r="I48" s="169">
        <f>IF($E48=0,"-",IFERROR(INDEX(#REF!,MATCH($L48,#REF!,0),MATCH($L$1&amp;I$1,#REF!,0)),0))</f>
        <v>0</v>
      </c>
      <c r="L48" s="4"/>
    </row>
    <row r="49" spans="2:12" ht="20.100000000000001" customHeight="1" x14ac:dyDescent="0.15">
      <c r="B49" s="1"/>
      <c r="C49" s="158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9" t="str">
        <f>IF($E49=0,"-",IFERROR(INDEX(#REF!,MATCH($L49,#REF!,0),MATCH($L$1&amp;H$1,#REF!,0)),0))</f>
        <v>-</v>
      </c>
      <c r="I49" s="169" t="str">
        <f>IF($E49=0,"-",IFERROR(INDEX(#REF!,MATCH($L49,#REF!,0),MATCH($L$1&amp;I$1,#REF!,0)),0))</f>
        <v>-</v>
      </c>
      <c r="L49" s="4"/>
    </row>
    <row r="50" spans="2:12" ht="20.100000000000001" customHeight="1" x14ac:dyDescent="0.15">
      <c r="B50" s="1"/>
      <c r="C50" s="158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9" t="str">
        <f>IF($E50=0,"-",IFERROR(INDEX(#REF!,MATCH($L50,#REF!,0),MATCH($L$1&amp;H$1,#REF!,0)),0))</f>
        <v>-</v>
      </c>
      <c r="I50" s="169" t="str">
        <f>IF($E50=0,"-",IFERROR(INDEX(#REF!,MATCH($L50,#REF!,0),MATCH($L$1&amp;I$1,#REF!,0)),0))</f>
        <v>-</v>
      </c>
      <c r="L50" s="4"/>
    </row>
    <row r="51" spans="2:12" ht="20.100000000000001" customHeight="1" x14ac:dyDescent="0.15">
      <c r="B51" s="1"/>
      <c r="C51" s="158" t="s">
        <v>40</v>
      </c>
      <c r="D51" s="8" t="s">
        <v>875</v>
      </c>
      <c r="E51" s="159">
        <v>1</v>
      </c>
      <c r="F51" s="160">
        <v>21.3</v>
      </c>
      <c r="G51" s="160" t="s">
        <v>71</v>
      </c>
      <c r="H51" s="169">
        <f>IF($E51=0,"-",IFERROR(INDEX(#REF!,MATCH($L51,#REF!,0),MATCH($L$1&amp;H$1,#REF!,0)),0))</f>
        <v>0</v>
      </c>
      <c r="I51" s="169">
        <f>IF($E51=0,"-",IFERROR(INDEX(#REF!,MATCH($L51,#REF!,0),MATCH($L$1&amp;I$1,#REF!,0)),0))</f>
        <v>0</v>
      </c>
      <c r="L51" s="4"/>
    </row>
    <row r="52" spans="2:12" ht="20.100000000000001" customHeight="1" x14ac:dyDescent="0.15">
      <c r="B52" s="1"/>
      <c r="C52" s="158" t="s">
        <v>41</v>
      </c>
      <c r="D52" s="8" t="s">
        <v>876</v>
      </c>
      <c r="E52" s="159">
        <v>1</v>
      </c>
      <c r="F52" s="160">
        <v>6.4</v>
      </c>
      <c r="G52" s="160" t="s">
        <v>71</v>
      </c>
      <c r="H52" s="169">
        <f>IF($E52=0,"-",IFERROR(INDEX(#REF!,MATCH($L52,#REF!,0),MATCH($L$1&amp;H$1,#REF!,0)),0))</f>
        <v>0</v>
      </c>
      <c r="I52" s="169">
        <f>IF($E52=0,"-",IFERROR(INDEX(#REF!,MATCH($L52,#REF!,0),MATCH($L$1&amp;I$1,#REF!,0)),0))</f>
        <v>0</v>
      </c>
      <c r="L52" s="4"/>
    </row>
    <row r="53" spans="2:12" ht="20.100000000000001" customHeight="1" x14ac:dyDescent="0.15">
      <c r="B53" s="1"/>
      <c r="C53" s="158" t="s">
        <v>42</v>
      </c>
      <c r="D53" s="8" t="s">
        <v>877</v>
      </c>
      <c r="E53" s="159">
        <v>11</v>
      </c>
      <c r="F53" s="160">
        <v>2.5481818181818179</v>
      </c>
      <c r="G53" s="160">
        <v>0.99866729376522823</v>
      </c>
      <c r="H53" s="169">
        <f>IF($E53=0,"-",IFERROR(INDEX(#REF!,MATCH($L53,#REF!,0),MATCH($L$1&amp;H$1,#REF!,0)),0))</f>
        <v>0</v>
      </c>
      <c r="I53" s="169">
        <f>IF($E53=0,"-",IFERROR(INDEX(#REF!,MATCH($L53,#REF!,0),MATCH($L$1&amp;I$1,#REF!,0)),0))</f>
        <v>0</v>
      </c>
      <c r="L53" s="4"/>
    </row>
    <row r="54" spans="2:12" ht="20.100000000000001" customHeight="1" x14ac:dyDescent="0.15">
      <c r="B54" s="1"/>
      <c r="C54" s="158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9" t="str">
        <f>IF($E54=0,"-",IFERROR(INDEX(#REF!,MATCH($L54,#REF!,0),MATCH($L$1&amp;H$1,#REF!,0)),0))</f>
        <v>-</v>
      </c>
      <c r="I54" s="169" t="str">
        <f>IF($E54=0,"-",IFERROR(INDEX(#REF!,MATCH($L54,#REF!,0),MATCH($L$1&amp;I$1,#REF!,0)),0))</f>
        <v>-</v>
      </c>
      <c r="L54" s="4"/>
    </row>
    <row r="55" spans="2:12" ht="20.100000000000001" customHeight="1" x14ac:dyDescent="0.15">
      <c r="B55" s="1"/>
      <c r="C55" s="158" t="s">
        <v>44</v>
      </c>
      <c r="D55" s="8" t="s">
        <v>879</v>
      </c>
      <c r="E55" s="159">
        <v>4</v>
      </c>
      <c r="F55" s="160">
        <v>1.325</v>
      </c>
      <c r="G55" s="160">
        <v>0.70415433914258685</v>
      </c>
      <c r="H55" s="169">
        <f>IF($E55=0,"-",IFERROR(INDEX(#REF!,MATCH($L55,#REF!,0),MATCH($L$1&amp;H$1,#REF!,0)),0))</f>
        <v>0</v>
      </c>
      <c r="I55" s="169">
        <f>IF($E55=0,"-",IFERROR(INDEX(#REF!,MATCH($L55,#REF!,0),MATCH($L$1&amp;I$1,#REF!,0)),0))</f>
        <v>0</v>
      </c>
      <c r="L55" s="4"/>
    </row>
    <row r="56" spans="2:12" ht="20.100000000000001" customHeight="1" x14ac:dyDescent="0.15">
      <c r="B56" s="1"/>
      <c r="C56" s="158" t="s">
        <v>45</v>
      </c>
      <c r="D56" s="8" t="s">
        <v>880</v>
      </c>
      <c r="E56" s="159">
        <v>1</v>
      </c>
      <c r="F56" s="160">
        <v>2</v>
      </c>
      <c r="G56" s="160" t="s">
        <v>71</v>
      </c>
      <c r="H56" s="169">
        <f>IF($E56=0,"-",IFERROR(INDEX(#REF!,MATCH($L56,#REF!,0),MATCH($L$1&amp;H$1,#REF!,0)),0))</f>
        <v>0</v>
      </c>
      <c r="I56" s="169">
        <f>IF($E56=0,"-",IFERROR(INDEX(#REF!,MATCH($L56,#REF!,0),MATCH($L$1&amp;I$1,#REF!,0)),0))</f>
        <v>0</v>
      </c>
      <c r="L56" s="4"/>
    </row>
    <row r="57" spans="2:12" ht="20.100000000000001" customHeight="1" x14ac:dyDescent="0.15">
      <c r="B57" s="1"/>
      <c r="C57" s="158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9" t="str">
        <f>IF($E57=0,"-",IFERROR(INDEX(#REF!,MATCH($L57,#REF!,0),MATCH($L$1&amp;H$1,#REF!,0)),0))</f>
        <v>-</v>
      </c>
      <c r="I57" s="169" t="str">
        <f>IF($E57=0,"-",IFERROR(INDEX(#REF!,MATCH($L57,#REF!,0),MATCH($L$1&amp;I$1,#REF!,0)),0))</f>
        <v>-</v>
      </c>
      <c r="L57" s="4"/>
    </row>
    <row r="58" spans="2:12" ht="20.100000000000001" customHeight="1" x14ac:dyDescent="0.15">
      <c r="B58" s="1"/>
      <c r="C58" s="158" t="s">
        <v>47</v>
      </c>
      <c r="D58" s="8" t="s">
        <v>882</v>
      </c>
      <c r="E58" s="159">
        <v>161</v>
      </c>
      <c r="F58" s="160">
        <v>6.665287499999998</v>
      </c>
      <c r="G58" s="160">
        <v>12.954863481187093</v>
      </c>
      <c r="H58" s="169">
        <f>IF($E58=0,"-",IFERROR(INDEX(#REF!,MATCH($L58,#REF!,0),MATCH($L$1&amp;H$1,#REF!,0)),0))</f>
        <v>0</v>
      </c>
      <c r="I58" s="169">
        <f>IF($E58=0,"-",IFERROR(INDEX(#REF!,MATCH($L58,#REF!,0),MATCH($L$1&amp;I$1,#REF!,0)),0))</f>
        <v>0</v>
      </c>
      <c r="L58" s="4"/>
    </row>
    <row r="59" spans="2:12" ht="20.100000000000001" customHeight="1" x14ac:dyDescent="0.15">
      <c r="B59" s="1"/>
      <c r="C59" s="158" t="s">
        <v>48</v>
      </c>
      <c r="D59" s="8" t="s">
        <v>883</v>
      </c>
      <c r="E59" s="159">
        <v>165</v>
      </c>
      <c r="F59" s="160">
        <v>6.7667098765432074</v>
      </c>
      <c r="G59" s="160">
        <v>26.272663798648139</v>
      </c>
      <c r="H59" s="169">
        <f>IF($E59=0,"-",IFERROR(INDEX(#REF!,MATCH($L59,#REF!,0),MATCH($L$1&amp;H$1,#REF!,0)),0))</f>
        <v>0</v>
      </c>
      <c r="I59" s="169">
        <f>IF($E59=0,"-",IFERROR(INDEX(#REF!,MATCH($L59,#REF!,0),MATCH($L$1&amp;I$1,#REF!,0)),0))</f>
        <v>0</v>
      </c>
      <c r="L59" s="4"/>
    </row>
    <row r="60" spans="2:12" ht="20.100000000000001" customHeight="1" x14ac:dyDescent="0.15">
      <c r="B60" s="1"/>
      <c r="C60" s="158" t="s">
        <v>51</v>
      </c>
      <c r="D60" s="8" t="s">
        <v>884</v>
      </c>
      <c r="E60" s="159">
        <v>9</v>
      </c>
      <c r="F60" s="160">
        <v>7.85</v>
      </c>
      <c r="G60" s="160">
        <v>17.053612939366083</v>
      </c>
      <c r="H60" s="169">
        <f>IF($E60=0,"-",IFERROR(INDEX(#REF!,MATCH($L60,#REF!,0),MATCH($L$1&amp;H$1,#REF!,0)),0))</f>
        <v>0</v>
      </c>
      <c r="I60" s="169">
        <f>IF($E60=0,"-",IFERROR(INDEX(#REF!,MATCH($L60,#REF!,0),MATCH($L$1&amp;I$1,#REF!,0)),0))</f>
        <v>0</v>
      </c>
      <c r="L60" s="4"/>
    </row>
    <row r="61" spans="2:12" ht="20.100000000000001" customHeight="1" x14ac:dyDescent="0.15">
      <c r="B61" s="1"/>
      <c r="C61" s="158" t="s">
        <v>129</v>
      </c>
      <c r="D61" s="8" t="s">
        <v>885</v>
      </c>
      <c r="E61" s="159">
        <v>10</v>
      </c>
      <c r="F61" s="160">
        <v>3.7600000000000002</v>
      </c>
      <c r="G61" s="160">
        <v>3.8913579463558308</v>
      </c>
      <c r="H61" s="169">
        <f>IF($E61=0,"-",IFERROR(INDEX(#REF!,MATCH($L61,#REF!,0),MATCH($L$1&amp;H$1,#REF!,0)),0))</f>
        <v>0</v>
      </c>
      <c r="I61" s="169">
        <f>IF($E61=0,"-",IFERROR(INDEX(#REF!,MATCH($L61,#REF!,0),MATCH($L$1&amp;I$1,#REF!,0)),0))</f>
        <v>0</v>
      </c>
      <c r="L61" s="4"/>
    </row>
    <row r="62" spans="2:12" ht="20.100000000000001" customHeight="1" x14ac:dyDescent="0.15">
      <c r="B62" s="1"/>
      <c r="C62" s="158" t="s">
        <v>137</v>
      </c>
      <c r="D62" s="8" t="s">
        <v>886</v>
      </c>
      <c r="E62" s="159">
        <v>1</v>
      </c>
      <c r="F62" s="160">
        <v>1</v>
      </c>
      <c r="G62" s="160" t="s">
        <v>71</v>
      </c>
      <c r="H62" s="169">
        <f>IF($E62=0,"-",IFERROR(INDEX(#REF!,MATCH($L62,#REF!,0),MATCH($L$1&amp;H$1,#REF!,0)),0))</f>
        <v>0</v>
      </c>
      <c r="I62" s="169">
        <f>IF($E62=0,"-",IFERROR(INDEX(#REF!,MATCH($L62,#REF!,0),MATCH($L$1&amp;I$1,#REF!,0)),0))</f>
        <v>0</v>
      </c>
      <c r="L62" s="4"/>
    </row>
    <row r="63" spans="2:12" ht="20.100000000000001" customHeight="1" x14ac:dyDescent="0.15">
      <c r="B63" s="1"/>
      <c r="C63" s="158" t="s">
        <v>52</v>
      </c>
      <c r="D63" s="8" t="s">
        <v>887</v>
      </c>
      <c r="E63" s="159">
        <v>8</v>
      </c>
      <c r="F63" s="160">
        <v>2.8875000000000002</v>
      </c>
      <c r="G63" s="160">
        <v>4.238408562521685</v>
      </c>
      <c r="H63" s="169">
        <f>IF($E63=0,"-",IFERROR(INDEX(#REF!,MATCH($L63,#REF!,0),MATCH($L$1&amp;H$1,#REF!,0)),0))</f>
        <v>0</v>
      </c>
      <c r="I63" s="169">
        <f>IF($E63=0,"-",IFERROR(INDEX(#REF!,MATCH($L63,#REF!,0),MATCH($L$1&amp;I$1,#REF!,0)),0))</f>
        <v>0</v>
      </c>
      <c r="L63" s="4"/>
    </row>
    <row r="64" spans="2:12" ht="20.100000000000001" customHeight="1" x14ac:dyDescent="0.15">
      <c r="B64" s="1"/>
      <c r="C64" s="158" t="s">
        <v>888</v>
      </c>
      <c r="D64" s="8" t="s">
        <v>376</v>
      </c>
      <c r="E64" s="159">
        <v>53</v>
      </c>
      <c r="F64" s="160">
        <v>6.3827884615384614</v>
      </c>
      <c r="G64" s="160">
        <v>7.4053269389015579</v>
      </c>
      <c r="H64" s="169">
        <f>IF($E64=0,"-",IFERROR(INDEX(#REF!,MATCH($L64,#REF!,0),MATCH($L$1&amp;H$1,#REF!,0)),0))</f>
        <v>0</v>
      </c>
      <c r="I64" s="169">
        <f>IF($E64=0,"-",IFERROR(INDEX(#REF!,MATCH($L64,#REF!,0),MATCH($L$1&amp;I$1,#REF!,0)),0))</f>
        <v>0</v>
      </c>
      <c r="L64" s="4"/>
    </row>
    <row r="65" spans="2:12" ht="20.100000000000001" customHeight="1" x14ac:dyDescent="0.15">
      <c r="B65" s="1"/>
      <c r="C65" s="158" t="s">
        <v>889</v>
      </c>
      <c r="D65" s="8" t="s">
        <v>890</v>
      </c>
      <c r="E65" s="159">
        <v>4</v>
      </c>
      <c r="F65" s="160">
        <v>3</v>
      </c>
      <c r="G65" s="160">
        <v>1.4071247279470287</v>
      </c>
      <c r="H65" s="169">
        <f>IF($E65=0,"-",IFERROR(INDEX(#REF!,MATCH($L65,#REF!,0),MATCH($L$1&amp;H$1,#REF!,0)),0))</f>
        <v>0</v>
      </c>
      <c r="I65" s="169">
        <f>IF($E65=0,"-",IFERROR(INDEX(#REF!,MATCH($L65,#REF!,0),MATCH($L$1&amp;I$1,#REF!,0)),0))</f>
        <v>0</v>
      </c>
      <c r="L65" s="4"/>
    </row>
    <row r="66" spans="2:12" ht="20.100000000000001" customHeight="1" x14ac:dyDescent="0.15">
      <c r="B66" s="1"/>
      <c r="C66" s="158" t="s">
        <v>79</v>
      </c>
      <c r="D66" s="8" t="s">
        <v>891</v>
      </c>
      <c r="E66" s="159">
        <v>4</v>
      </c>
      <c r="F66" s="160">
        <v>2</v>
      </c>
      <c r="G66" s="160">
        <v>1.0893423092245453</v>
      </c>
      <c r="H66" s="169">
        <f>IF($E66=0,"-",IFERROR(INDEX(#REF!,MATCH($L66,#REF!,0),MATCH($L$1&amp;H$1,#REF!,0)),0))</f>
        <v>0</v>
      </c>
      <c r="I66" s="169">
        <f>IF($E66=0,"-",IFERROR(INDEX(#REF!,MATCH($L66,#REF!,0),MATCH($L$1&amp;I$1,#REF!,0)),0))</f>
        <v>0</v>
      </c>
      <c r="L66" s="4"/>
    </row>
    <row r="67" spans="2:12" ht="20.100000000000001" customHeight="1" x14ac:dyDescent="0.15">
      <c r="B67" s="1"/>
      <c r="C67" s="158" t="s">
        <v>53</v>
      </c>
      <c r="D67" s="8" t="s">
        <v>892</v>
      </c>
      <c r="E67" s="159">
        <v>102</v>
      </c>
      <c r="F67" s="160">
        <v>8.8039215686274499</v>
      </c>
      <c r="G67" s="160">
        <v>16.834767957765482</v>
      </c>
      <c r="H67" s="169">
        <f>IF($E67=0,"-",IFERROR(INDEX(#REF!,MATCH($L67,#REF!,0),MATCH($L$1&amp;H$1,#REF!,0)),0))</f>
        <v>0</v>
      </c>
      <c r="I67" s="169">
        <f>IF($E67=0,"-",IFERROR(INDEX(#REF!,MATCH($L67,#REF!,0),MATCH($L$1&amp;I$1,#REF!,0)),0))</f>
        <v>0</v>
      </c>
      <c r="L67" s="4"/>
    </row>
    <row r="68" spans="2:12" ht="20.100000000000001" customHeight="1" x14ac:dyDescent="0.15">
      <c r="B68" s="1"/>
      <c r="C68" s="158" t="s">
        <v>54</v>
      </c>
      <c r="D68" s="8" t="s">
        <v>893</v>
      </c>
      <c r="E68" s="159">
        <v>39</v>
      </c>
      <c r="F68" s="160">
        <v>3.4987179487179492</v>
      </c>
      <c r="G68" s="160">
        <v>3.222137390882331</v>
      </c>
      <c r="H68" s="169">
        <f>IF($E68=0,"-",IFERROR(INDEX(#REF!,MATCH($L68,#REF!,0),MATCH($L$1&amp;H$1,#REF!,0)),0))</f>
        <v>0</v>
      </c>
      <c r="I68" s="169">
        <f>IF($E68=0,"-",IFERROR(INDEX(#REF!,MATCH($L68,#REF!,0),MATCH($L$1&amp;I$1,#REF!,0)),0))</f>
        <v>0</v>
      </c>
      <c r="L68" s="4"/>
    </row>
    <row r="69" spans="2:12" ht="20.100000000000001" customHeight="1" x14ac:dyDescent="0.15">
      <c r="B69" s="1"/>
      <c r="C69" s="158" t="s">
        <v>55</v>
      </c>
      <c r="D69" s="8" t="s">
        <v>894</v>
      </c>
      <c r="E69" s="159">
        <v>68</v>
      </c>
      <c r="F69" s="160">
        <v>1.7640909090909089</v>
      </c>
      <c r="G69" s="160">
        <v>1.7850576179218134</v>
      </c>
      <c r="H69" s="169">
        <f>IF($E69=0,"-",IFERROR(INDEX(#REF!,MATCH($L69,#REF!,0),MATCH($L$1&amp;H$1,#REF!,0)),0))</f>
        <v>0</v>
      </c>
      <c r="I69" s="169">
        <f>IF($E69=0,"-",IFERROR(INDEX(#REF!,MATCH($L69,#REF!,0),MATCH($L$1&amp;I$1,#REF!,0)),0))</f>
        <v>0</v>
      </c>
      <c r="L69" s="4"/>
    </row>
    <row r="70" spans="2:12" ht="20.100000000000001" customHeight="1" x14ac:dyDescent="0.15">
      <c r="B70" s="1"/>
      <c r="C70" s="158" t="s">
        <v>138</v>
      </c>
      <c r="D70" s="8" t="s">
        <v>895</v>
      </c>
      <c r="E70" s="159">
        <v>2</v>
      </c>
      <c r="F70" s="160">
        <v>5.15</v>
      </c>
      <c r="G70" s="160">
        <v>0.21213203435595152</v>
      </c>
      <c r="H70" s="169">
        <f>IF($E70=0,"-",IFERROR(INDEX(#REF!,MATCH($L70,#REF!,0),MATCH($L$1&amp;H$1,#REF!,0)),0))</f>
        <v>0</v>
      </c>
      <c r="I70" s="169">
        <f>IF($E70=0,"-",IFERROR(INDEX(#REF!,MATCH($L70,#REF!,0),MATCH($L$1&amp;I$1,#REF!,0)),0))</f>
        <v>0</v>
      </c>
      <c r="L70" s="4"/>
    </row>
    <row r="71" spans="2:12" ht="20.100000000000001" customHeight="1" x14ac:dyDescent="0.15">
      <c r="B71" s="1"/>
      <c r="C71" s="158" t="s">
        <v>72</v>
      </c>
      <c r="D71" s="8" t="s">
        <v>896</v>
      </c>
      <c r="E71" s="159">
        <v>5</v>
      </c>
      <c r="F71" s="160">
        <v>1.94</v>
      </c>
      <c r="G71" s="160">
        <v>1.2095453691366853</v>
      </c>
      <c r="H71" s="169">
        <f>IF($E71=0,"-",IFERROR(INDEX(#REF!,MATCH($L71,#REF!,0),MATCH($L$1&amp;H$1,#REF!,0)),0))</f>
        <v>0</v>
      </c>
      <c r="I71" s="169">
        <f>IF($E71=0,"-",IFERROR(INDEX(#REF!,MATCH($L71,#REF!,0),MATCH($L$1&amp;I$1,#REF!,0)),0))</f>
        <v>0</v>
      </c>
      <c r="L71" s="4"/>
    </row>
    <row r="72" spans="2:12" ht="20.100000000000001" customHeight="1" x14ac:dyDescent="0.15">
      <c r="B72" s="1"/>
      <c r="C72" s="158" t="s">
        <v>75</v>
      </c>
      <c r="D72" s="8" t="s">
        <v>897</v>
      </c>
      <c r="E72" s="159">
        <v>60</v>
      </c>
      <c r="F72" s="160">
        <v>3.4818333333333329</v>
      </c>
      <c r="G72" s="160">
        <v>3.8401502846945395</v>
      </c>
      <c r="H72" s="169">
        <f>IF($E72=0,"-",IFERROR(INDEX(#REF!,MATCH($L72,#REF!,0),MATCH($L$1&amp;H$1,#REF!,0)),0))</f>
        <v>0</v>
      </c>
      <c r="I72" s="169">
        <f>IF($E72=0,"-",IFERROR(INDEX(#REF!,MATCH($L72,#REF!,0),MATCH($L$1&amp;I$1,#REF!,0)),0))</f>
        <v>0</v>
      </c>
      <c r="L72" s="4"/>
    </row>
    <row r="73" spans="2:12" ht="20.100000000000001" customHeight="1" x14ac:dyDescent="0.15">
      <c r="B73" s="1"/>
      <c r="C73" s="158" t="s">
        <v>56</v>
      </c>
      <c r="D73" s="8" t="s">
        <v>898</v>
      </c>
      <c r="E73" s="159">
        <v>15</v>
      </c>
      <c r="F73" s="160">
        <v>1.4642857142857142</v>
      </c>
      <c r="G73" s="160">
        <v>1.1270158983638319</v>
      </c>
      <c r="H73" s="169">
        <f>IF($E73=0,"-",IFERROR(INDEX(#REF!,MATCH($L73,#REF!,0),MATCH($L$1&amp;H$1,#REF!,0)),0))</f>
        <v>0</v>
      </c>
      <c r="I73" s="169">
        <f>IF($E73=0,"-",IFERROR(INDEX(#REF!,MATCH($L73,#REF!,0),MATCH($L$1&amp;I$1,#REF!,0)),0))</f>
        <v>0</v>
      </c>
      <c r="L73" s="4"/>
    </row>
    <row r="74" spans="2:12" ht="20.100000000000001" customHeight="1" x14ac:dyDescent="0.15">
      <c r="B74" s="1"/>
      <c r="C74" s="158" t="s">
        <v>57</v>
      </c>
      <c r="D74" s="8" t="s">
        <v>899</v>
      </c>
      <c r="E74" s="159">
        <v>15</v>
      </c>
      <c r="F74" s="160">
        <v>1.5246153846153849</v>
      </c>
      <c r="G74" s="160">
        <v>1.0611127444387121</v>
      </c>
      <c r="H74" s="169">
        <f>IF($E74=0,"-",IFERROR(INDEX(#REF!,MATCH($L74,#REF!,0),MATCH($L$1&amp;H$1,#REF!,0)),0))</f>
        <v>0</v>
      </c>
      <c r="I74" s="169">
        <f>IF($E74=0,"-",IFERROR(INDEX(#REF!,MATCH($L74,#REF!,0),MATCH($L$1&amp;I$1,#REF!,0)),0))</f>
        <v>0</v>
      </c>
      <c r="L74" s="4"/>
    </row>
    <row r="75" spans="2:12" ht="20.100000000000001" customHeight="1" x14ac:dyDescent="0.15">
      <c r="B75" s="1"/>
      <c r="C75" s="158" t="s">
        <v>69</v>
      </c>
      <c r="D75" s="8" t="s">
        <v>900</v>
      </c>
      <c r="E75" s="159">
        <v>67</v>
      </c>
      <c r="F75" s="160">
        <v>2.0992424242424241</v>
      </c>
      <c r="G75" s="160">
        <v>1.4128860922088196</v>
      </c>
      <c r="H75" s="169">
        <f>IF($E75=0,"-",IFERROR(INDEX(#REF!,MATCH($L75,#REF!,0),MATCH($L$1&amp;H$1,#REF!,0)),0))</f>
        <v>0</v>
      </c>
      <c r="I75" s="169">
        <f>IF($E75=0,"-",IFERROR(INDEX(#REF!,MATCH($L75,#REF!,0),MATCH($L$1&amp;I$1,#REF!,0)),0))</f>
        <v>0</v>
      </c>
      <c r="L75" s="4"/>
    </row>
    <row r="76" spans="2:12" ht="20.100000000000001" customHeight="1" x14ac:dyDescent="0.15">
      <c r="B76" s="1"/>
      <c r="C76" s="158" t="s">
        <v>73</v>
      </c>
      <c r="D76" s="8" t="s">
        <v>901</v>
      </c>
      <c r="E76" s="159">
        <v>59</v>
      </c>
      <c r="F76" s="160">
        <v>3.5842105263157888</v>
      </c>
      <c r="G76" s="160">
        <v>3.737248294137022</v>
      </c>
      <c r="H76" s="169">
        <f>IF($E76=0,"-",IFERROR(INDEX(#REF!,MATCH($L76,#REF!,0),MATCH($L$1&amp;H$1,#REF!,0)),0))</f>
        <v>0</v>
      </c>
      <c r="I76" s="169">
        <f>IF($E76=0,"-",IFERROR(INDEX(#REF!,MATCH($L76,#REF!,0),MATCH($L$1&amp;I$1,#REF!,0)),0))</f>
        <v>0</v>
      </c>
      <c r="L76" s="4"/>
    </row>
    <row r="77" spans="2:12" ht="20.100000000000001" customHeight="1" x14ac:dyDescent="0.15">
      <c r="B77" s="1"/>
      <c r="C77" s="158" t="s">
        <v>58</v>
      </c>
      <c r="D77" s="8" t="s">
        <v>902</v>
      </c>
      <c r="E77" s="159">
        <v>431</v>
      </c>
      <c r="F77" s="160">
        <v>4.3656108490566039</v>
      </c>
      <c r="G77" s="160">
        <v>9.2670303062471557</v>
      </c>
      <c r="H77" s="169">
        <f>IF($E77=0,"-",IFERROR(INDEX(#REF!,MATCH($L77,#REF!,0),MATCH($L$1&amp;H$1,#REF!,0)),0))</f>
        <v>0</v>
      </c>
      <c r="I77" s="169">
        <f>IF($E77=0,"-",IFERROR(INDEX(#REF!,MATCH($L77,#REF!,0),MATCH($L$1&amp;I$1,#REF!,0)),0))</f>
        <v>0</v>
      </c>
      <c r="L77" s="4"/>
    </row>
    <row r="78" spans="2:12" ht="20.100000000000001" customHeight="1" x14ac:dyDescent="0.15">
      <c r="B78" s="1"/>
      <c r="C78" s="158" t="s">
        <v>903</v>
      </c>
      <c r="D78" s="8" t="s">
        <v>904</v>
      </c>
      <c r="E78" s="159">
        <v>4</v>
      </c>
      <c r="F78" s="160">
        <v>10.95</v>
      </c>
      <c r="G78" s="160">
        <v>12.861441080480315</v>
      </c>
      <c r="H78" s="169">
        <f>IF($E78=0,"-",IFERROR(INDEX(#REF!,MATCH($L78,#REF!,0),MATCH($L$1&amp;H$1,#REF!,0)),0))</f>
        <v>0</v>
      </c>
      <c r="I78" s="169">
        <f>IF($E78=0,"-",IFERROR(INDEX(#REF!,MATCH($L78,#REF!,0),MATCH($L$1&amp;I$1,#REF!,0)),0))</f>
        <v>0</v>
      </c>
      <c r="L78" s="4"/>
    </row>
    <row r="79" spans="2:12" ht="20.100000000000001" customHeight="1" x14ac:dyDescent="0.15">
      <c r="B79" s="1"/>
      <c r="C79" s="158" t="s">
        <v>905</v>
      </c>
      <c r="D79" s="8" t="s">
        <v>906</v>
      </c>
      <c r="E79" s="159">
        <v>7</v>
      </c>
      <c r="F79" s="160">
        <v>1.7075</v>
      </c>
      <c r="G79" s="160">
        <v>1.4629507852282664</v>
      </c>
      <c r="H79" s="169">
        <f>IF($E79=0,"-",IFERROR(INDEX(#REF!,MATCH($L79,#REF!,0),MATCH($L$1&amp;H$1,#REF!,0)),0))</f>
        <v>0</v>
      </c>
      <c r="I79" s="169">
        <f>IF($E79=0,"-",IFERROR(INDEX(#REF!,MATCH($L79,#REF!,0),MATCH($L$1&amp;I$1,#REF!,0)),0))</f>
        <v>0</v>
      </c>
      <c r="L79" s="4"/>
    </row>
    <row r="80" spans="2:12" ht="20.100000000000001" customHeight="1" x14ac:dyDescent="0.15">
      <c r="B80" s="1"/>
      <c r="C80" s="158" t="s">
        <v>70</v>
      </c>
      <c r="D80" s="8" t="s">
        <v>907</v>
      </c>
      <c r="E80" s="159">
        <v>4</v>
      </c>
      <c r="F80" s="160">
        <v>1.1333333333333333</v>
      </c>
      <c r="G80" s="160">
        <v>1.3051181300301264</v>
      </c>
      <c r="H80" s="169">
        <f>IF($E80=0,"-",IFERROR(INDEX(#REF!,MATCH($L80,#REF!,0),MATCH($L$1&amp;H$1,#REF!,0)),0))</f>
        <v>0</v>
      </c>
      <c r="I80" s="169">
        <f>IF($E80=0,"-",IFERROR(INDEX(#REF!,MATCH($L80,#REF!,0),MATCH($L$1&amp;I$1,#REF!,0)),0))</f>
        <v>0</v>
      </c>
      <c r="L80" s="4"/>
    </row>
    <row r="81" spans="2:12" ht="20.100000000000001" customHeight="1" x14ac:dyDescent="0.15">
      <c r="B81" s="1"/>
      <c r="C81" s="158" t="s">
        <v>908</v>
      </c>
      <c r="D81" s="8" t="s">
        <v>909</v>
      </c>
      <c r="E81" s="159">
        <v>231</v>
      </c>
      <c r="F81" s="160">
        <v>1.3382383419689121</v>
      </c>
      <c r="G81" s="160">
        <v>1.3874620885140976</v>
      </c>
      <c r="H81" s="169">
        <f>IF($E81=0,"-",IFERROR(INDEX(#REF!,MATCH($L81,#REF!,0),MATCH($L$1&amp;H$1,#REF!,0)),0))</f>
        <v>0</v>
      </c>
      <c r="I81" s="169">
        <f>IF($E81=0,"-",IFERROR(INDEX(#REF!,MATCH($L81,#REF!,0),MATCH($L$1&amp;I$1,#REF!,0)),0))</f>
        <v>0</v>
      </c>
      <c r="L81" s="4"/>
    </row>
    <row r="82" spans="2:12" ht="20.100000000000001" customHeight="1" x14ac:dyDescent="0.15">
      <c r="B82" s="1"/>
      <c r="C82" s="158" t="s">
        <v>59</v>
      </c>
      <c r="D82" s="8" t="s">
        <v>910</v>
      </c>
      <c r="E82" s="159">
        <v>1314</v>
      </c>
      <c r="F82" s="160">
        <v>7.048767981438516</v>
      </c>
      <c r="G82" s="160">
        <v>16.551259475108811</v>
      </c>
      <c r="H82" s="169">
        <f>IF($E82=0,"-",IFERROR(INDEX(#REF!,MATCH($L82,#REF!,0),MATCH($L$1&amp;H$1,#REF!,0)),0))</f>
        <v>0</v>
      </c>
      <c r="I82" s="169">
        <f>IF($E82=0,"-",IFERROR(INDEX(#REF!,MATCH($L82,#REF!,0),MATCH($L$1&amp;I$1,#REF!,0)),0))</f>
        <v>0</v>
      </c>
      <c r="L82" s="4"/>
    </row>
    <row r="83" spans="2:12" ht="20.100000000000001" customHeight="1" x14ac:dyDescent="0.15">
      <c r="B83" s="1"/>
      <c r="C83" s="158" t="s">
        <v>60</v>
      </c>
      <c r="D83" s="8" t="s">
        <v>911</v>
      </c>
      <c r="E83" s="159">
        <v>461</v>
      </c>
      <c r="F83" s="160">
        <v>7.2288211925601722</v>
      </c>
      <c r="G83" s="160">
        <v>8.2461966212872841</v>
      </c>
      <c r="H83" s="169">
        <f>IF($E83=0,"-",IFERROR(INDEX(#REF!,MATCH($L83,#REF!,0),MATCH($L$1&amp;H$1,#REF!,0)),0))</f>
        <v>0</v>
      </c>
      <c r="I83" s="169">
        <f>IF($E83=0,"-",IFERROR(INDEX(#REF!,MATCH($L83,#REF!,0),MATCH($L$1&amp;I$1,#REF!,0)),0))</f>
        <v>0</v>
      </c>
      <c r="L83" s="4"/>
    </row>
    <row r="84" spans="2:12" ht="20.100000000000001" customHeight="1" x14ac:dyDescent="0.15">
      <c r="B84" s="1"/>
      <c r="C84" s="158" t="s">
        <v>912</v>
      </c>
      <c r="D84" s="8" t="s">
        <v>913</v>
      </c>
      <c r="E84" s="159">
        <v>24</v>
      </c>
      <c r="F84" s="160">
        <v>5.7912500000000007</v>
      </c>
      <c r="G84" s="160">
        <v>6.2574972858650693</v>
      </c>
      <c r="H84" s="169">
        <f>IF($E84=0,"-",IFERROR(INDEX(#REF!,MATCH($L84,#REF!,0),MATCH($L$1&amp;H$1,#REF!,0)),0))</f>
        <v>0</v>
      </c>
      <c r="I84" s="169">
        <f>IF($E84=0,"-",IFERROR(INDEX(#REF!,MATCH($L84,#REF!,0),MATCH($L$1&amp;I$1,#REF!,0)),0))</f>
        <v>0</v>
      </c>
      <c r="L84" s="4"/>
    </row>
    <row r="85" spans="2:12" ht="20.100000000000001" customHeight="1" x14ac:dyDescent="0.15">
      <c r="B85" s="1"/>
      <c r="C85" s="158" t="s">
        <v>914</v>
      </c>
      <c r="D85" s="8" t="s">
        <v>915</v>
      </c>
      <c r="E85" s="159">
        <v>910</v>
      </c>
      <c r="F85" s="160">
        <v>6.3674572222222325</v>
      </c>
      <c r="G85" s="160">
        <v>19.815167494734588</v>
      </c>
      <c r="H85" s="169">
        <f>IF($E85=0,"-",IFERROR(INDEX(#REF!,MATCH($L85,#REF!,0),MATCH($L$1&amp;H$1,#REF!,0)),0))</f>
        <v>0</v>
      </c>
      <c r="I85" s="169">
        <f>IF($E85=0,"-",IFERROR(INDEX(#REF!,MATCH($L85,#REF!,0),MATCH($L$1&amp;I$1,#REF!,0)),0))</f>
        <v>0</v>
      </c>
      <c r="L85" s="4"/>
    </row>
    <row r="86" spans="2:12" ht="20.100000000000001" customHeight="1" x14ac:dyDescent="0.15">
      <c r="B86" s="1"/>
      <c r="C86" s="158" t="s">
        <v>916</v>
      </c>
      <c r="D86" s="8" t="s">
        <v>917</v>
      </c>
      <c r="E86" s="159">
        <v>157</v>
      </c>
      <c r="F86" s="160">
        <v>5.0670512820512847</v>
      </c>
      <c r="G86" s="160">
        <v>7.7184652258408519</v>
      </c>
      <c r="H86" s="169">
        <f>IF($E86=0,"-",IFERROR(INDEX(#REF!,MATCH($L86,#REF!,0),MATCH($L$1&amp;H$1,#REF!,0)),0))</f>
        <v>0</v>
      </c>
      <c r="I86" s="169">
        <f>IF($E86=0,"-",IFERROR(INDEX(#REF!,MATCH($L86,#REF!,0),MATCH($L$1&amp;I$1,#REF!,0)),0))</f>
        <v>0</v>
      </c>
      <c r="L86" s="4"/>
    </row>
    <row r="87" spans="2:12" ht="20.100000000000001" customHeight="1" x14ac:dyDescent="0.15">
      <c r="B87" s="1"/>
      <c r="C87" s="158" t="s">
        <v>918</v>
      </c>
      <c r="D87" s="8" t="s">
        <v>919</v>
      </c>
      <c r="E87" s="159">
        <v>197</v>
      </c>
      <c r="F87" s="160">
        <v>5.0166836734693883</v>
      </c>
      <c r="G87" s="160">
        <v>15.967483616654896</v>
      </c>
      <c r="H87" s="169">
        <f>IF($E87=0,"-",IFERROR(INDEX(#REF!,MATCH($L87,#REF!,0),MATCH($L$1&amp;H$1,#REF!,0)),0))</f>
        <v>0</v>
      </c>
      <c r="I87" s="169">
        <f>IF($E87=0,"-",IFERROR(INDEX(#REF!,MATCH($L87,#REF!,0),MATCH($L$1&amp;I$1,#REF!,0)),0))</f>
        <v>0</v>
      </c>
      <c r="L87" s="4"/>
    </row>
    <row r="88" spans="2:12" ht="20.100000000000001" customHeight="1" x14ac:dyDescent="0.15">
      <c r="B88" s="1"/>
      <c r="C88" s="158" t="s">
        <v>920</v>
      </c>
      <c r="D88" s="8" t="s">
        <v>921</v>
      </c>
      <c r="E88" s="159">
        <v>297</v>
      </c>
      <c r="F88" s="160">
        <v>4.5400791288135629</v>
      </c>
      <c r="G88" s="160">
        <v>6.17555884820265</v>
      </c>
      <c r="H88" s="169">
        <f>IF($E88=0,"-",IFERROR(INDEX(#REF!,MATCH($L88,#REF!,0),MATCH($L$1&amp;H$1,#REF!,0)),0))</f>
        <v>0</v>
      </c>
      <c r="I88" s="169">
        <f>IF($E88=0,"-",IFERROR(INDEX(#REF!,MATCH($L88,#REF!,0),MATCH($L$1&amp;I$1,#REF!,0)),0))</f>
        <v>0</v>
      </c>
      <c r="L88" s="4"/>
    </row>
    <row r="89" spans="2:12" ht="20.100000000000001" customHeight="1" x14ac:dyDescent="0.15">
      <c r="B89" s="1"/>
      <c r="C89" s="158" t="s">
        <v>922</v>
      </c>
      <c r="D89" s="8" t="s">
        <v>923</v>
      </c>
      <c r="E89" s="159">
        <v>1</v>
      </c>
      <c r="F89" s="160">
        <v>1.35</v>
      </c>
      <c r="G89" s="160" t="s">
        <v>71</v>
      </c>
      <c r="H89" s="169">
        <f>IF($E89=0,"-",IFERROR(INDEX(#REF!,MATCH($L89,#REF!,0),MATCH($L$1&amp;H$1,#REF!,0)),0))</f>
        <v>0</v>
      </c>
      <c r="I89" s="169">
        <f>IF($E89=0,"-",IFERROR(INDEX(#REF!,MATCH($L89,#REF!,0),MATCH($L$1&amp;I$1,#REF!,0)),0))</f>
        <v>0</v>
      </c>
      <c r="L89" s="4"/>
    </row>
    <row r="90" spans="2:12" ht="20.100000000000001" customHeight="1" x14ac:dyDescent="0.15">
      <c r="B90" s="1"/>
      <c r="C90" s="158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9" t="str">
        <f>IF($E90=0,"-",IFERROR(INDEX(#REF!,MATCH($L90,#REF!,0),MATCH($L$1&amp;H$1,#REF!,0)),0))</f>
        <v>-</v>
      </c>
      <c r="I90" s="169" t="str">
        <f>IF($E90=0,"-",IFERROR(INDEX(#REF!,MATCH($L90,#REF!,0),MATCH($L$1&amp;I$1,#REF!,0)),0))</f>
        <v>-</v>
      </c>
      <c r="L90" s="4"/>
    </row>
    <row r="91" spans="2:12" ht="20.100000000000001" customHeight="1" x14ac:dyDescent="0.15">
      <c r="B91" s="1"/>
      <c r="C91" s="158" t="s">
        <v>62</v>
      </c>
      <c r="D91" s="8" t="s">
        <v>926</v>
      </c>
      <c r="E91" s="159">
        <v>291</v>
      </c>
      <c r="F91" s="160">
        <v>9.6420674740484458</v>
      </c>
      <c r="G91" s="160">
        <v>53.159968238919831</v>
      </c>
      <c r="H91" s="169">
        <f>IF($E91=0,"-",IFERROR(INDEX(#REF!,MATCH($L91,#REF!,0),MATCH($L$1&amp;H$1,#REF!,0)),0))</f>
        <v>0</v>
      </c>
      <c r="I91" s="169">
        <f>IF($E91=0,"-",IFERROR(INDEX(#REF!,MATCH($L91,#REF!,0),MATCH($L$1&amp;I$1,#REF!,0)),0))</f>
        <v>0</v>
      </c>
      <c r="L91" s="4"/>
    </row>
    <row r="92" spans="2:12" ht="20.100000000000001" customHeight="1" x14ac:dyDescent="0.15">
      <c r="B92" s="1"/>
      <c r="C92" s="158" t="s">
        <v>80</v>
      </c>
      <c r="D92" s="8" t="s">
        <v>927</v>
      </c>
      <c r="E92" s="159">
        <v>4</v>
      </c>
      <c r="F92" s="160">
        <v>13.783333333333333</v>
      </c>
      <c r="G92" s="160">
        <v>5.6383360429592448</v>
      </c>
      <c r="H92" s="169">
        <f>IF($E92=0,"-",IFERROR(INDEX(#REF!,MATCH($L92,#REF!,0),MATCH($L$1&amp;H$1,#REF!,0)),0))</f>
        <v>0</v>
      </c>
      <c r="I92" s="169">
        <f>IF($E92=0,"-",IFERROR(INDEX(#REF!,MATCH($L92,#REF!,0),MATCH($L$1&amp;I$1,#REF!,0)),0))</f>
        <v>0</v>
      </c>
      <c r="L92" s="4"/>
    </row>
    <row r="93" spans="2:12" ht="20.100000000000001" customHeight="1" x14ac:dyDescent="0.15">
      <c r="B93" s="1"/>
      <c r="C93" s="158" t="s">
        <v>928</v>
      </c>
      <c r="D93" s="8" t="s">
        <v>929</v>
      </c>
      <c r="E93" s="159">
        <v>216</v>
      </c>
      <c r="F93" s="160">
        <v>7.5828403755868523</v>
      </c>
      <c r="G93" s="160">
        <v>26.985776460259189</v>
      </c>
      <c r="H93" s="169">
        <f>IF($E93=0,"-",IFERROR(INDEX(#REF!,MATCH($L93,#REF!,0),MATCH($L$1&amp;H$1,#REF!,0)),0))</f>
        <v>0</v>
      </c>
      <c r="I93" s="169">
        <f>IF($E93=0,"-",IFERROR(INDEX(#REF!,MATCH($L93,#REF!,0),MATCH($L$1&amp;I$1,#REF!,0)),0))</f>
        <v>0</v>
      </c>
      <c r="L93" s="4"/>
    </row>
    <row r="94" spans="2:12" ht="20.100000000000001" customHeight="1" x14ac:dyDescent="0.15">
      <c r="B94" s="1"/>
      <c r="C94" s="158" t="s">
        <v>63</v>
      </c>
      <c r="D94" s="8" t="s">
        <v>930</v>
      </c>
      <c r="E94" s="159">
        <v>78</v>
      </c>
      <c r="F94" s="160">
        <v>7.8419480519480524</v>
      </c>
      <c r="G94" s="160">
        <v>9.1034660893184594</v>
      </c>
      <c r="H94" s="169">
        <f>IF($E94=0,"-",IFERROR(INDEX(#REF!,MATCH($L94,#REF!,0),MATCH($L$1&amp;H$1,#REF!,0)),0))</f>
        <v>0</v>
      </c>
      <c r="I94" s="169">
        <f>IF($E94=0,"-",IFERROR(INDEX(#REF!,MATCH($L94,#REF!,0),MATCH($L$1&amp;I$1,#REF!,0)),0))</f>
        <v>0</v>
      </c>
      <c r="L94" s="4"/>
    </row>
    <row r="95" spans="2:12" ht="20.100000000000001" customHeight="1" x14ac:dyDescent="0.15">
      <c r="B95" s="1"/>
      <c r="C95" s="158" t="s">
        <v>931</v>
      </c>
      <c r="D95" s="8" t="s">
        <v>932</v>
      </c>
      <c r="E95" s="159">
        <v>5</v>
      </c>
      <c r="F95" s="160">
        <v>1.7</v>
      </c>
      <c r="G95" s="160">
        <v>0.85732140997411244</v>
      </c>
      <c r="H95" s="169">
        <f>IF($E95=0,"-",IFERROR(INDEX(#REF!,MATCH($L95,#REF!,0),MATCH($L$1&amp;H$1,#REF!,0)),0))</f>
        <v>0</v>
      </c>
      <c r="I95" s="169">
        <f>IF($E95=0,"-",IFERROR(INDEX(#REF!,MATCH($L95,#REF!,0),MATCH($L$1&amp;I$1,#REF!,0)),0))</f>
        <v>0</v>
      </c>
      <c r="L95" s="4"/>
    </row>
    <row r="96" spans="2:12" ht="20.100000000000001" customHeight="1" x14ac:dyDescent="0.15">
      <c r="B96" s="1"/>
      <c r="C96" s="158" t="s">
        <v>933</v>
      </c>
      <c r="D96" s="8" t="s">
        <v>934</v>
      </c>
      <c r="E96" s="159">
        <v>20</v>
      </c>
      <c r="F96" s="160">
        <v>3.5340000000000003</v>
      </c>
      <c r="G96" s="160">
        <v>2.4056433650896794</v>
      </c>
      <c r="H96" s="169">
        <f>IF($E96=0,"-",IFERROR(INDEX(#REF!,MATCH($L96,#REF!,0),MATCH($L$1&amp;H$1,#REF!,0)),0))</f>
        <v>0</v>
      </c>
      <c r="I96" s="169">
        <f>IF($E96=0,"-",IFERROR(INDEX(#REF!,MATCH($L96,#REF!,0),MATCH($L$1&amp;I$1,#REF!,0)),0))</f>
        <v>0</v>
      </c>
      <c r="L96" s="4"/>
    </row>
    <row r="97" spans="1:12" ht="20.100000000000001" customHeight="1" x14ac:dyDescent="0.15">
      <c r="B97" s="1"/>
      <c r="C97" s="158" t="s">
        <v>76</v>
      </c>
      <c r="D97" s="8" t="s">
        <v>935</v>
      </c>
      <c r="E97" s="159">
        <v>1</v>
      </c>
      <c r="F97" s="160">
        <v>2.2999999999999998</v>
      </c>
      <c r="G97" s="160" t="s">
        <v>71</v>
      </c>
      <c r="H97" s="169">
        <f>IF($E97=0,"-",IFERROR(INDEX(#REF!,MATCH($L97,#REF!,0),MATCH($L$1&amp;H$1,#REF!,0)),0))</f>
        <v>0</v>
      </c>
      <c r="I97" s="169">
        <f>IF($E97=0,"-",IFERROR(INDEX(#REF!,MATCH($L97,#REF!,0),MATCH($L$1&amp;I$1,#REF!,0)),0))</f>
        <v>0</v>
      </c>
      <c r="L97" s="4"/>
    </row>
    <row r="98" spans="1:12" ht="20.100000000000001" customHeight="1" x14ac:dyDescent="0.15">
      <c r="B98" s="1"/>
      <c r="C98" s="158" t="s">
        <v>936</v>
      </c>
      <c r="D98" s="8" t="s">
        <v>937</v>
      </c>
      <c r="E98" s="159">
        <v>5</v>
      </c>
      <c r="F98" s="160">
        <v>5.08</v>
      </c>
      <c r="G98" s="160">
        <v>2.3689660191737674</v>
      </c>
      <c r="H98" s="169">
        <f>IF($E98=0,"-",IFERROR(INDEX(#REF!,MATCH($L98,#REF!,0),MATCH($L$1&amp;H$1,#REF!,0)),0))</f>
        <v>0</v>
      </c>
      <c r="I98" s="169">
        <f>IF($E98=0,"-",IFERROR(INDEX(#REF!,MATCH($L98,#REF!,0),MATCH($L$1&amp;I$1,#REF!,0)),0))</f>
        <v>0</v>
      </c>
      <c r="L98" s="4"/>
    </row>
    <row r="99" spans="1:12" ht="20.100000000000001" customHeight="1" x14ac:dyDescent="0.15">
      <c r="B99" s="1"/>
      <c r="C99" s="158" t="s">
        <v>64</v>
      </c>
      <c r="D99" s="8" t="s">
        <v>938</v>
      </c>
      <c r="E99" s="159">
        <v>47</v>
      </c>
      <c r="F99" s="160">
        <v>11.844239130434783</v>
      </c>
      <c r="G99" s="160">
        <v>27.903579498921939</v>
      </c>
      <c r="H99" s="169">
        <f>IF($E99=0,"-",IFERROR(INDEX(#REF!,MATCH($L99,#REF!,0),MATCH($L$1&amp;H$1,#REF!,0)),0))</f>
        <v>0</v>
      </c>
      <c r="I99" s="169">
        <f>IF($E99=0,"-",IFERROR(INDEX(#REF!,MATCH($L99,#REF!,0),MATCH($L$1&amp;I$1,#REF!,0)),0))</f>
        <v>0</v>
      </c>
      <c r="L99" s="4"/>
    </row>
    <row r="100" spans="1:12" ht="20.100000000000001" customHeight="1" x14ac:dyDescent="0.15">
      <c r="B100" s="1"/>
      <c r="C100" s="158" t="s">
        <v>939</v>
      </c>
      <c r="D100" s="8" t="s">
        <v>940</v>
      </c>
      <c r="E100" s="159">
        <v>618</v>
      </c>
      <c r="F100" s="160">
        <v>11.280926788685523</v>
      </c>
      <c r="G100" s="160">
        <v>28.643237832071829</v>
      </c>
      <c r="H100" s="169">
        <f>IF($E100=0,"-",IFERROR(INDEX(#REF!,MATCH($L100,#REF!,0),MATCH($L$1&amp;H$1,#REF!,0)),0))</f>
        <v>0</v>
      </c>
      <c r="I100" s="169">
        <f>IF($E100=0,"-",IFERROR(INDEX(#REF!,MATCH($L100,#REF!,0),MATCH($L$1&amp;I$1,#REF!,0)),0))</f>
        <v>0</v>
      </c>
      <c r="L100" s="4"/>
    </row>
    <row r="101" spans="1:12" ht="20.100000000000001" customHeight="1" x14ac:dyDescent="0.15">
      <c r="B101" s="1"/>
      <c r="C101" s="158" t="s">
        <v>941</v>
      </c>
      <c r="D101" s="8" t="s">
        <v>942</v>
      </c>
      <c r="E101" s="159">
        <v>41</v>
      </c>
      <c r="F101" s="160">
        <v>1.8594999999999999</v>
      </c>
      <c r="G101" s="160">
        <v>2.0618661574607731</v>
      </c>
      <c r="H101" s="169">
        <f>IF($E101=0,"-",IFERROR(INDEX(#REF!,MATCH($L101,#REF!,0),MATCH($L$1&amp;H$1,#REF!,0)),0))</f>
        <v>0</v>
      </c>
      <c r="I101" s="169">
        <f>IF($E101=0,"-",IFERROR(INDEX(#REF!,MATCH($L101,#REF!,0),MATCH($L$1&amp;I$1,#REF!,0)),0))</f>
        <v>0</v>
      </c>
      <c r="L101" s="4"/>
    </row>
    <row r="102" spans="1:12" ht="20.100000000000001" customHeight="1" x14ac:dyDescent="0.15">
      <c r="B102" s="1"/>
      <c r="C102" s="158" t="s">
        <v>943</v>
      </c>
      <c r="D102" s="8" t="s">
        <v>944</v>
      </c>
      <c r="E102" s="159">
        <v>50</v>
      </c>
      <c r="F102" s="160">
        <v>4.4308333333333341</v>
      </c>
      <c r="G102" s="160">
        <v>6.2366002172260107</v>
      </c>
      <c r="H102" s="169">
        <f>IF($E102=0,"-",IFERROR(INDEX(#REF!,MATCH($L102,#REF!,0),MATCH($L$1&amp;H$1,#REF!,0)),0))</f>
        <v>0</v>
      </c>
      <c r="I102" s="169">
        <f>IF($E102=0,"-",IFERROR(INDEX(#REF!,MATCH($L102,#REF!,0),MATCH($L$1&amp;I$1,#REF!,0)),0))</f>
        <v>0</v>
      </c>
      <c r="L102" s="4"/>
    </row>
    <row r="103" spans="1:12" ht="20.100000000000001" customHeight="1" x14ac:dyDescent="0.15">
      <c r="B103" s="1"/>
      <c r="C103" s="158" t="s">
        <v>945</v>
      </c>
      <c r="D103" s="8" t="s">
        <v>946</v>
      </c>
      <c r="E103" s="159">
        <v>121</v>
      </c>
      <c r="F103" s="160">
        <v>20.292941176470588</v>
      </c>
      <c r="G103" s="160">
        <v>65.536845250164177</v>
      </c>
      <c r="H103" s="169">
        <f>IF($E103=0,"-",IFERROR(INDEX(#REF!,MATCH($L103,#REF!,0),MATCH($L$1&amp;H$1,#REF!,0)),0))</f>
        <v>0</v>
      </c>
      <c r="I103" s="169">
        <f>IF($E103=0,"-",IFERROR(INDEX(#REF!,MATCH($L103,#REF!,0),MATCH($L$1&amp;I$1,#REF!,0)),0))</f>
        <v>0</v>
      </c>
      <c r="L103" s="4"/>
    </row>
    <row r="104" spans="1:12" ht="20.100000000000001" customHeight="1" x14ac:dyDescent="0.15">
      <c r="A104" s="116" t="s">
        <v>1023</v>
      </c>
      <c r="B104" s="1"/>
      <c r="C104" s="158" t="s">
        <v>947</v>
      </c>
      <c r="D104" s="8" t="s">
        <v>948</v>
      </c>
      <c r="E104" s="159">
        <v>8</v>
      </c>
      <c r="F104" s="160">
        <v>6.2857142857142856</v>
      </c>
      <c r="G104" s="160">
        <v>9.0929328916158045</v>
      </c>
      <c r="H104" s="169">
        <f>IF($E104=0,"-",IFERROR(INDEX(#REF!,MATCH($L104,#REF!,0),MATCH($L$1&amp;H$1,#REF!,0)),0))</f>
        <v>0</v>
      </c>
      <c r="I104" s="169">
        <f>IF($E104=0,"-",IFERROR(INDEX(#REF!,MATCH($L104,#REF!,0),MATCH($L$1&amp;I$1,#REF!,0)),0))</f>
        <v>0</v>
      </c>
      <c r="L104" s="4"/>
    </row>
    <row r="105" spans="1:12" ht="20.100000000000001" customHeight="1" x14ac:dyDescent="0.15">
      <c r="B105" s="1"/>
      <c r="C105" s="161" t="s">
        <v>65</v>
      </c>
      <c r="D105" s="162" t="s">
        <v>949</v>
      </c>
      <c r="E105" s="163">
        <v>5893</v>
      </c>
      <c r="F105" s="164">
        <v>4.3607554096282248</v>
      </c>
      <c r="G105" s="164">
        <v>5.185095048632725</v>
      </c>
      <c r="H105" s="169">
        <f>IF($E105=0,"-",IFERROR(INDEX(#REF!,MATCH($L105,#REF!,0),MATCH($L$1&amp;H$1,#REF!,0)),0))</f>
        <v>0</v>
      </c>
      <c r="I105" s="169">
        <f>IF($E105=0,"-",IFERROR(INDEX(#REF!,MATCH($L105,#REF!,0),MATCH($L$1&amp;I$1,#REF!,0)),0))</f>
        <v>0</v>
      </c>
      <c r="L105" s="4"/>
    </row>
    <row r="106" spans="1:12" ht="20.100000000000001" customHeight="1" x14ac:dyDescent="0.15">
      <c r="B106" s="1"/>
      <c r="C106" s="161" t="s">
        <v>67</v>
      </c>
      <c r="D106" s="162" t="s">
        <v>950</v>
      </c>
      <c r="E106" s="163">
        <v>1857</v>
      </c>
      <c r="F106" s="164">
        <v>3.8311875678610217</v>
      </c>
      <c r="G106" s="164">
        <v>42.043803051494201</v>
      </c>
      <c r="H106" s="169">
        <f>IF($E106=0,"-",IFERROR(INDEX(#REF!,MATCH($L106,#REF!,0),MATCH($L$1&amp;H$1,#REF!,0)),0))</f>
        <v>0</v>
      </c>
      <c r="I106" s="169">
        <f>IF($E106=0,"-",IFERROR(INDEX(#REF!,MATCH($L106,#REF!,0),MATCH($L$1&amp;I$1,#REF!,0)),0))</f>
        <v>0</v>
      </c>
      <c r="L106" s="4"/>
    </row>
    <row r="107" spans="1:12" ht="20.100000000000001" customHeight="1" x14ac:dyDescent="0.15">
      <c r="B107" s="1"/>
      <c r="C107" s="161" t="s">
        <v>68</v>
      </c>
      <c r="D107" s="162" t="s">
        <v>951</v>
      </c>
      <c r="E107" s="163">
        <v>171</v>
      </c>
      <c r="F107" s="164">
        <v>8.0004166666666627</v>
      </c>
      <c r="G107" s="164">
        <v>17.158126140104013</v>
      </c>
      <c r="H107" s="169">
        <f>IF($E107=0,"-",IFERROR(INDEX(#REF!,MATCH($L107,#REF!,0),MATCH($L$1&amp;H$1,#REF!,0)),0))</f>
        <v>0</v>
      </c>
      <c r="I107" s="169">
        <f>IF($E107=0,"-",IFERROR(INDEX(#REF!,MATCH($L107,#REF!,0),MATCH($L$1&amp;I$1,#REF!,0)),0))</f>
        <v>0</v>
      </c>
      <c r="L107" s="4"/>
    </row>
    <row r="108" spans="1:12" ht="20.100000000000001" customHeight="1" x14ac:dyDescent="0.15">
      <c r="B108" s="1"/>
      <c r="C108" s="161" t="s">
        <v>77</v>
      </c>
      <c r="D108" s="162" t="s">
        <v>952</v>
      </c>
      <c r="E108" s="163">
        <v>921</v>
      </c>
      <c r="F108" s="164">
        <v>6.0367288693743131</v>
      </c>
      <c r="G108" s="164">
        <v>7.8408837667695224</v>
      </c>
      <c r="H108" s="169">
        <f>IF($E108=0,"-",IFERROR(INDEX(#REF!,MATCH($L108,#REF!,0),MATCH($L$1&amp;H$1,#REF!,0)),0))</f>
        <v>0</v>
      </c>
      <c r="I108" s="169">
        <f>IF($E108=0,"-",IFERROR(INDEX(#REF!,MATCH($L108,#REF!,0),MATCH($L$1&amp;I$1,#REF!,0)),0))</f>
        <v>0</v>
      </c>
      <c r="L108" s="4"/>
    </row>
    <row r="109" spans="1:12" ht="20.100000000000001" customHeight="1" x14ac:dyDescent="0.15">
      <c r="B109" s="1"/>
      <c r="C109" s="161" t="s">
        <v>78</v>
      </c>
      <c r="D109" s="162" t="s">
        <v>953</v>
      </c>
      <c r="E109" s="163">
        <v>9</v>
      </c>
      <c r="F109" s="164">
        <v>1.2033333333333334</v>
      </c>
      <c r="G109" s="164">
        <v>0.66377707101104333</v>
      </c>
      <c r="H109" s="169">
        <f>IF($E109=0,"-",IFERROR(INDEX(#REF!,MATCH($L109,#REF!,0),MATCH($L$1&amp;H$1,#REF!,0)),0))</f>
        <v>0</v>
      </c>
      <c r="I109" s="169">
        <f>IF($E109=0,"-",IFERROR(INDEX(#REF!,MATCH($L109,#REF!,0),MATCH($L$1&amp;I$1,#REF!,0)),0))</f>
        <v>0</v>
      </c>
      <c r="L109" s="4"/>
    </row>
    <row r="110" spans="1:12" ht="20.100000000000001" customHeight="1" x14ac:dyDescent="0.15">
      <c r="B110" s="1"/>
      <c r="C110" s="161" t="s">
        <v>74</v>
      </c>
      <c r="D110" s="162" t="s">
        <v>954</v>
      </c>
      <c r="E110" s="163">
        <v>187</v>
      </c>
      <c r="F110" s="164">
        <v>4.4789247311827971</v>
      </c>
      <c r="G110" s="164">
        <v>4.6085046146763435</v>
      </c>
      <c r="H110" s="169">
        <f>IF($E110=0,"-",IFERROR(INDEX(#REF!,MATCH($L110,#REF!,0),MATCH($L$1&amp;H$1,#REF!,0)),0))</f>
        <v>0</v>
      </c>
      <c r="I110" s="169">
        <f>IF($E110=0,"-",IFERROR(INDEX(#REF!,MATCH($L110,#REF!,0),MATCH($L$1&amp;I$1,#REF!,0)),0))</f>
        <v>0</v>
      </c>
      <c r="L110" s="4"/>
    </row>
    <row r="111" spans="1:12" ht="20.100000000000001" customHeight="1" x14ac:dyDescent="0.15">
      <c r="B111" s="1"/>
      <c r="C111" s="161" t="s">
        <v>71</v>
      </c>
      <c r="D111" s="162" t="s">
        <v>377</v>
      </c>
      <c r="E111" s="163">
        <v>90</v>
      </c>
      <c r="F111" s="164">
        <v>4.0505056179775289</v>
      </c>
      <c r="G111" s="164">
        <v>5.2308094087809023</v>
      </c>
      <c r="H111" s="169">
        <f>IF($E111=0,"-",IFERROR(INDEX(#REF!,MATCH($L111,#REF!,0),MATCH($L$1&amp;H$1,#REF!,0)),0))</f>
        <v>0</v>
      </c>
      <c r="I111" s="169">
        <f>IF($E111=0,"-",IFERROR(INDEX(#REF!,MATCH($L111,#REF!,0),MATCH($L$1&amp;I$1,#REF!,0)),0))</f>
        <v>0</v>
      </c>
      <c r="L111" s="5"/>
    </row>
    <row r="112" spans="1:12" ht="20.100000000000001" customHeight="1" x14ac:dyDescent="0.15">
      <c r="B112" s="1"/>
      <c r="C112" s="161"/>
      <c r="D112" s="162" t="s">
        <v>373</v>
      </c>
      <c r="E112" s="163">
        <v>18455</v>
      </c>
      <c r="F112" s="164">
        <v>6.2220917378013203</v>
      </c>
      <c r="G112" s="164">
        <v>21.852088654135677</v>
      </c>
      <c r="H112" s="169">
        <f>MAX(H5:H111)</f>
        <v>0</v>
      </c>
      <c r="I112" s="169">
        <f>MIN(I5:I111)</f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F2656-E161-4CF8-99C4-504BC274995B}">
  <sheetPr>
    <tabColor theme="8" tint="0.39997558519241921"/>
    <pageSetUpPr fitToPage="1"/>
  </sheetPr>
  <dimension ref="A1:L112"/>
  <sheetViews>
    <sheetView showGridLines="0" view="pageBreakPreview" zoomScaleNormal="70" zoomScaleSheetLayoutView="10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">
        <v>1033</v>
      </c>
    </row>
    <row r="3" spans="2:12" ht="21" customHeight="1" x14ac:dyDescent="0.15">
      <c r="H3" s="139" t="e">
        <f>VLOOKUP(L1,#REF!,2,0)</f>
        <v>#REF!</v>
      </c>
      <c r="I3" s="118" t="e">
        <f>VLOOKUP(L1,#REF!,3,0)</f>
        <v>#REF!</v>
      </c>
    </row>
    <row r="4" spans="2:12" ht="20.100000000000001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20.100000000000001" customHeight="1" x14ac:dyDescent="0.15">
      <c r="B5" s="1"/>
      <c r="C5" s="158" t="s">
        <v>817</v>
      </c>
      <c r="D5" s="8" t="s">
        <v>818</v>
      </c>
      <c r="E5" s="159">
        <v>28</v>
      </c>
      <c r="F5" s="160">
        <v>6.1049999999999978</v>
      </c>
      <c r="G5" s="160">
        <v>12.460772670888256</v>
      </c>
      <c r="H5" s="169">
        <f>IF($E5=0,"-",IFERROR(INDEX(#REF!,MATCH($L5,#REF!,0),MATCH($L$1&amp;H$1,#REF!,0)),0))</f>
        <v>0</v>
      </c>
      <c r="I5" s="169">
        <f>IF($E5=0,"-",IFERROR(INDEX(#REF!,MATCH($L5,#REF!,0),MATCH($L$1&amp;I$1,#REF!,0)),0))</f>
        <v>0</v>
      </c>
      <c r="L5" s="5"/>
    </row>
    <row r="6" spans="2:12" ht="20.100000000000001" customHeight="1" x14ac:dyDescent="0.15">
      <c r="B6" s="1"/>
      <c r="C6" s="158" t="s">
        <v>819</v>
      </c>
      <c r="D6" s="8" t="s">
        <v>820</v>
      </c>
      <c r="E6" s="159">
        <v>72</v>
      </c>
      <c r="F6" s="160">
        <v>54.773785714285722</v>
      </c>
      <c r="G6" s="160">
        <v>56.577018676709351</v>
      </c>
      <c r="H6" s="169">
        <f>IF($E6=0,"-",IFERROR(INDEX(#REF!,MATCH($L6,#REF!,0),MATCH($L$1&amp;H$1,#REF!,0)),0))</f>
        <v>0</v>
      </c>
      <c r="I6" s="169">
        <f>IF($E6=0,"-",IFERROR(INDEX(#REF!,MATCH($L6,#REF!,0),MATCH($L$1&amp;I$1,#REF!,0)),0))</f>
        <v>0</v>
      </c>
      <c r="L6" s="5"/>
    </row>
    <row r="7" spans="2:12" ht="20.100000000000001" customHeight="1" x14ac:dyDescent="0.15">
      <c r="B7" s="1"/>
      <c r="C7" s="158" t="s">
        <v>49</v>
      </c>
      <c r="D7" s="8" t="s">
        <v>821</v>
      </c>
      <c r="E7" s="159">
        <v>315</v>
      </c>
      <c r="F7" s="160">
        <v>12.213067307692301</v>
      </c>
      <c r="G7" s="160">
        <v>11.177921712274818</v>
      </c>
      <c r="H7" s="169">
        <f>IF($E7=0,"-",IFERROR(INDEX(#REF!,MATCH($L7,#REF!,0),MATCH($L$1&amp;H$1,#REF!,0)),0))</f>
        <v>0</v>
      </c>
      <c r="I7" s="169">
        <f>IF($E7=0,"-",IFERROR(INDEX(#REF!,MATCH($L7,#REF!,0),MATCH($L$1&amp;I$1,#REF!,0)),0))</f>
        <v>0</v>
      </c>
      <c r="L7" s="5"/>
    </row>
    <row r="8" spans="2:12" ht="20.100000000000001" customHeight="1" x14ac:dyDescent="0.15">
      <c r="B8" s="1"/>
      <c r="C8" s="158" t="s">
        <v>50</v>
      </c>
      <c r="D8" s="8" t="s">
        <v>822</v>
      </c>
      <c r="E8" s="159">
        <v>203</v>
      </c>
      <c r="F8" s="160">
        <v>18.561674876847292</v>
      </c>
      <c r="G8" s="160">
        <v>18.879402211774853</v>
      </c>
      <c r="H8" s="169">
        <f>IF($E8=0,"-",IFERROR(INDEX(#REF!,MATCH($L8,#REF!,0),MATCH($L$1&amp;H$1,#REF!,0)),0))</f>
        <v>0</v>
      </c>
      <c r="I8" s="169">
        <f>IF($E8=0,"-",IFERROR(INDEX(#REF!,MATCH($L8,#REF!,0),MATCH($L$1&amp;I$1,#REF!,0)),0))</f>
        <v>0</v>
      </c>
      <c r="L8" s="5"/>
    </row>
    <row r="9" spans="2:12" ht="20.100000000000001" customHeight="1" x14ac:dyDescent="0.15">
      <c r="B9" s="1"/>
      <c r="C9" s="158" t="s">
        <v>66</v>
      </c>
      <c r="D9" s="8" t="s">
        <v>823</v>
      </c>
      <c r="E9" s="159">
        <v>192</v>
      </c>
      <c r="F9" s="160">
        <v>15.438269841269847</v>
      </c>
      <c r="G9" s="160">
        <v>26.322759364267618</v>
      </c>
      <c r="H9" s="169">
        <f>IF($E9=0,"-",IFERROR(INDEX(#REF!,MATCH($L9,#REF!,0),MATCH($L$1&amp;H$1,#REF!,0)),0))</f>
        <v>0</v>
      </c>
      <c r="I9" s="169">
        <f>IF($E9=0,"-",IFERROR(INDEX(#REF!,MATCH($L9,#REF!,0),MATCH($L$1&amp;I$1,#REF!,0)),0))</f>
        <v>0</v>
      </c>
      <c r="L9" s="5"/>
    </row>
    <row r="10" spans="2:12" ht="20.100000000000001" customHeight="1" x14ac:dyDescent="0.15">
      <c r="B10" s="1"/>
      <c r="C10" s="158" t="s">
        <v>61</v>
      </c>
      <c r="D10" s="8" t="s">
        <v>824</v>
      </c>
      <c r="E10" s="159">
        <v>93</v>
      </c>
      <c r="F10" s="160">
        <v>17.725053763440862</v>
      </c>
      <c r="G10" s="160">
        <v>14.749244241777257</v>
      </c>
      <c r="H10" s="169">
        <f>IF($E10=0,"-",IFERROR(INDEX(#REF!,MATCH($L10,#REF!,0),MATCH($L$1&amp;H$1,#REF!,0)),0))</f>
        <v>0</v>
      </c>
      <c r="I10" s="169">
        <f>IF($E10=0,"-",IFERROR(INDEX(#REF!,MATCH($L10,#REF!,0),MATCH($L$1&amp;I$1,#REF!,0)),0))</f>
        <v>0</v>
      </c>
      <c r="L10" s="5"/>
    </row>
    <row r="11" spans="2:12" ht="20.100000000000001" customHeight="1" x14ac:dyDescent="0.15">
      <c r="B11" s="1"/>
      <c r="C11" s="158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9" t="str">
        <f>IF($E11=0,"-",IFERROR(INDEX(#REF!,MATCH($L11,#REF!,0),MATCH($L$1&amp;H$1,#REF!,0)),0))</f>
        <v>-</v>
      </c>
      <c r="I11" s="169" t="str">
        <f>IF($E11=0,"-",IFERROR(INDEX(#REF!,MATCH($L11,#REF!,0),MATCH($L$1&amp;I$1,#REF!,0)),0))</f>
        <v>-</v>
      </c>
      <c r="L11" s="5"/>
    </row>
    <row r="12" spans="2:12" ht="20.100000000000001" customHeight="1" x14ac:dyDescent="0.15">
      <c r="B12" s="1"/>
      <c r="C12" s="158" t="s">
        <v>827</v>
      </c>
      <c r="D12" s="8" t="s">
        <v>828</v>
      </c>
      <c r="E12" s="159">
        <v>29</v>
      </c>
      <c r="F12" s="160">
        <v>17.761034482758621</v>
      </c>
      <c r="G12" s="160">
        <v>19.84258989879158</v>
      </c>
      <c r="H12" s="169">
        <f>IF($E12=0,"-",IFERROR(INDEX(#REF!,MATCH($L12,#REF!,0),MATCH($L$1&amp;H$1,#REF!,0)),0))</f>
        <v>0</v>
      </c>
      <c r="I12" s="169">
        <f>IF($E12=0,"-",IFERROR(INDEX(#REF!,MATCH($L12,#REF!,0),MATCH($L$1&amp;I$1,#REF!,0)),0))</f>
        <v>0</v>
      </c>
      <c r="L12" s="5"/>
    </row>
    <row r="13" spans="2:12" ht="20.100000000000001" customHeight="1" x14ac:dyDescent="0.15">
      <c r="B13" s="1"/>
      <c r="C13" s="158" t="s">
        <v>829</v>
      </c>
      <c r="D13" s="8" t="s">
        <v>830</v>
      </c>
      <c r="E13" s="159">
        <v>21</v>
      </c>
      <c r="F13" s="160">
        <v>14.506666666666666</v>
      </c>
      <c r="G13" s="160">
        <v>24.480890166277312</v>
      </c>
      <c r="H13" s="169">
        <f>IF($E13=0,"-",IFERROR(INDEX(#REF!,MATCH($L13,#REF!,0),MATCH($L$1&amp;H$1,#REF!,0)),0))</f>
        <v>0</v>
      </c>
      <c r="I13" s="169">
        <f>IF($E13=0,"-",IFERROR(INDEX(#REF!,MATCH($L13,#REF!,0),MATCH($L$1&amp;I$1,#REF!,0)),0))</f>
        <v>0</v>
      </c>
      <c r="L13" s="5"/>
    </row>
    <row r="14" spans="2:12" ht="20.100000000000001" customHeight="1" x14ac:dyDescent="0.15">
      <c r="B14" s="1"/>
      <c r="C14" s="158" t="s">
        <v>831</v>
      </c>
      <c r="D14" s="8" t="s">
        <v>832</v>
      </c>
      <c r="E14" s="159">
        <v>11</v>
      </c>
      <c r="F14" s="160">
        <v>13.954545454545455</v>
      </c>
      <c r="G14" s="160">
        <v>11.471910358468083</v>
      </c>
      <c r="H14" s="169">
        <f>IF($E14=0,"-",IFERROR(INDEX(#REF!,MATCH($L14,#REF!,0),MATCH($L$1&amp;H$1,#REF!,0)),0))</f>
        <v>0</v>
      </c>
      <c r="I14" s="169">
        <f>IF($E14=0,"-",IFERROR(INDEX(#REF!,MATCH($L14,#REF!,0),MATCH($L$1&amp;I$1,#REF!,0)),0))</f>
        <v>0</v>
      </c>
      <c r="L14" s="5"/>
    </row>
    <row r="15" spans="2:12" ht="20.100000000000001" customHeight="1" x14ac:dyDescent="0.15">
      <c r="B15" s="1"/>
      <c r="C15" s="158" t="s">
        <v>11</v>
      </c>
      <c r="D15" s="8" t="s">
        <v>833</v>
      </c>
      <c r="E15" s="159">
        <v>259</v>
      </c>
      <c r="F15" s="160">
        <v>11.754961240310079</v>
      </c>
      <c r="G15" s="160">
        <v>24.430738444270244</v>
      </c>
      <c r="H15" s="169">
        <f>IF($E15=0,"-",IFERROR(INDEX(#REF!,MATCH($L15,#REF!,0),MATCH($L$1&amp;H$1,#REF!,0)),0))</f>
        <v>0</v>
      </c>
      <c r="I15" s="169">
        <f>IF($E15=0,"-",IFERROR(INDEX(#REF!,MATCH($L15,#REF!,0),MATCH($L$1&amp;I$1,#REF!,0)),0))</f>
        <v>0</v>
      </c>
      <c r="L15" s="4"/>
    </row>
    <row r="16" spans="2:12" ht="20.100000000000001" customHeight="1" x14ac:dyDescent="0.15">
      <c r="B16" s="1"/>
      <c r="C16" s="158" t="s">
        <v>12</v>
      </c>
      <c r="D16" s="8" t="s">
        <v>834</v>
      </c>
      <c r="E16" s="159">
        <v>36</v>
      </c>
      <c r="F16" s="160">
        <v>18.571388888888883</v>
      </c>
      <c r="G16" s="160">
        <v>30.874116496580836</v>
      </c>
      <c r="H16" s="169">
        <f>IF($E16=0,"-",IFERROR(INDEX(#REF!,MATCH($L16,#REF!,0),MATCH($L$1&amp;H$1,#REF!,0)),0))</f>
        <v>0</v>
      </c>
      <c r="I16" s="169">
        <f>IF($E16=0,"-",IFERROR(INDEX(#REF!,MATCH($L16,#REF!,0),MATCH($L$1&amp;I$1,#REF!,0)),0))</f>
        <v>0</v>
      </c>
      <c r="L16" s="4"/>
    </row>
    <row r="17" spans="2:12" ht="20.100000000000001" customHeight="1" x14ac:dyDescent="0.15">
      <c r="B17" s="1"/>
      <c r="C17" s="158" t="s">
        <v>13</v>
      </c>
      <c r="D17" s="8" t="s">
        <v>835</v>
      </c>
      <c r="E17" s="159">
        <v>34</v>
      </c>
      <c r="F17" s="160">
        <v>9.3600000000000012</v>
      </c>
      <c r="G17" s="160">
        <v>7.7238956256777334</v>
      </c>
      <c r="H17" s="169">
        <f>IF($E17=0,"-",IFERROR(INDEX(#REF!,MATCH($L17,#REF!,0),MATCH($L$1&amp;H$1,#REF!,0)),0))</f>
        <v>0</v>
      </c>
      <c r="I17" s="169">
        <f>IF($E17=0,"-",IFERROR(INDEX(#REF!,MATCH($L17,#REF!,0),MATCH($L$1&amp;I$1,#REF!,0)),0))</f>
        <v>0</v>
      </c>
      <c r="L17" s="4"/>
    </row>
    <row r="18" spans="2:12" ht="20.100000000000001" customHeight="1" x14ac:dyDescent="0.15">
      <c r="B18" s="1"/>
      <c r="C18" s="158" t="s">
        <v>14</v>
      </c>
      <c r="D18" s="8" t="s">
        <v>836</v>
      </c>
      <c r="E18" s="159">
        <v>1</v>
      </c>
      <c r="F18" s="160">
        <v>3.4</v>
      </c>
      <c r="G18" s="160" t="s">
        <v>71</v>
      </c>
      <c r="H18" s="169">
        <f>IF($E18=0,"-",IFERROR(INDEX(#REF!,MATCH($L18,#REF!,0),MATCH($L$1&amp;H$1,#REF!,0)),0))</f>
        <v>0</v>
      </c>
      <c r="I18" s="169">
        <f>IF($E18=0,"-",IFERROR(INDEX(#REF!,MATCH($L18,#REF!,0),MATCH($L$1&amp;I$1,#REF!,0)),0))</f>
        <v>0</v>
      </c>
      <c r="L18" s="4"/>
    </row>
    <row r="19" spans="2:12" ht="20.100000000000001" customHeight="1" x14ac:dyDescent="0.15">
      <c r="B19" s="1"/>
      <c r="C19" s="158" t="s">
        <v>15</v>
      </c>
      <c r="D19" s="8" t="s">
        <v>837</v>
      </c>
      <c r="E19" s="159">
        <v>20</v>
      </c>
      <c r="F19" s="160">
        <v>19.750000000000004</v>
      </c>
      <c r="G19" s="160">
        <v>15.888145199951335</v>
      </c>
      <c r="H19" s="169">
        <f>IF($E19=0,"-",IFERROR(INDEX(#REF!,MATCH($L19,#REF!,0),MATCH($L$1&amp;H$1,#REF!,0)),0))</f>
        <v>0</v>
      </c>
      <c r="I19" s="169">
        <f>IF($E19=0,"-",IFERROR(INDEX(#REF!,MATCH($L19,#REF!,0),MATCH($L$1&amp;I$1,#REF!,0)),0))</f>
        <v>0</v>
      </c>
      <c r="L19" s="4"/>
    </row>
    <row r="20" spans="2:12" ht="20.100000000000001" customHeight="1" x14ac:dyDescent="0.15">
      <c r="B20" s="1"/>
      <c r="C20" s="158" t="s">
        <v>16</v>
      </c>
      <c r="D20" s="8" t="s">
        <v>838</v>
      </c>
      <c r="E20" s="159">
        <v>6</v>
      </c>
      <c r="F20" s="160">
        <v>14.61</v>
      </c>
      <c r="G20" s="160">
        <v>7.8956570340915899</v>
      </c>
      <c r="H20" s="169">
        <f>IF($E20=0,"-",IFERROR(INDEX(#REF!,MATCH($L20,#REF!,0),MATCH($L$1&amp;H$1,#REF!,0)),0))</f>
        <v>0</v>
      </c>
      <c r="I20" s="169">
        <f>IF($E20=0,"-",IFERROR(INDEX(#REF!,MATCH($L20,#REF!,0),MATCH($L$1&amp;I$1,#REF!,0)),0))</f>
        <v>0</v>
      </c>
      <c r="L20" s="4"/>
    </row>
    <row r="21" spans="2:12" ht="20.100000000000001" customHeight="1" x14ac:dyDescent="0.15">
      <c r="B21" s="1"/>
      <c r="C21" s="158" t="s">
        <v>17</v>
      </c>
      <c r="D21" s="8" t="s">
        <v>839</v>
      </c>
      <c r="E21" s="159">
        <v>48</v>
      </c>
      <c r="F21" s="160">
        <v>7.6760416666666673</v>
      </c>
      <c r="G21" s="160">
        <v>4.7836431143047715</v>
      </c>
      <c r="H21" s="169">
        <f>IF($E21=0,"-",IFERROR(INDEX(#REF!,MATCH($L21,#REF!,0),MATCH($L$1&amp;H$1,#REF!,0)),0))</f>
        <v>0</v>
      </c>
      <c r="I21" s="169">
        <f>IF($E21=0,"-",IFERROR(INDEX(#REF!,MATCH($L21,#REF!,0),MATCH($L$1&amp;I$1,#REF!,0)),0))</f>
        <v>0</v>
      </c>
      <c r="L21" s="4"/>
    </row>
    <row r="22" spans="2:12" ht="20.100000000000001" customHeight="1" x14ac:dyDescent="0.15">
      <c r="B22" s="1"/>
      <c r="C22" s="158" t="s">
        <v>18</v>
      </c>
      <c r="D22" s="8" t="s">
        <v>840</v>
      </c>
      <c r="E22" s="159">
        <v>87</v>
      </c>
      <c r="F22" s="160">
        <v>11.735848837209303</v>
      </c>
      <c r="G22" s="160">
        <v>9.8759742733296481</v>
      </c>
      <c r="H22" s="169">
        <f>IF($E22=0,"-",IFERROR(INDEX(#REF!,MATCH($L22,#REF!,0),MATCH($L$1&amp;H$1,#REF!,0)),0))</f>
        <v>0</v>
      </c>
      <c r="I22" s="169">
        <f>IF($E22=0,"-",IFERROR(INDEX(#REF!,MATCH($L22,#REF!,0),MATCH($L$1&amp;I$1,#REF!,0)),0))</f>
        <v>0</v>
      </c>
      <c r="L22" s="4"/>
    </row>
    <row r="23" spans="2:12" ht="20.100000000000001" customHeight="1" x14ac:dyDescent="0.15">
      <c r="B23" s="1"/>
      <c r="C23" s="158" t="s">
        <v>19</v>
      </c>
      <c r="D23" s="8" t="s">
        <v>841</v>
      </c>
      <c r="E23" s="159">
        <v>4</v>
      </c>
      <c r="F23" s="160">
        <v>15.079999999999998</v>
      </c>
      <c r="G23" s="160">
        <v>13.331026467105474</v>
      </c>
      <c r="H23" s="169">
        <f>IF($E23=0,"-",IFERROR(INDEX(#REF!,MATCH($L23,#REF!,0),MATCH($L$1&amp;H$1,#REF!,0)),0))</f>
        <v>0</v>
      </c>
      <c r="I23" s="169">
        <f>IF($E23=0,"-",IFERROR(INDEX(#REF!,MATCH($L23,#REF!,0),MATCH($L$1&amp;I$1,#REF!,0)),0))</f>
        <v>0</v>
      </c>
      <c r="L23" s="4"/>
    </row>
    <row r="24" spans="2:12" ht="20.100000000000001" customHeight="1" x14ac:dyDescent="0.15">
      <c r="B24" s="1"/>
      <c r="C24" s="158" t="s">
        <v>842</v>
      </c>
      <c r="D24" s="8" t="s">
        <v>843</v>
      </c>
      <c r="E24" s="159">
        <v>87</v>
      </c>
      <c r="F24" s="160">
        <v>11.380973180459771</v>
      </c>
      <c r="G24" s="160">
        <v>14.28034536099168</v>
      </c>
      <c r="H24" s="169">
        <f>IF($E24=0,"-",IFERROR(INDEX(#REF!,MATCH($L24,#REF!,0),MATCH($L$1&amp;H$1,#REF!,0)),0))</f>
        <v>0</v>
      </c>
      <c r="I24" s="169">
        <f>IF($E24=0,"-",IFERROR(INDEX(#REF!,MATCH($L24,#REF!,0),MATCH($L$1&amp;I$1,#REF!,0)),0))</f>
        <v>0</v>
      </c>
      <c r="L24" s="4"/>
    </row>
    <row r="25" spans="2:12" ht="20.100000000000001" customHeight="1" x14ac:dyDescent="0.15">
      <c r="B25" s="1"/>
      <c r="C25" s="158" t="s">
        <v>844</v>
      </c>
      <c r="D25" s="8" t="s">
        <v>845</v>
      </c>
      <c r="E25" s="159">
        <v>1</v>
      </c>
      <c r="F25" s="160">
        <v>9.36</v>
      </c>
      <c r="G25" s="160" t="s">
        <v>71</v>
      </c>
      <c r="H25" s="169">
        <f>IF($E25=0,"-",IFERROR(INDEX(#REF!,MATCH($L25,#REF!,0),MATCH($L$1&amp;H$1,#REF!,0)),0))</f>
        <v>0</v>
      </c>
      <c r="I25" s="169">
        <f>IF($E25=0,"-",IFERROR(INDEX(#REF!,MATCH($L25,#REF!,0),MATCH($L$1&amp;I$1,#REF!,0)),0))</f>
        <v>0</v>
      </c>
      <c r="L25" s="4"/>
    </row>
    <row r="26" spans="2:12" ht="20.100000000000001" customHeight="1" x14ac:dyDescent="0.15">
      <c r="B26" s="1"/>
      <c r="C26" s="158" t="s">
        <v>20</v>
      </c>
      <c r="D26" s="8" t="s">
        <v>846</v>
      </c>
      <c r="E26" s="159">
        <v>189</v>
      </c>
      <c r="F26" s="160">
        <v>23.239484042553194</v>
      </c>
      <c r="G26" s="160">
        <v>23.018389130784424</v>
      </c>
      <c r="H26" s="169">
        <f>IF($E26=0,"-",IFERROR(INDEX(#REF!,MATCH($L26,#REF!,0),MATCH($L$1&amp;H$1,#REF!,0)),0))</f>
        <v>0</v>
      </c>
      <c r="I26" s="169">
        <f>IF($E26=0,"-",IFERROR(INDEX(#REF!,MATCH($L26,#REF!,0),MATCH($L$1&amp;I$1,#REF!,0)),0))</f>
        <v>0</v>
      </c>
      <c r="L26" s="4"/>
    </row>
    <row r="27" spans="2:12" ht="20.100000000000001" customHeight="1" x14ac:dyDescent="0.15">
      <c r="B27" s="1"/>
      <c r="C27" s="158" t="s">
        <v>21</v>
      </c>
      <c r="D27" s="8" t="s">
        <v>847</v>
      </c>
      <c r="E27" s="159">
        <v>1</v>
      </c>
      <c r="F27" s="160">
        <v>8.1</v>
      </c>
      <c r="G27" s="160" t="s">
        <v>71</v>
      </c>
      <c r="H27" s="169">
        <f>IF($E27=0,"-",IFERROR(INDEX(#REF!,MATCH($L27,#REF!,0),MATCH($L$1&amp;H$1,#REF!,0)),0))</f>
        <v>0</v>
      </c>
      <c r="I27" s="169">
        <f>IF($E27=0,"-",IFERROR(INDEX(#REF!,MATCH($L27,#REF!,0),MATCH($L$1&amp;I$1,#REF!,0)),0))</f>
        <v>0</v>
      </c>
      <c r="L27" s="4"/>
    </row>
    <row r="28" spans="2:12" ht="20.100000000000001" customHeight="1" x14ac:dyDescent="0.15">
      <c r="B28" s="1"/>
      <c r="C28" s="158" t="s">
        <v>22</v>
      </c>
      <c r="D28" s="8" t="s">
        <v>848</v>
      </c>
      <c r="E28" s="159">
        <v>29</v>
      </c>
      <c r="F28" s="160">
        <v>7.6955172413793118</v>
      </c>
      <c r="G28" s="160">
        <v>14.491000060679756</v>
      </c>
      <c r="H28" s="169">
        <f>IF($E28=0,"-",IFERROR(INDEX(#REF!,MATCH($L28,#REF!,0),MATCH($L$1&amp;H$1,#REF!,0)),0))</f>
        <v>0</v>
      </c>
      <c r="I28" s="169">
        <f>IF($E28=0,"-",IFERROR(INDEX(#REF!,MATCH($L28,#REF!,0),MATCH($L$1&amp;I$1,#REF!,0)),0))</f>
        <v>0</v>
      </c>
      <c r="L28" s="4"/>
    </row>
    <row r="29" spans="2:12" ht="20.100000000000001" customHeight="1" x14ac:dyDescent="0.15">
      <c r="B29" s="1"/>
      <c r="C29" s="158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9" t="str">
        <f>IF($E29=0,"-",IFERROR(INDEX(#REF!,MATCH($L29,#REF!,0),MATCH($L$1&amp;H$1,#REF!,0)),0))</f>
        <v>-</v>
      </c>
      <c r="I29" s="169" t="str">
        <f>IF($E29=0,"-",IFERROR(INDEX(#REF!,MATCH($L29,#REF!,0),MATCH($L$1&amp;I$1,#REF!,0)),0))</f>
        <v>-</v>
      </c>
      <c r="L29" s="4"/>
    </row>
    <row r="30" spans="2:12" ht="20.100000000000001" customHeight="1" x14ac:dyDescent="0.15">
      <c r="B30" s="1"/>
      <c r="C30" s="158" t="s">
        <v>851</v>
      </c>
      <c r="D30" s="8" t="s">
        <v>852</v>
      </c>
      <c r="E30" s="159">
        <v>8</v>
      </c>
      <c r="F30" s="160">
        <v>13.209999999999999</v>
      </c>
      <c r="G30" s="160">
        <v>12.43539648400025</v>
      </c>
      <c r="H30" s="169">
        <f>IF($E30=0,"-",IFERROR(INDEX(#REF!,MATCH($L30,#REF!,0),MATCH($L$1&amp;H$1,#REF!,0)),0))</f>
        <v>0</v>
      </c>
      <c r="I30" s="169">
        <f>IF($E30=0,"-",IFERROR(INDEX(#REF!,MATCH($L30,#REF!,0),MATCH($L$1&amp;I$1,#REF!,0)),0))</f>
        <v>0</v>
      </c>
      <c r="L30" s="4"/>
    </row>
    <row r="31" spans="2:12" ht="20.100000000000001" customHeight="1" x14ac:dyDescent="0.15">
      <c r="B31" s="1"/>
      <c r="C31" s="158" t="s">
        <v>853</v>
      </c>
      <c r="D31" s="8" t="s">
        <v>854</v>
      </c>
      <c r="E31" s="159">
        <v>3</v>
      </c>
      <c r="F31" s="160">
        <v>6.0666666666666664</v>
      </c>
      <c r="G31" s="160">
        <v>4.0203648258999261</v>
      </c>
      <c r="H31" s="169">
        <f>IF($E31=0,"-",IFERROR(INDEX(#REF!,MATCH($L31,#REF!,0),MATCH($L$1&amp;H$1,#REF!,0)),0))</f>
        <v>0</v>
      </c>
      <c r="I31" s="169">
        <f>IF($E31=0,"-",IFERROR(INDEX(#REF!,MATCH($L31,#REF!,0),MATCH($L$1&amp;I$1,#REF!,0)),0))</f>
        <v>0</v>
      </c>
      <c r="L31" s="4"/>
    </row>
    <row r="32" spans="2:12" ht="20.100000000000001" customHeight="1" x14ac:dyDescent="0.15">
      <c r="B32" s="1"/>
      <c r="C32" s="158" t="s">
        <v>23</v>
      </c>
      <c r="D32" s="8" t="s">
        <v>855</v>
      </c>
      <c r="E32" s="159">
        <v>3</v>
      </c>
      <c r="F32" s="160">
        <v>4.1000000000000005</v>
      </c>
      <c r="G32" s="160">
        <v>2.381176179958131</v>
      </c>
      <c r="H32" s="169">
        <f>IF($E32=0,"-",IFERROR(INDEX(#REF!,MATCH($L32,#REF!,0),MATCH($L$1&amp;H$1,#REF!,0)),0))</f>
        <v>0</v>
      </c>
      <c r="I32" s="169">
        <f>IF($E32=0,"-",IFERROR(INDEX(#REF!,MATCH($L32,#REF!,0),MATCH($L$1&amp;I$1,#REF!,0)),0))</f>
        <v>0</v>
      </c>
      <c r="L32" s="4"/>
    </row>
    <row r="33" spans="2:12" ht="20.100000000000001" customHeight="1" x14ac:dyDescent="0.15">
      <c r="B33" s="1"/>
      <c r="C33" s="158" t="s">
        <v>24</v>
      </c>
      <c r="D33" s="8" t="s">
        <v>856</v>
      </c>
      <c r="E33" s="159">
        <v>211</v>
      </c>
      <c r="F33" s="160">
        <v>27.34673333333334</v>
      </c>
      <c r="G33" s="160">
        <v>21.45084250529386</v>
      </c>
      <c r="H33" s="169">
        <f>IF($E33=0,"-",IFERROR(INDEX(#REF!,MATCH($L33,#REF!,0),MATCH($L$1&amp;H$1,#REF!,0)),0))</f>
        <v>0</v>
      </c>
      <c r="I33" s="169">
        <f>IF($E33=0,"-",IFERROR(INDEX(#REF!,MATCH($L33,#REF!,0),MATCH($L$1&amp;I$1,#REF!,0)),0))</f>
        <v>0</v>
      </c>
      <c r="L33" s="4"/>
    </row>
    <row r="34" spans="2:12" ht="20.100000000000001" customHeight="1" x14ac:dyDescent="0.15">
      <c r="B34" s="1"/>
      <c r="C34" s="158" t="s">
        <v>857</v>
      </c>
      <c r="D34" s="8" t="s">
        <v>858</v>
      </c>
      <c r="E34" s="159">
        <v>22</v>
      </c>
      <c r="F34" s="160">
        <v>8.7545454545454557</v>
      </c>
      <c r="G34" s="160">
        <v>7.9916007856300668</v>
      </c>
      <c r="H34" s="169">
        <f>IF($E34=0,"-",IFERROR(INDEX(#REF!,MATCH($L34,#REF!,0),MATCH($L$1&amp;H$1,#REF!,0)),0))</f>
        <v>0</v>
      </c>
      <c r="I34" s="169">
        <f>IF($E34=0,"-",IFERROR(INDEX(#REF!,MATCH($L34,#REF!,0),MATCH($L$1&amp;I$1,#REF!,0)),0))</f>
        <v>0</v>
      </c>
      <c r="L34" s="4"/>
    </row>
    <row r="35" spans="2:12" ht="20.100000000000001" customHeight="1" x14ac:dyDescent="0.15">
      <c r="B35" s="1"/>
      <c r="C35" s="158" t="s">
        <v>25</v>
      </c>
      <c r="D35" s="8" t="s">
        <v>859</v>
      </c>
      <c r="E35" s="159">
        <v>18</v>
      </c>
      <c r="F35" s="160">
        <v>3.6455555555555557</v>
      </c>
      <c r="G35" s="160">
        <v>1.6585721081425726</v>
      </c>
      <c r="H35" s="169">
        <f>IF($E35=0,"-",IFERROR(INDEX(#REF!,MATCH($L35,#REF!,0),MATCH($L$1&amp;H$1,#REF!,0)),0))</f>
        <v>0</v>
      </c>
      <c r="I35" s="169">
        <f>IF($E35=0,"-",IFERROR(INDEX(#REF!,MATCH($L35,#REF!,0),MATCH($L$1&amp;I$1,#REF!,0)),0))</f>
        <v>0</v>
      </c>
      <c r="L35" s="4"/>
    </row>
    <row r="36" spans="2:12" ht="20.100000000000001" customHeight="1" x14ac:dyDescent="0.15">
      <c r="B36" s="1"/>
      <c r="C36" s="158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9" t="str">
        <f>IF($E36=0,"-",IFERROR(INDEX(#REF!,MATCH($L36,#REF!,0),MATCH($L$1&amp;H$1,#REF!,0)),0))</f>
        <v>-</v>
      </c>
      <c r="I36" s="169" t="str">
        <f>IF($E36=0,"-",IFERROR(INDEX(#REF!,MATCH($L36,#REF!,0),MATCH($L$1&amp;I$1,#REF!,0)),0))</f>
        <v>-</v>
      </c>
      <c r="L36" s="4"/>
    </row>
    <row r="37" spans="2:12" ht="20.100000000000001" customHeight="1" x14ac:dyDescent="0.15">
      <c r="B37" s="1"/>
      <c r="C37" s="158" t="s">
        <v>27</v>
      </c>
      <c r="D37" s="8" t="s">
        <v>860</v>
      </c>
      <c r="E37" s="159">
        <v>25</v>
      </c>
      <c r="F37" s="160">
        <v>4.1448</v>
      </c>
      <c r="G37" s="160">
        <v>3.7174880856119312</v>
      </c>
      <c r="H37" s="169">
        <f>IF($E37=0,"-",IFERROR(INDEX(#REF!,MATCH($L37,#REF!,0),MATCH($L$1&amp;H$1,#REF!,0)),0))</f>
        <v>0</v>
      </c>
      <c r="I37" s="169">
        <f>IF($E37=0,"-",IFERROR(INDEX(#REF!,MATCH($L37,#REF!,0),MATCH($L$1&amp;I$1,#REF!,0)),0))</f>
        <v>0</v>
      </c>
      <c r="L37" s="4"/>
    </row>
    <row r="38" spans="2:12" ht="20.100000000000001" customHeight="1" x14ac:dyDescent="0.15">
      <c r="B38" s="1"/>
      <c r="C38" s="158" t="s">
        <v>28</v>
      </c>
      <c r="D38" s="8" t="s">
        <v>861</v>
      </c>
      <c r="E38" s="159">
        <v>188</v>
      </c>
      <c r="F38" s="160">
        <v>8.1976630434782614</v>
      </c>
      <c r="G38" s="160">
        <v>14.876188090516303</v>
      </c>
      <c r="H38" s="169">
        <f>IF($E38=0,"-",IFERROR(INDEX(#REF!,MATCH($L38,#REF!,0),MATCH($L$1&amp;H$1,#REF!,0)),0))</f>
        <v>0</v>
      </c>
      <c r="I38" s="169">
        <f>IF($E38=0,"-",IFERROR(INDEX(#REF!,MATCH($L38,#REF!,0),MATCH($L$1&amp;I$1,#REF!,0)),0))</f>
        <v>0</v>
      </c>
      <c r="L38" s="4"/>
    </row>
    <row r="39" spans="2:12" ht="20.100000000000001" customHeight="1" x14ac:dyDescent="0.15">
      <c r="B39" s="1"/>
      <c r="C39" s="158" t="s">
        <v>29</v>
      </c>
      <c r="D39" s="8" t="s">
        <v>862</v>
      </c>
      <c r="E39" s="159">
        <v>10</v>
      </c>
      <c r="F39" s="160">
        <v>2.8129999999999997</v>
      </c>
      <c r="G39" s="160">
        <v>2.3051442471133989</v>
      </c>
      <c r="H39" s="169">
        <f>IF($E39=0,"-",IFERROR(INDEX(#REF!,MATCH($L39,#REF!,0),MATCH($L$1&amp;H$1,#REF!,0)),0))</f>
        <v>0</v>
      </c>
      <c r="I39" s="169">
        <f>IF($E39=0,"-",IFERROR(INDEX(#REF!,MATCH($L39,#REF!,0),MATCH($L$1&amp;I$1,#REF!,0)),0))</f>
        <v>0</v>
      </c>
      <c r="L39" s="4"/>
    </row>
    <row r="40" spans="2:12" ht="20.100000000000001" customHeight="1" x14ac:dyDescent="0.15">
      <c r="B40" s="1"/>
      <c r="C40" s="158" t="s">
        <v>30</v>
      </c>
      <c r="D40" s="8" t="s">
        <v>863</v>
      </c>
      <c r="E40" s="159">
        <v>3</v>
      </c>
      <c r="F40" s="160">
        <v>4.5</v>
      </c>
      <c r="G40" s="160">
        <v>0.34641016151376836</v>
      </c>
      <c r="H40" s="169">
        <f>IF($E40=0,"-",IFERROR(INDEX(#REF!,MATCH($L40,#REF!,0),MATCH($L$1&amp;H$1,#REF!,0)),0))</f>
        <v>0</v>
      </c>
      <c r="I40" s="169">
        <f>IF($E40=0,"-",IFERROR(INDEX(#REF!,MATCH($L40,#REF!,0),MATCH($L$1&amp;I$1,#REF!,0)),0))</f>
        <v>0</v>
      </c>
      <c r="L40" s="4"/>
    </row>
    <row r="41" spans="2:12" ht="20.100000000000001" customHeight="1" x14ac:dyDescent="0.15">
      <c r="B41" s="1"/>
      <c r="C41" s="158" t="s">
        <v>31</v>
      </c>
      <c r="D41" s="8" t="s">
        <v>864</v>
      </c>
      <c r="E41" s="159">
        <v>6</v>
      </c>
      <c r="F41" s="160">
        <v>6.0666666666666673</v>
      </c>
      <c r="G41" s="160">
        <v>3.4581305161411495</v>
      </c>
      <c r="H41" s="169">
        <f>IF($E41=0,"-",IFERROR(INDEX(#REF!,MATCH($L41,#REF!,0),MATCH($L$1&amp;H$1,#REF!,0)),0))</f>
        <v>0</v>
      </c>
      <c r="I41" s="169">
        <f>IF($E41=0,"-",IFERROR(INDEX(#REF!,MATCH($L41,#REF!,0),MATCH($L$1&amp;I$1,#REF!,0)),0))</f>
        <v>0</v>
      </c>
      <c r="L41" s="4"/>
    </row>
    <row r="42" spans="2:12" ht="20.100000000000001" customHeight="1" x14ac:dyDescent="0.15">
      <c r="B42" s="1"/>
      <c r="C42" s="158" t="s">
        <v>32</v>
      </c>
      <c r="D42" s="8" t="s">
        <v>865</v>
      </c>
      <c r="E42" s="159">
        <v>6</v>
      </c>
      <c r="F42" s="160">
        <v>4.3920000000000003</v>
      </c>
      <c r="G42" s="160">
        <v>1.6387708808738322</v>
      </c>
      <c r="H42" s="169">
        <f>IF($E42=0,"-",IFERROR(INDEX(#REF!,MATCH($L42,#REF!,0),MATCH($L$1&amp;H$1,#REF!,0)),0))</f>
        <v>0</v>
      </c>
      <c r="I42" s="169">
        <f>IF($E42=0,"-",IFERROR(INDEX(#REF!,MATCH($L42,#REF!,0),MATCH($L$1&amp;I$1,#REF!,0)),0))</f>
        <v>0</v>
      </c>
      <c r="L42" s="4"/>
    </row>
    <row r="43" spans="2:12" ht="20.100000000000001" customHeight="1" x14ac:dyDescent="0.15">
      <c r="B43" s="1"/>
      <c r="C43" s="158" t="s">
        <v>33</v>
      </c>
      <c r="D43" s="8" t="s">
        <v>866</v>
      </c>
      <c r="E43" s="159">
        <v>15</v>
      </c>
      <c r="F43" s="160">
        <v>12.879333333333333</v>
      </c>
      <c r="G43" s="160">
        <v>15.737293498777566</v>
      </c>
      <c r="H43" s="169">
        <f>IF($E43=0,"-",IFERROR(INDEX(#REF!,MATCH($L43,#REF!,0),MATCH($L$1&amp;H$1,#REF!,0)),0))</f>
        <v>0</v>
      </c>
      <c r="I43" s="169">
        <f>IF($E43=0,"-",IFERROR(INDEX(#REF!,MATCH($L43,#REF!,0),MATCH($L$1&amp;I$1,#REF!,0)),0))</f>
        <v>0</v>
      </c>
      <c r="L43" s="4"/>
    </row>
    <row r="44" spans="2:12" ht="20.100000000000001" customHeight="1" x14ac:dyDescent="0.15">
      <c r="B44" s="1"/>
      <c r="C44" s="158" t="s">
        <v>34</v>
      </c>
      <c r="D44" s="8" t="s">
        <v>867</v>
      </c>
      <c r="E44" s="159">
        <v>122</v>
      </c>
      <c r="F44" s="160">
        <v>7.9363770491803267</v>
      </c>
      <c r="G44" s="160">
        <v>15.195780928878817</v>
      </c>
      <c r="H44" s="169">
        <f>IF($E44=0,"-",IFERROR(INDEX(#REF!,MATCH($L44,#REF!,0),MATCH($L$1&amp;H$1,#REF!,0)),0))</f>
        <v>0</v>
      </c>
      <c r="I44" s="169">
        <f>IF($E44=0,"-",IFERROR(INDEX(#REF!,MATCH($L44,#REF!,0),MATCH($L$1&amp;I$1,#REF!,0)),0))</f>
        <v>0</v>
      </c>
      <c r="L44" s="4"/>
    </row>
    <row r="45" spans="2:12" ht="20.100000000000001" customHeight="1" x14ac:dyDescent="0.15">
      <c r="B45" s="1"/>
      <c r="C45" s="158" t="s">
        <v>35</v>
      </c>
      <c r="D45" s="8" t="s">
        <v>868</v>
      </c>
      <c r="E45" s="159">
        <v>8</v>
      </c>
      <c r="F45" s="160">
        <v>8.1337499999999991</v>
      </c>
      <c r="G45" s="160">
        <v>5.8431863555524481</v>
      </c>
      <c r="H45" s="169">
        <f>IF($E45=0,"-",IFERROR(INDEX(#REF!,MATCH($L45,#REF!,0),MATCH($L$1&amp;H$1,#REF!,0)),0))</f>
        <v>0</v>
      </c>
      <c r="I45" s="169">
        <f>IF($E45=0,"-",IFERROR(INDEX(#REF!,MATCH($L45,#REF!,0),MATCH($L$1&amp;I$1,#REF!,0)),0))</f>
        <v>0</v>
      </c>
      <c r="L45" s="4"/>
    </row>
    <row r="46" spans="2:12" ht="20.100000000000001" customHeight="1" x14ac:dyDescent="0.15">
      <c r="B46" s="1"/>
      <c r="C46" s="158" t="s">
        <v>36</v>
      </c>
      <c r="D46" s="8" t="s">
        <v>869</v>
      </c>
      <c r="E46" s="159">
        <v>7</v>
      </c>
      <c r="F46" s="160">
        <v>26.157142857142855</v>
      </c>
      <c r="G46" s="160">
        <v>45.14941332741239</v>
      </c>
      <c r="H46" s="169">
        <f>IF($E46=0,"-",IFERROR(INDEX(#REF!,MATCH($L46,#REF!,0),MATCH($L$1&amp;H$1,#REF!,0)),0))</f>
        <v>0</v>
      </c>
      <c r="I46" s="169">
        <f>IF($E46=0,"-",IFERROR(INDEX(#REF!,MATCH($L46,#REF!,0),MATCH($L$1&amp;I$1,#REF!,0)),0))</f>
        <v>0</v>
      </c>
      <c r="L46" s="4"/>
    </row>
    <row r="47" spans="2:12" ht="20.100000000000001" customHeight="1" x14ac:dyDescent="0.15">
      <c r="B47" s="1"/>
      <c r="C47" s="158" t="s">
        <v>37</v>
      </c>
      <c r="D47" s="8" t="s">
        <v>870</v>
      </c>
      <c r="E47" s="159">
        <v>6</v>
      </c>
      <c r="F47" s="160">
        <v>6.6166666666666671</v>
      </c>
      <c r="G47" s="160">
        <v>1.0419532938988507</v>
      </c>
      <c r="H47" s="169">
        <f>IF($E47=0,"-",IFERROR(INDEX(#REF!,MATCH($L47,#REF!,0),MATCH($L$1&amp;H$1,#REF!,0)),0))</f>
        <v>0</v>
      </c>
      <c r="I47" s="169">
        <f>IF($E47=0,"-",IFERROR(INDEX(#REF!,MATCH($L47,#REF!,0),MATCH($L$1&amp;I$1,#REF!,0)),0))</f>
        <v>0</v>
      </c>
      <c r="L47" s="4"/>
    </row>
    <row r="48" spans="2:12" ht="20.100000000000001" customHeight="1" x14ac:dyDescent="0.15">
      <c r="B48" s="1"/>
      <c r="C48" s="158" t="s">
        <v>38</v>
      </c>
      <c r="D48" s="8" t="s">
        <v>871</v>
      </c>
      <c r="E48" s="159">
        <v>47</v>
      </c>
      <c r="F48" s="160">
        <v>6.241276595744683</v>
      </c>
      <c r="G48" s="160">
        <v>6.3683059029859352</v>
      </c>
      <c r="H48" s="169">
        <f>IF($E48=0,"-",IFERROR(INDEX(#REF!,MATCH($L48,#REF!,0),MATCH($L$1&amp;H$1,#REF!,0)),0))</f>
        <v>0</v>
      </c>
      <c r="I48" s="169">
        <f>IF($E48=0,"-",IFERROR(INDEX(#REF!,MATCH($L48,#REF!,0),MATCH($L$1&amp;I$1,#REF!,0)),0))</f>
        <v>0</v>
      </c>
      <c r="L48" s="4"/>
    </row>
    <row r="49" spans="2:12" ht="20.100000000000001" customHeight="1" x14ac:dyDescent="0.15">
      <c r="B49" s="1"/>
      <c r="C49" s="158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9" t="str">
        <f>IF($E49=0,"-",IFERROR(INDEX(#REF!,MATCH($L49,#REF!,0),MATCH($L$1&amp;H$1,#REF!,0)),0))</f>
        <v>-</v>
      </c>
      <c r="I49" s="169" t="str">
        <f>IF($E49=0,"-",IFERROR(INDEX(#REF!,MATCH($L49,#REF!,0),MATCH($L$1&amp;I$1,#REF!,0)),0))</f>
        <v>-</v>
      </c>
      <c r="L49" s="4"/>
    </row>
    <row r="50" spans="2:12" ht="20.100000000000001" customHeight="1" x14ac:dyDescent="0.15">
      <c r="B50" s="1"/>
      <c r="C50" s="158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9" t="str">
        <f>IF($E50=0,"-",IFERROR(INDEX(#REF!,MATCH($L50,#REF!,0),MATCH($L$1&amp;H$1,#REF!,0)),0))</f>
        <v>-</v>
      </c>
      <c r="I50" s="169" t="str">
        <f>IF($E50=0,"-",IFERROR(INDEX(#REF!,MATCH($L50,#REF!,0),MATCH($L$1&amp;I$1,#REF!,0)),0))</f>
        <v>-</v>
      </c>
      <c r="L50" s="4"/>
    </row>
    <row r="51" spans="2:12" ht="20.100000000000001" customHeight="1" x14ac:dyDescent="0.15">
      <c r="B51" s="1"/>
      <c r="C51" s="158" t="s">
        <v>40</v>
      </c>
      <c r="D51" s="8" t="s">
        <v>875</v>
      </c>
      <c r="E51" s="159">
        <v>1</v>
      </c>
      <c r="F51" s="160">
        <v>19.8</v>
      </c>
      <c r="G51" s="160" t="s">
        <v>71</v>
      </c>
      <c r="H51" s="169">
        <f>IF($E51=0,"-",IFERROR(INDEX(#REF!,MATCH($L51,#REF!,0),MATCH($L$1&amp;H$1,#REF!,0)),0))</f>
        <v>0</v>
      </c>
      <c r="I51" s="169">
        <f>IF($E51=0,"-",IFERROR(INDEX(#REF!,MATCH($L51,#REF!,0),MATCH($L$1&amp;I$1,#REF!,0)),0))</f>
        <v>0</v>
      </c>
      <c r="L51" s="4"/>
    </row>
    <row r="52" spans="2:12" ht="20.100000000000001" customHeight="1" x14ac:dyDescent="0.15">
      <c r="B52" s="1"/>
      <c r="C52" s="158" t="s">
        <v>41</v>
      </c>
      <c r="D52" s="8" t="s">
        <v>876</v>
      </c>
      <c r="E52" s="159">
        <v>1</v>
      </c>
      <c r="F52" s="160">
        <v>9.1</v>
      </c>
      <c r="G52" s="160" t="s">
        <v>71</v>
      </c>
      <c r="H52" s="169">
        <f>IF($E52=0,"-",IFERROR(INDEX(#REF!,MATCH($L52,#REF!,0),MATCH($L$1&amp;H$1,#REF!,0)),0))</f>
        <v>0</v>
      </c>
      <c r="I52" s="169">
        <f>IF($E52=0,"-",IFERROR(INDEX(#REF!,MATCH($L52,#REF!,0),MATCH($L$1&amp;I$1,#REF!,0)),0))</f>
        <v>0</v>
      </c>
      <c r="L52" s="4"/>
    </row>
    <row r="53" spans="2:12" ht="20.100000000000001" customHeight="1" x14ac:dyDescent="0.15">
      <c r="B53" s="1"/>
      <c r="C53" s="158" t="s">
        <v>42</v>
      </c>
      <c r="D53" s="8" t="s">
        <v>877</v>
      </c>
      <c r="E53" s="159">
        <v>7</v>
      </c>
      <c r="F53" s="160">
        <v>11.914285714285713</v>
      </c>
      <c r="G53" s="160">
        <v>11.643228156519219</v>
      </c>
      <c r="H53" s="169">
        <f>IF($E53=0,"-",IFERROR(INDEX(#REF!,MATCH($L53,#REF!,0),MATCH($L$1&amp;H$1,#REF!,0)),0))</f>
        <v>0</v>
      </c>
      <c r="I53" s="169">
        <f>IF($E53=0,"-",IFERROR(INDEX(#REF!,MATCH($L53,#REF!,0),MATCH($L$1&amp;I$1,#REF!,0)),0))</f>
        <v>0</v>
      </c>
      <c r="L53" s="4"/>
    </row>
    <row r="54" spans="2:12" ht="20.100000000000001" customHeight="1" x14ac:dyDescent="0.15">
      <c r="B54" s="1"/>
      <c r="C54" s="158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9" t="str">
        <f>IF($E54=0,"-",IFERROR(INDEX(#REF!,MATCH($L54,#REF!,0),MATCH($L$1&amp;H$1,#REF!,0)),0))</f>
        <v>-</v>
      </c>
      <c r="I54" s="169" t="str">
        <f>IF($E54=0,"-",IFERROR(INDEX(#REF!,MATCH($L54,#REF!,0),MATCH($L$1&amp;I$1,#REF!,0)),0))</f>
        <v>-</v>
      </c>
      <c r="L54" s="4"/>
    </row>
    <row r="55" spans="2:12" ht="20.100000000000001" customHeight="1" x14ac:dyDescent="0.15">
      <c r="B55" s="1"/>
      <c r="C55" s="158" t="s">
        <v>44</v>
      </c>
      <c r="D55" s="8" t="s">
        <v>879</v>
      </c>
      <c r="E55" s="159">
        <v>4</v>
      </c>
      <c r="F55" s="160">
        <v>1.875</v>
      </c>
      <c r="G55" s="160">
        <v>1.4008925726121904</v>
      </c>
      <c r="H55" s="169">
        <f>IF($E55=0,"-",IFERROR(INDEX(#REF!,MATCH($L55,#REF!,0),MATCH($L$1&amp;H$1,#REF!,0)),0))</f>
        <v>0</v>
      </c>
      <c r="I55" s="169">
        <f>IF($E55=0,"-",IFERROR(INDEX(#REF!,MATCH($L55,#REF!,0),MATCH($L$1&amp;I$1,#REF!,0)),0))</f>
        <v>0</v>
      </c>
      <c r="L55" s="4"/>
    </row>
    <row r="56" spans="2:12" ht="20.100000000000001" customHeight="1" x14ac:dyDescent="0.15">
      <c r="B56" s="1"/>
      <c r="C56" s="158" t="s">
        <v>45</v>
      </c>
      <c r="D56" s="8" t="s">
        <v>880</v>
      </c>
      <c r="E56" s="159">
        <v>1</v>
      </c>
      <c r="F56" s="160">
        <v>4.7</v>
      </c>
      <c r="G56" s="160" t="s">
        <v>71</v>
      </c>
      <c r="H56" s="169">
        <f>IF($E56=0,"-",IFERROR(INDEX(#REF!,MATCH($L56,#REF!,0),MATCH($L$1&amp;H$1,#REF!,0)),0))</f>
        <v>0</v>
      </c>
      <c r="I56" s="169">
        <f>IF($E56=0,"-",IFERROR(INDEX(#REF!,MATCH($L56,#REF!,0),MATCH($L$1&amp;I$1,#REF!,0)),0))</f>
        <v>0</v>
      </c>
      <c r="L56" s="4"/>
    </row>
    <row r="57" spans="2:12" ht="20.100000000000001" customHeight="1" x14ac:dyDescent="0.15">
      <c r="B57" s="1"/>
      <c r="C57" s="158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9" t="str">
        <f>IF($E57=0,"-",IFERROR(INDEX(#REF!,MATCH($L57,#REF!,0),MATCH($L$1&amp;H$1,#REF!,0)),0))</f>
        <v>-</v>
      </c>
      <c r="I57" s="169" t="str">
        <f>IF($E57=0,"-",IFERROR(INDEX(#REF!,MATCH($L57,#REF!,0),MATCH($L$1&amp;I$1,#REF!,0)),0))</f>
        <v>-</v>
      </c>
      <c r="L57" s="4"/>
    </row>
    <row r="58" spans="2:12" ht="20.100000000000001" customHeight="1" x14ac:dyDescent="0.15">
      <c r="B58" s="1"/>
      <c r="C58" s="158" t="s">
        <v>47</v>
      </c>
      <c r="D58" s="8" t="s">
        <v>882</v>
      </c>
      <c r="E58" s="159">
        <v>177</v>
      </c>
      <c r="F58" s="160">
        <v>13.587727272727262</v>
      </c>
      <c r="G58" s="160">
        <v>36.477895090503331</v>
      </c>
      <c r="H58" s="169">
        <f>IF($E58=0,"-",IFERROR(INDEX(#REF!,MATCH($L58,#REF!,0),MATCH($L$1&amp;H$1,#REF!,0)),0))</f>
        <v>0</v>
      </c>
      <c r="I58" s="169">
        <f>IF($E58=0,"-",IFERROR(INDEX(#REF!,MATCH($L58,#REF!,0),MATCH($L$1&amp;I$1,#REF!,0)),0))</f>
        <v>0</v>
      </c>
      <c r="L58" s="4"/>
    </row>
    <row r="59" spans="2:12" ht="20.100000000000001" customHeight="1" x14ac:dyDescent="0.15">
      <c r="B59" s="1"/>
      <c r="C59" s="158" t="s">
        <v>48</v>
      </c>
      <c r="D59" s="8" t="s">
        <v>883</v>
      </c>
      <c r="E59" s="159">
        <v>147</v>
      </c>
      <c r="F59" s="160">
        <v>9.8061643835616419</v>
      </c>
      <c r="G59" s="160">
        <v>23.706223895708938</v>
      </c>
      <c r="H59" s="169">
        <f>IF($E59=0,"-",IFERROR(INDEX(#REF!,MATCH($L59,#REF!,0),MATCH($L$1&amp;H$1,#REF!,0)),0))</f>
        <v>0</v>
      </c>
      <c r="I59" s="169">
        <f>IF($E59=0,"-",IFERROR(INDEX(#REF!,MATCH($L59,#REF!,0),MATCH($L$1&amp;I$1,#REF!,0)),0))</f>
        <v>0</v>
      </c>
      <c r="L59" s="4"/>
    </row>
    <row r="60" spans="2:12" ht="20.100000000000001" customHeight="1" x14ac:dyDescent="0.15">
      <c r="B60" s="1"/>
      <c r="C60" s="158" t="s">
        <v>51</v>
      </c>
      <c r="D60" s="8" t="s">
        <v>884</v>
      </c>
      <c r="E60" s="159">
        <v>9</v>
      </c>
      <c r="F60" s="160">
        <v>5.5</v>
      </c>
      <c r="G60" s="160">
        <v>4.9381170500505558</v>
      </c>
      <c r="H60" s="169">
        <f>IF($E60=0,"-",IFERROR(INDEX(#REF!,MATCH($L60,#REF!,0),MATCH($L$1&amp;H$1,#REF!,0)),0))</f>
        <v>0</v>
      </c>
      <c r="I60" s="169">
        <f>IF($E60=0,"-",IFERROR(INDEX(#REF!,MATCH($L60,#REF!,0),MATCH($L$1&amp;I$1,#REF!,0)),0))</f>
        <v>0</v>
      </c>
      <c r="L60" s="4"/>
    </row>
    <row r="61" spans="2:12" ht="20.100000000000001" customHeight="1" x14ac:dyDescent="0.15">
      <c r="B61" s="1"/>
      <c r="C61" s="158" t="s">
        <v>129</v>
      </c>
      <c r="D61" s="8" t="s">
        <v>885</v>
      </c>
      <c r="E61" s="159">
        <v>9</v>
      </c>
      <c r="F61" s="160">
        <v>8.9555555555555557</v>
      </c>
      <c r="G61" s="160">
        <v>16.642649361738588</v>
      </c>
      <c r="H61" s="169">
        <f>IF($E61=0,"-",IFERROR(INDEX(#REF!,MATCH($L61,#REF!,0),MATCH($L$1&amp;H$1,#REF!,0)),0))</f>
        <v>0</v>
      </c>
      <c r="I61" s="169">
        <f>IF($E61=0,"-",IFERROR(INDEX(#REF!,MATCH($L61,#REF!,0),MATCH($L$1&amp;I$1,#REF!,0)),0))</f>
        <v>0</v>
      </c>
      <c r="L61" s="4"/>
    </row>
    <row r="62" spans="2:12" ht="20.100000000000001" customHeight="1" x14ac:dyDescent="0.15">
      <c r="B62" s="1"/>
      <c r="C62" s="158" t="s">
        <v>137</v>
      </c>
      <c r="D62" s="8" t="s">
        <v>886</v>
      </c>
      <c r="E62" s="159">
        <v>1</v>
      </c>
      <c r="F62" s="160">
        <v>4.5999999999999996</v>
      </c>
      <c r="G62" s="160" t="s">
        <v>71</v>
      </c>
      <c r="H62" s="169">
        <f>IF($E62=0,"-",IFERROR(INDEX(#REF!,MATCH($L62,#REF!,0),MATCH($L$1&amp;H$1,#REF!,0)),0))</f>
        <v>0</v>
      </c>
      <c r="I62" s="169">
        <f>IF($E62=0,"-",IFERROR(INDEX(#REF!,MATCH($L62,#REF!,0),MATCH($L$1&amp;I$1,#REF!,0)),0))</f>
        <v>0</v>
      </c>
      <c r="L62" s="4"/>
    </row>
    <row r="63" spans="2:12" ht="20.100000000000001" customHeight="1" x14ac:dyDescent="0.15">
      <c r="B63" s="1"/>
      <c r="C63" s="158" t="s">
        <v>52</v>
      </c>
      <c r="D63" s="8" t="s">
        <v>887</v>
      </c>
      <c r="E63" s="159">
        <v>25</v>
      </c>
      <c r="F63" s="160">
        <v>4.88</v>
      </c>
      <c r="G63" s="160">
        <v>3.9101364000078904</v>
      </c>
      <c r="H63" s="169">
        <f>IF($E63=0,"-",IFERROR(INDEX(#REF!,MATCH($L63,#REF!,0),MATCH($L$1&amp;H$1,#REF!,0)),0))</f>
        <v>0</v>
      </c>
      <c r="I63" s="169">
        <f>IF($E63=0,"-",IFERROR(INDEX(#REF!,MATCH($L63,#REF!,0),MATCH($L$1&amp;I$1,#REF!,0)),0))</f>
        <v>0</v>
      </c>
      <c r="L63" s="4"/>
    </row>
    <row r="64" spans="2:12" ht="20.100000000000001" customHeight="1" x14ac:dyDescent="0.15">
      <c r="B64" s="1"/>
      <c r="C64" s="158" t="s">
        <v>888</v>
      </c>
      <c r="D64" s="8" t="s">
        <v>376</v>
      </c>
      <c r="E64" s="159">
        <v>49</v>
      </c>
      <c r="F64" s="160">
        <v>7.6564583333333323</v>
      </c>
      <c r="G64" s="160">
        <v>9.7929619733251752</v>
      </c>
      <c r="H64" s="169">
        <f>IF($E64=0,"-",IFERROR(INDEX(#REF!,MATCH($L64,#REF!,0),MATCH($L$1&amp;H$1,#REF!,0)),0))</f>
        <v>0</v>
      </c>
      <c r="I64" s="169">
        <f>IF($E64=0,"-",IFERROR(INDEX(#REF!,MATCH($L64,#REF!,0),MATCH($L$1&amp;I$1,#REF!,0)),0))</f>
        <v>0</v>
      </c>
      <c r="L64" s="4"/>
    </row>
    <row r="65" spans="2:12" ht="20.100000000000001" customHeight="1" x14ac:dyDescent="0.15">
      <c r="B65" s="1"/>
      <c r="C65" s="158" t="s">
        <v>889</v>
      </c>
      <c r="D65" s="8" t="s">
        <v>890</v>
      </c>
      <c r="E65" s="159">
        <v>1</v>
      </c>
      <c r="F65" s="160">
        <v>4.8</v>
      </c>
      <c r="G65" s="160" t="s">
        <v>71</v>
      </c>
      <c r="H65" s="169">
        <f>IF($E65=0,"-",IFERROR(INDEX(#REF!,MATCH($L65,#REF!,0),MATCH($L$1&amp;H$1,#REF!,0)),0))</f>
        <v>0</v>
      </c>
      <c r="I65" s="169">
        <f>IF($E65=0,"-",IFERROR(INDEX(#REF!,MATCH($L65,#REF!,0),MATCH($L$1&amp;I$1,#REF!,0)),0))</f>
        <v>0</v>
      </c>
      <c r="L65" s="4"/>
    </row>
    <row r="66" spans="2:12" ht="20.100000000000001" customHeight="1" x14ac:dyDescent="0.15">
      <c r="B66" s="1"/>
      <c r="C66" s="158" t="s">
        <v>79</v>
      </c>
      <c r="D66" s="8" t="s">
        <v>891</v>
      </c>
      <c r="E66" s="159">
        <v>1</v>
      </c>
      <c r="F66" s="160">
        <v>15.3</v>
      </c>
      <c r="G66" s="160" t="s">
        <v>71</v>
      </c>
      <c r="H66" s="169">
        <f>IF($E66=0,"-",IFERROR(INDEX(#REF!,MATCH($L66,#REF!,0),MATCH($L$1&amp;H$1,#REF!,0)),0))</f>
        <v>0</v>
      </c>
      <c r="I66" s="169">
        <f>IF($E66=0,"-",IFERROR(INDEX(#REF!,MATCH($L66,#REF!,0),MATCH($L$1&amp;I$1,#REF!,0)),0))</f>
        <v>0</v>
      </c>
      <c r="L66" s="4"/>
    </row>
    <row r="67" spans="2:12" ht="20.100000000000001" customHeight="1" x14ac:dyDescent="0.15">
      <c r="B67" s="1"/>
      <c r="C67" s="158" t="s">
        <v>53</v>
      </c>
      <c r="D67" s="8" t="s">
        <v>892</v>
      </c>
      <c r="E67" s="159">
        <v>58</v>
      </c>
      <c r="F67" s="160">
        <v>7.309909090909092</v>
      </c>
      <c r="G67" s="160">
        <v>10.133754491015413</v>
      </c>
      <c r="H67" s="169">
        <f>IF($E67=0,"-",IFERROR(INDEX(#REF!,MATCH($L67,#REF!,0),MATCH($L$1&amp;H$1,#REF!,0)),0))</f>
        <v>0</v>
      </c>
      <c r="I67" s="169">
        <f>IF($E67=0,"-",IFERROR(INDEX(#REF!,MATCH($L67,#REF!,0),MATCH($L$1&amp;I$1,#REF!,0)),0))</f>
        <v>0</v>
      </c>
      <c r="L67" s="4"/>
    </row>
    <row r="68" spans="2:12" ht="20.100000000000001" customHeight="1" x14ac:dyDescent="0.15">
      <c r="B68" s="1"/>
      <c r="C68" s="158" t="s">
        <v>54</v>
      </c>
      <c r="D68" s="8" t="s">
        <v>893</v>
      </c>
      <c r="E68" s="159">
        <v>26</v>
      </c>
      <c r="F68" s="160">
        <v>5.5830769230769226</v>
      </c>
      <c r="G68" s="160">
        <v>3.0072655609118009</v>
      </c>
      <c r="H68" s="169">
        <f>IF($E68=0,"-",IFERROR(INDEX(#REF!,MATCH($L68,#REF!,0),MATCH($L$1&amp;H$1,#REF!,0)),0))</f>
        <v>0</v>
      </c>
      <c r="I68" s="169">
        <f>IF($E68=0,"-",IFERROR(INDEX(#REF!,MATCH($L68,#REF!,0),MATCH($L$1&amp;I$1,#REF!,0)),0))</f>
        <v>0</v>
      </c>
      <c r="L68" s="4"/>
    </row>
    <row r="69" spans="2:12" ht="20.100000000000001" customHeight="1" x14ac:dyDescent="0.15">
      <c r="B69" s="1"/>
      <c r="C69" s="158" t="s">
        <v>55</v>
      </c>
      <c r="D69" s="8" t="s">
        <v>894</v>
      </c>
      <c r="E69" s="159">
        <v>56</v>
      </c>
      <c r="F69" s="160">
        <v>3.3975925925925932</v>
      </c>
      <c r="G69" s="160">
        <v>5.3476049779970483</v>
      </c>
      <c r="H69" s="169">
        <f>IF($E69=0,"-",IFERROR(INDEX(#REF!,MATCH($L69,#REF!,0),MATCH($L$1&amp;H$1,#REF!,0)),0))</f>
        <v>0</v>
      </c>
      <c r="I69" s="169">
        <f>IF($E69=0,"-",IFERROR(INDEX(#REF!,MATCH($L69,#REF!,0),MATCH($L$1&amp;I$1,#REF!,0)),0))</f>
        <v>0</v>
      </c>
      <c r="L69" s="4"/>
    </row>
    <row r="70" spans="2:12" ht="20.100000000000001" customHeight="1" x14ac:dyDescent="0.15">
      <c r="B70" s="1"/>
      <c r="C70" s="158" t="s">
        <v>138</v>
      </c>
      <c r="D70" s="8" t="s">
        <v>895</v>
      </c>
      <c r="E70" s="159">
        <v>1</v>
      </c>
      <c r="F70" s="160">
        <v>166</v>
      </c>
      <c r="G70" s="160" t="s">
        <v>71</v>
      </c>
      <c r="H70" s="169">
        <f>IF($E70=0,"-",IFERROR(INDEX(#REF!,MATCH($L70,#REF!,0),MATCH($L$1&amp;H$1,#REF!,0)),0))</f>
        <v>0</v>
      </c>
      <c r="I70" s="169">
        <f>IF($E70=0,"-",IFERROR(INDEX(#REF!,MATCH($L70,#REF!,0),MATCH($L$1&amp;I$1,#REF!,0)),0))</f>
        <v>0</v>
      </c>
      <c r="L70" s="4"/>
    </row>
    <row r="71" spans="2:12" ht="20.100000000000001" customHeight="1" x14ac:dyDescent="0.15">
      <c r="B71" s="1"/>
      <c r="C71" s="158" t="s">
        <v>72</v>
      </c>
      <c r="D71" s="8" t="s">
        <v>896</v>
      </c>
      <c r="E71" s="159">
        <v>4</v>
      </c>
      <c r="F71" s="160">
        <v>1.925</v>
      </c>
      <c r="G71" s="160">
        <v>0.43493294502332852</v>
      </c>
      <c r="H71" s="169">
        <f>IF($E71=0,"-",IFERROR(INDEX(#REF!,MATCH($L71,#REF!,0),MATCH($L$1&amp;H$1,#REF!,0)),0))</f>
        <v>0</v>
      </c>
      <c r="I71" s="169">
        <f>IF($E71=0,"-",IFERROR(INDEX(#REF!,MATCH($L71,#REF!,0),MATCH($L$1&amp;I$1,#REF!,0)),0))</f>
        <v>0</v>
      </c>
      <c r="L71" s="4"/>
    </row>
    <row r="72" spans="2:12" ht="20.100000000000001" customHeight="1" x14ac:dyDescent="0.15">
      <c r="B72" s="1"/>
      <c r="C72" s="158" t="s">
        <v>75</v>
      </c>
      <c r="D72" s="8" t="s">
        <v>897</v>
      </c>
      <c r="E72" s="159">
        <v>60</v>
      </c>
      <c r="F72" s="160">
        <v>4.4172542372881347</v>
      </c>
      <c r="G72" s="160">
        <v>3.9146184012432723</v>
      </c>
      <c r="H72" s="169">
        <f>IF($E72=0,"-",IFERROR(INDEX(#REF!,MATCH($L72,#REF!,0),MATCH($L$1&amp;H$1,#REF!,0)),0))</f>
        <v>0</v>
      </c>
      <c r="I72" s="169">
        <f>IF($E72=0,"-",IFERROR(INDEX(#REF!,MATCH($L72,#REF!,0),MATCH($L$1&amp;I$1,#REF!,0)),0))</f>
        <v>0</v>
      </c>
      <c r="L72" s="4"/>
    </row>
    <row r="73" spans="2:12" ht="20.100000000000001" customHeight="1" x14ac:dyDescent="0.15">
      <c r="B73" s="1"/>
      <c r="C73" s="158" t="s">
        <v>56</v>
      </c>
      <c r="D73" s="8" t="s">
        <v>898</v>
      </c>
      <c r="E73" s="159">
        <v>12</v>
      </c>
      <c r="F73" s="160">
        <v>1.6166666666666669</v>
      </c>
      <c r="G73" s="160">
        <v>0.98242125137413172</v>
      </c>
      <c r="H73" s="169">
        <f>IF($E73=0,"-",IFERROR(INDEX(#REF!,MATCH($L73,#REF!,0),MATCH($L$1&amp;H$1,#REF!,0)),0))</f>
        <v>0</v>
      </c>
      <c r="I73" s="169">
        <f>IF($E73=0,"-",IFERROR(INDEX(#REF!,MATCH($L73,#REF!,0),MATCH($L$1&amp;I$1,#REF!,0)),0))</f>
        <v>0</v>
      </c>
      <c r="L73" s="4"/>
    </row>
    <row r="74" spans="2:12" ht="20.100000000000001" customHeight="1" x14ac:dyDescent="0.15">
      <c r="B74" s="1"/>
      <c r="C74" s="158" t="s">
        <v>57</v>
      </c>
      <c r="D74" s="8" t="s">
        <v>899</v>
      </c>
      <c r="E74" s="159">
        <v>16</v>
      </c>
      <c r="F74" s="160">
        <v>4.2953333333333328</v>
      </c>
      <c r="G74" s="160">
        <v>3.1612223374300443</v>
      </c>
      <c r="H74" s="169">
        <f>IF($E74=0,"-",IFERROR(INDEX(#REF!,MATCH($L74,#REF!,0),MATCH($L$1&amp;H$1,#REF!,0)),0))</f>
        <v>0</v>
      </c>
      <c r="I74" s="169">
        <f>IF($E74=0,"-",IFERROR(INDEX(#REF!,MATCH($L74,#REF!,0),MATCH($L$1&amp;I$1,#REF!,0)),0))</f>
        <v>0</v>
      </c>
      <c r="L74" s="4"/>
    </row>
    <row r="75" spans="2:12" ht="20.100000000000001" customHeight="1" x14ac:dyDescent="0.15">
      <c r="B75" s="1"/>
      <c r="C75" s="158" t="s">
        <v>69</v>
      </c>
      <c r="D75" s="8" t="s">
        <v>900</v>
      </c>
      <c r="E75" s="159">
        <v>92</v>
      </c>
      <c r="F75" s="160">
        <v>3.7372282608695637</v>
      </c>
      <c r="G75" s="160">
        <v>1.9479372527704828</v>
      </c>
      <c r="H75" s="169">
        <f>IF($E75=0,"-",IFERROR(INDEX(#REF!,MATCH($L75,#REF!,0),MATCH($L$1&amp;H$1,#REF!,0)),0))</f>
        <v>0</v>
      </c>
      <c r="I75" s="169">
        <f>IF($E75=0,"-",IFERROR(INDEX(#REF!,MATCH($L75,#REF!,0),MATCH($L$1&amp;I$1,#REF!,0)),0))</f>
        <v>0</v>
      </c>
      <c r="L75" s="4"/>
    </row>
    <row r="76" spans="2:12" ht="20.100000000000001" customHeight="1" x14ac:dyDescent="0.15">
      <c r="B76" s="1"/>
      <c r="C76" s="158" t="s">
        <v>73</v>
      </c>
      <c r="D76" s="8" t="s">
        <v>901</v>
      </c>
      <c r="E76" s="159">
        <v>69</v>
      </c>
      <c r="F76" s="160">
        <v>5.1457971014492756</v>
      </c>
      <c r="G76" s="160">
        <v>9.8130383562766212</v>
      </c>
      <c r="H76" s="169">
        <f>IF($E76=0,"-",IFERROR(INDEX(#REF!,MATCH($L76,#REF!,0),MATCH($L$1&amp;H$1,#REF!,0)),0))</f>
        <v>0</v>
      </c>
      <c r="I76" s="169">
        <f>IF($E76=0,"-",IFERROR(INDEX(#REF!,MATCH($L76,#REF!,0),MATCH($L$1&amp;I$1,#REF!,0)),0))</f>
        <v>0</v>
      </c>
      <c r="L76" s="4"/>
    </row>
    <row r="77" spans="2:12" ht="20.100000000000001" customHeight="1" x14ac:dyDescent="0.15">
      <c r="B77" s="1"/>
      <c r="C77" s="158" t="s">
        <v>58</v>
      </c>
      <c r="D77" s="8" t="s">
        <v>902</v>
      </c>
      <c r="E77" s="159">
        <v>366</v>
      </c>
      <c r="F77" s="160">
        <v>6.296497206703914</v>
      </c>
      <c r="G77" s="160">
        <v>8.3905967972986346</v>
      </c>
      <c r="H77" s="169">
        <f>IF($E77=0,"-",IFERROR(INDEX(#REF!,MATCH($L77,#REF!,0),MATCH($L$1&amp;H$1,#REF!,0)),0))</f>
        <v>0</v>
      </c>
      <c r="I77" s="169">
        <f>IF($E77=0,"-",IFERROR(INDEX(#REF!,MATCH($L77,#REF!,0),MATCH($L$1&amp;I$1,#REF!,0)),0))</f>
        <v>0</v>
      </c>
      <c r="L77" s="4"/>
    </row>
    <row r="78" spans="2:12" ht="20.100000000000001" customHeight="1" x14ac:dyDescent="0.15">
      <c r="B78" s="1"/>
      <c r="C78" s="158" t="s">
        <v>903</v>
      </c>
      <c r="D78" s="8" t="s">
        <v>904</v>
      </c>
      <c r="E78" s="159">
        <v>2</v>
      </c>
      <c r="F78" s="160">
        <v>6.75</v>
      </c>
      <c r="G78" s="160">
        <v>4.8790367901871772</v>
      </c>
      <c r="H78" s="169">
        <f>IF($E78=0,"-",IFERROR(INDEX(#REF!,MATCH($L78,#REF!,0),MATCH($L$1&amp;H$1,#REF!,0)),0))</f>
        <v>0</v>
      </c>
      <c r="I78" s="169">
        <f>IF($E78=0,"-",IFERROR(INDEX(#REF!,MATCH($L78,#REF!,0),MATCH($L$1&amp;I$1,#REF!,0)),0))</f>
        <v>0</v>
      </c>
      <c r="L78" s="4"/>
    </row>
    <row r="79" spans="2:12" ht="20.100000000000001" customHeight="1" x14ac:dyDescent="0.15">
      <c r="B79" s="1"/>
      <c r="C79" s="158" t="s">
        <v>905</v>
      </c>
      <c r="D79" s="8" t="s">
        <v>906</v>
      </c>
      <c r="E79" s="159">
        <v>36</v>
      </c>
      <c r="F79" s="160">
        <v>2.6420771428571426</v>
      </c>
      <c r="G79" s="160">
        <v>1.4157776940162434</v>
      </c>
      <c r="H79" s="169">
        <f>IF($E79=0,"-",IFERROR(INDEX(#REF!,MATCH($L79,#REF!,0),MATCH($L$1&amp;H$1,#REF!,0)),0))</f>
        <v>0</v>
      </c>
      <c r="I79" s="169">
        <f>IF($E79=0,"-",IFERROR(INDEX(#REF!,MATCH($L79,#REF!,0),MATCH($L$1&amp;I$1,#REF!,0)),0))</f>
        <v>0</v>
      </c>
      <c r="L79" s="4"/>
    </row>
    <row r="80" spans="2:12" ht="20.100000000000001" customHeight="1" x14ac:dyDescent="0.15">
      <c r="B80" s="1"/>
      <c r="C80" s="158" t="s">
        <v>70</v>
      </c>
      <c r="D80" s="8" t="s">
        <v>907</v>
      </c>
      <c r="E80" s="159">
        <v>6</v>
      </c>
      <c r="F80" s="160">
        <v>2.8000000000000007</v>
      </c>
      <c r="G80" s="160">
        <v>2.1835750502329878</v>
      </c>
      <c r="H80" s="169">
        <f>IF($E80=0,"-",IFERROR(INDEX(#REF!,MATCH($L80,#REF!,0),MATCH($L$1&amp;H$1,#REF!,0)),0))</f>
        <v>0</v>
      </c>
      <c r="I80" s="169">
        <f>IF($E80=0,"-",IFERROR(INDEX(#REF!,MATCH($L80,#REF!,0),MATCH($L$1&amp;I$1,#REF!,0)),0))</f>
        <v>0</v>
      </c>
      <c r="L80" s="4"/>
    </row>
    <row r="81" spans="2:12" ht="20.100000000000001" customHeight="1" x14ac:dyDescent="0.15">
      <c r="B81" s="1"/>
      <c r="C81" s="158" t="s">
        <v>908</v>
      </c>
      <c r="D81" s="8" t="s">
        <v>909</v>
      </c>
      <c r="E81" s="159">
        <v>154</v>
      </c>
      <c r="F81" s="160">
        <v>2.0800000000000005</v>
      </c>
      <c r="G81" s="160">
        <v>1.1753955906504623</v>
      </c>
      <c r="H81" s="169">
        <f>IF($E81=0,"-",IFERROR(INDEX(#REF!,MATCH($L81,#REF!,0),MATCH($L$1&amp;H$1,#REF!,0)),0))</f>
        <v>0</v>
      </c>
      <c r="I81" s="169">
        <f>IF($E81=0,"-",IFERROR(INDEX(#REF!,MATCH($L81,#REF!,0),MATCH($L$1&amp;I$1,#REF!,0)),0))</f>
        <v>0</v>
      </c>
      <c r="L81" s="4"/>
    </row>
    <row r="82" spans="2:12" ht="20.100000000000001" customHeight="1" x14ac:dyDescent="0.15">
      <c r="B82" s="1"/>
      <c r="C82" s="158" t="s">
        <v>59</v>
      </c>
      <c r="D82" s="8" t="s">
        <v>910</v>
      </c>
      <c r="E82" s="159">
        <v>1004</v>
      </c>
      <c r="F82" s="160">
        <v>8.7421330284552781</v>
      </c>
      <c r="G82" s="160">
        <v>22.041937947350952</v>
      </c>
      <c r="H82" s="169">
        <f>IF($E82=0,"-",IFERROR(INDEX(#REF!,MATCH($L82,#REF!,0),MATCH($L$1&amp;H$1,#REF!,0)),0))</f>
        <v>0</v>
      </c>
      <c r="I82" s="169">
        <f>IF($E82=0,"-",IFERROR(INDEX(#REF!,MATCH($L82,#REF!,0),MATCH($L$1&amp;I$1,#REF!,0)),0))</f>
        <v>0</v>
      </c>
      <c r="L82" s="4"/>
    </row>
    <row r="83" spans="2:12" ht="20.100000000000001" customHeight="1" x14ac:dyDescent="0.15">
      <c r="B83" s="1"/>
      <c r="C83" s="158" t="s">
        <v>60</v>
      </c>
      <c r="D83" s="8" t="s">
        <v>911</v>
      </c>
      <c r="E83" s="159">
        <v>349</v>
      </c>
      <c r="F83" s="160">
        <v>11.009900602409639</v>
      </c>
      <c r="G83" s="160">
        <v>12.035408579390642</v>
      </c>
      <c r="H83" s="169">
        <f>IF($E83=0,"-",IFERROR(INDEX(#REF!,MATCH($L83,#REF!,0),MATCH($L$1&amp;H$1,#REF!,0)),0))</f>
        <v>0</v>
      </c>
      <c r="I83" s="169">
        <f>IF($E83=0,"-",IFERROR(INDEX(#REF!,MATCH($L83,#REF!,0),MATCH($L$1&amp;I$1,#REF!,0)),0))</f>
        <v>0</v>
      </c>
      <c r="L83" s="4"/>
    </row>
    <row r="84" spans="2:12" ht="20.100000000000001" customHeight="1" x14ac:dyDescent="0.15">
      <c r="B84" s="1"/>
      <c r="C84" s="158" t="s">
        <v>912</v>
      </c>
      <c r="D84" s="8" t="s">
        <v>913</v>
      </c>
      <c r="E84" s="159">
        <v>25</v>
      </c>
      <c r="F84" s="160">
        <v>8.4792000000000005</v>
      </c>
      <c r="G84" s="160">
        <v>7.9234004274259258</v>
      </c>
      <c r="H84" s="169">
        <f>IF($E84=0,"-",IFERROR(INDEX(#REF!,MATCH($L84,#REF!,0),MATCH($L$1&amp;H$1,#REF!,0)),0))</f>
        <v>0</v>
      </c>
      <c r="I84" s="169">
        <f>IF($E84=0,"-",IFERROR(INDEX(#REF!,MATCH($L84,#REF!,0),MATCH($L$1&amp;I$1,#REF!,0)),0))</f>
        <v>0</v>
      </c>
      <c r="L84" s="4"/>
    </row>
    <row r="85" spans="2:12" ht="20.100000000000001" customHeight="1" x14ac:dyDescent="0.15">
      <c r="B85" s="1"/>
      <c r="C85" s="158" t="s">
        <v>914</v>
      </c>
      <c r="D85" s="8" t="s">
        <v>915</v>
      </c>
      <c r="E85" s="159">
        <v>526</v>
      </c>
      <c r="F85" s="160">
        <v>8.6573179190751439</v>
      </c>
      <c r="G85" s="160">
        <v>13.808941817838987</v>
      </c>
      <c r="H85" s="169">
        <f>IF($E85=0,"-",IFERROR(INDEX(#REF!,MATCH($L85,#REF!,0),MATCH($L$1&amp;H$1,#REF!,0)),0))</f>
        <v>0</v>
      </c>
      <c r="I85" s="169">
        <f>IF($E85=0,"-",IFERROR(INDEX(#REF!,MATCH($L85,#REF!,0),MATCH($L$1&amp;I$1,#REF!,0)),0))</f>
        <v>0</v>
      </c>
      <c r="L85" s="4"/>
    </row>
    <row r="86" spans="2:12" ht="20.100000000000001" customHeight="1" x14ac:dyDescent="0.15">
      <c r="B86" s="1"/>
      <c r="C86" s="158" t="s">
        <v>916</v>
      </c>
      <c r="D86" s="8" t="s">
        <v>917</v>
      </c>
      <c r="E86" s="159">
        <v>93</v>
      </c>
      <c r="F86" s="160">
        <v>8.7696739130434782</v>
      </c>
      <c r="G86" s="160">
        <v>6.6482172196906397</v>
      </c>
      <c r="H86" s="169">
        <f>IF($E86=0,"-",IFERROR(INDEX(#REF!,MATCH($L86,#REF!,0),MATCH($L$1&amp;H$1,#REF!,0)),0))</f>
        <v>0</v>
      </c>
      <c r="I86" s="169">
        <f>IF($E86=0,"-",IFERROR(INDEX(#REF!,MATCH($L86,#REF!,0),MATCH($L$1&amp;I$1,#REF!,0)),0))</f>
        <v>0</v>
      </c>
      <c r="L86" s="4"/>
    </row>
    <row r="87" spans="2:12" ht="20.100000000000001" customHeight="1" x14ac:dyDescent="0.15">
      <c r="B87" s="1"/>
      <c r="C87" s="158" t="s">
        <v>918</v>
      </c>
      <c r="D87" s="8" t="s">
        <v>919</v>
      </c>
      <c r="E87" s="159">
        <v>160</v>
      </c>
      <c r="F87" s="160">
        <v>8.9170000000000016</v>
      </c>
      <c r="G87" s="160">
        <v>5.3676305396387765</v>
      </c>
      <c r="H87" s="169">
        <f>IF($E87=0,"-",IFERROR(INDEX(#REF!,MATCH($L87,#REF!,0),MATCH($L$1&amp;H$1,#REF!,0)),0))</f>
        <v>0</v>
      </c>
      <c r="I87" s="169">
        <f>IF($E87=0,"-",IFERROR(INDEX(#REF!,MATCH($L87,#REF!,0),MATCH($L$1&amp;I$1,#REF!,0)),0))</f>
        <v>0</v>
      </c>
      <c r="L87" s="4"/>
    </row>
    <row r="88" spans="2:12" ht="20.100000000000001" customHeight="1" x14ac:dyDescent="0.15">
      <c r="B88" s="1"/>
      <c r="C88" s="158" t="s">
        <v>920</v>
      </c>
      <c r="D88" s="8" t="s">
        <v>921</v>
      </c>
      <c r="E88" s="159">
        <v>231</v>
      </c>
      <c r="F88" s="160">
        <v>8.3875592177489189</v>
      </c>
      <c r="G88" s="160">
        <v>5.8416890017156309</v>
      </c>
      <c r="H88" s="169">
        <f>IF($E88=0,"-",IFERROR(INDEX(#REF!,MATCH($L88,#REF!,0),MATCH($L$1&amp;H$1,#REF!,0)),0))</f>
        <v>0</v>
      </c>
      <c r="I88" s="169">
        <f>IF($E88=0,"-",IFERROR(INDEX(#REF!,MATCH($L88,#REF!,0),MATCH($L$1&amp;I$1,#REF!,0)),0))</f>
        <v>0</v>
      </c>
      <c r="L88" s="4"/>
    </row>
    <row r="89" spans="2:12" ht="20.100000000000001" customHeight="1" x14ac:dyDescent="0.15">
      <c r="B89" s="1"/>
      <c r="C89" s="158" t="s">
        <v>922</v>
      </c>
      <c r="D89" s="8" t="s">
        <v>923</v>
      </c>
      <c r="E89" s="159">
        <v>1</v>
      </c>
      <c r="F89" s="160">
        <v>4</v>
      </c>
      <c r="G89" s="160" t="s">
        <v>71</v>
      </c>
      <c r="H89" s="169">
        <f>IF($E89=0,"-",IFERROR(INDEX(#REF!,MATCH($L89,#REF!,0),MATCH($L$1&amp;H$1,#REF!,0)),0))</f>
        <v>0</v>
      </c>
      <c r="I89" s="169">
        <f>IF($E89=0,"-",IFERROR(INDEX(#REF!,MATCH($L89,#REF!,0),MATCH($L$1&amp;I$1,#REF!,0)),0))</f>
        <v>0</v>
      </c>
      <c r="L89" s="4"/>
    </row>
    <row r="90" spans="2:12" ht="20.100000000000001" customHeight="1" x14ac:dyDescent="0.15">
      <c r="B90" s="1"/>
      <c r="C90" s="158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9" t="str">
        <f>IF($E90=0,"-",IFERROR(INDEX(#REF!,MATCH($L90,#REF!,0),MATCH($L$1&amp;H$1,#REF!,0)),0))</f>
        <v>-</v>
      </c>
      <c r="I90" s="169" t="str">
        <f>IF($E90=0,"-",IFERROR(INDEX(#REF!,MATCH($L90,#REF!,0),MATCH($L$1&amp;I$1,#REF!,0)),0))</f>
        <v>-</v>
      </c>
      <c r="L90" s="4"/>
    </row>
    <row r="91" spans="2:12" ht="20.100000000000001" customHeight="1" x14ac:dyDescent="0.15">
      <c r="B91" s="1"/>
      <c r="C91" s="158" t="s">
        <v>62</v>
      </c>
      <c r="D91" s="8" t="s">
        <v>926</v>
      </c>
      <c r="E91" s="159">
        <v>209</v>
      </c>
      <c r="F91" s="160">
        <v>12.905589952153113</v>
      </c>
      <c r="G91" s="160">
        <v>16.761712894522681</v>
      </c>
      <c r="H91" s="169">
        <f>IF($E91=0,"-",IFERROR(INDEX(#REF!,MATCH($L91,#REF!,0),MATCH($L$1&amp;H$1,#REF!,0)),0))</f>
        <v>0</v>
      </c>
      <c r="I91" s="169">
        <f>IF($E91=0,"-",IFERROR(INDEX(#REF!,MATCH($L91,#REF!,0),MATCH($L$1&amp;I$1,#REF!,0)),0))</f>
        <v>0</v>
      </c>
      <c r="L91" s="4"/>
    </row>
    <row r="92" spans="2:12" ht="20.100000000000001" customHeight="1" x14ac:dyDescent="0.15">
      <c r="B92" s="1"/>
      <c r="C92" s="158" t="s">
        <v>80</v>
      </c>
      <c r="D92" s="8" t="s">
        <v>927</v>
      </c>
      <c r="E92" s="159">
        <v>2</v>
      </c>
      <c r="F92" s="160">
        <v>0</v>
      </c>
      <c r="G92" s="160">
        <v>0</v>
      </c>
      <c r="H92" s="169">
        <f>IF($E92=0,"-",IFERROR(INDEX(#REF!,MATCH($L92,#REF!,0),MATCH($L$1&amp;H$1,#REF!,0)),0))</f>
        <v>0</v>
      </c>
      <c r="I92" s="169">
        <f>IF($E92=0,"-",IFERROR(INDEX(#REF!,MATCH($L92,#REF!,0),MATCH($L$1&amp;I$1,#REF!,0)),0))</f>
        <v>0</v>
      </c>
      <c r="L92" s="4"/>
    </row>
    <row r="93" spans="2:12" ht="20.100000000000001" customHeight="1" x14ac:dyDescent="0.15">
      <c r="B93" s="1"/>
      <c r="C93" s="158" t="s">
        <v>928</v>
      </c>
      <c r="D93" s="8" t="s">
        <v>929</v>
      </c>
      <c r="E93" s="159">
        <v>164</v>
      </c>
      <c r="F93" s="160">
        <v>9.1526993865030661</v>
      </c>
      <c r="G93" s="160">
        <v>12.698101737270077</v>
      </c>
      <c r="H93" s="169">
        <f>IF($E93=0,"-",IFERROR(INDEX(#REF!,MATCH($L93,#REF!,0),MATCH($L$1&amp;H$1,#REF!,0)),0))</f>
        <v>0</v>
      </c>
      <c r="I93" s="169">
        <f>IF($E93=0,"-",IFERROR(INDEX(#REF!,MATCH($L93,#REF!,0),MATCH($L$1&amp;I$1,#REF!,0)),0))</f>
        <v>0</v>
      </c>
      <c r="L93" s="4"/>
    </row>
    <row r="94" spans="2:12" ht="20.100000000000001" customHeight="1" x14ac:dyDescent="0.15">
      <c r="B94" s="1"/>
      <c r="C94" s="158" t="s">
        <v>63</v>
      </c>
      <c r="D94" s="8" t="s">
        <v>930</v>
      </c>
      <c r="E94" s="159">
        <v>46</v>
      </c>
      <c r="F94" s="160">
        <v>13.010666666666669</v>
      </c>
      <c r="G94" s="160">
        <v>9.0750425493618057</v>
      </c>
      <c r="H94" s="169">
        <f>IF($E94=0,"-",IFERROR(INDEX(#REF!,MATCH($L94,#REF!,0),MATCH($L$1&amp;H$1,#REF!,0)),0))</f>
        <v>0</v>
      </c>
      <c r="I94" s="169">
        <f>IF($E94=0,"-",IFERROR(INDEX(#REF!,MATCH($L94,#REF!,0),MATCH($L$1&amp;I$1,#REF!,0)),0))</f>
        <v>0</v>
      </c>
      <c r="L94" s="4"/>
    </row>
    <row r="95" spans="2:12" ht="20.100000000000001" customHeight="1" x14ac:dyDescent="0.15">
      <c r="B95" s="1"/>
      <c r="C95" s="158" t="s">
        <v>931</v>
      </c>
      <c r="D95" s="8" t="s">
        <v>932</v>
      </c>
      <c r="E95" s="159">
        <v>7</v>
      </c>
      <c r="F95" s="160">
        <v>4</v>
      </c>
      <c r="G95" s="160">
        <v>3.2362529773386592</v>
      </c>
      <c r="H95" s="169">
        <f>IF($E95=0,"-",IFERROR(INDEX(#REF!,MATCH($L95,#REF!,0),MATCH($L$1&amp;H$1,#REF!,0)),0))</f>
        <v>0</v>
      </c>
      <c r="I95" s="169">
        <f>IF($E95=0,"-",IFERROR(INDEX(#REF!,MATCH($L95,#REF!,0),MATCH($L$1&amp;I$1,#REF!,0)),0))</f>
        <v>0</v>
      </c>
      <c r="L95" s="4"/>
    </row>
    <row r="96" spans="2:12" ht="20.100000000000001" customHeight="1" x14ac:dyDescent="0.15">
      <c r="B96" s="1"/>
      <c r="C96" s="158" t="s">
        <v>933</v>
      </c>
      <c r="D96" s="8" t="s">
        <v>934</v>
      </c>
      <c r="E96" s="159">
        <v>17</v>
      </c>
      <c r="F96" s="160">
        <v>6.9047058823529408</v>
      </c>
      <c r="G96" s="160">
        <v>5.7893761728348787</v>
      </c>
      <c r="H96" s="169">
        <f>IF($E96=0,"-",IFERROR(INDEX(#REF!,MATCH($L96,#REF!,0),MATCH($L$1&amp;H$1,#REF!,0)),0))</f>
        <v>0</v>
      </c>
      <c r="I96" s="169">
        <f>IF($E96=0,"-",IFERROR(INDEX(#REF!,MATCH($L96,#REF!,0),MATCH($L$1&amp;I$1,#REF!,0)),0))</f>
        <v>0</v>
      </c>
      <c r="L96" s="4"/>
    </row>
    <row r="97" spans="1:12" ht="20.100000000000001" customHeight="1" x14ac:dyDescent="0.15">
      <c r="B97" s="1"/>
      <c r="C97" s="158" t="s">
        <v>76</v>
      </c>
      <c r="D97" s="8" t="s">
        <v>935</v>
      </c>
      <c r="E97" s="159">
        <v>5</v>
      </c>
      <c r="F97" s="160">
        <v>3.2399999999999998</v>
      </c>
      <c r="G97" s="160">
        <v>2.7327641683833606</v>
      </c>
      <c r="H97" s="169">
        <f>IF($E97=0,"-",IFERROR(INDEX(#REF!,MATCH($L97,#REF!,0),MATCH($L$1&amp;H$1,#REF!,0)),0))</f>
        <v>0</v>
      </c>
      <c r="I97" s="169">
        <f>IF($E97=0,"-",IFERROR(INDEX(#REF!,MATCH($L97,#REF!,0),MATCH($L$1&amp;I$1,#REF!,0)),0))</f>
        <v>0</v>
      </c>
      <c r="L97" s="4"/>
    </row>
    <row r="98" spans="1:12" ht="20.100000000000001" customHeight="1" x14ac:dyDescent="0.15">
      <c r="B98" s="1"/>
      <c r="C98" s="158" t="s">
        <v>936</v>
      </c>
      <c r="D98" s="8" t="s">
        <v>937</v>
      </c>
      <c r="E98" s="159">
        <v>1</v>
      </c>
      <c r="F98" s="160">
        <v>5.2</v>
      </c>
      <c r="G98" s="160" t="s">
        <v>71</v>
      </c>
      <c r="H98" s="169">
        <f>IF($E98=0,"-",IFERROR(INDEX(#REF!,MATCH($L98,#REF!,0),MATCH($L$1&amp;H$1,#REF!,0)),0))</f>
        <v>0</v>
      </c>
      <c r="I98" s="169">
        <f>IF($E98=0,"-",IFERROR(INDEX(#REF!,MATCH($L98,#REF!,0),MATCH($L$1&amp;I$1,#REF!,0)),0))</f>
        <v>0</v>
      </c>
      <c r="L98" s="4"/>
    </row>
    <row r="99" spans="1:12" ht="20.100000000000001" customHeight="1" x14ac:dyDescent="0.15">
      <c r="B99" s="1"/>
      <c r="C99" s="158" t="s">
        <v>64</v>
      </c>
      <c r="D99" s="8" t="s">
        <v>938</v>
      </c>
      <c r="E99" s="159">
        <v>42</v>
      </c>
      <c r="F99" s="160">
        <v>8.4999285714285726</v>
      </c>
      <c r="G99" s="160">
        <v>10.229140808381727</v>
      </c>
      <c r="H99" s="169">
        <f>IF($E99=0,"-",IFERROR(INDEX(#REF!,MATCH($L99,#REF!,0),MATCH($L$1&amp;H$1,#REF!,0)),0))</f>
        <v>0</v>
      </c>
      <c r="I99" s="169">
        <f>IF($E99=0,"-",IFERROR(INDEX(#REF!,MATCH($L99,#REF!,0),MATCH($L$1&amp;I$1,#REF!,0)),0))</f>
        <v>0</v>
      </c>
      <c r="L99" s="4"/>
    </row>
    <row r="100" spans="1:12" ht="20.100000000000001" customHeight="1" x14ac:dyDescent="0.15">
      <c r="B100" s="1"/>
      <c r="C100" s="158" t="s">
        <v>939</v>
      </c>
      <c r="D100" s="8" t="s">
        <v>940</v>
      </c>
      <c r="E100" s="159">
        <v>494</v>
      </c>
      <c r="F100" s="160">
        <v>9.7794045174538056</v>
      </c>
      <c r="G100" s="160">
        <v>17.124206914759164</v>
      </c>
      <c r="H100" s="169">
        <f>IF($E100=0,"-",IFERROR(INDEX(#REF!,MATCH($L100,#REF!,0),MATCH($L$1&amp;H$1,#REF!,0)),0))</f>
        <v>0</v>
      </c>
      <c r="I100" s="169">
        <f>IF($E100=0,"-",IFERROR(INDEX(#REF!,MATCH($L100,#REF!,0),MATCH($L$1&amp;I$1,#REF!,0)),0))</f>
        <v>0</v>
      </c>
      <c r="L100" s="4"/>
    </row>
    <row r="101" spans="1:12" ht="20.100000000000001" customHeight="1" x14ac:dyDescent="0.15">
      <c r="B101" s="1"/>
      <c r="C101" s="158" t="s">
        <v>941</v>
      </c>
      <c r="D101" s="8" t="s">
        <v>942</v>
      </c>
      <c r="E101" s="159">
        <v>41</v>
      </c>
      <c r="F101" s="160">
        <v>4.9519512195121953</v>
      </c>
      <c r="G101" s="160">
        <v>5.1202330120377297</v>
      </c>
      <c r="H101" s="169">
        <f>IF($E101=0,"-",IFERROR(INDEX(#REF!,MATCH($L101,#REF!,0),MATCH($L$1&amp;H$1,#REF!,0)),0))</f>
        <v>0</v>
      </c>
      <c r="I101" s="169">
        <f>IF($E101=0,"-",IFERROR(INDEX(#REF!,MATCH($L101,#REF!,0),MATCH($L$1&amp;I$1,#REF!,0)),0))</f>
        <v>0</v>
      </c>
      <c r="L101" s="4"/>
    </row>
    <row r="102" spans="1:12" ht="20.100000000000001" customHeight="1" x14ac:dyDescent="0.15">
      <c r="B102" s="1"/>
      <c r="C102" s="158" t="s">
        <v>943</v>
      </c>
      <c r="D102" s="8" t="s">
        <v>944</v>
      </c>
      <c r="E102" s="159">
        <v>44</v>
      </c>
      <c r="F102" s="160">
        <v>7.1156818181818178</v>
      </c>
      <c r="G102" s="160">
        <v>4.5604877328551394</v>
      </c>
      <c r="H102" s="169">
        <f>IF($E102=0,"-",IFERROR(INDEX(#REF!,MATCH($L102,#REF!,0),MATCH($L$1&amp;H$1,#REF!,0)),0))</f>
        <v>0</v>
      </c>
      <c r="I102" s="169">
        <f>IF($E102=0,"-",IFERROR(INDEX(#REF!,MATCH($L102,#REF!,0),MATCH($L$1&amp;I$1,#REF!,0)),0))</f>
        <v>0</v>
      </c>
      <c r="L102" s="4"/>
    </row>
    <row r="103" spans="1:12" ht="20.100000000000001" customHeight="1" x14ac:dyDescent="0.15">
      <c r="B103" s="1"/>
      <c r="C103" s="158" t="s">
        <v>945</v>
      </c>
      <c r="D103" s="8" t="s">
        <v>946</v>
      </c>
      <c r="E103" s="159">
        <v>69</v>
      </c>
      <c r="F103" s="160">
        <v>12.366323529411764</v>
      </c>
      <c r="G103" s="160">
        <v>23.733736609434366</v>
      </c>
      <c r="H103" s="169">
        <f>IF($E103=0,"-",IFERROR(INDEX(#REF!,MATCH($L103,#REF!,0),MATCH($L$1&amp;H$1,#REF!,0)),0))</f>
        <v>0</v>
      </c>
      <c r="I103" s="169">
        <f>IF($E103=0,"-",IFERROR(INDEX(#REF!,MATCH($L103,#REF!,0),MATCH($L$1&amp;I$1,#REF!,0)),0))</f>
        <v>0</v>
      </c>
      <c r="L103" s="4"/>
    </row>
    <row r="104" spans="1:12" ht="20.100000000000001" customHeight="1" x14ac:dyDescent="0.15">
      <c r="A104" s="116" t="s">
        <v>1023</v>
      </c>
      <c r="B104" s="1"/>
      <c r="C104" s="158" t="s">
        <v>947</v>
      </c>
      <c r="D104" s="8" t="s">
        <v>948</v>
      </c>
      <c r="E104" s="159">
        <v>7</v>
      </c>
      <c r="F104" s="160">
        <v>6.2666666666666666</v>
      </c>
      <c r="G104" s="160">
        <v>7.9821467454981461</v>
      </c>
      <c r="H104" s="169">
        <f>IF($E104=0,"-",IFERROR(INDEX(#REF!,MATCH($L104,#REF!,0),MATCH($L$1&amp;H$1,#REF!,0)),0))</f>
        <v>0</v>
      </c>
      <c r="I104" s="169">
        <f>IF($E104=0,"-",IFERROR(INDEX(#REF!,MATCH($L104,#REF!,0),MATCH($L$1&amp;I$1,#REF!,0)),0))</f>
        <v>0</v>
      </c>
      <c r="L104" s="4"/>
    </row>
    <row r="105" spans="1:12" ht="20.100000000000001" customHeight="1" x14ac:dyDescent="0.15">
      <c r="B105" s="1"/>
      <c r="C105" s="161" t="s">
        <v>65</v>
      </c>
      <c r="D105" s="162" t="s">
        <v>949</v>
      </c>
      <c r="E105" s="163">
        <v>4207</v>
      </c>
      <c r="F105" s="164">
        <v>8.9998054969638996</v>
      </c>
      <c r="G105" s="164">
        <v>6.2051632274788338</v>
      </c>
      <c r="H105" s="169">
        <f>IF($E105=0,"-",IFERROR(INDEX(#REF!,MATCH($L105,#REF!,0),MATCH($L$1&amp;H$1,#REF!,0)),0))</f>
        <v>0</v>
      </c>
      <c r="I105" s="169">
        <f>IF($E105=0,"-",IFERROR(INDEX(#REF!,MATCH($L105,#REF!,0),MATCH($L$1&amp;I$1,#REF!,0)),0))</f>
        <v>0</v>
      </c>
      <c r="L105" s="4"/>
    </row>
    <row r="106" spans="1:12" ht="20.100000000000001" customHeight="1" x14ac:dyDescent="0.15">
      <c r="B106" s="1"/>
      <c r="C106" s="161" t="s">
        <v>67</v>
      </c>
      <c r="D106" s="162" t="s">
        <v>950</v>
      </c>
      <c r="E106" s="163">
        <v>1755</v>
      </c>
      <c r="F106" s="164">
        <v>8.2807152619863</v>
      </c>
      <c r="G106" s="164">
        <v>3.7716783353720515</v>
      </c>
      <c r="H106" s="169">
        <f>IF($E106=0,"-",IFERROR(INDEX(#REF!,MATCH($L106,#REF!,0),MATCH($L$1&amp;H$1,#REF!,0)),0))</f>
        <v>0</v>
      </c>
      <c r="I106" s="169">
        <f>IF($E106=0,"-",IFERROR(INDEX(#REF!,MATCH($L106,#REF!,0),MATCH($L$1&amp;I$1,#REF!,0)),0))</f>
        <v>0</v>
      </c>
      <c r="L106" s="4"/>
    </row>
    <row r="107" spans="1:12" ht="20.100000000000001" customHeight="1" x14ac:dyDescent="0.15">
      <c r="B107" s="1"/>
      <c r="C107" s="161" t="s">
        <v>68</v>
      </c>
      <c r="D107" s="162" t="s">
        <v>951</v>
      </c>
      <c r="E107" s="163">
        <v>138</v>
      </c>
      <c r="F107" s="164">
        <v>15.535588235294119</v>
      </c>
      <c r="G107" s="164">
        <v>28.025392871061459</v>
      </c>
      <c r="H107" s="169">
        <f>IF($E107=0,"-",IFERROR(INDEX(#REF!,MATCH($L107,#REF!,0),MATCH($L$1&amp;H$1,#REF!,0)),0))</f>
        <v>0</v>
      </c>
      <c r="I107" s="169">
        <f>IF($E107=0,"-",IFERROR(INDEX(#REF!,MATCH($L107,#REF!,0),MATCH($L$1&amp;I$1,#REF!,0)),0))</f>
        <v>0</v>
      </c>
      <c r="L107" s="4"/>
    </row>
    <row r="108" spans="1:12" ht="20.100000000000001" customHeight="1" x14ac:dyDescent="0.15">
      <c r="B108" s="1"/>
      <c r="C108" s="161" t="s">
        <v>77</v>
      </c>
      <c r="D108" s="162" t="s">
        <v>952</v>
      </c>
      <c r="E108" s="163">
        <v>991</v>
      </c>
      <c r="F108" s="164">
        <v>11.207562626262623</v>
      </c>
      <c r="G108" s="164">
        <v>7.8673055521427306</v>
      </c>
      <c r="H108" s="169">
        <f>IF($E108=0,"-",IFERROR(INDEX(#REF!,MATCH($L108,#REF!,0),MATCH($L$1&amp;H$1,#REF!,0)),0))</f>
        <v>0</v>
      </c>
      <c r="I108" s="169">
        <f>IF($E108=0,"-",IFERROR(INDEX(#REF!,MATCH($L108,#REF!,0),MATCH($L$1&amp;I$1,#REF!,0)),0))</f>
        <v>0</v>
      </c>
      <c r="L108" s="4"/>
    </row>
    <row r="109" spans="1:12" ht="20.100000000000001" customHeight="1" x14ac:dyDescent="0.15">
      <c r="B109" s="1"/>
      <c r="C109" s="161" t="s">
        <v>78</v>
      </c>
      <c r="D109" s="162" t="s">
        <v>953</v>
      </c>
      <c r="E109" s="163">
        <v>9</v>
      </c>
      <c r="F109" s="164">
        <v>5.0388888888888879</v>
      </c>
      <c r="G109" s="164">
        <v>1.8096577331393682</v>
      </c>
      <c r="H109" s="169">
        <f>IF($E109=0,"-",IFERROR(INDEX(#REF!,MATCH($L109,#REF!,0),MATCH($L$1&amp;H$1,#REF!,0)),0))</f>
        <v>0</v>
      </c>
      <c r="I109" s="169">
        <f>IF($E109=0,"-",IFERROR(INDEX(#REF!,MATCH($L109,#REF!,0),MATCH($L$1&amp;I$1,#REF!,0)),0))</f>
        <v>0</v>
      </c>
      <c r="L109" s="4"/>
    </row>
    <row r="110" spans="1:12" ht="20.100000000000001" customHeight="1" x14ac:dyDescent="0.15">
      <c r="B110" s="1"/>
      <c r="C110" s="161" t="s">
        <v>74</v>
      </c>
      <c r="D110" s="162" t="s">
        <v>954</v>
      </c>
      <c r="E110" s="163">
        <v>171</v>
      </c>
      <c r="F110" s="164">
        <v>9.1646491228070186</v>
      </c>
      <c r="G110" s="164">
        <v>7.7920703202782384</v>
      </c>
      <c r="H110" s="169">
        <f>IF($E110=0,"-",IFERROR(INDEX(#REF!,MATCH($L110,#REF!,0),MATCH($L$1&amp;H$1,#REF!,0)),0))</f>
        <v>0</v>
      </c>
      <c r="I110" s="169">
        <f>IF($E110=0,"-",IFERROR(INDEX(#REF!,MATCH($L110,#REF!,0),MATCH($L$1&amp;I$1,#REF!,0)),0))</f>
        <v>0</v>
      </c>
      <c r="L110" s="4"/>
    </row>
    <row r="111" spans="1:12" ht="20.100000000000001" customHeight="1" x14ac:dyDescent="0.15">
      <c r="B111" s="1"/>
      <c r="C111" s="161" t="s">
        <v>71</v>
      </c>
      <c r="D111" s="162" t="s">
        <v>377</v>
      </c>
      <c r="E111" s="163">
        <v>93</v>
      </c>
      <c r="F111" s="164">
        <v>8.7358602150537656</v>
      </c>
      <c r="G111" s="164">
        <v>8.9953808382913909</v>
      </c>
      <c r="H111" s="169">
        <f>IF($E111=0,"-",IFERROR(INDEX(#REF!,MATCH($L111,#REF!,0),MATCH($L$1&amp;H$1,#REF!,0)),0))</f>
        <v>0</v>
      </c>
      <c r="I111" s="169">
        <f>IF($E111=0,"-",IFERROR(INDEX(#REF!,MATCH($L111,#REF!,0),MATCH($L$1&amp;I$1,#REF!,0)),0))</f>
        <v>0</v>
      </c>
      <c r="L111" s="5"/>
    </row>
    <row r="112" spans="1:12" ht="20.100000000000001" customHeight="1" x14ac:dyDescent="0.15">
      <c r="B112" s="1"/>
      <c r="C112" s="161"/>
      <c r="D112" s="162" t="s">
        <v>373</v>
      </c>
      <c r="E112" s="163">
        <v>14766</v>
      </c>
      <c r="F112" s="164">
        <v>10.099209651967721</v>
      </c>
      <c r="G112" s="164">
        <v>14.403741955771199</v>
      </c>
      <c r="H112" s="169">
        <f>MAX(H5:H111)</f>
        <v>0</v>
      </c>
      <c r="I112" s="169">
        <f>MIN(I5:I111)</f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249D1-2519-431B-9841-CE321527D65E}">
  <sheetPr>
    <tabColor theme="8" tint="0.39997558519241921"/>
    <pageSetUpPr fitToPage="1"/>
  </sheetPr>
  <dimension ref="A1:L112"/>
  <sheetViews>
    <sheetView showGridLines="0" view="pageBreakPreview" zoomScaleNormal="70" zoomScaleSheetLayoutView="10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">
        <v>1034</v>
      </c>
    </row>
    <row r="3" spans="2:12" ht="21" customHeight="1" x14ac:dyDescent="0.15">
      <c r="H3" s="139" t="e">
        <f>VLOOKUP(L1,#REF!,2,0)</f>
        <v>#REF!</v>
      </c>
      <c r="I3" s="118" t="e">
        <f>VLOOKUP(L1,#REF!,3,0)</f>
        <v>#REF!</v>
      </c>
    </row>
    <row r="4" spans="2:12" ht="20.100000000000001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20.100000000000001" customHeight="1" x14ac:dyDescent="0.15">
      <c r="B5" s="1"/>
      <c r="C5" s="158" t="s">
        <v>817</v>
      </c>
      <c r="D5" s="8" t="s">
        <v>818</v>
      </c>
      <c r="E5" s="159">
        <v>48</v>
      </c>
      <c r="F5" s="160">
        <v>8.9123913043478282</v>
      </c>
      <c r="G5" s="160">
        <v>11.358688145063741</v>
      </c>
      <c r="H5" s="169">
        <f>IF($E5=0,"-",IFERROR(INDEX(#REF!,MATCH($L5,#REF!,0),MATCH($L$1&amp;H$1,#REF!,0)),0))</f>
        <v>0</v>
      </c>
      <c r="I5" s="169">
        <f>IF($E5=0,"-",IFERROR(INDEX(#REF!,MATCH($L5,#REF!,0),MATCH($L$1&amp;I$1,#REF!,0)),0))</f>
        <v>0</v>
      </c>
      <c r="L5" s="5"/>
    </row>
    <row r="6" spans="2:12" ht="20.100000000000001" customHeight="1" x14ac:dyDescent="0.15">
      <c r="B6" s="1"/>
      <c r="C6" s="158" t="s">
        <v>819</v>
      </c>
      <c r="D6" s="8" t="s">
        <v>820</v>
      </c>
      <c r="E6" s="159">
        <v>204</v>
      </c>
      <c r="F6" s="160">
        <v>27.259104477611938</v>
      </c>
      <c r="G6" s="160">
        <v>40.762718999031812</v>
      </c>
      <c r="H6" s="169">
        <f>IF($E6=0,"-",IFERROR(INDEX(#REF!,MATCH($L6,#REF!,0),MATCH($L$1&amp;H$1,#REF!,0)),0))</f>
        <v>0</v>
      </c>
      <c r="I6" s="169">
        <f>IF($E6=0,"-",IFERROR(INDEX(#REF!,MATCH($L6,#REF!,0),MATCH($L$1&amp;I$1,#REF!,0)),0))</f>
        <v>0</v>
      </c>
      <c r="L6" s="5"/>
    </row>
    <row r="7" spans="2:12" ht="20.100000000000001" customHeight="1" x14ac:dyDescent="0.15">
      <c r="B7" s="1"/>
      <c r="C7" s="158" t="s">
        <v>49</v>
      </c>
      <c r="D7" s="8" t="s">
        <v>821</v>
      </c>
      <c r="E7" s="159">
        <v>427</v>
      </c>
      <c r="F7" s="160">
        <v>8.7998333333333338</v>
      </c>
      <c r="G7" s="160">
        <v>10.97561681233892</v>
      </c>
      <c r="H7" s="169">
        <f>IF($E7=0,"-",IFERROR(INDEX(#REF!,MATCH($L7,#REF!,0),MATCH($L$1&amp;H$1,#REF!,0)),0))</f>
        <v>0</v>
      </c>
      <c r="I7" s="169">
        <f>IF($E7=0,"-",IFERROR(INDEX(#REF!,MATCH($L7,#REF!,0),MATCH($L$1&amp;I$1,#REF!,0)),0))</f>
        <v>0</v>
      </c>
      <c r="L7" s="5"/>
    </row>
    <row r="8" spans="2:12" ht="20.100000000000001" customHeight="1" x14ac:dyDescent="0.15">
      <c r="B8" s="1"/>
      <c r="C8" s="158" t="s">
        <v>50</v>
      </c>
      <c r="D8" s="8" t="s">
        <v>822</v>
      </c>
      <c r="E8" s="159">
        <v>275</v>
      </c>
      <c r="F8" s="160">
        <v>15.916715867158679</v>
      </c>
      <c r="G8" s="160">
        <v>21.671764235992669</v>
      </c>
      <c r="H8" s="169">
        <f>IF($E8=0,"-",IFERROR(INDEX(#REF!,MATCH($L8,#REF!,0),MATCH($L$1&amp;H$1,#REF!,0)),0))</f>
        <v>0</v>
      </c>
      <c r="I8" s="169">
        <f>IF($E8=0,"-",IFERROR(INDEX(#REF!,MATCH($L8,#REF!,0),MATCH($L$1&amp;I$1,#REF!,0)),0))</f>
        <v>0</v>
      </c>
      <c r="L8" s="5"/>
    </row>
    <row r="9" spans="2:12" ht="20.100000000000001" customHeight="1" x14ac:dyDescent="0.15">
      <c r="B9" s="1"/>
      <c r="C9" s="158" t="s">
        <v>66</v>
      </c>
      <c r="D9" s="8" t="s">
        <v>823</v>
      </c>
      <c r="E9" s="159">
        <v>296</v>
      </c>
      <c r="F9" s="160">
        <v>15.370965870307158</v>
      </c>
      <c r="G9" s="160">
        <v>41.685044729431709</v>
      </c>
      <c r="H9" s="169">
        <f>IF($E9=0,"-",IFERROR(INDEX(#REF!,MATCH($L9,#REF!,0),MATCH($L$1&amp;H$1,#REF!,0)),0))</f>
        <v>0</v>
      </c>
      <c r="I9" s="169">
        <f>IF($E9=0,"-",IFERROR(INDEX(#REF!,MATCH($L9,#REF!,0),MATCH($L$1&amp;I$1,#REF!,0)),0))</f>
        <v>0</v>
      </c>
      <c r="L9" s="5"/>
    </row>
    <row r="10" spans="2:12" ht="20.100000000000001" customHeight="1" x14ac:dyDescent="0.15">
      <c r="B10" s="1"/>
      <c r="C10" s="158" t="s">
        <v>61</v>
      </c>
      <c r="D10" s="8" t="s">
        <v>824</v>
      </c>
      <c r="E10" s="159">
        <v>114</v>
      </c>
      <c r="F10" s="160">
        <v>9.5257522123893779</v>
      </c>
      <c r="G10" s="160">
        <v>11.562134535174797</v>
      </c>
      <c r="H10" s="169">
        <f>IF($E10=0,"-",IFERROR(INDEX(#REF!,MATCH($L10,#REF!,0),MATCH($L$1&amp;H$1,#REF!,0)),0))</f>
        <v>0</v>
      </c>
      <c r="I10" s="169">
        <f>IF($E10=0,"-",IFERROR(INDEX(#REF!,MATCH($L10,#REF!,0),MATCH($L$1&amp;I$1,#REF!,0)),0))</f>
        <v>0</v>
      </c>
      <c r="L10" s="5"/>
    </row>
    <row r="11" spans="2:12" ht="20.100000000000001" customHeight="1" x14ac:dyDescent="0.15">
      <c r="B11" s="1"/>
      <c r="C11" s="158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9" t="str">
        <f>IF($E11=0,"-",IFERROR(INDEX(#REF!,MATCH($L11,#REF!,0),MATCH($L$1&amp;H$1,#REF!,0)),0))</f>
        <v>-</v>
      </c>
      <c r="I11" s="169" t="str">
        <f>IF($E11=0,"-",IFERROR(INDEX(#REF!,MATCH($L11,#REF!,0),MATCH($L$1&amp;I$1,#REF!,0)),0))</f>
        <v>-</v>
      </c>
      <c r="L11" s="5"/>
    </row>
    <row r="12" spans="2:12" ht="20.100000000000001" customHeight="1" x14ac:dyDescent="0.15">
      <c r="B12" s="1"/>
      <c r="C12" s="158" t="s">
        <v>827</v>
      </c>
      <c r="D12" s="8" t="s">
        <v>828</v>
      </c>
      <c r="E12" s="159">
        <v>29</v>
      </c>
      <c r="F12" s="160">
        <v>12.291724137931038</v>
      </c>
      <c r="G12" s="160">
        <v>12.342629110110764</v>
      </c>
      <c r="H12" s="169">
        <f>IF($E12=0,"-",IFERROR(INDEX(#REF!,MATCH($L12,#REF!,0),MATCH($L$1&amp;H$1,#REF!,0)),0))</f>
        <v>0</v>
      </c>
      <c r="I12" s="169">
        <f>IF($E12=0,"-",IFERROR(INDEX(#REF!,MATCH($L12,#REF!,0),MATCH($L$1&amp;I$1,#REF!,0)),0))</f>
        <v>0</v>
      </c>
      <c r="L12" s="5"/>
    </row>
    <row r="13" spans="2:12" ht="20.100000000000001" customHeight="1" x14ac:dyDescent="0.15">
      <c r="B13" s="1"/>
      <c r="C13" s="158" t="s">
        <v>829</v>
      </c>
      <c r="D13" s="8" t="s">
        <v>830</v>
      </c>
      <c r="E13" s="159">
        <v>24</v>
      </c>
      <c r="F13" s="160">
        <v>9.6129166666666652</v>
      </c>
      <c r="G13" s="160">
        <v>13.340213960596463</v>
      </c>
      <c r="H13" s="169">
        <f>IF($E13=0,"-",IFERROR(INDEX(#REF!,MATCH($L13,#REF!,0),MATCH($L$1&amp;H$1,#REF!,0)),0))</f>
        <v>0</v>
      </c>
      <c r="I13" s="169">
        <f>IF($E13=0,"-",IFERROR(INDEX(#REF!,MATCH($L13,#REF!,0),MATCH($L$1&amp;I$1,#REF!,0)),0))</f>
        <v>0</v>
      </c>
      <c r="L13" s="5"/>
    </row>
    <row r="14" spans="2:12" ht="20.100000000000001" customHeight="1" x14ac:dyDescent="0.15">
      <c r="B14" s="1"/>
      <c r="C14" s="158" t="s">
        <v>831</v>
      </c>
      <c r="D14" s="8" t="s">
        <v>832</v>
      </c>
      <c r="E14" s="159">
        <v>31</v>
      </c>
      <c r="F14" s="160">
        <v>11.777419354838711</v>
      </c>
      <c r="G14" s="160">
        <v>10.999021461851934</v>
      </c>
      <c r="H14" s="169">
        <f>IF($E14=0,"-",IFERROR(INDEX(#REF!,MATCH($L14,#REF!,0),MATCH($L$1&amp;H$1,#REF!,0)),0))</f>
        <v>0</v>
      </c>
      <c r="I14" s="169">
        <f>IF($E14=0,"-",IFERROR(INDEX(#REF!,MATCH($L14,#REF!,0),MATCH($L$1&amp;I$1,#REF!,0)),0))</f>
        <v>0</v>
      </c>
      <c r="L14" s="5"/>
    </row>
    <row r="15" spans="2:12" ht="20.100000000000001" customHeight="1" x14ac:dyDescent="0.15">
      <c r="B15" s="1"/>
      <c r="C15" s="158" t="s">
        <v>11</v>
      </c>
      <c r="D15" s="8" t="s">
        <v>833</v>
      </c>
      <c r="E15" s="159">
        <v>343</v>
      </c>
      <c r="F15" s="160">
        <v>8.0035459940652789</v>
      </c>
      <c r="G15" s="160">
        <v>15.737865316643575</v>
      </c>
      <c r="H15" s="169">
        <f>IF($E15=0,"-",IFERROR(INDEX(#REF!,MATCH($L15,#REF!,0),MATCH($L$1&amp;H$1,#REF!,0)),0))</f>
        <v>0</v>
      </c>
      <c r="I15" s="169">
        <f>IF($E15=0,"-",IFERROR(INDEX(#REF!,MATCH($L15,#REF!,0),MATCH($L$1&amp;I$1,#REF!,0)),0))</f>
        <v>0</v>
      </c>
      <c r="L15" s="4"/>
    </row>
    <row r="16" spans="2:12" ht="20.100000000000001" customHeight="1" x14ac:dyDescent="0.15">
      <c r="B16" s="1"/>
      <c r="C16" s="158" t="s">
        <v>12</v>
      </c>
      <c r="D16" s="8" t="s">
        <v>834</v>
      </c>
      <c r="E16" s="159">
        <v>48</v>
      </c>
      <c r="F16" s="160">
        <v>8.5008333333333326</v>
      </c>
      <c r="G16" s="160">
        <v>9.5751824233126932</v>
      </c>
      <c r="H16" s="169">
        <f>IF($E16=0,"-",IFERROR(INDEX(#REF!,MATCH($L16,#REF!,0),MATCH($L$1&amp;H$1,#REF!,0)),0))</f>
        <v>0</v>
      </c>
      <c r="I16" s="169">
        <f>IF($E16=0,"-",IFERROR(INDEX(#REF!,MATCH($L16,#REF!,0),MATCH($L$1&amp;I$1,#REF!,0)),0))</f>
        <v>0</v>
      </c>
      <c r="L16" s="4"/>
    </row>
    <row r="17" spans="2:12" ht="20.100000000000001" customHeight="1" x14ac:dyDescent="0.15">
      <c r="B17" s="1"/>
      <c r="C17" s="158" t="s">
        <v>13</v>
      </c>
      <c r="D17" s="8" t="s">
        <v>835</v>
      </c>
      <c r="E17" s="159">
        <v>38</v>
      </c>
      <c r="F17" s="160">
        <v>8.2092105263157915</v>
      </c>
      <c r="G17" s="160">
        <v>9.6993492068056746</v>
      </c>
      <c r="H17" s="169">
        <f>IF($E17=0,"-",IFERROR(INDEX(#REF!,MATCH($L17,#REF!,0),MATCH($L$1&amp;H$1,#REF!,0)),0))</f>
        <v>0</v>
      </c>
      <c r="I17" s="169">
        <f>IF($E17=0,"-",IFERROR(INDEX(#REF!,MATCH($L17,#REF!,0),MATCH($L$1&amp;I$1,#REF!,0)),0))</f>
        <v>0</v>
      </c>
      <c r="L17" s="4"/>
    </row>
    <row r="18" spans="2:12" ht="20.100000000000001" customHeight="1" x14ac:dyDescent="0.15">
      <c r="B18" s="1"/>
      <c r="C18" s="158" t="s">
        <v>14</v>
      </c>
      <c r="D18" s="8" t="s">
        <v>836</v>
      </c>
      <c r="E18" s="159">
        <v>3</v>
      </c>
      <c r="F18" s="160">
        <v>14.5</v>
      </c>
      <c r="G18" s="160">
        <v>13.425721582097552</v>
      </c>
      <c r="H18" s="169">
        <f>IF($E18=0,"-",IFERROR(INDEX(#REF!,MATCH($L18,#REF!,0),MATCH($L$1&amp;H$1,#REF!,0)),0))</f>
        <v>0</v>
      </c>
      <c r="I18" s="169">
        <f>IF($E18=0,"-",IFERROR(INDEX(#REF!,MATCH($L18,#REF!,0),MATCH($L$1&amp;I$1,#REF!,0)),0))</f>
        <v>0</v>
      </c>
      <c r="L18" s="4"/>
    </row>
    <row r="19" spans="2:12" ht="20.100000000000001" customHeight="1" x14ac:dyDescent="0.15">
      <c r="B19" s="1"/>
      <c r="C19" s="158" t="s">
        <v>15</v>
      </c>
      <c r="D19" s="8" t="s">
        <v>837</v>
      </c>
      <c r="E19" s="159">
        <v>31</v>
      </c>
      <c r="F19" s="160">
        <v>23.753225806451614</v>
      </c>
      <c r="G19" s="160">
        <v>22.354876185014128</v>
      </c>
      <c r="H19" s="169">
        <f>IF($E19=0,"-",IFERROR(INDEX(#REF!,MATCH($L19,#REF!,0),MATCH($L$1&amp;H$1,#REF!,0)),0))</f>
        <v>0</v>
      </c>
      <c r="I19" s="169">
        <f>IF($E19=0,"-",IFERROR(INDEX(#REF!,MATCH($L19,#REF!,0),MATCH($L$1&amp;I$1,#REF!,0)),0))</f>
        <v>0</v>
      </c>
      <c r="L19" s="4"/>
    </row>
    <row r="20" spans="2:12" ht="20.100000000000001" customHeight="1" x14ac:dyDescent="0.15">
      <c r="B20" s="1"/>
      <c r="C20" s="158" t="s">
        <v>16</v>
      </c>
      <c r="D20" s="8" t="s">
        <v>838</v>
      </c>
      <c r="E20" s="159">
        <v>8</v>
      </c>
      <c r="F20" s="160">
        <v>10.32</v>
      </c>
      <c r="G20" s="160">
        <v>5.7055662045309479</v>
      </c>
      <c r="H20" s="169">
        <f>IF($E20=0,"-",IFERROR(INDEX(#REF!,MATCH($L20,#REF!,0),MATCH($L$1&amp;H$1,#REF!,0)),0))</f>
        <v>0</v>
      </c>
      <c r="I20" s="169">
        <f>IF($E20=0,"-",IFERROR(INDEX(#REF!,MATCH($L20,#REF!,0),MATCH($L$1&amp;I$1,#REF!,0)),0))</f>
        <v>0</v>
      </c>
      <c r="L20" s="4"/>
    </row>
    <row r="21" spans="2:12" ht="20.100000000000001" customHeight="1" x14ac:dyDescent="0.15">
      <c r="B21" s="1"/>
      <c r="C21" s="158" t="s">
        <v>17</v>
      </c>
      <c r="D21" s="8" t="s">
        <v>839</v>
      </c>
      <c r="E21" s="159">
        <v>59</v>
      </c>
      <c r="F21" s="160">
        <v>9.1789830508474566</v>
      </c>
      <c r="G21" s="160">
        <v>13.519188622729885</v>
      </c>
      <c r="H21" s="169">
        <f>IF($E21=0,"-",IFERROR(INDEX(#REF!,MATCH($L21,#REF!,0),MATCH($L$1&amp;H$1,#REF!,0)),0))</f>
        <v>0</v>
      </c>
      <c r="I21" s="169">
        <f>IF($E21=0,"-",IFERROR(INDEX(#REF!,MATCH($L21,#REF!,0),MATCH($L$1&amp;I$1,#REF!,0)),0))</f>
        <v>0</v>
      </c>
      <c r="L21" s="4"/>
    </row>
    <row r="22" spans="2:12" ht="20.100000000000001" customHeight="1" x14ac:dyDescent="0.15">
      <c r="B22" s="1"/>
      <c r="C22" s="158" t="s">
        <v>18</v>
      </c>
      <c r="D22" s="8" t="s">
        <v>840</v>
      </c>
      <c r="E22" s="159">
        <v>120</v>
      </c>
      <c r="F22" s="160">
        <v>7.5718833333333331</v>
      </c>
      <c r="G22" s="160">
        <v>9.5212046808431641</v>
      </c>
      <c r="H22" s="169">
        <f>IF($E22=0,"-",IFERROR(INDEX(#REF!,MATCH($L22,#REF!,0),MATCH($L$1&amp;H$1,#REF!,0)),0))</f>
        <v>0</v>
      </c>
      <c r="I22" s="169">
        <f>IF($E22=0,"-",IFERROR(INDEX(#REF!,MATCH($L22,#REF!,0),MATCH($L$1&amp;I$1,#REF!,0)),0))</f>
        <v>0</v>
      </c>
      <c r="L22" s="4"/>
    </row>
    <row r="23" spans="2:12" ht="20.100000000000001" customHeight="1" x14ac:dyDescent="0.15">
      <c r="B23" s="1"/>
      <c r="C23" s="158" t="s">
        <v>19</v>
      </c>
      <c r="D23" s="8" t="s">
        <v>841</v>
      </c>
      <c r="E23" s="159">
        <v>4</v>
      </c>
      <c r="F23" s="160">
        <v>4.5999999999999996</v>
      </c>
      <c r="G23" s="160">
        <v>1.9748417658131514</v>
      </c>
      <c r="H23" s="169">
        <f>IF($E23=0,"-",IFERROR(INDEX(#REF!,MATCH($L23,#REF!,0),MATCH($L$1&amp;H$1,#REF!,0)),0))</f>
        <v>0</v>
      </c>
      <c r="I23" s="169">
        <f>IF($E23=0,"-",IFERROR(INDEX(#REF!,MATCH($L23,#REF!,0),MATCH($L$1&amp;I$1,#REF!,0)),0))</f>
        <v>0</v>
      </c>
      <c r="L23" s="4"/>
    </row>
    <row r="24" spans="2:12" ht="20.100000000000001" customHeight="1" x14ac:dyDescent="0.15">
      <c r="B24" s="1"/>
      <c r="C24" s="158" t="s">
        <v>842</v>
      </c>
      <c r="D24" s="8" t="s">
        <v>843</v>
      </c>
      <c r="E24" s="159">
        <v>111</v>
      </c>
      <c r="F24" s="160">
        <v>6.6089090909090897</v>
      </c>
      <c r="G24" s="160">
        <v>6.6598409416296525</v>
      </c>
      <c r="H24" s="169">
        <f>IF($E24=0,"-",IFERROR(INDEX(#REF!,MATCH($L24,#REF!,0),MATCH($L$1&amp;H$1,#REF!,0)),0))</f>
        <v>0</v>
      </c>
      <c r="I24" s="169">
        <f>IF($E24=0,"-",IFERROR(INDEX(#REF!,MATCH($L24,#REF!,0),MATCH($L$1&amp;I$1,#REF!,0)),0))</f>
        <v>0</v>
      </c>
      <c r="L24" s="4"/>
    </row>
    <row r="25" spans="2:12" ht="20.100000000000001" customHeight="1" x14ac:dyDescent="0.15">
      <c r="B25" s="1"/>
      <c r="C25" s="158" t="s">
        <v>844</v>
      </c>
      <c r="D25" s="8" t="s">
        <v>845</v>
      </c>
      <c r="E25" s="159">
        <v>1</v>
      </c>
      <c r="F25" s="160">
        <v>6.36</v>
      </c>
      <c r="G25" s="160" t="s">
        <v>71</v>
      </c>
      <c r="H25" s="169">
        <f>IF($E25=0,"-",IFERROR(INDEX(#REF!,MATCH($L25,#REF!,0),MATCH($L$1&amp;H$1,#REF!,0)),0))</f>
        <v>0</v>
      </c>
      <c r="I25" s="169">
        <f>IF($E25=0,"-",IFERROR(INDEX(#REF!,MATCH($L25,#REF!,0),MATCH($L$1&amp;I$1,#REF!,0)),0))</f>
        <v>0</v>
      </c>
      <c r="L25" s="4"/>
    </row>
    <row r="26" spans="2:12" ht="20.100000000000001" customHeight="1" x14ac:dyDescent="0.15">
      <c r="B26" s="1"/>
      <c r="C26" s="158" t="s">
        <v>20</v>
      </c>
      <c r="D26" s="8" t="s">
        <v>846</v>
      </c>
      <c r="E26" s="159">
        <v>232</v>
      </c>
      <c r="F26" s="160">
        <v>12.591786026200872</v>
      </c>
      <c r="G26" s="160">
        <v>14.829223254332017</v>
      </c>
      <c r="H26" s="169">
        <f>IF($E26=0,"-",IFERROR(INDEX(#REF!,MATCH($L26,#REF!,0),MATCH($L$1&amp;H$1,#REF!,0)),0))</f>
        <v>0</v>
      </c>
      <c r="I26" s="169">
        <f>IF($E26=0,"-",IFERROR(INDEX(#REF!,MATCH($L26,#REF!,0),MATCH($L$1&amp;I$1,#REF!,0)),0))</f>
        <v>0</v>
      </c>
      <c r="L26" s="4"/>
    </row>
    <row r="27" spans="2:12" ht="20.100000000000001" customHeight="1" x14ac:dyDescent="0.15">
      <c r="B27" s="1"/>
      <c r="C27" s="158" t="s">
        <v>21</v>
      </c>
      <c r="D27" s="8" t="s">
        <v>847</v>
      </c>
      <c r="E27" s="159">
        <v>1</v>
      </c>
      <c r="F27" s="160">
        <v>1.7</v>
      </c>
      <c r="G27" s="160" t="s">
        <v>71</v>
      </c>
      <c r="H27" s="169">
        <f>IF($E27=0,"-",IFERROR(INDEX(#REF!,MATCH($L27,#REF!,0),MATCH($L$1&amp;H$1,#REF!,0)),0))</f>
        <v>0</v>
      </c>
      <c r="I27" s="169">
        <f>IF($E27=0,"-",IFERROR(INDEX(#REF!,MATCH($L27,#REF!,0),MATCH($L$1&amp;I$1,#REF!,0)),0))</f>
        <v>0</v>
      </c>
      <c r="L27" s="4"/>
    </row>
    <row r="28" spans="2:12" ht="20.100000000000001" customHeight="1" x14ac:dyDescent="0.15">
      <c r="B28" s="1"/>
      <c r="C28" s="158" t="s">
        <v>22</v>
      </c>
      <c r="D28" s="8" t="s">
        <v>848</v>
      </c>
      <c r="E28" s="159">
        <v>31</v>
      </c>
      <c r="F28" s="160">
        <v>4.4837037037037035</v>
      </c>
      <c r="G28" s="160">
        <v>2.6267955736514774</v>
      </c>
      <c r="H28" s="169">
        <f>IF($E28=0,"-",IFERROR(INDEX(#REF!,MATCH($L28,#REF!,0),MATCH($L$1&amp;H$1,#REF!,0)),0))</f>
        <v>0</v>
      </c>
      <c r="I28" s="169">
        <f>IF($E28=0,"-",IFERROR(INDEX(#REF!,MATCH($L28,#REF!,0),MATCH($L$1&amp;I$1,#REF!,0)),0))</f>
        <v>0</v>
      </c>
      <c r="L28" s="4"/>
    </row>
    <row r="29" spans="2:12" ht="20.100000000000001" customHeight="1" x14ac:dyDescent="0.15">
      <c r="B29" s="1"/>
      <c r="C29" s="158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9" t="str">
        <f>IF($E29=0,"-",IFERROR(INDEX(#REF!,MATCH($L29,#REF!,0),MATCH($L$1&amp;H$1,#REF!,0)),0))</f>
        <v>-</v>
      </c>
      <c r="I29" s="169" t="str">
        <f>IF($E29=0,"-",IFERROR(INDEX(#REF!,MATCH($L29,#REF!,0),MATCH($L$1&amp;I$1,#REF!,0)),0))</f>
        <v>-</v>
      </c>
      <c r="L29" s="4"/>
    </row>
    <row r="30" spans="2:12" ht="20.100000000000001" customHeight="1" x14ac:dyDescent="0.15">
      <c r="B30" s="1"/>
      <c r="C30" s="158" t="s">
        <v>851</v>
      </c>
      <c r="D30" s="8" t="s">
        <v>852</v>
      </c>
      <c r="E30" s="159">
        <v>9</v>
      </c>
      <c r="F30" s="160">
        <v>8.2833333333333332</v>
      </c>
      <c r="G30" s="160">
        <v>10.599410360958764</v>
      </c>
      <c r="H30" s="169">
        <f>IF($E30=0,"-",IFERROR(INDEX(#REF!,MATCH($L30,#REF!,0),MATCH($L$1&amp;H$1,#REF!,0)),0))</f>
        <v>0</v>
      </c>
      <c r="I30" s="169">
        <f>IF($E30=0,"-",IFERROR(INDEX(#REF!,MATCH($L30,#REF!,0),MATCH($L$1&amp;I$1,#REF!,0)),0))</f>
        <v>0</v>
      </c>
      <c r="L30" s="4"/>
    </row>
    <row r="31" spans="2:12" ht="20.100000000000001" customHeight="1" x14ac:dyDescent="0.15">
      <c r="B31" s="1"/>
      <c r="C31" s="158" t="s">
        <v>853</v>
      </c>
      <c r="D31" s="8" t="s">
        <v>854</v>
      </c>
      <c r="E31" s="159">
        <v>3</v>
      </c>
      <c r="F31" s="160">
        <v>1.5999999999999999</v>
      </c>
      <c r="G31" s="160">
        <v>0.45825756949558361</v>
      </c>
      <c r="H31" s="169">
        <f>IF($E31=0,"-",IFERROR(INDEX(#REF!,MATCH($L31,#REF!,0),MATCH($L$1&amp;H$1,#REF!,0)),0))</f>
        <v>0</v>
      </c>
      <c r="I31" s="169">
        <f>IF($E31=0,"-",IFERROR(INDEX(#REF!,MATCH($L31,#REF!,0),MATCH($L$1&amp;I$1,#REF!,0)),0))</f>
        <v>0</v>
      </c>
      <c r="L31" s="4"/>
    </row>
    <row r="32" spans="2:12" ht="20.100000000000001" customHeight="1" x14ac:dyDescent="0.15">
      <c r="B32" s="1"/>
      <c r="C32" s="158" t="s">
        <v>23</v>
      </c>
      <c r="D32" s="8" t="s">
        <v>855</v>
      </c>
      <c r="E32" s="159">
        <v>5</v>
      </c>
      <c r="F32" s="160">
        <v>3.9</v>
      </c>
      <c r="G32" s="160">
        <v>4.9365980188789926</v>
      </c>
      <c r="H32" s="169">
        <f>IF($E32=0,"-",IFERROR(INDEX(#REF!,MATCH($L32,#REF!,0),MATCH($L$1&amp;H$1,#REF!,0)),0))</f>
        <v>0</v>
      </c>
      <c r="I32" s="169">
        <f>IF($E32=0,"-",IFERROR(INDEX(#REF!,MATCH($L32,#REF!,0),MATCH($L$1&amp;I$1,#REF!,0)),0))</f>
        <v>0</v>
      </c>
      <c r="L32" s="4"/>
    </row>
    <row r="33" spans="2:12" ht="20.100000000000001" customHeight="1" x14ac:dyDescent="0.15">
      <c r="B33" s="1"/>
      <c r="C33" s="158" t="s">
        <v>24</v>
      </c>
      <c r="D33" s="8" t="s">
        <v>856</v>
      </c>
      <c r="E33" s="159">
        <v>260</v>
      </c>
      <c r="F33" s="160">
        <v>14.453602316602316</v>
      </c>
      <c r="G33" s="160">
        <v>14.320887088721205</v>
      </c>
      <c r="H33" s="169">
        <f>IF($E33=0,"-",IFERROR(INDEX(#REF!,MATCH($L33,#REF!,0),MATCH($L$1&amp;H$1,#REF!,0)),0))</f>
        <v>0</v>
      </c>
      <c r="I33" s="169">
        <f>IF($E33=0,"-",IFERROR(INDEX(#REF!,MATCH($L33,#REF!,0),MATCH($L$1&amp;I$1,#REF!,0)),0))</f>
        <v>0</v>
      </c>
      <c r="L33" s="4"/>
    </row>
    <row r="34" spans="2:12" ht="20.100000000000001" customHeight="1" x14ac:dyDescent="0.15">
      <c r="B34" s="1"/>
      <c r="C34" s="158" t="s">
        <v>857</v>
      </c>
      <c r="D34" s="8" t="s">
        <v>858</v>
      </c>
      <c r="E34" s="159">
        <v>24</v>
      </c>
      <c r="F34" s="160">
        <v>6.6817391304347833</v>
      </c>
      <c r="G34" s="160">
        <v>6.5764100818925053</v>
      </c>
      <c r="H34" s="169">
        <f>IF($E34=0,"-",IFERROR(INDEX(#REF!,MATCH($L34,#REF!,0),MATCH($L$1&amp;H$1,#REF!,0)),0))</f>
        <v>0</v>
      </c>
      <c r="I34" s="169">
        <f>IF($E34=0,"-",IFERROR(INDEX(#REF!,MATCH($L34,#REF!,0),MATCH($L$1&amp;I$1,#REF!,0)),0))</f>
        <v>0</v>
      </c>
      <c r="L34" s="4"/>
    </row>
    <row r="35" spans="2:12" ht="20.100000000000001" customHeight="1" x14ac:dyDescent="0.15">
      <c r="B35" s="1"/>
      <c r="C35" s="158" t="s">
        <v>25</v>
      </c>
      <c r="D35" s="8" t="s">
        <v>859</v>
      </c>
      <c r="E35" s="159">
        <v>24</v>
      </c>
      <c r="F35" s="160">
        <v>4.9074999999999998</v>
      </c>
      <c r="G35" s="160">
        <v>3.7670773471128034</v>
      </c>
      <c r="H35" s="169">
        <f>IF($E35=0,"-",IFERROR(INDEX(#REF!,MATCH($L35,#REF!,0),MATCH($L$1&amp;H$1,#REF!,0)),0))</f>
        <v>0</v>
      </c>
      <c r="I35" s="169">
        <f>IF($E35=0,"-",IFERROR(INDEX(#REF!,MATCH($L35,#REF!,0),MATCH($L$1&amp;I$1,#REF!,0)),0))</f>
        <v>0</v>
      </c>
      <c r="L35" s="4"/>
    </row>
    <row r="36" spans="2:12" ht="20.100000000000001" customHeight="1" x14ac:dyDescent="0.15">
      <c r="B36" s="1"/>
      <c r="C36" s="158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9" t="str">
        <f>IF($E36=0,"-",IFERROR(INDEX(#REF!,MATCH($L36,#REF!,0),MATCH($L$1&amp;H$1,#REF!,0)),0))</f>
        <v>-</v>
      </c>
      <c r="I36" s="169" t="str">
        <f>IF($E36=0,"-",IFERROR(INDEX(#REF!,MATCH($L36,#REF!,0),MATCH($L$1&amp;I$1,#REF!,0)),0))</f>
        <v>-</v>
      </c>
      <c r="L36" s="4"/>
    </row>
    <row r="37" spans="2:12" ht="20.100000000000001" customHeight="1" x14ac:dyDescent="0.15">
      <c r="B37" s="1"/>
      <c r="C37" s="158" t="s">
        <v>27</v>
      </c>
      <c r="D37" s="8" t="s">
        <v>860</v>
      </c>
      <c r="E37" s="159">
        <v>27</v>
      </c>
      <c r="F37" s="160">
        <v>5.8555555555555552</v>
      </c>
      <c r="G37" s="160">
        <v>7.7453074296303566</v>
      </c>
      <c r="H37" s="169">
        <f>IF($E37=0,"-",IFERROR(INDEX(#REF!,MATCH($L37,#REF!,0),MATCH($L$1&amp;H$1,#REF!,0)),0))</f>
        <v>0</v>
      </c>
      <c r="I37" s="169">
        <f>IF($E37=0,"-",IFERROR(INDEX(#REF!,MATCH($L37,#REF!,0),MATCH($L$1&amp;I$1,#REF!,0)),0))</f>
        <v>0</v>
      </c>
      <c r="L37" s="4"/>
    </row>
    <row r="38" spans="2:12" ht="20.100000000000001" customHeight="1" x14ac:dyDescent="0.15">
      <c r="B38" s="1"/>
      <c r="C38" s="158" t="s">
        <v>28</v>
      </c>
      <c r="D38" s="8" t="s">
        <v>861</v>
      </c>
      <c r="E38" s="159">
        <v>210</v>
      </c>
      <c r="F38" s="160">
        <v>6.8664734299516903</v>
      </c>
      <c r="G38" s="160">
        <v>10.332756407593259</v>
      </c>
      <c r="H38" s="169">
        <f>IF($E38=0,"-",IFERROR(INDEX(#REF!,MATCH($L38,#REF!,0),MATCH($L$1&amp;H$1,#REF!,0)),0))</f>
        <v>0</v>
      </c>
      <c r="I38" s="169">
        <f>IF($E38=0,"-",IFERROR(INDEX(#REF!,MATCH($L38,#REF!,0),MATCH($L$1&amp;I$1,#REF!,0)),0))</f>
        <v>0</v>
      </c>
      <c r="L38" s="4"/>
    </row>
    <row r="39" spans="2:12" ht="20.100000000000001" customHeight="1" x14ac:dyDescent="0.15">
      <c r="B39" s="1"/>
      <c r="C39" s="158" t="s">
        <v>29</v>
      </c>
      <c r="D39" s="8" t="s">
        <v>862</v>
      </c>
      <c r="E39" s="159">
        <v>11</v>
      </c>
      <c r="F39" s="160">
        <v>3.963636363636363</v>
      </c>
      <c r="G39" s="160">
        <v>4.5412052865451322</v>
      </c>
      <c r="H39" s="169">
        <f>IF($E39=0,"-",IFERROR(INDEX(#REF!,MATCH($L39,#REF!,0),MATCH($L$1&amp;H$1,#REF!,0)),0))</f>
        <v>0</v>
      </c>
      <c r="I39" s="169">
        <f>IF($E39=0,"-",IFERROR(INDEX(#REF!,MATCH($L39,#REF!,0),MATCH($L$1&amp;I$1,#REF!,0)),0))</f>
        <v>0</v>
      </c>
      <c r="L39" s="4"/>
    </row>
    <row r="40" spans="2:12" ht="20.100000000000001" customHeight="1" x14ac:dyDescent="0.15">
      <c r="B40" s="1"/>
      <c r="C40" s="158" t="s">
        <v>30</v>
      </c>
      <c r="D40" s="8" t="s">
        <v>863</v>
      </c>
      <c r="E40" s="159">
        <v>3</v>
      </c>
      <c r="F40" s="160">
        <v>2.5</v>
      </c>
      <c r="G40" s="160">
        <v>1.0392304845413272</v>
      </c>
      <c r="H40" s="169">
        <f>IF($E40=0,"-",IFERROR(INDEX(#REF!,MATCH($L40,#REF!,0),MATCH($L$1&amp;H$1,#REF!,0)),0))</f>
        <v>0</v>
      </c>
      <c r="I40" s="169">
        <f>IF($E40=0,"-",IFERROR(INDEX(#REF!,MATCH($L40,#REF!,0),MATCH($L$1&amp;I$1,#REF!,0)),0))</f>
        <v>0</v>
      </c>
      <c r="L40" s="4"/>
    </row>
    <row r="41" spans="2:12" ht="20.100000000000001" customHeight="1" x14ac:dyDescent="0.15">
      <c r="B41" s="1"/>
      <c r="C41" s="158" t="s">
        <v>31</v>
      </c>
      <c r="D41" s="8" t="s">
        <v>864</v>
      </c>
      <c r="E41" s="159">
        <v>10</v>
      </c>
      <c r="F41" s="160">
        <v>21.244444444444447</v>
      </c>
      <c r="G41" s="160">
        <v>48.423447603178538</v>
      </c>
      <c r="H41" s="169">
        <f>IF($E41=0,"-",IFERROR(INDEX(#REF!,MATCH($L41,#REF!,0),MATCH($L$1&amp;H$1,#REF!,0)),0))</f>
        <v>0</v>
      </c>
      <c r="I41" s="169">
        <f>IF($E41=0,"-",IFERROR(INDEX(#REF!,MATCH($L41,#REF!,0),MATCH($L$1&amp;I$1,#REF!,0)),0))</f>
        <v>0</v>
      </c>
      <c r="L41" s="4"/>
    </row>
    <row r="42" spans="2:12" ht="20.100000000000001" customHeight="1" x14ac:dyDescent="0.15">
      <c r="B42" s="1"/>
      <c r="C42" s="158" t="s">
        <v>32</v>
      </c>
      <c r="D42" s="8" t="s">
        <v>865</v>
      </c>
      <c r="E42" s="159">
        <v>6</v>
      </c>
      <c r="F42" s="160">
        <v>4.0883333333333329</v>
      </c>
      <c r="G42" s="160">
        <v>2.3732544462544833</v>
      </c>
      <c r="H42" s="169">
        <f>IF($E42=0,"-",IFERROR(INDEX(#REF!,MATCH($L42,#REF!,0),MATCH($L$1&amp;H$1,#REF!,0)),0))</f>
        <v>0</v>
      </c>
      <c r="I42" s="169">
        <f>IF($E42=0,"-",IFERROR(INDEX(#REF!,MATCH($L42,#REF!,0),MATCH($L$1&amp;I$1,#REF!,0)),0))</f>
        <v>0</v>
      </c>
      <c r="L42" s="4"/>
    </row>
    <row r="43" spans="2:12" ht="20.100000000000001" customHeight="1" x14ac:dyDescent="0.15">
      <c r="B43" s="1"/>
      <c r="C43" s="158" t="s">
        <v>33</v>
      </c>
      <c r="D43" s="8" t="s">
        <v>866</v>
      </c>
      <c r="E43" s="159">
        <v>20</v>
      </c>
      <c r="F43" s="160">
        <v>5.6610000000000005</v>
      </c>
      <c r="G43" s="160">
        <v>4.2608250992402619</v>
      </c>
      <c r="H43" s="169">
        <f>IF($E43=0,"-",IFERROR(INDEX(#REF!,MATCH($L43,#REF!,0),MATCH($L$1&amp;H$1,#REF!,0)),0))</f>
        <v>0</v>
      </c>
      <c r="I43" s="169">
        <f>IF($E43=0,"-",IFERROR(INDEX(#REF!,MATCH($L43,#REF!,0),MATCH($L$1&amp;I$1,#REF!,0)),0))</f>
        <v>0</v>
      </c>
      <c r="L43" s="4"/>
    </row>
    <row r="44" spans="2:12" ht="20.100000000000001" customHeight="1" x14ac:dyDescent="0.15">
      <c r="B44" s="1"/>
      <c r="C44" s="158" t="s">
        <v>34</v>
      </c>
      <c r="D44" s="8" t="s">
        <v>867</v>
      </c>
      <c r="E44" s="159">
        <v>132</v>
      </c>
      <c r="F44" s="160">
        <v>4.6020930232558142</v>
      </c>
      <c r="G44" s="160">
        <v>4.9160168191615314</v>
      </c>
      <c r="H44" s="169">
        <f>IF($E44=0,"-",IFERROR(INDEX(#REF!,MATCH($L44,#REF!,0),MATCH($L$1&amp;H$1,#REF!,0)),0))</f>
        <v>0</v>
      </c>
      <c r="I44" s="169">
        <f>IF($E44=0,"-",IFERROR(INDEX(#REF!,MATCH($L44,#REF!,0),MATCH($L$1&amp;I$1,#REF!,0)),0))</f>
        <v>0</v>
      </c>
      <c r="L44" s="4"/>
    </row>
    <row r="45" spans="2:12" ht="20.100000000000001" customHeight="1" x14ac:dyDescent="0.15">
      <c r="B45" s="1"/>
      <c r="C45" s="158" t="s">
        <v>35</v>
      </c>
      <c r="D45" s="8" t="s">
        <v>868</v>
      </c>
      <c r="E45" s="159">
        <v>8</v>
      </c>
      <c r="F45" s="160">
        <v>7.05</v>
      </c>
      <c r="G45" s="160">
        <v>4.1524519434735367</v>
      </c>
      <c r="H45" s="169">
        <f>IF($E45=0,"-",IFERROR(INDEX(#REF!,MATCH($L45,#REF!,0),MATCH($L$1&amp;H$1,#REF!,0)),0))</f>
        <v>0</v>
      </c>
      <c r="I45" s="169">
        <f>IF($E45=0,"-",IFERROR(INDEX(#REF!,MATCH($L45,#REF!,0),MATCH($L$1&amp;I$1,#REF!,0)),0))</f>
        <v>0</v>
      </c>
      <c r="L45" s="4"/>
    </row>
    <row r="46" spans="2:12" ht="20.100000000000001" customHeight="1" x14ac:dyDescent="0.15">
      <c r="B46" s="1"/>
      <c r="C46" s="158" t="s">
        <v>36</v>
      </c>
      <c r="D46" s="8" t="s">
        <v>869</v>
      </c>
      <c r="E46" s="159">
        <v>7</v>
      </c>
      <c r="F46" s="160">
        <v>3.8571428571428572</v>
      </c>
      <c r="G46" s="160">
        <v>4.5981362684088802</v>
      </c>
      <c r="H46" s="169">
        <f>IF($E46=0,"-",IFERROR(INDEX(#REF!,MATCH($L46,#REF!,0),MATCH($L$1&amp;H$1,#REF!,0)),0))</f>
        <v>0</v>
      </c>
      <c r="I46" s="169">
        <f>IF($E46=0,"-",IFERROR(INDEX(#REF!,MATCH($L46,#REF!,0),MATCH($L$1&amp;I$1,#REF!,0)),0))</f>
        <v>0</v>
      </c>
      <c r="L46" s="4"/>
    </row>
    <row r="47" spans="2:12" ht="20.100000000000001" customHeight="1" x14ac:dyDescent="0.15">
      <c r="B47" s="1"/>
      <c r="C47" s="158" t="s">
        <v>37</v>
      </c>
      <c r="D47" s="8" t="s">
        <v>870</v>
      </c>
      <c r="E47" s="159">
        <v>6</v>
      </c>
      <c r="F47" s="160">
        <v>2.88</v>
      </c>
      <c r="G47" s="160">
        <v>2.4014578905323316</v>
      </c>
      <c r="H47" s="169">
        <f>IF($E47=0,"-",IFERROR(INDEX(#REF!,MATCH($L47,#REF!,0),MATCH($L$1&amp;H$1,#REF!,0)),0))</f>
        <v>0</v>
      </c>
      <c r="I47" s="169">
        <f>IF($E47=0,"-",IFERROR(INDEX(#REF!,MATCH($L47,#REF!,0),MATCH($L$1&amp;I$1,#REF!,0)),0))</f>
        <v>0</v>
      </c>
      <c r="L47" s="4"/>
    </row>
    <row r="48" spans="2:12" ht="20.100000000000001" customHeight="1" x14ac:dyDescent="0.15">
      <c r="B48" s="1"/>
      <c r="C48" s="158" t="s">
        <v>38</v>
      </c>
      <c r="D48" s="8" t="s">
        <v>871</v>
      </c>
      <c r="E48" s="159">
        <v>45</v>
      </c>
      <c r="F48" s="160">
        <v>4.9037209302325575</v>
      </c>
      <c r="G48" s="160">
        <v>3.0949113559548311</v>
      </c>
      <c r="H48" s="169">
        <f>IF($E48=0,"-",IFERROR(INDEX(#REF!,MATCH($L48,#REF!,0),MATCH($L$1&amp;H$1,#REF!,0)),0))</f>
        <v>0</v>
      </c>
      <c r="I48" s="169">
        <f>IF($E48=0,"-",IFERROR(INDEX(#REF!,MATCH($L48,#REF!,0),MATCH($L$1&amp;I$1,#REF!,0)),0))</f>
        <v>0</v>
      </c>
      <c r="L48" s="4"/>
    </row>
    <row r="49" spans="2:12" ht="20.100000000000001" customHeight="1" x14ac:dyDescent="0.15">
      <c r="B49" s="1"/>
      <c r="C49" s="158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9" t="str">
        <f>IF($E49=0,"-",IFERROR(INDEX(#REF!,MATCH($L49,#REF!,0),MATCH($L$1&amp;H$1,#REF!,0)),0))</f>
        <v>-</v>
      </c>
      <c r="I49" s="169" t="str">
        <f>IF($E49=0,"-",IFERROR(INDEX(#REF!,MATCH($L49,#REF!,0),MATCH($L$1&amp;I$1,#REF!,0)),0))</f>
        <v>-</v>
      </c>
      <c r="L49" s="4"/>
    </row>
    <row r="50" spans="2:12" ht="20.100000000000001" customHeight="1" x14ac:dyDescent="0.15">
      <c r="B50" s="1"/>
      <c r="C50" s="158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9" t="str">
        <f>IF($E50=0,"-",IFERROR(INDEX(#REF!,MATCH($L50,#REF!,0),MATCH($L$1&amp;H$1,#REF!,0)),0))</f>
        <v>-</v>
      </c>
      <c r="I50" s="169" t="str">
        <f>IF($E50=0,"-",IFERROR(INDEX(#REF!,MATCH($L50,#REF!,0),MATCH($L$1&amp;I$1,#REF!,0)),0))</f>
        <v>-</v>
      </c>
      <c r="L50" s="4"/>
    </row>
    <row r="51" spans="2:12" ht="20.100000000000001" customHeight="1" x14ac:dyDescent="0.15">
      <c r="B51" s="1"/>
      <c r="C51" s="158" t="s">
        <v>40</v>
      </c>
      <c r="D51" s="8" t="s">
        <v>875</v>
      </c>
      <c r="E51" s="159">
        <v>1</v>
      </c>
      <c r="F51" s="160">
        <v>12.7</v>
      </c>
      <c r="G51" s="160" t="s">
        <v>71</v>
      </c>
      <c r="H51" s="169">
        <f>IF($E51=0,"-",IFERROR(INDEX(#REF!,MATCH($L51,#REF!,0),MATCH($L$1&amp;H$1,#REF!,0)),0))</f>
        <v>0</v>
      </c>
      <c r="I51" s="169">
        <f>IF($E51=0,"-",IFERROR(INDEX(#REF!,MATCH($L51,#REF!,0),MATCH($L$1&amp;I$1,#REF!,0)),0))</f>
        <v>0</v>
      </c>
      <c r="L51" s="4"/>
    </row>
    <row r="52" spans="2:12" ht="20.100000000000001" customHeight="1" x14ac:dyDescent="0.15">
      <c r="B52" s="1"/>
      <c r="C52" s="158" t="s">
        <v>41</v>
      </c>
      <c r="D52" s="8" t="s">
        <v>876</v>
      </c>
      <c r="E52" s="159">
        <v>1</v>
      </c>
      <c r="F52" s="160">
        <v>6.1</v>
      </c>
      <c r="G52" s="160" t="s">
        <v>71</v>
      </c>
      <c r="H52" s="169">
        <f>IF($E52=0,"-",IFERROR(INDEX(#REF!,MATCH($L52,#REF!,0),MATCH($L$1&amp;H$1,#REF!,0)),0))</f>
        <v>0</v>
      </c>
      <c r="I52" s="169">
        <f>IF($E52=0,"-",IFERROR(INDEX(#REF!,MATCH($L52,#REF!,0),MATCH($L$1&amp;I$1,#REF!,0)),0))</f>
        <v>0</v>
      </c>
      <c r="L52" s="4"/>
    </row>
    <row r="53" spans="2:12" ht="20.100000000000001" customHeight="1" x14ac:dyDescent="0.15">
      <c r="B53" s="1"/>
      <c r="C53" s="158" t="s">
        <v>42</v>
      </c>
      <c r="D53" s="8" t="s">
        <v>877</v>
      </c>
      <c r="E53" s="159">
        <v>11</v>
      </c>
      <c r="F53" s="160">
        <v>3.6640000000000001</v>
      </c>
      <c r="G53" s="160">
        <v>2.3012228633199925</v>
      </c>
      <c r="H53" s="169">
        <f>IF($E53=0,"-",IFERROR(INDEX(#REF!,MATCH($L53,#REF!,0),MATCH($L$1&amp;H$1,#REF!,0)),0))</f>
        <v>0</v>
      </c>
      <c r="I53" s="169">
        <f>IF($E53=0,"-",IFERROR(INDEX(#REF!,MATCH($L53,#REF!,0),MATCH($L$1&amp;I$1,#REF!,0)),0))</f>
        <v>0</v>
      </c>
      <c r="L53" s="4"/>
    </row>
    <row r="54" spans="2:12" ht="20.100000000000001" customHeight="1" x14ac:dyDescent="0.15">
      <c r="B54" s="1"/>
      <c r="C54" s="158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9" t="str">
        <f>IF($E54=0,"-",IFERROR(INDEX(#REF!,MATCH($L54,#REF!,0),MATCH($L$1&amp;H$1,#REF!,0)),0))</f>
        <v>-</v>
      </c>
      <c r="I54" s="169" t="str">
        <f>IF($E54=0,"-",IFERROR(INDEX(#REF!,MATCH($L54,#REF!,0),MATCH($L$1&amp;I$1,#REF!,0)),0))</f>
        <v>-</v>
      </c>
      <c r="L54" s="4"/>
    </row>
    <row r="55" spans="2:12" ht="20.100000000000001" customHeight="1" x14ac:dyDescent="0.15">
      <c r="B55" s="1"/>
      <c r="C55" s="158" t="s">
        <v>44</v>
      </c>
      <c r="D55" s="8" t="s">
        <v>879</v>
      </c>
      <c r="E55" s="159">
        <v>4</v>
      </c>
      <c r="F55" s="160">
        <v>2.125</v>
      </c>
      <c r="G55" s="160">
        <v>2.2035955466766888</v>
      </c>
      <c r="H55" s="169">
        <f>IF($E55=0,"-",IFERROR(INDEX(#REF!,MATCH($L55,#REF!,0),MATCH($L$1&amp;H$1,#REF!,0)),0))</f>
        <v>0</v>
      </c>
      <c r="I55" s="169">
        <f>IF($E55=0,"-",IFERROR(INDEX(#REF!,MATCH($L55,#REF!,0),MATCH($L$1&amp;I$1,#REF!,0)),0))</f>
        <v>0</v>
      </c>
      <c r="L55" s="4"/>
    </row>
    <row r="56" spans="2:12" ht="20.100000000000001" customHeight="1" x14ac:dyDescent="0.15">
      <c r="B56" s="1"/>
      <c r="C56" s="158" t="s">
        <v>45</v>
      </c>
      <c r="D56" s="8" t="s">
        <v>880</v>
      </c>
      <c r="E56" s="159">
        <v>1</v>
      </c>
      <c r="F56" s="160">
        <v>2</v>
      </c>
      <c r="G56" s="160" t="s">
        <v>71</v>
      </c>
      <c r="H56" s="169">
        <f>IF($E56=0,"-",IFERROR(INDEX(#REF!,MATCH($L56,#REF!,0),MATCH($L$1&amp;H$1,#REF!,0)),0))</f>
        <v>0</v>
      </c>
      <c r="I56" s="169">
        <f>IF($E56=0,"-",IFERROR(INDEX(#REF!,MATCH($L56,#REF!,0),MATCH($L$1&amp;I$1,#REF!,0)),0))</f>
        <v>0</v>
      </c>
      <c r="L56" s="4"/>
    </row>
    <row r="57" spans="2:12" ht="20.100000000000001" customHeight="1" x14ac:dyDescent="0.15">
      <c r="B57" s="1"/>
      <c r="C57" s="158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9" t="str">
        <f>IF($E57=0,"-",IFERROR(INDEX(#REF!,MATCH($L57,#REF!,0),MATCH($L$1&amp;H$1,#REF!,0)),0))</f>
        <v>-</v>
      </c>
      <c r="I57" s="169" t="str">
        <f>IF($E57=0,"-",IFERROR(INDEX(#REF!,MATCH($L57,#REF!,0),MATCH($L$1&amp;I$1,#REF!,0)),0))</f>
        <v>-</v>
      </c>
      <c r="L57" s="4"/>
    </row>
    <row r="58" spans="2:12" ht="20.100000000000001" customHeight="1" x14ac:dyDescent="0.15">
      <c r="B58" s="1"/>
      <c r="C58" s="158" t="s">
        <v>47</v>
      </c>
      <c r="D58" s="8" t="s">
        <v>882</v>
      </c>
      <c r="E58" s="159">
        <v>183</v>
      </c>
      <c r="F58" s="160">
        <v>5.5789055555555551</v>
      </c>
      <c r="G58" s="160">
        <v>9.343095378300152</v>
      </c>
      <c r="H58" s="169">
        <f>IF($E58=0,"-",IFERROR(INDEX(#REF!,MATCH($L58,#REF!,0),MATCH($L$1&amp;H$1,#REF!,0)),0))</f>
        <v>0</v>
      </c>
      <c r="I58" s="169">
        <f>IF($E58=0,"-",IFERROR(INDEX(#REF!,MATCH($L58,#REF!,0),MATCH($L$1&amp;I$1,#REF!,0)),0))</f>
        <v>0</v>
      </c>
      <c r="L58" s="4"/>
    </row>
    <row r="59" spans="2:12" ht="20.100000000000001" customHeight="1" x14ac:dyDescent="0.15">
      <c r="B59" s="1"/>
      <c r="C59" s="158" t="s">
        <v>48</v>
      </c>
      <c r="D59" s="8" t="s">
        <v>883</v>
      </c>
      <c r="E59" s="159">
        <v>169</v>
      </c>
      <c r="F59" s="160">
        <v>4.3421874999999988</v>
      </c>
      <c r="G59" s="160">
        <v>4.6319473976052867</v>
      </c>
      <c r="H59" s="169">
        <f>IF($E59=0,"-",IFERROR(INDEX(#REF!,MATCH($L59,#REF!,0),MATCH($L$1&amp;H$1,#REF!,0)),0))</f>
        <v>0</v>
      </c>
      <c r="I59" s="169">
        <f>IF($E59=0,"-",IFERROR(INDEX(#REF!,MATCH($L59,#REF!,0),MATCH($L$1&amp;I$1,#REF!,0)),0))</f>
        <v>0</v>
      </c>
      <c r="L59" s="4"/>
    </row>
    <row r="60" spans="2:12" ht="20.100000000000001" customHeight="1" x14ac:dyDescent="0.15">
      <c r="B60" s="1"/>
      <c r="C60" s="158" t="s">
        <v>51</v>
      </c>
      <c r="D60" s="8" t="s">
        <v>884</v>
      </c>
      <c r="E60" s="159">
        <v>10</v>
      </c>
      <c r="F60" s="160">
        <v>3.1</v>
      </c>
      <c r="G60" s="160">
        <v>2.1389249636207435</v>
      </c>
      <c r="H60" s="169">
        <f>IF($E60=0,"-",IFERROR(INDEX(#REF!,MATCH($L60,#REF!,0),MATCH($L$1&amp;H$1,#REF!,0)),0))</f>
        <v>0</v>
      </c>
      <c r="I60" s="169">
        <f>IF($E60=0,"-",IFERROR(INDEX(#REF!,MATCH($L60,#REF!,0),MATCH($L$1&amp;I$1,#REF!,0)),0))</f>
        <v>0</v>
      </c>
      <c r="L60" s="4"/>
    </row>
    <row r="61" spans="2:12" ht="20.100000000000001" customHeight="1" x14ac:dyDescent="0.15">
      <c r="B61" s="1"/>
      <c r="C61" s="158" t="s">
        <v>129</v>
      </c>
      <c r="D61" s="8" t="s">
        <v>885</v>
      </c>
      <c r="E61" s="159">
        <v>11</v>
      </c>
      <c r="F61" s="160">
        <v>2.1454545454545455</v>
      </c>
      <c r="G61" s="160">
        <v>1.1290382069386637</v>
      </c>
      <c r="H61" s="169">
        <f>IF($E61=0,"-",IFERROR(INDEX(#REF!,MATCH($L61,#REF!,0),MATCH($L$1&amp;H$1,#REF!,0)),0))</f>
        <v>0</v>
      </c>
      <c r="I61" s="169">
        <f>IF($E61=0,"-",IFERROR(INDEX(#REF!,MATCH($L61,#REF!,0),MATCH($L$1&amp;I$1,#REF!,0)),0))</f>
        <v>0</v>
      </c>
      <c r="L61" s="4"/>
    </row>
    <row r="62" spans="2:12" ht="20.100000000000001" customHeight="1" x14ac:dyDescent="0.15">
      <c r="B62" s="1"/>
      <c r="C62" s="158" t="s">
        <v>137</v>
      </c>
      <c r="D62" s="8" t="s">
        <v>886</v>
      </c>
      <c r="E62" s="159">
        <v>1</v>
      </c>
      <c r="F62" s="160">
        <v>1</v>
      </c>
      <c r="G62" s="160" t="s">
        <v>71</v>
      </c>
      <c r="H62" s="169">
        <f>IF($E62=0,"-",IFERROR(INDEX(#REF!,MATCH($L62,#REF!,0),MATCH($L$1&amp;H$1,#REF!,0)),0))</f>
        <v>0</v>
      </c>
      <c r="I62" s="169">
        <f>IF($E62=0,"-",IFERROR(INDEX(#REF!,MATCH($L62,#REF!,0),MATCH($L$1&amp;I$1,#REF!,0)),0))</f>
        <v>0</v>
      </c>
      <c r="L62" s="4"/>
    </row>
    <row r="63" spans="2:12" ht="20.100000000000001" customHeight="1" x14ac:dyDescent="0.15">
      <c r="B63" s="1"/>
      <c r="C63" s="158" t="s">
        <v>52</v>
      </c>
      <c r="D63" s="8" t="s">
        <v>887</v>
      </c>
      <c r="E63" s="159">
        <v>25</v>
      </c>
      <c r="F63" s="160">
        <v>4.2016000000000009</v>
      </c>
      <c r="G63" s="160">
        <v>3.650762112217119</v>
      </c>
      <c r="H63" s="169">
        <f>IF($E63=0,"-",IFERROR(INDEX(#REF!,MATCH($L63,#REF!,0),MATCH($L$1&amp;H$1,#REF!,0)),0))</f>
        <v>0</v>
      </c>
      <c r="I63" s="169">
        <f>IF($E63=0,"-",IFERROR(INDEX(#REF!,MATCH($L63,#REF!,0),MATCH($L$1&amp;I$1,#REF!,0)),0))</f>
        <v>0</v>
      </c>
      <c r="L63" s="4"/>
    </row>
    <row r="64" spans="2:12" ht="20.100000000000001" customHeight="1" x14ac:dyDescent="0.15">
      <c r="B64" s="1"/>
      <c r="C64" s="158" t="s">
        <v>888</v>
      </c>
      <c r="D64" s="8" t="s">
        <v>376</v>
      </c>
      <c r="E64" s="159">
        <v>55</v>
      </c>
      <c r="F64" s="160">
        <v>3.7374999999999994</v>
      </c>
      <c r="G64" s="160">
        <v>3.8091025524264857</v>
      </c>
      <c r="H64" s="169">
        <f>IF($E64=0,"-",IFERROR(INDEX(#REF!,MATCH($L64,#REF!,0),MATCH($L$1&amp;H$1,#REF!,0)),0))</f>
        <v>0</v>
      </c>
      <c r="I64" s="169">
        <f>IF($E64=0,"-",IFERROR(INDEX(#REF!,MATCH($L64,#REF!,0),MATCH($L$1&amp;I$1,#REF!,0)),0))</f>
        <v>0</v>
      </c>
      <c r="L64" s="4"/>
    </row>
    <row r="65" spans="2:12" ht="20.100000000000001" customHeight="1" x14ac:dyDescent="0.15">
      <c r="B65" s="1"/>
      <c r="C65" s="158" t="s">
        <v>889</v>
      </c>
      <c r="D65" s="8" t="s">
        <v>890</v>
      </c>
      <c r="E65" s="159">
        <v>4</v>
      </c>
      <c r="F65" s="160">
        <v>2.7</v>
      </c>
      <c r="G65" s="160">
        <v>1.2274635093014641</v>
      </c>
      <c r="H65" s="169">
        <f>IF($E65=0,"-",IFERROR(INDEX(#REF!,MATCH($L65,#REF!,0),MATCH($L$1&amp;H$1,#REF!,0)),0))</f>
        <v>0</v>
      </c>
      <c r="I65" s="169">
        <f>IF($E65=0,"-",IFERROR(INDEX(#REF!,MATCH($L65,#REF!,0),MATCH($L$1&amp;I$1,#REF!,0)),0))</f>
        <v>0</v>
      </c>
      <c r="L65" s="4"/>
    </row>
    <row r="66" spans="2:12" ht="20.100000000000001" customHeight="1" x14ac:dyDescent="0.15">
      <c r="B66" s="1"/>
      <c r="C66" s="158" t="s">
        <v>79</v>
      </c>
      <c r="D66" s="8" t="s">
        <v>891</v>
      </c>
      <c r="E66" s="159">
        <v>4</v>
      </c>
      <c r="F66" s="160">
        <v>5.4</v>
      </c>
      <c r="G66" s="160">
        <v>0.95568474578876006</v>
      </c>
      <c r="H66" s="169">
        <f>IF($E66=0,"-",IFERROR(INDEX(#REF!,MATCH($L66,#REF!,0),MATCH($L$1&amp;H$1,#REF!,0)),0))</f>
        <v>0</v>
      </c>
      <c r="I66" s="169">
        <f>IF($E66=0,"-",IFERROR(INDEX(#REF!,MATCH($L66,#REF!,0),MATCH($L$1&amp;I$1,#REF!,0)),0))</f>
        <v>0</v>
      </c>
      <c r="L66" s="4"/>
    </row>
    <row r="67" spans="2:12" ht="20.100000000000001" customHeight="1" x14ac:dyDescent="0.15">
      <c r="B67" s="1"/>
      <c r="C67" s="158" t="s">
        <v>53</v>
      </c>
      <c r="D67" s="8" t="s">
        <v>892</v>
      </c>
      <c r="E67" s="159">
        <v>119</v>
      </c>
      <c r="F67" s="160">
        <v>5.8656521739130438</v>
      </c>
      <c r="G67" s="160">
        <v>7.7744014414418148</v>
      </c>
      <c r="H67" s="169">
        <f>IF($E67=0,"-",IFERROR(INDEX(#REF!,MATCH($L67,#REF!,0),MATCH($L$1&amp;H$1,#REF!,0)),0))</f>
        <v>0</v>
      </c>
      <c r="I67" s="169">
        <f>IF($E67=0,"-",IFERROR(INDEX(#REF!,MATCH($L67,#REF!,0),MATCH($L$1&amp;I$1,#REF!,0)),0))</f>
        <v>0</v>
      </c>
      <c r="L67" s="4"/>
    </row>
    <row r="68" spans="2:12" ht="20.100000000000001" customHeight="1" x14ac:dyDescent="0.15">
      <c r="B68" s="1"/>
      <c r="C68" s="158" t="s">
        <v>54</v>
      </c>
      <c r="D68" s="8" t="s">
        <v>893</v>
      </c>
      <c r="E68" s="159">
        <v>40</v>
      </c>
      <c r="F68" s="160">
        <v>4.5562500000000004</v>
      </c>
      <c r="G68" s="160">
        <v>4.494914327069238</v>
      </c>
      <c r="H68" s="169">
        <f>IF($E68=0,"-",IFERROR(INDEX(#REF!,MATCH($L68,#REF!,0),MATCH($L$1&amp;H$1,#REF!,0)),0))</f>
        <v>0</v>
      </c>
      <c r="I68" s="169">
        <f>IF($E68=0,"-",IFERROR(INDEX(#REF!,MATCH($L68,#REF!,0),MATCH($L$1&amp;I$1,#REF!,0)),0))</f>
        <v>0</v>
      </c>
      <c r="L68" s="4"/>
    </row>
    <row r="69" spans="2:12" ht="20.100000000000001" customHeight="1" x14ac:dyDescent="0.15">
      <c r="B69" s="1"/>
      <c r="C69" s="158" t="s">
        <v>55</v>
      </c>
      <c r="D69" s="8" t="s">
        <v>894</v>
      </c>
      <c r="E69" s="159">
        <v>100</v>
      </c>
      <c r="F69" s="160">
        <v>9.9946767676767667</v>
      </c>
      <c r="G69" s="160">
        <v>12.78748359013313</v>
      </c>
      <c r="H69" s="169">
        <f>IF($E69=0,"-",IFERROR(INDEX(#REF!,MATCH($L69,#REF!,0),MATCH($L$1&amp;H$1,#REF!,0)),0))</f>
        <v>0</v>
      </c>
      <c r="I69" s="169">
        <f>IF($E69=0,"-",IFERROR(INDEX(#REF!,MATCH($L69,#REF!,0),MATCH($L$1&amp;I$1,#REF!,0)),0))</f>
        <v>0</v>
      </c>
      <c r="L69" s="4"/>
    </row>
    <row r="70" spans="2:12" ht="20.100000000000001" customHeight="1" x14ac:dyDescent="0.15">
      <c r="B70" s="1"/>
      <c r="C70" s="158" t="s">
        <v>138</v>
      </c>
      <c r="D70" s="8" t="s">
        <v>895</v>
      </c>
      <c r="E70" s="159">
        <v>2</v>
      </c>
      <c r="F70" s="160">
        <v>8.0500000000000007</v>
      </c>
      <c r="G70" s="160">
        <v>0.77781745930517743</v>
      </c>
      <c r="H70" s="169">
        <f>IF($E70=0,"-",IFERROR(INDEX(#REF!,MATCH($L70,#REF!,0),MATCH($L$1&amp;H$1,#REF!,0)),0))</f>
        <v>0</v>
      </c>
      <c r="I70" s="169">
        <f>IF($E70=0,"-",IFERROR(INDEX(#REF!,MATCH($L70,#REF!,0),MATCH($L$1&amp;I$1,#REF!,0)),0))</f>
        <v>0</v>
      </c>
      <c r="L70" s="4"/>
    </row>
    <row r="71" spans="2:12" ht="20.100000000000001" customHeight="1" x14ac:dyDescent="0.15">
      <c r="B71" s="1"/>
      <c r="C71" s="158" t="s">
        <v>72</v>
      </c>
      <c r="D71" s="8" t="s">
        <v>896</v>
      </c>
      <c r="E71" s="159">
        <v>6</v>
      </c>
      <c r="F71" s="160">
        <v>1.7783333333333333</v>
      </c>
      <c r="G71" s="160">
        <v>0.99374879454853549</v>
      </c>
      <c r="H71" s="169">
        <f>IF($E71=0,"-",IFERROR(INDEX(#REF!,MATCH($L71,#REF!,0),MATCH($L$1&amp;H$1,#REF!,0)),0))</f>
        <v>0</v>
      </c>
      <c r="I71" s="169">
        <f>IF($E71=0,"-",IFERROR(INDEX(#REF!,MATCH($L71,#REF!,0),MATCH($L$1&amp;I$1,#REF!,0)),0))</f>
        <v>0</v>
      </c>
      <c r="L71" s="4"/>
    </row>
    <row r="72" spans="2:12" ht="20.100000000000001" customHeight="1" x14ac:dyDescent="0.15">
      <c r="B72" s="1"/>
      <c r="C72" s="158" t="s">
        <v>75</v>
      </c>
      <c r="D72" s="8" t="s">
        <v>897</v>
      </c>
      <c r="E72" s="159">
        <v>71</v>
      </c>
      <c r="F72" s="160">
        <v>6.7708695652173914</v>
      </c>
      <c r="G72" s="160">
        <v>9.9569153827186323</v>
      </c>
      <c r="H72" s="169">
        <f>IF($E72=0,"-",IFERROR(INDEX(#REF!,MATCH($L72,#REF!,0),MATCH($L$1&amp;H$1,#REF!,0)),0))</f>
        <v>0</v>
      </c>
      <c r="I72" s="169">
        <f>IF($E72=0,"-",IFERROR(INDEX(#REF!,MATCH($L72,#REF!,0),MATCH($L$1&amp;I$1,#REF!,0)),0))</f>
        <v>0</v>
      </c>
      <c r="L72" s="4"/>
    </row>
    <row r="73" spans="2:12" ht="20.100000000000001" customHeight="1" x14ac:dyDescent="0.15">
      <c r="B73" s="1"/>
      <c r="C73" s="158" t="s">
        <v>56</v>
      </c>
      <c r="D73" s="8" t="s">
        <v>898</v>
      </c>
      <c r="E73" s="159">
        <v>23</v>
      </c>
      <c r="F73" s="160">
        <v>19.030434782608694</v>
      </c>
      <c r="G73" s="160">
        <v>17.548437764775237</v>
      </c>
      <c r="H73" s="169">
        <f>IF($E73=0,"-",IFERROR(INDEX(#REF!,MATCH($L73,#REF!,0),MATCH($L$1&amp;H$1,#REF!,0)),0))</f>
        <v>0</v>
      </c>
      <c r="I73" s="169">
        <f>IF($E73=0,"-",IFERROR(INDEX(#REF!,MATCH($L73,#REF!,0),MATCH($L$1&amp;I$1,#REF!,0)),0))</f>
        <v>0</v>
      </c>
      <c r="L73" s="4"/>
    </row>
    <row r="74" spans="2:12" ht="20.100000000000001" customHeight="1" x14ac:dyDescent="0.15">
      <c r="B74" s="1"/>
      <c r="C74" s="158" t="s">
        <v>57</v>
      </c>
      <c r="D74" s="8" t="s">
        <v>899</v>
      </c>
      <c r="E74" s="159">
        <v>37</v>
      </c>
      <c r="F74" s="160">
        <v>29.267567567567571</v>
      </c>
      <c r="G74" s="160">
        <v>22.680462150568346</v>
      </c>
      <c r="H74" s="169">
        <f>IF($E74=0,"-",IFERROR(INDEX(#REF!,MATCH($L74,#REF!,0),MATCH($L$1&amp;H$1,#REF!,0)),0))</f>
        <v>0</v>
      </c>
      <c r="I74" s="169">
        <f>IF($E74=0,"-",IFERROR(INDEX(#REF!,MATCH($L74,#REF!,0),MATCH($L$1&amp;I$1,#REF!,0)),0))</f>
        <v>0</v>
      </c>
      <c r="L74" s="4"/>
    </row>
    <row r="75" spans="2:12" ht="20.100000000000001" customHeight="1" x14ac:dyDescent="0.15">
      <c r="B75" s="1"/>
      <c r="C75" s="158" t="s">
        <v>69</v>
      </c>
      <c r="D75" s="8" t="s">
        <v>900</v>
      </c>
      <c r="E75" s="159">
        <v>103</v>
      </c>
      <c r="F75" s="160">
        <v>3.8098529411764734</v>
      </c>
      <c r="G75" s="160">
        <v>3.0309778881340534</v>
      </c>
      <c r="H75" s="169">
        <f>IF($E75=0,"-",IFERROR(INDEX(#REF!,MATCH($L75,#REF!,0),MATCH($L$1&amp;H$1,#REF!,0)),0))</f>
        <v>0</v>
      </c>
      <c r="I75" s="169">
        <f>IF($E75=0,"-",IFERROR(INDEX(#REF!,MATCH($L75,#REF!,0),MATCH($L$1&amp;I$1,#REF!,0)),0))</f>
        <v>0</v>
      </c>
      <c r="L75" s="4"/>
    </row>
    <row r="76" spans="2:12" ht="20.100000000000001" customHeight="1" x14ac:dyDescent="0.15">
      <c r="B76" s="1"/>
      <c r="C76" s="158" t="s">
        <v>73</v>
      </c>
      <c r="D76" s="8" t="s">
        <v>901</v>
      </c>
      <c r="E76" s="159">
        <v>76</v>
      </c>
      <c r="F76" s="160">
        <v>3.4720547945205489</v>
      </c>
      <c r="G76" s="160">
        <v>3.3977635450494454</v>
      </c>
      <c r="H76" s="169">
        <f>IF($E76=0,"-",IFERROR(INDEX(#REF!,MATCH($L76,#REF!,0),MATCH($L$1&amp;H$1,#REF!,0)),0))</f>
        <v>0</v>
      </c>
      <c r="I76" s="169">
        <f>IF($E76=0,"-",IFERROR(INDEX(#REF!,MATCH($L76,#REF!,0),MATCH($L$1&amp;I$1,#REF!,0)),0))</f>
        <v>0</v>
      </c>
      <c r="L76" s="4"/>
    </row>
    <row r="77" spans="2:12" ht="20.100000000000001" customHeight="1" x14ac:dyDescent="0.15">
      <c r="B77" s="1"/>
      <c r="C77" s="158" t="s">
        <v>58</v>
      </c>
      <c r="D77" s="8" t="s">
        <v>902</v>
      </c>
      <c r="E77" s="159">
        <v>452</v>
      </c>
      <c r="F77" s="160">
        <v>4.2432307692307685</v>
      </c>
      <c r="G77" s="160">
        <v>7.6376469258198014</v>
      </c>
      <c r="H77" s="169">
        <f>IF($E77=0,"-",IFERROR(INDEX(#REF!,MATCH($L77,#REF!,0),MATCH($L$1&amp;H$1,#REF!,0)),0))</f>
        <v>0</v>
      </c>
      <c r="I77" s="169">
        <f>IF($E77=0,"-",IFERROR(INDEX(#REF!,MATCH($L77,#REF!,0),MATCH($L$1&amp;I$1,#REF!,0)),0))</f>
        <v>0</v>
      </c>
      <c r="L77" s="4"/>
    </row>
    <row r="78" spans="2:12" ht="20.100000000000001" customHeight="1" x14ac:dyDescent="0.15">
      <c r="B78" s="1"/>
      <c r="C78" s="158" t="s">
        <v>903</v>
      </c>
      <c r="D78" s="8" t="s">
        <v>904</v>
      </c>
      <c r="E78" s="159">
        <v>3</v>
      </c>
      <c r="F78" s="160">
        <v>4</v>
      </c>
      <c r="G78" s="160">
        <v>1.7320508075688772</v>
      </c>
      <c r="H78" s="169">
        <f>IF($E78=0,"-",IFERROR(INDEX(#REF!,MATCH($L78,#REF!,0),MATCH($L$1&amp;H$1,#REF!,0)),0))</f>
        <v>0</v>
      </c>
      <c r="I78" s="169">
        <f>IF($E78=0,"-",IFERROR(INDEX(#REF!,MATCH($L78,#REF!,0),MATCH($L$1&amp;I$1,#REF!,0)),0))</f>
        <v>0</v>
      </c>
      <c r="L78" s="4"/>
    </row>
    <row r="79" spans="2:12" ht="20.100000000000001" customHeight="1" x14ac:dyDescent="0.15">
      <c r="B79" s="1"/>
      <c r="C79" s="158" t="s">
        <v>905</v>
      </c>
      <c r="D79" s="8" t="s">
        <v>906</v>
      </c>
      <c r="E79" s="159">
        <v>36</v>
      </c>
      <c r="F79" s="160">
        <v>2.9092600000000006</v>
      </c>
      <c r="G79" s="160">
        <v>2.0818743247040787</v>
      </c>
      <c r="H79" s="169">
        <f>IF($E79=0,"-",IFERROR(INDEX(#REF!,MATCH($L79,#REF!,0),MATCH($L$1&amp;H$1,#REF!,0)),0))</f>
        <v>0</v>
      </c>
      <c r="I79" s="169">
        <f>IF($E79=0,"-",IFERROR(INDEX(#REF!,MATCH($L79,#REF!,0),MATCH($L$1&amp;I$1,#REF!,0)),0))</f>
        <v>0</v>
      </c>
      <c r="L79" s="4"/>
    </row>
    <row r="80" spans="2:12" ht="20.100000000000001" customHeight="1" x14ac:dyDescent="0.15">
      <c r="B80" s="1"/>
      <c r="C80" s="158" t="s">
        <v>70</v>
      </c>
      <c r="D80" s="8" t="s">
        <v>907</v>
      </c>
      <c r="E80" s="159">
        <v>6</v>
      </c>
      <c r="F80" s="160">
        <v>4.95</v>
      </c>
      <c r="G80" s="160">
        <v>4.1898687330273248</v>
      </c>
      <c r="H80" s="169">
        <f>IF($E80=0,"-",IFERROR(INDEX(#REF!,MATCH($L80,#REF!,0),MATCH($L$1&amp;H$1,#REF!,0)),0))</f>
        <v>0</v>
      </c>
      <c r="I80" s="169">
        <f>IF($E80=0,"-",IFERROR(INDEX(#REF!,MATCH($L80,#REF!,0),MATCH($L$1&amp;I$1,#REF!,0)),0))</f>
        <v>0</v>
      </c>
      <c r="L80" s="4"/>
    </row>
    <row r="81" spans="2:12" ht="20.100000000000001" customHeight="1" x14ac:dyDescent="0.15">
      <c r="B81" s="1"/>
      <c r="C81" s="158" t="s">
        <v>908</v>
      </c>
      <c r="D81" s="8" t="s">
        <v>909</v>
      </c>
      <c r="E81" s="159">
        <v>244</v>
      </c>
      <c r="F81" s="160">
        <v>7.3534234234234201</v>
      </c>
      <c r="G81" s="160">
        <v>11.42045323216405</v>
      </c>
      <c r="H81" s="169">
        <f>IF($E81=0,"-",IFERROR(INDEX(#REF!,MATCH($L81,#REF!,0),MATCH($L$1&amp;H$1,#REF!,0)),0))</f>
        <v>0</v>
      </c>
      <c r="I81" s="169">
        <f>IF($E81=0,"-",IFERROR(INDEX(#REF!,MATCH($L81,#REF!,0),MATCH($L$1&amp;I$1,#REF!,0)),0))</f>
        <v>0</v>
      </c>
      <c r="L81" s="4"/>
    </row>
    <row r="82" spans="2:12" ht="20.100000000000001" customHeight="1" x14ac:dyDescent="0.15">
      <c r="B82" s="1"/>
      <c r="C82" s="158" t="s">
        <v>59</v>
      </c>
      <c r="D82" s="8" t="s">
        <v>910</v>
      </c>
      <c r="E82" s="159">
        <v>1345</v>
      </c>
      <c r="F82" s="160">
        <v>5.5865985959438405</v>
      </c>
      <c r="G82" s="160">
        <v>11.888070211325839</v>
      </c>
      <c r="H82" s="169">
        <f>IF($E82=0,"-",IFERROR(INDEX(#REF!,MATCH($L82,#REF!,0),MATCH($L$1&amp;H$1,#REF!,0)),0))</f>
        <v>0</v>
      </c>
      <c r="I82" s="169">
        <f>IF($E82=0,"-",IFERROR(INDEX(#REF!,MATCH($L82,#REF!,0),MATCH($L$1&amp;I$1,#REF!,0)),0))</f>
        <v>0</v>
      </c>
      <c r="L82" s="4"/>
    </row>
    <row r="83" spans="2:12" ht="20.100000000000001" customHeight="1" x14ac:dyDescent="0.15">
      <c r="B83" s="1"/>
      <c r="C83" s="158" t="s">
        <v>60</v>
      </c>
      <c r="D83" s="8" t="s">
        <v>911</v>
      </c>
      <c r="E83" s="159">
        <v>465</v>
      </c>
      <c r="F83" s="160">
        <v>5.4608397291196367</v>
      </c>
      <c r="G83" s="160">
        <v>8.6724034986029643</v>
      </c>
      <c r="H83" s="169">
        <f>IF($E83=0,"-",IFERROR(INDEX(#REF!,MATCH($L83,#REF!,0),MATCH($L$1&amp;H$1,#REF!,0)),0))</f>
        <v>0</v>
      </c>
      <c r="I83" s="169">
        <f>IF($E83=0,"-",IFERROR(INDEX(#REF!,MATCH($L83,#REF!,0),MATCH($L$1&amp;I$1,#REF!,0)),0))</f>
        <v>0</v>
      </c>
      <c r="L83" s="4"/>
    </row>
    <row r="84" spans="2:12" ht="20.100000000000001" customHeight="1" x14ac:dyDescent="0.15">
      <c r="B84" s="1"/>
      <c r="C84" s="158" t="s">
        <v>912</v>
      </c>
      <c r="D84" s="8" t="s">
        <v>913</v>
      </c>
      <c r="E84" s="159">
        <v>22</v>
      </c>
      <c r="F84" s="160">
        <v>6.8468181818181799</v>
      </c>
      <c r="G84" s="160">
        <v>8.0977147783825192</v>
      </c>
      <c r="H84" s="169">
        <f>IF($E84=0,"-",IFERROR(INDEX(#REF!,MATCH($L84,#REF!,0),MATCH($L$1&amp;H$1,#REF!,0)),0))</f>
        <v>0</v>
      </c>
      <c r="I84" s="169">
        <f>IF($E84=0,"-",IFERROR(INDEX(#REF!,MATCH($L84,#REF!,0),MATCH($L$1&amp;I$1,#REF!,0)),0))</f>
        <v>0</v>
      </c>
      <c r="L84" s="4"/>
    </row>
    <row r="85" spans="2:12" ht="20.100000000000001" customHeight="1" x14ac:dyDescent="0.15">
      <c r="B85" s="1"/>
      <c r="C85" s="158" t="s">
        <v>914</v>
      </c>
      <c r="D85" s="8" t="s">
        <v>915</v>
      </c>
      <c r="E85" s="159">
        <v>820</v>
      </c>
      <c r="F85" s="160">
        <v>6.7612982456140331</v>
      </c>
      <c r="G85" s="160">
        <v>12.029815614869213</v>
      </c>
      <c r="H85" s="169">
        <f>IF($E85=0,"-",IFERROR(INDEX(#REF!,MATCH($L85,#REF!,0),MATCH($L$1&amp;H$1,#REF!,0)),0))</f>
        <v>0</v>
      </c>
      <c r="I85" s="169">
        <f>IF($E85=0,"-",IFERROR(INDEX(#REF!,MATCH($L85,#REF!,0),MATCH($L$1&amp;I$1,#REF!,0)),0))</f>
        <v>0</v>
      </c>
      <c r="L85" s="4"/>
    </row>
    <row r="86" spans="2:12" ht="20.100000000000001" customHeight="1" x14ac:dyDescent="0.15">
      <c r="B86" s="1"/>
      <c r="C86" s="158" t="s">
        <v>916</v>
      </c>
      <c r="D86" s="8" t="s">
        <v>917</v>
      </c>
      <c r="E86" s="159">
        <v>156</v>
      </c>
      <c r="F86" s="160">
        <v>9.6933766233766239</v>
      </c>
      <c r="G86" s="160">
        <v>10.419904044116734</v>
      </c>
      <c r="H86" s="169">
        <f>IF($E86=0,"-",IFERROR(INDEX(#REF!,MATCH($L86,#REF!,0),MATCH($L$1&amp;H$1,#REF!,0)),0))</f>
        <v>0</v>
      </c>
      <c r="I86" s="169">
        <f>IF($E86=0,"-",IFERROR(INDEX(#REF!,MATCH($L86,#REF!,0),MATCH($L$1&amp;I$1,#REF!,0)),0))</f>
        <v>0</v>
      </c>
      <c r="L86" s="4"/>
    </row>
    <row r="87" spans="2:12" ht="20.100000000000001" customHeight="1" x14ac:dyDescent="0.15">
      <c r="B87" s="1"/>
      <c r="C87" s="158" t="s">
        <v>918</v>
      </c>
      <c r="D87" s="8" t="s">
        <v>919</v>
      </c>
      <c r="E87" s="159">
        <v>193</v>
      </c>
      <c r="F87" s="160">
        <v>9.0291755319148947</v>
      </c>
      <c r="G87" s="160">
        <v>20.144067052564676</v>
      </c>
      <c r="H87" s="169">
        <f>IF($E87=0,"-",IFERROR(INDEX(#REF!,MATCH($L87,#REF!,0),MATCH($L$1&amp;H$1,#REF!,0)),0))</f>
        <v>0</v>
      </c>
      <c r="I87" s="169">
        <f>IF($E87=0,"-",IFERROR(INDEX(#REF!,MATCH($L87,#REF!,0),MATCH($L$1&amp;I$1,#REF!,0)),0))</f>
        <v>0</v>
      </c>
      <c r="L87" s="4"/>
    </row>
    <row r="88" spans="2:12" ht="20.100000000000001" customHeight="1" x14ac:dyDescent="0.15">
      <c r="B88" s="1"/>
      <c r="C88" s="158" t="s">
        <v>920</v>
      </c>
      <c r="D88" s="8" t="s">
        <v>921</v>
      </c>
      <c r="E88" s="159">
        <v>275</v>
      </c>
      <c r="F88" s="160">
        <v>6.5165325085185195</v>
      </c>
      <c r="G88" s="160">
        <v>6.8332548008264533</v>
      </c>
      <c r="H88" s="169">
        <f>IF($E88=0,"-",IFERROR(INDEX(#REF!,MATCH($L88,#REF!,0),MATCH($L$1&amp;H$1,#REF!,0)),0))</f>
        <v>0</v>
      </c>
      <c r="I88" s="169">
        <f>IF($E88=0,"-",IFERROR(INDEX(#REF!,MATCH($L88,#REF!,0),MATCH($L$1&amp;I$1,#REF!,0)),0))</f>
        <v>0</v>
      </c>
      <c r="L88" s="4"/>
    </row>
    <row r="89" spans="2:12" ht="20.100000000000001" customHeight="1" x14ac:dyDescent="0.15">
      <c r="B89" s="1"/>
      <c r="C89" s="158" t="s">
        <v>922</v>
      </c>
      <c r="D89" s="8" t="s">
        <v>923</v>
      </c>
      <c r="E89" s="159">
        <v>1</v>
      </c>
      <c r="F89" s="160">
        <v>0.3</v>
      </c>
      <c r="G89" s="160" t="s">
        <v>71</v>
      </c>
      <c r="H89" s="169">
        <f>IF($E89=0,"-",IFERROR(INDEX(#REF!,MATCH($L89,#REF!,0),MATCH($L$1&amp;H$1,#REF!,0)),0))</f>
        <v>0</v>
      </c>
      <c r="I89" s="169">
        <f>IF($E89=0,"-",IFERROR(INDEX(#REF!,MATCH($L89,#REF!,0),MATCH($L$1&amp;I$1,#REF!,0)),0))</f>
        <v>0</v>
      </c>
      <c r="L89" s="4"/>
    </row>
    <row r="90" spans="2:12" ht="20.100000000000001" customHeight="1" x14ac:dyDescent="0.15">
      <c r="B90" s="1"/>
      <c r="C90" s="158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9" t="str">
        <f>IF($E90=0,"-",IFERROR(INDEX(#REF!,MATCH($L90,#REF!,0),MATCH($L$1&amp;H$1,#REF!,0)),0))</f>
        <v>-</v>
      </c>
      <c r="I90" s="169" t="str">
        <f>IF($E90=0,"-",IFERROR(INDEX(#REF!,MATCH($L90,#REF!,0),MATCH($L$1&amp;I$1,#REF!,0)),0))</f>
        <v>-</v>
      </c>
      <c r="L90" s="4"/>
    </row>
    <row r="91" spans="2:12" ht="20.100000000000001" customHeight="1" x14ac:dyDescent="0.15">
      <c r="B91" s="1"/>
      <c r="C91" s="158" t="s">
        <v>62</v>
      </c>
      <c r="D91" s="8" t="s">
        <v>926</v>
      </c>
      <c r="E91" s="159">
        <v>285</v>
      </c>
      <c r="F91" s="160">
        <v>7.2515106007067116</v>
      </c>
      <c r="G91" s="160">
        <v>8.3432597515480786</v>
      </c>
      <c r="H91" s="169">
        <f>IF($E91=0,"-",IFERROR(INDEX(#REF!,MATCH($L91,#REF!,0),MATCH($L$1&amp;H$1,#REF!,0)),0))</f>
        <v>0</v>
      </c>
      <c r="I91" s="169">
        <f>IF($E91=0,"-",IFERROR(INDEX(#REF!,MATCH($L91,#REF!,0),MATCH($L$1&amp;I$1,#REF!,0)),0))</f>
        <v>0</v>
      </c>
      <c r="L91" s="4"/>
    </row>
    <row r="92" spans="2:12" ht="20.100000000000001" customHeight="1" x14ac:dyDescent="0.15">
      <c r="B92" s="1"/>
      <c r="C92" s="158" t="s">
        <v>80</v>
      </c>
      <c r="D92" s="8" t="s">
        <v>927</v>
      </c>
      <c r="E92" s="159">
        <v>4</v>
      </c>
      <c r="F92" s="160">
        <v>8.5</v>
      </c>
      <c r="G92" s="160">
        <v>3.5355339059327378</v>
      </c>
      <c r="H92" s="169">
        <f>IF($E92=0,"-",IFERROR(INDEX(#REF!,MATCH($L92,#REF!,0),MATCH($L$1&amp;H$1,#REF!,0)),0))</f>
        <v>0</v>
      </c>
      <c r="I92" s="169">
        <f>IF($E92=0,"-",IFERROR(INDEX(#REF!,MATCH($L92,#REF!,0),MATCH($L$1&amp;I$1,#REF!,0)),0))</f>
        <v>0</v>
      </c>
      <c r="L92" s="4"/>
    </row>
    <row r="93" spans="2:12" ht="20.100000000000001" customHeight="1" x14ac:dyDescent="0.15">
      <c r="B93" s="1"/>
      <c r="C93" s="158" t="s">
        <v>928</v>
      </c>
      <c r="D93" s="8" t="s">
        <v>929</v>
      </c>
      <c r="E93" s="159">
        <v>205</v>
      </c>
      <c r="F93" s="160">
        <v>8.588258706467661</v>
      </c>
      <c r="G93" s="160">
        <v>18.769327916916374</v>
      </c>
      <c r="H93" s="169">
        <f>IF($E93=0,"-",IFERROR(INDEX(#REF!,MATCH($L93,#REF!,0),MATCH($L$1&amp;H$1,#REF!,0)),0))</f>
        <v>0</v>
      </c>
      <c r="I93" s="169">
        <f>IF($E93=0,"-",IFERROR(INDEX(#REF!,MATCH($L93,#REF!,0),MATCH($L$1&amp;I$1,#REF!,0)),0))</f>
        <v>0</v>
      </c>
      <c r="L93" s="4"/>
    </row>
    <row r="94" spans="2:12" ht="20.100000000000001" customHeight="1" x14ac:dyDescent="0.15">
      <c r="B94" s="1"/>
      <c r="C94" s="158" t="s">
        <v>63</v>
      </c>
      <c r="D94" s="8" t="s">
        <v>930</v>
      </c>
      <c r="E94" s="159">
        <v>79</v>
      </c>
      <c r="F94" s="160">
        <v>8.3298717948717957</v>
      </c>
      <c r="G94" s="160">
        <v>7.7799571817320281</v>
      </c>
      <c r="H94" s="169">
        <f>IF($E94=0,"-",IFERROR(INDEX(#REF!,MATCH($L94,#REF!,0),MATCH($L$1&amp;H$1,#REF!,0)),0))</f>
        <v>0</v>
      </c>
      <c r="I94" s="169">
        <f>IF($E94=0,"-",IFERROR(INDEX(#REF!,MATCH($L94,#REF!,0),MATCH($L$1&amp;I$1,#REF!,0)),0))</f>
        <v>0</v>
      </c>
      <c r="L94" s="4"/>
    </row>
    <row r="95" spans="2:12" ht="20.100000000000001" customHeight="1" x14ac:dyDescent="0.15">
      <c r="B95" s="1"/>
      <c r="C95" s="158" t="s">
        <v>931</v>
      </c>
      <c r="D95" s="8" t="s">
        <v>932</v>
      </c>
      <c r="E95" s="159">
        <v>7</v>
      </c>
      <c r="F95" s="160">
        <v>6.8142857142857141</v>
      </c>
      <c r="G95" s="160">
        <v>7.4519412619416556</v>
      </c>
      <c r="H95" s="169">
        <f>IF($E95=0,"-",IFERROR(INDEX(#REF!,MATCH($L95,#REF!,0),MATCH($L$1&amp;H$1,#REF!,0)),0))</f>
        <v>0</v>
      </c>
      <c r="I95" s="169">
        <f>IF($E95=0,"-",IFERROR(INDEX(#REF!,MATCH($L95,#REF!,0),MATCH($L$1&amp;I$1,#REF!,0)),0))</f>
        <v>0</v>
      </c>
      <c r="L95" s="4"/>
    </row>
    <row r="96" spans="2:12" ht="20.100000000000001" customHeight="1" x14ac:dyDescent="0.15">
      <c r="B96" s="1"/>
      <c r="C96" s="158" t="s">
        <v>933</v>
      </c>
      <c r="D96" s="8" t="s">
        <v>934</v>
      </c>
      <c r="E96" s="159">
        <v>21</v>
      </c>
      <c r="F96" s="160">
        <v>6.612857142857143</v>
      </c>
      <c r="G96" s="160">
        <v>6.9022511855605071</v>
      </c>
      <c r="H96" s="169">
        <f>IF($E96=0,"-",IFERROR(INDEX(#REF!,MATCH($L96,#REF!,0),MATCH($L$1&amp;H$1,#REF!,0)),0))</f>
        <v>0</v>
      </c>
      <c r="I96" s="169">
        <f>IF($E96=0,"-",IFERROR(INDEX(#REF!,MATCH($L96,#REF!,0),MATCH($L$1&amp;I$1,#REF!,0)),0))</f>
        <v>0</v>
      </c>
      <c r="L96" s="4"/>
    </row>
    <row r="97" spans="1:12" ht="20.100000000000001" customHeight="1" x14ac:dyDescent="0.15">
      <c r="B97" s="1"/>
      <c r="C97" s="158" t="s">
        <v>76</v>
      </c>
      <c r="D97" s="8" t="s">
        <v>935</v>
      </c>
      <c r="E97" s="159">
        <v>6</v>
      </c>
      <c r="F97" s="160">
        <v>3.18</v>
      </c>
      <c r="G97" s="160">
        <v>2.758985320729344</v>
      </c>
      <c r="H97" s="169">
        <f>IF($E97=0,"-",IFERROR(INDEX(#REF!,MATCH($L97,#REF!,0),MATCH($L$1&amp;H$1,#REF!,0)),0))</f>
        <v>0</v>
      </c>
      <c r="I97" s="169">
        <f>IF($E97=0,"-",IFERROR(INDEX(#REF!,MATCH($L97,#REF!,0),MATCH($L$1&amp;I$1,#REF!,0)),0))</f>
        <v>0</v>
      </c>
      <c r="L97" s="4"/>
    </row>
    <row r="98" spans="1:12" ht="20.100000000000001" customHeight="1" x14ac:dyDescent="0.15">
      <c r="B98" s="1"/>
      <c r="C98" s="158" t="s">
        <v>936</v>
      </c>
      <c r="D98" s="8" t="s">
        <v>937</v>
      </c>
      <c r="E98" s="159">
        <v>5</v>
      </c>
      <c r="F98" s="160">
        <v>3.3</v>
      </c>
      <c r="G98" s="160">
        <v>1.9924858845171272</v>
      </c>
      <c r="H98" s="169">
        <f>IF($E98=0,"-",IFERROR(INDEX(#REF!,MATCH($L98,#REF!,0),MATCH($L$1&amp;H$1,#REF!,0)),0))</f>
        <v>0</v>
      </c>
      <c r="I98" s="169">
        <f>IF($E98=0,"-",IFERROR(INDEX(#REF!,MATCH($L98,#REF!,0),MATCH($L$1&amp;I$1,#REF!,0)),0))</f>
        <v>0</v>
      </c>
      <c r="L98" s="4"/>
    </row>
    <row r="99" spans="1:12" ht="20.100000000000001" customHeight="1" x14ac:dyDescent="0.15">
      <c r="B99" s="1"/>
      <c r="C99" s="158" t="s">
        <v>64</v>
      </c>
      <c r="D99" s="8" t="s">
        <v>938</v>
      </c>
      <c r="E99" s="159">
        <v>51</v>
      </c>
      <c r="F99" s="160">
        <v>11.513339999999998</v>
      </c>
      <c r="G99" s="160">
        <v>25.526847607967735</v>
      </c>
      <c r="H99" s="169">
        <f>IF($E99=0,"-",IFERROR(INDEX(#REF!,MATCH($L99,#REF!,0),MATCH($L$1&amp;H$1,#REF!,0)),0))</f>
        <v>0</v>
      </c>
      <c r="I99" s="169">
        <f>IF($E99=0,"-",IFERROR(INDEX(#REF!,MATCH($L99,#REF!,0),MATCH($L$1&amp;I$1,#REF!,0)),0))</f>
        <v>0</v>
      </c>
      <c r="L99" s="4"/>
    </row>
    <row r="100" spans="1:12" ht="20.100000000000001" customHeight="1" x14ac:dyDescent="0.15">
      <c r="B100" s="1"/>
      <c r="C100" s="158" t="s">
        <v>939</v>
      </c>
      <c r="D100" s="8" t="s">
        <v>940</v>
      </c>
      <c r="E100" s="159">
        <v>615</v>
      </c>
      <c r="F100" s="160">
        <v>9.166185121107274</v>
      </c>
      <c r="G100" s="160">
        <v>21.607562825394389</v>
      </c>
      <c r="H100" s="169">
        <f>IF($E100=0,"-",IFERROR(INDEX(#REF!,MATCH($L100,#REF!,0),MATCH($L$1&amp;H$1,#REF!,0)),0))</f>
        <v>0</v>
      </c>
      <c r="I100" s="169">
        <f>IF($E100=0,"-",IFERROR(INDEX(#REF!,MATCH($L100,#REF!,0),MATCH($L$1&amp;I$1,#REF!,0)),0))</f>
        <v>0</v>
      </c>
      <c r="L100" s="4"/>
    </row>
    <row r="101" spans="1:12" ht="20.100000000000001" customHeight="1" x14ac:dyDescent="0.15">
      <c r="B101" s="1"/>
      <c r="C101" s="158" t="s">
        <v>941</v>
      </c>
      <c r="D101" s="8" t="s">
        <v>942</v>
      </c>
      <c r="E101" s="159">
        <v>44</v>
      </c>
      <c r="F101" s="160">
        <v>3.2227777777777775</v>
      </c>
      <c r="G101" s="160">
        <v>2.9465113619922132</v>
      </c>
      <c r="H101" s="169">
        <f>IF($E101=0,"-",IFERROR(INDEX(#REF!,MATCH($L101,#REF!,0),MATCH($L$1&amp;H$1,#REF!,0)),0))</f>
        <v>0</v>
      </c>
      <c r="I101" s="169">
        <f>IF($E101=0,"-",IFERROR(INDEX(#REF!,MATCH($L101,#REF!,0),MATCH($L$1&amp;I$1,#REF!,0)),0))</f>
        <v>0</v>
      </c>
      <c r="L101" s="4"/>
    </row>
    <row r="102" spans="1:12" ht="20.100000000000001" customHeight="1" x14ac:dyDescent="0.15">
      <c r="B102" s="1"/>
      <c r="C102" s="158" t="s">
        <v>943</v>
      </c>
      <c r="D102" s="8" t="s">
        <v>944</v>
      </c>
      <c r="E102" s="159">
        <v>56</v>
      </c>
      <c r="F102" s="160">
        <v>5.5053846153846155</v>
      </c>
      <c r="G102" s="160">
        <v>7.0845757512119674</v>
      </c>
      <c r="H102" s="169">
        <f>IF($E102=0,"-",IFERROR(INDEX(#REF!,MATCH($L102,#REF!,0),MATCH($L$1&amp;H$1,#REF!,0)),0))</f>
        <v>0</v>
      </c>
      <c r="I102" s="169">
        <f>IF($E102=0,"-",IFERROR(INDEX(#REF!,MATCH($L102,#REF!,0),MATCH($L$1&amp;I$1,#REF!,0)),0))</f>
        <v>0</v>
      </c>
      <c r="L102" s="4"/>
    </row>
    <row r="103" spans="1:12" ht="20.100000000000001" customHeight="1" x14ac:dyDescent="0.15">
      <c r="B103" s="1"/>
      <c r="C103" s="158" t="s">
        <v>945</v>
      </c>
      <c r="D103" s="8" t="s">
        <v>946</v>
      </c>
      <c r="E103" s="159">
        <v>102</v>
      </c>
      <c r="F103" s="160">
        <v>7.9630612244897971</v>
      </c>
      <c r="G103" s="160">
        <v>12.415081152245097</v>
      </c>
      <c r="H103" s="169">
        <f>IF($E103=0,"-",IFERROR(INDEX(#REF!,MATCH($L103,#REF!,0),MATCH($L$1&amp;H$1,#REF!,0)),0))</f>
        <v>0</v>
      </c>
      <c r="I103" s="169">
        <f>IF($E103=0,"-",IFERROR(INDEX(#REF!,MATCH($L103,#REF!,0),MATCH($L$1&amp;I$1,#REF!,0)),0))</f>
        <v>0</v>
      </c>
      <c r="L103" s="4"/>
    </row>
    <row r="104" spans="1:12" ht="20.100000000000001" customHeight="1" x14ac:dyDescent="0.15">
      <c r="A104" s="116" t="s">
        <v>1023</v>
      </c>
      <c r="B104" s="1"/>
      <c r="C104" s="158" t="s">
        <v>947</v>
      </c>
      <c r="D104" s="8" t="s">
        <v>948</v>
      </c>
      <c r="E104" s="159">
        <v>9</v>
      </c>
      <c r="F104" s="160">
        <v>3.7914285714285718</v>
      </c>
      <c r="G104" s="160">
        <v>4.0769900194932545</v>
      </c>
      <c r="H104" s="169">
        <f>IF($E104=0,"-",IFERROR(INDEX(#REF!,MATCH($L104,#REF!,0),MATCH($L$1&amp;H$1,#REF!,0)),0))</f>
        <v>0</v>
      </c>
      <c r="I104" s="169">
        <f>IF($E104=0,"-",IFERROR(INDEX(#REF!,MATCH($L104,#REF!,0),MATCH($L$1&amp;I$1,#REF!,0)),0))</f>
        <v>0</v>
      </c>
      <c r="L104" s="4"/>
    </row>
    <row r="105" spans="1:12" ht="20.100000000000001" customHeight="1" x14ac:dyDescent="0.15">
      <c r="B105" s="1"/>
      <c r="C105" s="161" t="s">
        <v>65</v>
      </c>
      <c r="D105" s="162" t="s">
        <v>949</v>
      </c>
      <c r="E105" s="163">
        <v>5784</v>
      </c>
      <c r="F105" s="164">
        <v>4.460124783759607</v>
      </c>
      <c r="G105" s="164">
        <v>5.0794541998952445</v>
      </c>
      <c r="H105" s="169">
        <f>IF($E105=0,"-",IFERROR(INDEX(#REF!,MATCH($L105,#REF!,0),MATCH($L$1&amp;H$1,#REF!,0)),0))</f>
        <v>0</v>
      </c>
      <c r="I105" s="169">
        <f>IF($E105=0,"-",IFERROR(INDEX(#REF!,MATCH($L105,#REF!,0),MATCH($L$1&amp;I$1,#REF!,0)),0))</f>
        <v>0</v>
      </c>
      <c r="L105" s="4"/>
    </row>
    <row r="106" spans="1:12" ht="20.100000000000001" customHeight="1" x14ac:dyDescent="0.15">
      <c r="B106" s="1"/>
      <c r="C106" s="161" t="s">
        <v>67</v>
      </c>
      <c r="D106" s="162" t="s">
        <v>950</v>
      </c>
      <c r="E106" s="163">
        <v>1856</v>
      </c>
      <c r="F106" s="164">
        <v>2.8665000000000047</v>
      </c>
      <c r="G106" s="164">
        <v>4.1210066538500607</v>
      </c>
      <c r="H106" s="169">
        <f>IF($E106=0,"-",IFERROR(INDEX(#REF!,MATCH($L106,#REF!,0),MATCH($L$1&amp;H$1,#REF!,0)),0))</f>
        <v>0</v>
      </c>
      <c r="I106" s="169">
        <f>IF($E106=0,"-",IFERROR(INDEX(#REF!,MATCH($L106,#REF!,0),MATCH($L$1&amp;I$1,#REF!,0)),0))</f>
        <v>0</v>
      </c>
      <c r="L106" s="4"/>
    </row>
    <row r="107" spans="1:12" ht="20.100000000000001" customHeight="1" x14ac:dyDescent="0.15">
      <c r="B107" s="1"/>
      <c r="C107" s="161" t="s">
        <v>68</v>
      </c>
      <c r="D107" s="162" t="s">
        <v>951</v>
      </c>
      <c r="E107" s="163">
        <v>203</v>
      </c>
      <c r="F107" s="164">
        <v>13.56800000000001</v>
      </c>
      <c r="G107" s="164">
        <v>53.192016294983326</v>
      </c>
      <c r="H107" s="169">
        <f>IF($E107=0,"-",IFERROR(INDEX(#REF!,MATCH($L107,#REF!,0),MATCH($L$1&amp;H$1,#REF!,0)),0))</f>
        <v>0</v>
      </c>
      <c r="I107" s="169">
        <f>IF($E107=0,"-",IFERROR(INDEX(#REF!,MATCH($L107,#REF!,0),MATCH($L$1&amp;I$1,#REF!,0)),0))</f>
        <v>0</v>
      </c>
      <c r="L107" s="4"/>
    </row>
    <row r="108" spans="1:12" ht="20.100000000000001" customHeight="1" x14ac:dyDescent="0.15">
      <c r="B108" s="1"/>
      <c r="C108" s="161" t="s">
        <v>77</v>
      </c>
      <c r="D108" s="162" t="s">
        <v>952</v>
      </c>
      <c r="E108" s="163">
        <v>868</v>
      </c>
      <c r="F108" s="164">
        <v>5.7797502944640815</v>
      </c>
      <c r="G108" s="164">
        <v>6.3702085009513114</v>
      </c>
      <c r="H108" s="169">
        <f>IF($E108=0,"-",IFERROR(INDEX(#REF!,MATCH($L108,#REF!,0),MATCH($L$1&amp;H$1,#REF!,0)),0))</f>
        <v>0</v>
      </c>
      <c r="I108" s="169">
        <f>IF($E108=0,"-",IFERROR(INDEX(#REF!,MATCH($L108,#REF!,0),MATCH($L$1&amp;I$1,#REF!,0)),0))</f>
        <v>0</v>
      </c>
      <c r="L108" s="4"/>
    </row>
    <row r="109" spans="1:12" ht="20.100000000000001" customHeight="1" x14ac:dyDescent="0.15">
      <c r="B109" s="1"/>
      <c r="C109" s="161" t="s">
        <v>78</v>
      </c>
      <c r="D109" s="162" t="s">
        <v>953</v>
      </c>
      <c r="E109" s="163">
        <v>9</v>
      </c>
      <c r="F109" s="164">
        <v>18.275555555555556</v>
      </c>
      <c r="G109" s="164">
        <v>46.417937026302432</v>
      </c>
      <c r="H109" s="169">
        <f>IF($E109=0,"-",IFERROR(INDEX(#REF!,MATCH($L109,#REF!,0),MATCH($L$1&amp;H$1,#REF!,0)),0))</f>
        <v>0</v>
      </c>
      <c r="I109" s="169">
        <f>IF($E109=0,"-",IFERROR(INDEX(#REF!,MATCH($L109,#REF!,0),MATCH($L$1&amp;I$1,#REF!,0)),0))</f>
        <v>0</v>
      </c>
      <c r="L109" s="4"/>
    </row>
    <row r="110" spans="1:12" ht="20.100000000000001" customHeight="1" x14ac:dyDescent="0.15">
      <c r="B110" s="1"/>
      <c r="C110" s="161" t="s">
        <v>74</v>
      </c>
      <c r="D110" s="162" t="s">
        <v>954</v>
      </c>
      <c r="E110" s="163">
        <v>185</v>
      </c>
      <c r="F110" s="164">
        <v>5.4514794005617926</v>
      </c>
      <c r="G110" s="164">
        <v>6.1300183047779084</v>
      </c>
      <c r="H110" s="169">
        <f>IF($E110=0,"-",IFERROR(INDEX(#REF!,MATCH($L110,#REF!,0),MATCH($L$1&amp;H$1,#REF!,0)),0))</f>
        <v>0</v>
      </c>
      <c r="I110" s="169">
        <f>IF($E110=0,"-",IFERROR(INDEX(#REF!,MATCH($L110,#REF!,0),MATCH($L$1&amp;I$1,#REF!,0)),0))</f>
        <v>0</v>
      </c>
      <c r="L110" s="4"/>
    </row>
    <row r="111" spans="1:12" ht="20.100000000000001" customHeight="1" x14ac:dyDescent="0.15">
      <c r="B111" s="1"/>
      <c r="C111" s="161" t="s">
        <v>71</v>
      </c>
      <c r="D111" s="162" t="s">
        <v>377</v>
      </c>
      <c r="E111" s="163">
        <v>91</v>
      </c>
      <c r="F111" s="164">
        <v>4.5505747126436784</v>
      </c>
      <c r="G111" s="164">
        <v>4.6122343262044074</v>
      </c>
      <c r="H111" s="169">
        <f>IF($E111=0,"-",IFERROR(INDEX(#REF!,MATCH($L111,#REF!,0),MATCH($L$1&amp;H$1,#REF!,0)),0))</f>
        <v>0</v>
      </c>
      <c r="I111" s="169">
        <f>IF($E111=0,"-",IFERROR(INDEX(#REF!,MATCH($L111,#REF!,0),MATCH($L$1&amp;I$1,#REF!,0)),0))</f>
        <v>0</v>
      </c>
      <c r="L111" s="5"/>
    </row>
    <row r="112" spans="1:12" ht="20.100000000000001" customHeight="1" x14ac:dyDescent="0.15">
      <c r="B112" s="1"/>
      <c r="C112" s="161"/>
      <c r="D112" s="162" t="s">
        <v>373</v>
      </c>
      <c r="E112" s="163">
        <v>18848</v>
      </c>
      <c r="F112" s="164">
        <v>6.4491560562075545</v>
      </c>
      <c r="G112" s="164">
        <v>13.624763064987226</v>
      </c>
      <c r="H112" s="169">
        <f>MAX(H5:H111)</f>
        <v>0</v>
      </c>
      <c r="I112" s="169">
        <f>MIN(I5:I111)</f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266D2-F40A-4682-9EBB-896A3F23CEE4}">
  <sheetPr>
    <tabColor theme="8" tint="0.39997558519241921"/>
    <pageSetUpPr fitToPage="1"/>
  </sheetPr>
  <dimension ref="A1:L112"/>
  <sheetViews>
    <sheetView showGridLines="0" view="pageBreakPreview" zoomScale="70" zoomScaleNormal="70" zoomScaleSheetLayoutView="7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">
        <v>1035</v>
      </c>
    </row>
    <row r="3" spans="2:12" ht="21" customHeight="1" x14ac:dyDescent="0.15">
      <c r="H3" s="139" t="e">
        <f>VLOOKUP(L1,#REF!,2,0)</f>
        <v>#REF!</v>
      </c>
      <c r="I3" s="118" t="e">
        <f>VLOOKUP(L1,#REF!,3,0)</f>
        <v>#REF!</v>
      </c>
    </row>
    <row r="4" spans="2:12" ht="20.100000000000001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20.100000000000001" customHeight="1" x14ac:dyDescent="0.15">
      <c r="B5" s="1"/>
      <c r="C5" s="158" t="s">
        <v>817</v>
      </c>
      <c r="D5" s="8" t="s">
        <v>818</v>
      </c>
      <c r="E5" s="159">
        <v>17</v>
      </c>
      <c r="F5" s="160">
        <v>0.6166666666666667</v>
      </c>
      <c r="G5" s="160">
        <v>0.40773766075750217</v>
      </c>
      <c r="H5" s="169">
        <f>IF($E5=0,"-",IFERROR(INDEX(#REF!,MATCH($L5,#REF!,0),MATCH($L$1&amp;H$1,#REF!,0)),0))</f>
        <v>0</v>
      </c>
      <c r="I5" s="169">
        <f>IF($E5=0,"-",IFERROR(INDEX(#REF!,MATCH($L5,#REF!,0),MATCH($L$1&amp;I$1,#REF!,0)),0))</f>
        <v>0</v>
      </c>
      <c r="L5" s="5"/>
    </row>
    <row r="6" spans="2:12" ht="20.100000000000001" customHeight="1" x14ac:dyDescent="0.15">
      <c r="B6" s="1"/>
      <c r="C6" s="158" t="s">
        <v>819</v>
      </c>
      <c r="D6" s="8" t="s">
        <v>820</v>
      </c>
      <c r="E6" s="159">
        <v>17</v>
      </c>
      <c r="F6" s="160">
        <v>0.64545454545454539</v>
      </c>
      <c r="G6" s="160">
        <v>0.70194534881803494</v>
      </c>
      <c r="H6" s="169">
        <f>IF($E6=0,"-",IFERROR(INDEX(#REF!,MATCH($L6,#REF!,0),MATCH($L$1&amp;H$1,#REF!,0)),0))</f>
        <v>0</v>
      </c>
      <c r="I6" s="169">
        <f>IF($E6=0,"-",IFERROR(INDEX(#REF!,MATCH($L6,#REF!,0),MATCH($L$1&amp;I$1,#REF!,0)),0))</f>
        <v>0</v>
      </c>
      <c r="L6" s="5"/>
    </row>
    <row r="7" spans="2:12" ht="20.100000000000001" customHeight="1" x14ac:dyDescent="0.15">
      <c r="B7" s="1"/>
      <c r="C7" s="158" t="s">
        <v>49</v>
      </c>
      <c r="D7" s="8" t="s">
        <v>821</v>
      </c>
      <c r="E7" s="159">
        <v>122</v>
      </c>
      <c r="F7" s="160">
        <v>1.126309523809524</v>
      </c>
      <c r="G7" s="160">
        <v>1.0629236558763084</v>
      </c>
      <c r="H7" s="169">
        <f>IF($E7=0,"-",IFERROR(INDEX(#REF!,MATCH($L7,#REF!,0),MATCH($L$1&amp;H$1,#REF!,0)),0))</f>
        <v>0</v>
      </c>
      <c r="I7" s="169">
        <f>IF($E7=0,"-",IFERROR(INDEX(#REF!,MATCH($L7,#REF!,0),MATCH($L$1&amp;I$1,#REF!,0)),0))</f>
        <v>0</v>
      </c>
      <c r="L7" s="5"/>
    </row>
    <row r="8" spans="2:12" ht="20.100000000000001" customHeight="1" x14ac:dyDescent="0.15">
      <c r="B8" s="1"/>
      <c r="C8" s="158" t="s">
        <v>50</v>
      </c>
      <c r="D8" s="8" t="s">
        <v>822</v>
      </c>
      <c r="E8" s="159">
        <v>44</v>
      </c>
      <c r="F8" s="160">
        <v>1.175</v>
      </c>
      <c r="G8" s="160">
        <v>1.2458649554343713</v>
      </c>
      <c r="H8" s="169">
        <f>IF($E8=0,"-",IFERROR(INDEX(#REF!,MATCH($L8,#REF!,0),MATCH($L$1&amp;H$1,#REF!,0)),0))</f>
        <v>0</v>
      </c>
      <c r="I8" s="169">
        <f>IF($E8=0,"-",IFERROR(INDEX(#REF!,MATCH($L8,#REF!,0),MATCH($L$1&amp;I$1,#REF!,0)),0))</f>
        <v>0</v>
      </c>
      <c r="L8" s="5"/>
    </row>
    <row r="9" spans="2:12" ht="20.100000000000001" customHeight="1" x14ac:dyDescent="0.15">
      <c r="B9" s="1"/>
      <c r="C9" s="158" t="s">
        <v>66</v>
      </c>
      <c r="D9" s="8" t="s">
        <v>823</v>
      </c>
      <c r="E9" s="159">
        <v>60</v>
      </c>
      <c r="F9" s="160">
        <v>1.044565217391304</v>
      </c>
      <c r="G9" s="160">
        <v>1.1264648863132036</v>
      </c>
      <c r="H9" s="169">
        <f>IF($E9=0,"-",IFERROR(INDEX(#REF!,MATCH($L9,#REF!,0),MATCH($L$1&amp;H$1,#REF!,0)),0))</f>
        <v>0</v>
      </c>
      <c r="I9" s="169">
        <f>IF($E9=0,"-",IFERROR(INDEX(#REF!,MATCH($L9,#REF!,0),MATCH($L$1&amp;I$1,#REF!,0)),0))</f>
        <v>0</v>
      </c>
      <c r="L9" s="5"/>
    </row>
    <row r="10" spans="2:12" ht="20.100000000000001" customHeight="1" x14ac:dyDescent="0.15">
      <c r="B10" s="1"/>
      <c r="C10" s="158" t="s">
        <v>61</v>
      </c>
      <c r="D10" s="8" t="s">
        <v>824</v>
      </c>
      <c r="E10" s="159">
        <v>34</v>
      </c>
      <c r="F10" s="160">
        <v>0.88772727272727281</v>
      </c>
      <c r="G10" s="160">
        <v>1.0450697484956586</v>
      </c>
      <c r="H10" s="169">
        <f>IF($E10=0,"-",IFERROR(INDEX(#REF!,MATCH($L10,#REF!,0),MATCH($L$1&amp;H$1,#REF!,0)),0))</f>
        <v>0</v>
      </c>
      <c r="I10" s="169">
        <f>IF($E10=0,"-",IFERROR(INDEX(#REF!,MATCH($L10,#REF!,0),MATCH($L$1&amp;I$1,#REF!,0)),0))</f>
        <v>0</v>
      </c>
      <c r="L10" s="5"/>
    </row>
    <row r="11" spans="2:12" ht="20.100000000000001" customHeight="1" x14ac:dyDescent="0.15">
      <c r="B11" s="1"/>
      <c r="C11" s="158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9" t="str">
        <f>IF($E11=0,"-",IFERROR(INDEX(#REF!,MATCH($L11,#REF!,0),MATCH($L$1&amp;H$1,#REF!,0)),0))</f>
        <v>-</v>
      </c>
      <c r="I11" s="169" t="str">
        <f>IF($E11=0,"-",IFERROR(INDEX(#REF!,MATCH($L11,#REF!,0),MATCH($L$1&amp;I$1,#REF!,0)),0))</f>
        <v>-</v>
      </c>
      <c r="L11" s="5"/>
    </row>
    <row r="12" spans="2:12" ht="20.100000000000001" customHeight="1" x14ac:dyDescent="0.15">
      <c r="B12" s="1"/>
      <c r="C12" s="158" t="s">
        <v>827</v>
      </c>
      <c r="D12" s="8" t="s">
        <v>828</v>
      </c>
      <c r="E12" s="159">
        <v>13</v>
      </c>
      <c r="F12" s="160">
        <v>0.83000000000000007</v>
      </c>
      <c r="G12" s="160">
        <v>1.0089047967419367</v>
      </c>
      <c r="H12" s="169">
        <f>IF($E12=0,"-",IFERROR(INDEX(#REF!,MATCH($L12,#REF!,0),MATCH($L$1&amp;H$1,#REF!,0)),0))</f>
        <v>0</v>
      </c>
      <c r="I12" s="169">
        <f>IF($E12=0,"-",IFERROR(INDEX(#REF!,MATCH($L12,#REF!,0),MATCH($L$1&amp;I$1,#REF!,0)),0))</f>
        <v>0</v>
      </c>
      <c r="L12" s="5"/>
    </row>
    <row r="13" spans="2:12" ht="20.100000000000001" customHeight="1" x14ac:dyDescent="0.15">
      <c r="B13" s="1"/>
      <c r="C13" s="158" t="s">
        <v>829</v>
      </c>
      <c r="D13" s="8" t="s">
        <v>830</v>
      </c>
      <c r="E13" s="159">
        <v>5</v>
      </c>
      <c r="F13" s="160">
        <v>1.2333333333333334</v>
      </c>
      <c r="G13" s="160">
        <v>1.3650396819628849</v>
      </c>
      <c r="H13" s="169">
        <f>IF($E13=0,"-",IFERROR(INDEX(#REF!,MATCH($L13,#REF!,0),MATCH($L$1&amp;H$1,#REF!,0)),0))</f>
        <v>0</v>
      </c>
      <c r="I13" s="169">
        <f>IF($E13=0,"-",IFERROR(INDEX(#REF!,MATCH($L13,#REF!,0),MATCH($L$1&amp;I$1,#REF!,0)),0))</f>
        <v>0</v>
      </c>
      <c r="L13" s="5"/>
    </row>
    <row r="14" spans="2:12" ht="20.100000000000001" customHeight="1" x14ac:dyDescent="0.15">
      <c r="B14" s="1"/>
      <c r="C14" s="158" t="s">
        <v>831</v>
      </c>
      <c r="D14" s="8" t="s">
        <v>832</v>
      </c>
      <c r="E14" s="159">
        <v>4</v>
      </c>
      <c r="F14" s="160">
        <v>1.05</v>
      </c>
      <c r="G14" s="160">
        <v>1.5088627063675035</v>
      </c>
      <c r="H14" s="169">
        <f>IF($E14=0,"-",IFERROR(INDEX(#REF!,MATCH($L14,#REF!,0),MATCH($L$1&amp;H$1,#REF!,0)),0))</f>
        <v>0</v>
      </c>
      <c r="I14" s="169">
        <f>IF($E14=0,"-",IFERROR(INDEX(#REF!,MATCH($L14,#REF!,0),MATCH($L$1&amp;I$1,#REF!,0)),0))</f>
        <v>0</v>
      </c>
      <c r="L14" s="5"/>
    </row>
    <row r="15" spans="2:12" ht="20.100000000000001" customHeight="1" x14ac:dyDescent="0.15">
      <c r="B15" s="1"/>
      <c r="C15" s="158" t="s">
        <v>11</v>
      </c>
      <c r="D15" s="8" t="s">
        <v>833</v>
      </c>
      <c r="E15" s="159">
        <v>122</v>
      </c>
      <c r="F15" s="160">
        <v>1.0255789473684209</v>
      </c>
      <c r="G15" s="160">
        <v>1.0442789590109163</v>
      </c>
      <c r="H15" s="169">
        <f>IF($E15=0,"-",IFERROR(INDEX(#REF!,MATCH($L15,#REF!,0),MATCH($L$1&amp;H$1,#REF!,0)),0))</f>
        <v>0</v>
      </c>
      <c r="I15" s="169">
        <f>IF($E15=0,"-",IFERROR(INDEX(#REF!,MATCH($L15,#REF!,0),MATCH($L$1&amp;I$1,#REF!,0)),0))</f>
        <v>0</v>
      </c>
      <c r="L15" s="4"/>
    </row>
    <row r="16" spans="2:12" ht="20.100000000000001" customHeight="1" x14ac:dyDescent="0.15">
      <c r="B16" s="1"/>
      <c r="C16" s="158" t="s">
        <v>12</v>
      </c>
      <c r="D16" s="8" t="s">
        <v>834</v>
      </c>
      <c r="E16" s="159">
        <v>11</v>
      </c>
      <c r="F16" s="160">
        <v>0.72727272727272729</v>
      </c>
      <c r="G16" s="160">
        <v>0.26111648393354675</v>
      </c>
      <c r="H16" s="169">
        <f>IF($E16=0,"-",IFERROR(INDEX(#REF!,MATCH($L16,#REF!,0),MATCH($L$1&amp;H$1,#REF!,0)),0))</f>
        <v>0</v>
      </c>
      <c r="I16" s="169">
        <f>IF($E16=0,"-",IFERROR(INDEX(#REF!,MATCH($L16,#REF!,0),MATCH($L$1&amp;I$1,#REF!,0)),0))</f>
        <v>0</v>
      </c>
      <c r="L16" s="4"/>
    </row>
    <row r="17" spans="2:12" ht="20.100000000000001" customHeight="1" x14ac:dyDescent="0.15">
      <c r="B17" s="1"/>
      <c r="C17" s="158" t="s">
        <v>13</v>
      </c>
      <c r="D17" s="8" t="s">
        <v>835</v>
      </c>
      <c r="E17" s="159">
        <v>12</v>
      </c>
      <c r="F17" s="160">
        <v>1.19</v>
      </c>
      <c r="G17" s="160">
        <v>1.4003570973148243</v>
      </c>
      <c r="H17" s="169">
        <f>IF($E17=0,"-",IFERROR(INDEX(#REF!,MATCH($L17,#REF!,0),MATCH($L$1&amp;H$1,#REF!,0)),0))</f>
        <v>0</v>
      </c>
      <c r="I17" s="169">
        <f>IF($E17=0,"-",IFERROR(INDEX(#REF!,MATCH($L17,#REF!,0),MATCH($L$1&amp;I$1,#REF!,0)),0))</f>
        <v>0</v>
      </c>
      <c r="L17" s="4"/>
    </row>
    <row r="18" spans="2:12" ht="20.100000000000001" customHeight="1" x14ac:dyDescent="0.15">
      <c r="B18" s="1"/>
      <c r="C18" s="158" t="s">
        <v>14</v>
      </c>
      <c r="D18" s="8" t="s">
        <v>836</v>
      </c>
      <c r="E18" s="159">
        <v>1</v>
      </c>
      <c r="F18" s="160">
        <v>0.5</v>
      </c>
      <c r="G18" s="160" t="s">
        <v>71</v>
      </c>
      <c r="H18" s="169">
        <f>IF($E18=0,"-",IFERROR(INDEX(#REF!,MATCH($L18,#REF!,0),MATCH($L$1&amp;H$1,#REF!,0)),0))</f>
        <v>0</v>
      </c>
      <c r="I18" s="169">
        <f>IF($E18=0,"-",IFERROR(INDEX(#REF!,MATCH($L18,#REF!,0),MATCH($L$1&amp;I$1,#REF!,0)),0))</f>
        <v>0</v>
      </c>
      <c r="L18" s="4"/>
    </row>
    <row r="19" spans="2:12" ht="20.100000000000001" customHeight="1" x14ac:dyDescent="0.15">
      <c r="B19" s="1"/>
      <c r="C19" s="158" t="s">
        <v>15</v>
      </c>
      <c r="D19" s="8" t="s">
        <v>837</v>
      </c>
      <c r="E19" s="159">
        <v>3</v>
      </c>
      <c r="F19" s="160">
        <v>1</v>
      </c>
      <c r="G19" s="160">
        <v>0</v>
      </c>
      <c r="H19" s="169">
        <f>IF($E19=0,"-",IFERROR(INDEX(#REF!,MATCH($L19,#REF!,0),MATCH($L$1&amp;H$1,#REF!,0)),0))</f>
        <v>0</v>
      </c>
      <c r="I19" s="169">
        <f>IF($E19=0,"-",IFERROR(INDEX(#REF!,MATCH($L19,#REF!,0),MATCH($L$1&amp;I$1,#REF!,0)),0))</f>
        <v>0</v>
      </c>
      <c r="L19" s="4"/>
    </row>
    <row r="20" spans="2:12" ht="20.100000000000001" customHeight="1" x14ac:dyDescent="0.15">
      <c r="B20" s="1"/>
      <c r="C20" s="158" t="s">
        <v>16</v>
      </c>
      <c r="D20" s="8" t="s">
        <v>838</v>
      </c>
      <c r="E20" s="159">
        <v>5</v>
      </c>
      <c r="F20" s="160">
        <v>0.66666666666666663</v>
      </c>
      <c r="G20" s="160">
        <v>0.57735026918962573</v>
      </c>
      <c r="H20" s="169">
        <f>IF($E20=0,"-",IFERROR(INDEX(#REF!,MATCH($L20,#REF!,0),MATCH($L$1&amp;H$1,#REF!,0)),0))</f>
        <v>0</v>
      </c>
      <c r="I20" s="169">
        <f>IF($E20=0,"-",IFERROR(INDEX(#REF!,MATCH($L20,#REF!,0),MATCH($L$1&amp;I$1,#REF!,0)),0))</f>
        <v>0</v>
      </c>
      <c r="L20" s="4"/>
    </row>
    <row r="21" spans="2:12" ht="20.100000000000001" customHeight="1" x14ac:dyDescent="0.15">
      <c r="B21" s="1"/>
      <c r="C21" s="158" t="s">
        <v>17</v>
      </c>
      <c r="D21" s="8" t="s">
        <v>839</v>
      </c>
      <c r="E21" s="159">
        <v>18</v>
      </c>
      <c r="F21" s="160">
        <v>0.96153846153846156</v>
      </c>
      <c r="G21" s="160">
        <v>0.62787798912748105</v>
      </c>
      <c r="H21" s="169">
        <f>IF($E21=0,"-",IFERROR(INDEX(#REF!,MATCH($L21,#REF!,0),MATCH($L$1&amp;H$1,#REF!,0)),0))</f>
        <v>0</v>
      </c>
      <c r="I21" s="169">
        <f>IF($E21=0,"-",IFERROR(INDEX(#REF!,MATCH($L21,#REF!,0),MATCH($L$1&amp;I$1,#REF!,0)),0))</f>
        <v>0</v>
      </c>
      <c r="L21" s="4"/>
    </row>
    <row r="22" spans="2:12" ht="20.100000000000001" customHeight="1" x14ac:dyDescent="0.15">
      <c r="B22" s="1"/>
      <c r="C22" s="158" t="s">
        <v>18</v>
      </c>
      <c r="D22" s="8" t="s">
        <v>840</v>
      </c>
      <c r="E22" s="159">
        <v>26</v>
      </c>
      <c r="F22" s="160">
        <v>0.79374999999999996</v>
      </c>
      <c r="G22" s="160">
        <v>0.48092792252755168</v>
      </c>
      <c r="H22" s="169">
        <f>IF($E22=0,"-",IFERROR(INDEX(#REF!,MATCH($L22,#REF!,0),MATCH($L$1&amp;H$1,#REF!,0)),0))</f>
        <v>0</v>
      </c>
      <c r="I22" s="169">
        <f>IF($E22=0,"-",IFERROR(INDEX(#REF!,MATCH($L22,#REF!,0),MATCH($L$1&amp;I$1,#REF!,0)),0))</f>
        <v>0</v>
      </c>
      <c r="L22" s="4"/>
    </row>
    <row r="23" spans="2:12" ht="20.100000000000001" customHeight="1" x14ac:dyDescent="0.15">
      <c r="B23" s="1"/>
      <c r="C23" s="158" t="s">
        <v>19</v>
      </c>
      <c r="D23" s="8" t="s">
        <v>841</v>
      </c>
      <c r="E23" s="159">
        <v>0</v>
      </c>
      <c r="F23" s="160" t="s">
        <v>71</v>
      </c>
      <c r="G23" s="160" t="s">
        <v>71</v>
      </c>
      <c r="H23" s="169" t="str">
        <f>IF($E23=0,"-",IFERROR(INDEX(#REF!,MATCH($L23,#REF!,0),MATCH($L$1&amp;H$1,#REF!,0)),0))</f>
        <v>-</v>
      </c>
      <c r="I23" s="169" t="str">
        <f>IF($E23=0,"-",IFERROR(INDEX(#REF!,MATCH($L23,#REF!,0),MATCH($L$1&amp;I$1,#REF!,0)),0))</f>
        <v>-</v>
      </c>
      <c r="L23" s="4"/>
    </row>
    <row r="24" spans="2:12" ht="20.100000000000001" customHeight="1" x14ac:dyDescent="0.15">
      <c r="B24" s="1"/>
      <c r="C24" s="158" t="s">
        <v>842</v>
      </c>
      <c r="D24" s="8" t="s">
        <v>843</v>
      </c>
      <c r="E24" s="159">
        <v>26</v>
      </c>
      <c r="F24" s="160">
        <v>1.1904761904761905</v>
      </c>
      <c r="G24" s="160">
        <v>1.4359334113755977</v>
      </c>
      <c r="H24" s="169">
        <f>IF($E24=0,"-",IFERROR(INDEX(#REF!,MATCH($L24,#REF!,0),MATCH($L$1&amp;H$1,#REF!,0)),0))</f>
        <v>0</v>
      </c>
      <c r="I24" s="169">
        <f>IF($E24=0,"-",IFERROR(INDEX(#REF!,MATCH($L24,#REF!,0),MATCH($L$1&amp;I$1,#REF!,0)),0))</f>
        <v>0</v>
      </c>
      <c r="L24" s="4"/>
    </row>
    <row r="25" spans="2:12" ht="20.100000000000001" customHeight="1" x14ac:dyDescent="0.15">
      <c r="B25" s="1"/>
      <c r="C25" s="158" t="s">
        <v>844</v>
      </c>
      <c r="D25" s="8" t="s">
        <v>845</v>
      </c>
      <c r="E25" s="159">
        <v>1</v>
      </c>
      <c r="F25" s="160">
        <v>1</v>
      </c>
      <c r="G25" s="160" t="s">
        <v>71</v>
      </c>
      <c r="H25" s="169">
        <f>IF($E25=0,"-",IFERROR(INDEX(#REF!,MATCH($L25,#REF!,0),MATCH($L$1&amp;H$1,#REF!,0)),0))</f>
        <v>0</v>
      </c>
      <c r="I25" s="169">
        <f>IF($E25=0,"-",IFERROR(INDEX(#REF!,MATCH($L25,#REF!,0),MATCH($L$1&amp;I$1,#REF!,0)),0))</f>
        <v>0</v>
      </c>
      <c r="L25" s="4"/>
    </row>
    <row r="26" spans="2:12" ht="20.100000000000001" customHeight="1" x14ac:dyDescent="0.15">
      <c r="B26" s="1"/>
      <c r="C26" s="158" t="s">
        <v>20</v>
      </c>
      <c r="D26" s="8" t="s">
        <v>846</v>
      </c>
      <c r="E26" s="159">
        <v>122</v>
      </c>
      <c r="F26" s="160">
        <v>1.4513333333333331</v>
      </c>
      <c r="G26" s="160">
        <v>1.3771689652959649</v>
      </c>
      <c r="H26" s="169">
        <f>IF($E26=0,"-",IFERROR(INDEX(#REF!,MATCH($L26,#REF!,0),MATCH($L$1&amp;H$1,#REF!,0)),0))</f>
        <v>0</v>
      </c>
      <c r="I26" s="169">
        <f>IF($E26=0,"-",IFERROR(INDEX(#REF!,MATCH($L26,#REF!,0),MATCH($L$1&amp;I$1,#REF!,0)),0))</f>
        <v>0</v>
      </c>
      <c r="L26" s="4"/>
    </row>
    <row r="27" spans="2:12" ht="20.100000000000001" customHeight="1" x14ac:dyDescent="0.15">
      <c r="B27" s="1"/>
      <c r="C27" s="158" t="s">
        <v>21</v>
      </c>
      <c r="D27" s="8" t="s">
        <v>847</v>
      </c>
      <c r="E27" s="159">
        <v>0</v>
      </c>
      <c r="F27" s="160" t="s">
        <v>71</v>
      </c>
      <c r="G27" s="160" t="s">
        <v>71</v>
      </c>
      <c r="H27" s="169" t="str">
        <f>IF($E27=0,"-",IFERROR(INDEX(#REF!,MATCH($L27,#REF!,0),MATCH($L$1&amp;H$1,#REF!,0)),0))</f>
        <v>-</v>
      </c>
      <c r="I27" s="169" t="str">
        <f>IF($E27=0,"-",IFERROR(INDEX(#REF!,MATCH($L27,#REF!,0),MATCH($L$1&amp;I$1,#REF!,0)),0))</f>
        <v>-</v>
      </c>
      <c r="L27" s="4"/>
    </row>
    <row r="28" spans="2:12" ht="20.100000000000001" customHeight="1" x14ac:dyDescent="0.15">
      <c r="B28" s="1"/>
      <c r="C28" s="158" t="s">
        <v>22</v>
      </c>
      <c r="D28" s="8" t="s">
        <v>848</v>
      </c>
      <c r="E28" s="159">
        <v>21</v>
      </c>
      <c r="F28" s="160">
        <v>0.78846153846153844</v>
      </c>
      <c r="G28" s="160">
        <v>1.3048233989947078</v>
      </c>
      <c r="H28" s="169">
        <f>IF($E28=0,"-",IFERROR(INDEX(#REF!,MATCH($L28,#REF!,0),MATCH($L$1&amp;H$1,#REF!,0)),0))</f>
        <v>0</v>
      </c>
      <c r="I28" s="169">
        <f>IF($E28=0,"-",IFERROR(INDEX(#REF!,MATCH($L28,#REF!,0),MATCH($L$1&amp;I$1,#REF!,0)),0))</f>
        <v>0</v>
      </c>
      <c r="L28" s="4"/>
    </row>
    <row r="29" spans="2:12" ht="20.100000000000001" customHeight="1" x14ac:dyDescent="0.15">
      <c r="B29" s="1"/>
      <c r="C29" s="158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9" t="str">
        <f>IF($E29=0,"-",IFERROR(INDEX(#REF!,MATCH($L29,#REF!,0),MATCH($L$1&amp;H$1,#REF!,0)),0))</f>
        <v>-</v>
      </c>
      <c r="I29" s="169" t="str">
        <f>IF($E29=0,"-",IFERROR(INDEX(#REF!,MATCH($L29,#REF!,0),MATCH($L$1&amp;I$1,#REF!,0)),0))</f>
        <v>-</v>
      </c>
      <c r="L29" s="4"/>
    </row>
    <row r="30" spans="2:12" ht="20.100000000000001" customHeight="1" x14ac:dyDescent="0.15">
      <c r="B30" s="1"/>
      <c r="C30" s="158" t="s">
        <v>851</v>
      </c>
      <c r="D30" s="8" t="s">
        <v>852</v>
      </c>
      <c r="E30" s="159">
        <v>5</v>
      </c>
      <c r="F30" s="160">
        <v>2.3333333333333335</v>
      </c>
      <c r="G30" s="160">
        <v>2.3094010767585029</v>
      </c>
      <c r="H30" s="169">
        <f>IF($E30=0,"-",IFERROR(INDEX(#REF!,MATCH($L30,#REF!,0),MATCH($L$1&amp;H$1,#REF!,0)),0))</f>
        <v>0</v>
      </c>
      <c r="I30" s="169">
        <f>IF($E30=0,"-",IFERROR(INDEX(#REF!,MATCH($L30,#REF!,0),MATCH($L$1&amp;I$1,#REF!,0)),0))</f>
        <v>0</v>
      </c>
      <c r="L30" s="4"/>
    </row>
    <row r="31" spans="2:12" ht="20.100000000000001" customHeight="1" x14ac:dyDescent="0.15">
      <c r="B31" s="1"/>
      <c r="C31" s="158" t="s">
        <v>853</v>
      </c>
      <c r="D31" s="8" t="s">
        <v>854</v>
      </c>
      <c r="E31" s="159">
        <v>2</v>
      </c>
      <c r="F31" s="160">
        <v>0.5</v>
      </c>
      <c r="G31" s="160">
        <v>0</v>
      </c>
      <c r="H31" s="169">
        <f>IF($E31=0,"-",IFERROR(INDEX(#REF!,MATCH($L31,#REF!,0),MATCH($L$1&amp;H$1,#REF!,0)),0))</f>
        <v>0</v>
      </c>
      <c r="I31" s="169">
        <f>IF($E31=0,"-",IFERROR(INDEX(#REF!,MATCH($L31,#REF!,0),MATCH($L$1&amp;I$1,#REF!,0)),0))</f>
        <v>0</v>
      </c>
      <c r="L31" s="4"/>
    </row>
    <row r="32" spans="2:12" ht="20.100000000000001" customHeight="1" x14ac:dyDescent="0.15">
      <c r="B32" s="1"/>
      <c r="C32" s="158" t="s">
        <v>23</v>
      </c>
      <c r="D32" s="8" t="s">
        <v>855</v>
      </c>
      <c r="E32" s="159">
        <v>2</v>
      </c>
      <c r="F32" s="160">
        <v>0.5</v>
      </c>
      <c r="G32" s="160">
        <v>0.70710678118654757</v>
      </c>
      <c r="H32" s="169">
        <f>IF($E32=0,"-",IFERROR(INDEX(#REF!,MATCH($L32,#REF!,0),MATCH($L$1&amp;H$1,#REF!,0)),0))</f>
        <v>0</v>
      </c>
      <c r="I32" s="169">
        <f>IF($E32=0,"-",IFERROR(INDEX(#REF!,MATCH($L32,#REF!,0),MATCH($L$1&amp;I$1,#REF!,0)),0))</f>
        <v>0</v>
      </c>
      <c r="L32" s="4"/>
    </row>
    <row r="33" spans="2:12" ht="20.100000000000001" customHeight="1" x14ac:dyDescent="0.15">
      <c r="B33" s="1"/>
      <c r="C33" s="158" t="s">
        <v>24</v>
      </c>
      <c r="D33" s="8" t="s">
        <v>856</v>
      </c>
      <c r="E33" s="159">
        <v>96</v>
      </c>
      <c r="F33" s="160">
        <v>0.87172413793103465</v>
      </c>
      <c r="G33" s="160">
        <v>0.81463830727988751</v>
      </c>
      <c r="H33" s="169">
        <f>IF($E33=0,"-",IFERROR(INDEX(#REF!,MATCH($L33,#REF!,0),MATCH($L$1&amp;H$1,#REF!,0)),0))</f>
        <v>0</v>
      </c>
      <c r="I33" s="169">
        <f>IF($E33=0,"-",IFERROR(INDEX(#REF!,MATCH($L33,#REF!,0),MATCH($L$1&amp;I$1,#REF!,0)),0))</f>
        <v>0</v>
      </c>
      <c r="L33" s="4"/>
    </row>
    <row r="34" spans="2:12" ht="20.100000000000001" customHeight="1" x14ac:dyDescent="0.15">
      <c r="B34" s="1"/>
      <c r="C34" s="158" t="s">
        <v>857</v>
      </c>
      <c r="D34" s="8" t="s">
        <v>858</v>
      </c>
      <c r="E34" s="159">
        <v>13</v>
      </c>
      <c r="F34" s="160">
        <v>0.92099999999999993</v>
      </c>
      <c r="G34" s="160">
        <v>0.77011471007030285</v>
      </c>
      <c r="H34" s="169">
        <f>IF($E34=0,"-",IFERROR(INDEX(#REF!,MATCH($L34,#REF!,0),MATCH($L$1&amp;H$1,#REF!,0)),0))</f>
        <v>0</v>
      </c>
      <c r="I34" s="169">
        <f>IF($E34=0,"-",IFERROR(INDEX(#REF!,MATCH($L34,#REF!,0),MATCH($L$1&amp;I$1,#REF!,0)),0))</f>
        <v>0</v>
      </c>
      <c r="L34" s="4"/>
    </row>
    <row r="35" spans="2:12" ht="20.100000000000001" customHeight="1" x14ac:dyDescent="0.15">
      <c r="B35" s="1"/>
      <c r="C35" s="158" t="s">
        <v>25</v>
      </c>
      <c r="D35" s="8" t="s">
        <v>859</v>
      </c>
      <c r="E35" s="159">
        <v>17</v>
      </c>
      <c r="F35" s="160">
        <v>0.44166666666666665</v>
      </c>
      <c r="G35" s="160">
        <v>0.26097137890209454</v>
      </c>
      <c r="H35" s="169">
        <f>IF($E35=0,"-",IFERROR(INDEX(#REF!,MATCH($L35,#REF!,0),MATCH($L$1&amp;H$1,#REF!,0)),0))</f>
        <v>0</v>
      </c>
      <c r="I35" s="169">
        <f>IF($E35=0,"-",IFERROR(INDEX(#REF!,MATCH($L35,#REF!,0),MATCH($L$1&amp;I$1,#REF!,0)),0))</f>
        <v>0</v>
      </c>
      <c r="L35" s="4"/>
    </row>
    <row r="36" spans="2:12" ht="20.100000000000001" customHeight="1" x14ac:dyDescent="0.15">
      <c r="B36" s="1"/>
      <c r="C36" s="158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9" t="str">
        <f>IF($E36=0,"-",IFERROR(INDEX(#REF!,MATCH($L36,#REF!,0),MATCH($L$1&amp;H$1,#REF!,0)),0))</f>
        <v>-</v>
      </c>
      <c r="I36" s="169" t="str">
        <f>IF($E36=0,"-",IFERROR(INDEX(#REF!,MATCH($L36,#REF!,0),MATCH($L$1&amp;I$1,#REF!,0)),0))</f>
        <v>-</v>
      </c>
      <c r="L36" s="4"/>
    </row>
    <row r="37" spans="2:12" ht="20.100000000000001" customHeight="1" x14ac:dyDescent="0.15">
      <c r="B37" s="1"/>
      <c r="C37" s="158" t="s">
        <v>27</v>
      </c>
      <c r="D37" s="8" t="s">
        <v>860</v>
      </c>
      <c r="E37" s="159">
        <v>22</v>
      </c>
      <c r="F37" s="160">
        <v>0.44181818181818183</v>
      </c>
      <c r="G37" s="160">
        <v>0.38579316172835887</v>
      </c>
      <c r="H37" s="169">
        <f>IF($E37=0,"-",IFERROR(INDEX(#REF!,MATCH($L37,#REF!,0),MATCH($L$1&amp;H$1,#REF!,0)),0))</f>
        <v>0</v>
      </c>
      <c r="I37" s="169">
        <f>IF($E37=0,"-",IFERROR(INDEX(#REF!,MATCH($L37,#REF!,0),MATCH($L$1&amp;I$1,#REF!,0)),0))</f>
        <v>0</v>
      </c>
      <c r="L37" s="4"/>
    </row>
    <row r="38" spans="2:12" ht="20.100000000000001" customHeight="1" x14ac:dyDescent="0.15">
      <c r="B38" s="1"/>
      <c r="C38" s="158" t="s">
        <v>28</v>
      </c>
      <c r="D38" s="8" t="s">
        <v>861</v>
      </c>
      <c r="E38" s="159">
        <v>139</v>
      </c>
      <c r="F38" s="160">
        <v>0.82285714285714273</v>
      </c>
      <c r="G38" s="160">
        <v>0.74526064241249723</v>
      </c>
      <c r="H38" s="169">
        <f>IF($E38=0,"-",IFERROR(INDEX(#REF!,MATCH($L38,#REF!,0),MATCH($L$1&amp;H$1,#REF!,0)),0))</f>
        <v>0</v>
      </c>
      <c r="I38" s="169">
        <f>IF($E38=0,"-",IFERROR(INDEX(#REF!,MATCH($L38,#REF!,0),MATCH($L$1&amp;I$1,#REF!,0)),0))</f>
        <v>0</v>
      </c>
      <c r="L38" s="4"/>
    </row>
    <row r="39" spans="2:12" ht="20.100000000000001" customHeight="1" x14ac:dyDescent="0.15">
      <c r="B39" s="1"/>
      <c r="C39" s="158" t="s">
        <v>29</v>
      </c>
      <c r="D39" s="8" t="s">
        <v>862</v>
      </c>
      <c r="E39" s="159">
        <v>9</v>
      </c>
      <c r="F39" s="160">
        <v>1</v>
      </c>
      <c r="G39" s="160">
        <v>0.5</v>
      </c>
      <c r="H39" s="169">
        <f>IF($E39=0,"-",IFERROR(INDEX(#REF!,MATCH($L39,#REF!,0),MATCH($L$1&amp;H$1,#REF!,0)),0))</f>
        <v>0</v>
      </c>
      <c r="I39" s="169">
        <f>IF($E39=0,"-",IFERROR(INDEX(#REF!,MATCH($L39,#REF!,0),MATCH($L$1&amp;I$1,#REF!,0)),0))</f>
        <v>0</v>
      </c>
      <c r="L39" s="4"/>
    </row>
    <row r="40" spans="2:12" ht="20.100000000000001" customHeight="1" x14ac:dyDescent="0.15">
      <c r="B40" s="1"/>
      <c r="C40" s="158" t="s">
        <v>30</v>
      </c>
      <c r="D40" s="8" t="s">
        <v>863</v>
      </c>
      <c r="E40" s="159">
        <v>3</v>
      </c>
      <c r="F40" s="160">
        <v>0.1</v>
      </c>
      <c r="G40" s="160">
        <v>0</v>
      </c>
      <c r="H40" s="169">
        <f>IF($E40=0,"-",IFERROR(INDEX(#REF!,MATCH($L40,#REF!,0),MATCH($L$1&amp;H$1,#REF!,0)),0))</f>
        <v>0</v>
      </c>
      <c r="I40" s="169">
        <f>IF($E40=0,"-",IFERROR(INDEX(#REF!,MATCH($L40,#REF!,0),MATCH($L$1&amp;I$1,#REF!,0)),0))</f>
        <v>0</v>
      </c>
      <c r="L40" s="4"/>
    </row>
    <row r="41" spans="2:12" ht="20.100000000000001" customHeight="1" x14ac:dyDescent="0.15">
      <c r="B41" s="1"/>
      <c r="C41" s="158" t="s">
        <v>31</v>
      </c>
      <c r="D41" s="8" t="s">
        <v>864</v>
      </c>
      <c r="E41" s="159">
        <v>5</v>
      </c>
      <c r="F41" s="160">
        <v>0.3666666666666667</v>
      </c>
      <c r="G41" s="160">
        <v>0.23094010767585024</v>
      </c>
      <c r="H41" s="169">
        <f>IF($E41=0,"-",IFERROR(INDEX(#REF!,MATCH($L41,#REF!,0),MATCH($L$1&amp;H$1,#REF!,0)),0))</f>
        <v>0</v>
      </c>
      <c r="I41" s="169">
        <f>IF($E41=0,"-",IFERROR(INDEX(#REF!,MATCH($L41,#REF!,0),MATCH($L$1&amp;I$1,#REF!,0)),0))</f>
        <v>0</v>
      </c>
      <c r="L41" s="4"/>
    </row>
    <row r="42" spans="2:12" ht="20.100000000000001" customHeight="1" x14ac:dyDescent="0.15">
      <c r="B42" s="1"/>
      <c r="C42" s="158" t="s">
        <v>32</v>
      </c>
      <c r="D42" s="8" t="s">
        <v>865</v>
      </c>
      <c r="E42" s="159">
        <v>5</v>
      </c>
      <c r="F42" s="160">
        <v>0.75</v>
      </c>
      <c r="G42" s="160">
        <v>0.35355339059327379</v>
      </c>
      <c r="H42" s="169">
        <f>IF($E42=0,"-",IFERROR(INDEX(#REF!,MATCH($L42,#REF!,0),MATCH($L$1&amp;H$1,#REF!,0)),0))</f>
        <v>0</v>
      </c>
      <c r="I42" s="169">
        <f>IF($E42=0,"-",IFERROR(INDEX(#REF!,MATCH($L42,#REF!,0),MATCH($L$1&amp;I$1,#REF!,0)),0))</f>
        <v>0</v>
      </c>
      <c r="L42" s="4"/>
    </row>
    <row r="43" spans="2:12" ht="20.100000000000001" customHeight="1" x14ac:dyDescent="0.15">
      <c r="B43" s="1"/>
      <c r="C43" s="158" t="s">
        <v>33</v>
      </c>
      <c r="D43" s="8" t="s">
        <v>866</v>
      </c>
      <c r="E43" s="159">
        <v>11</v>
      </c>
      <c r="F43" s="160">
        <v>0.64124999999999999</v>
      </c>
      <c r="G43" s="160">
        <v>0.41872041473313154</v>
      </c>
      <c r="H43" s="169">
        <f>IF($E43=0,"-",IFERROR(INDEX(#REF!,MATCH($L43,#REF!,0),MATCH($L$1&amp;H$1,#REF!,0)),0))</f>
        <v>0</v>
      </c>
      <c r="I43" s="169">
        <f>IF($E43=0,"-",IFERROR(INDEX(#REF!,MATCH($L43,#REF!,0),MATCH($L$1&amp;I$1,#REF!,0)),0))</f>
        <v>0</v>
      </c>
      <c r="L43" s="4"/>
    </row>
    <row r="44" spans="2:12" ht="20.100000000000001" customHeight="1" x14ac:dyDescent="0.15">
      <c r="B44" s="1"/>
      <c r="C44" s="158" t="s">
        <v>34</v>
      </c>
      <c r="D44" s="8" t="s">
        <v>867</v>
      </c>
      <c r="E44" s="159">
        <v>105</v>
      </c>
      <c r="F44" s="160">
        <v>0.65934426229508192</v>
      </c>
      <c r="G44" s="160">
        <v>0.70268027070747496</v>
      </c>
      <c r="H44" s="169">
        <f>IF($E44=0,"-",IFERROR(INDEX(#REF!,MATCH($L44,#REF!,0),MATCH($L$1&amp;H$1,#REF!,0)),0))</f>
        <v>0</v>
      </c>
      <c r="I44" s="169">
        <f>IF($E44=0,"-",IFERROR(INDEX(#REF!,MATCH($L44,#REF!,0),MATCH($L$1&amp;I$1,#REF!,0)),0))</f>
        <v>0</v>
      </c>
      <c r="L44" s="4"/>
    </row>
    <row r="45" spans="2:12" ht="20.100000000000001" customHeight="1" x14ac:dyDescent="0.15">
      <c r="B45" s="1"/>
      <c r="C45" s="158" t="s">
        <v>35</v>
      </c>
      <c r="D45" s="8" t="s">
        <v>868</v>
      </c>
      <c r="E45" s="159">
        <v>6</v>
      </c>
      <c r="F45" s="160">
        <v>0.19400000000000001</v>
      </c>
      <c r="G45" s="160">
        <v>7.1972216861786412E-2</v>
      </c>
      <c r="H45" s="169">
        <f>IF($E45=0,"-",IFERROR(INDEX(#REF!,MATCH($L45,#REF!,0),MATCH($L$1&amp;H$1,#REF!,0)),0))</f>
        <v>0</v>
      </c>
      <c r="I45" s="169">
        <f>IF($E45=0,"-",IFERROR(INDEX(#REF!,MATCH($L45,#REF!,0),MATCH($L$1&amp;I$1,#REF!,0)),0))</f>
        <v>0</v>
      </c>
      <c r="L45" s="4"/>
    </row>
    <row r="46" spans="2:12" ht="20.100000000000001" customHeight="1" x14ac:dyDescent="0.15">
      <c r="B46" s="1"/>
      <c r="C46" s="158" t="s">
        <v>36</v>
      </c>
      <c r="D46" s="8" t="s">
        <v>869</v>
      </c>
      <c r="E46" s="159">
        <v>7</v>
      </c>
      <c r="F46" s="160">
        <v>0.3666666666666667</v>
      </c>
      <c r="G46" s="160">
        <v>0.32145502536643183</v>
      </c>
      <c r="H46" s="169">
        <f>IF($E46=0,"-",IFERROR(INDEX(#REF!,MATCH($L46,#REF!,0),MATCH($L$1&amp;H$1,#REF!,0)),0))</f>
        <v>0</v>
      </c>
      <c r="I46" s="169">
        <f>IF($E46=0,"-",IFERROR(INDEX(#REF!,MATCH($L46,#REF!,0),MATCH($L$1&amp;I$1,#REF!,0)),0))</f>
        <v>0</v>
      </c>
      <c r="L46" s="4"/>
    </row>
    <row r="47" spans="2:12" ht="20.100000000000001" customHeight="1" x14ac:dyDescent="0.15">
      <c r="B47" s="1"/>
      <c r="C47" s="158" t="s">
        <v>37</v>
      </c>
      <c r="D47" s="8" t="s">
        <v>870</v>
      </c>
      <c r="E47" s="159">
        <v>4</v>
      </c>
      <c r="F47" s="160">
        <v>1</v>
      </c>
      <c r="G47" s="160">
        <v>0</v>
      </c>
      <c r="H47" s="169">
        <f>IF($E47=0,"-",IFERROR(INDEX(#REF!,MATCH($L47,#REF!,0),MATCH($L$1&amp;H$1,#REF!,0)),0))</f>
        <v>0</v>
      </c>
      <c r="I47" s="169">
        <f>IF($E47=0,"-",IFERROR(INDEX(#REF!,MATCH($L47,#REF!,0),MATCH($L$1&amp;I$1,#REF!,0)),0))</f>
        <v>0</v>
      </c>
      <c r="L47" s="4"/>
    </row>
    <row r="48" spans="2:12" ht="20.100000000000001" customHeight="1" x14ac:dyDescent="0.15">
      <c r="B48" s="1"/>
      <c r="C48" s="158" t="s">
        <v>38</v>
      </c>
      <c r="D48" s="8" t="s">
        <v>871</v>
      </c>
      <c r="E48" s="159">
        <v>43</v>
      </c>
      <c r="F48" s="160">
        <v>0.43681818181818172</v>
      </c>
      <c r="G48" s="160">
        <v>0.38586188453822956</v>
      </c>
      <c r="H48" s="169">
        <f>IF($E48=0,"-",IFERROR(INDEX(#REF!,MATCH($L48,#REF!,0),MATCH($L$1&amp;H$1,#REF!,0)),0))</f>
        <v>0</v>
      </c>
      <c r="I48" s="169">
        <f>IF($E48=0,"-",IFERROR(INDEX(#REF!,MATCH($L48,#REF!,0),MATCH($L$1&amp;I$1,#REF!,0)),0))</f>
        <v>0</v>
      </c>
      <c r="L48" s="4"/>
    </row>
    <row r="49" spans="2:12" ht="20.100000000000001" customHeight="1" x14ac:dyDescent="0.15">
      <c r="B49" s="1"/>
      <c r="C49" s="158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9" t="str">
        <f>IF($E49=0,"-",IFERROR(INDEX(#REF!,MATCH($L49,#REF!,0),MATCH($L$1&amp;H$1,#REF!,0)),0))</f>
        <v>-</v>
      </c>
      <c r="I49" s="169" t="str">
        <f>IF($E49=0,"-",IFERROR(INDEX(#REF!,MATCH($L49,#REF!,0),MATCH($L$1&amp;I$1,#REF!,0)),0))</f>
        <v>-</v>
      </c>
      <c r="L49" s="4"/>
    </row>
    <row r="50" spans="2:12" ht="20.100000000000001" customHeight="1" x14ac:dyDescent="0.15">
      <c r="B50" s="1"/>
      <c r="C50" s="158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9" t="str">
        <f>IF($E50=0,"-",IFERROR(INDEX(#REF!,MATCH($L50,#REF!,0),MATCH($L$1&amp;H$1,#REF!,0)),0))</f>
        <v>-</v>
      </c>
      <c r="I50" s="169" t="str">
        <f>IF($E50=0,"-",IFERROR(INDEX(#REF!,MATCH($L50,#REF!,0),MATCH($L$1&amp;I$1,#REF!,0)),0))</f>
        <v>-</v>
      </c>
      <c r="L50" s="4"/>
    </row>
    <row r="51" spans="2:12" ht="20.100000000000001" customHeight="1" x14ac:dyDescent="0.15">
      <c r="B51" s="1"/>
      <c r="C51" s="158" t="s">
        <v>40</v>
      </c>
      <c r="D51" s="8" t="s">
        <v>875</v>
      </c>
      <c r="E51" s="159">
        <v>0</v>
      </c>
      <c r="F51" s="160" t="s">
        <v>71</v>
      </c>
      <c r="G51" s="160" t="s">
        <v>71</v>
      </c>
      <c r="H51" s="169" t="str">
        <f>IF($E51=0,"-",IFERROR(INDEX(#REF!,MATCH($L51,#REF!,0),MATCH($L$1&amp;H$1,#REF!,0)),0))</f>
        <v>-</v>
      </c>
      <c r="I51" s="169" t="str">
        <f>IF($E51=0,"-",IFERROR(INDEX(#REF!,MATCH($L51,#REF!,0),MATCH($L$1&amp;I$1,#REF!,0)),0))</f>
        <v>-</v>
      </c>
      <c r="L51" s="4"/>
    </row>
    <row r="52" spans="2:12" ht="20.100000000000001" customHeight="1" x14ac:dyDescent="0.15">
      <c r="B52" s="1"/>
      <c r="C52" s="158" t="s">
        <v>41</v>
      </c>
      <c r="D52" s="8" t="s">
        <v>876</v>
      </c>
      <c r="E52" s="159">
        <v>0</v>
      </c>
      <c r="F52" s="160" t="s">
        <v>71</v>
      </c>
      <c r="G52" s="160" t="s">
        <v>71</v>
      </c>
      <c r="H52" s="169" t="str">
        <f>IF($E52=0,"-",IFERROR(INDEX(#REF!,MATCH($L52,#REF!,0),MATCH($L$1&amp;H$1,#REF!,0)),0))</f>
        <v>-</v>
      </c>
      <c r="I52" s="169" t="str">
        <f>IF($E52=0,"-",IFERROR(INDEX(#REF!,MATCH($L52,#REF!,0),MATCH($L$1&amp;I$1,#REF!,0)),0))</f>
        <v>-</v>
      </c>
      <c r="L52" s="4"/>
    </row>
    <row r="53" spans="2:12" ht="20.100000000000001" customHeight="1" x14ac:dyDescent="0.15">
      <c r="B53" s="1"/>
      <c r="C53" s="158" t="s">
        <v>42</v>
      </c>
      <c r="D53" s="8" t="s">
        <v>877</v>
      </c>
      <c r="E53" s="159">
        <v>4</v>
      </c>
      <c r="F53" s="160">
        <v>0.5</v>
      </c>
      <c r="G53" s="160">
        <v>0.70710678118654757</v>
      </c>
      <c r="H53" s="169">
        <f>IF($E53=0,"-",IFERROR(INDEX(#REF!,MATCH($L53,#REF!,0),MATCH($L$1&amp;H$1,#REF!,0)),0))</f>
        <v>0</v>
      </c>
      <c r="I53" s="169">
        <f>IF($E53=0,"-",IFERROR(INDEX(#REF!,MATCH($L53,#REF!,0),MATCH($L$1&amp;I$1,#REF!,0)),0))</f>
        <v>0</v>
      </c>
      <c r="L53" s="4"/>
    </row>
    <row r="54" spans="2:12" ht="20.100000000000001" customHeight="1" x14ac:dyDescent="0.15">
      <c r="B54" s="1"/>
      <c r="C54" s="158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9" t="str">
        <f>IF($E54=0,"-",IFERROR(INDEX(#REF!,MATCH($L54,#REF!,0),MATCH($L$1&amp;H$1,#REF!,0)),0))</f>
        <v>-</v>
      </c>
      <c r="I54" s="169" t="str">
        <f>IF($E54=0,"-",IFERROR(INDEX(#REF!,MATCH($L54,#REF!,0),MATCH($L$1&amp;I$1,#REF!,0)),0))</f>
        <v>-</v>
      </c>
      <c r="L54" s="4"/>
    </row>
    <row r="55" spans="2:12" ht="20.100000000000001" customHeight="1" x14ac:dyDescent="0.15">
      <c r="B55" s="1"/>
      <c r="C55" s="158" t="s">
        <v>44</v>
      </c>
      <c r="D55" s="8" t="s">
        <v>879</v>
      </c>
      <c r="E55" s="159">
        <v>1</v>
      </c>
      <c r="F55" s="160">
        <v>0</v>
      </c>
      <c r="G55" s="160" t="s">
        <v>71</v>
      </c>
      <c r="H55" s="169">
        <f>IF($E55=0,"-",IFERROR(INDEX(#REF!,MATCH($L55,#REF!,0),MATCH($L$1&amp;H$1,#REF!,0)),0))</f>
        <v>0</v>
      </c>
      <c r="I55" s="169">
        <f>IF($E55=0,"-",IFERROR(INDEX(#REF!,MATCH($L55,#REF!,0),MATCH($L$1&amp;I$1,#REF!,0)),0))</f>
        <v>0</v>
      </c>
      <c r="L55" s="4"/>
    </row>
    <row r="56" spans="2:12" ht="20.100000000000001" customHeight="1" x14ac:dyDescent="0.15">
      <c r="B56" s="1"/>
      <c r="C56" s="158" t="s">
        <v>45</v>
      </c>
      <c r="D56" s="8" t="s">
        <v>880</v>
      </c>
      <c r="E56" s="159">
        <v>1</v>
      </c>
      <c r="F56" s="160">
        <v>5</v>
      </c>
      <c r="G56" s="160" t="s">
        <v>71</v>
      </c>
      <c r="H56" s="169">
        <f>IF($E56=0,"-",IFERROR(INDEX(#REF!,MATCH($L56,#REF!,0),MATCH($L$1&amp;H$1,#REF!,0)),0))</f>
        <v>0</v>
      </c>
      <c r="I56" s="169">
        <f>IF($E56=0,"-",IFERROR(INDEX(#REF!,MATCH($L56,#REF!,0),MATCH($L$1&amp;I$1,#REF!,0)),0))</f>
        <v>0</v>
      </c>
      <c r="L56" s="4"/>
    </row>
    <row r="57" spans="2:12" ht="20.100000000000001" customHeight="1" x14ac:dyDescent="0.15">
      <c r="B57" s="1"/>
      <c r="C57" s="158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9" t="str">
        <f>IF($E57=0,"-",IFERROR(INDEX(#REF!,MATCH($L57,#REF!,0),MATCH($L$1&amp;H$1,#REF!,0)),0))</f>
        <v>-</v>
      </c>
      <c r="I57" s="169" t="str">
        <f>IF($E57=0,"-",IFERROR(INDEX(#REF!,MATCH($L57,#REF!,0),MATCH($L$1&amp;I$1,#REF!,0)),0))</f>
        <v>-</v>
      </c>
      <c r="L57" s="4"/>
    </row>
    <row r="58" spans="2:12" ht="20.100000000000001" customHeight="1" x14ac:dyDescent="0.15">
      <c r="B58" s="1"/>
      <c r="C58" s="158" t="s">
        <v>47</v>
      </c>
      <c r="D58" s="8" t="s">
        <v>882</v>
      </c>
      <c r="E58" s="159">
        <v>123</v>
      </c>
      <c r="F58" s="160">
        <v>0.75939999999999996</v>
      </c>
      <c r="G58" s="160">
        <v>0.78901604184307605</v>
      </c>
      <c r="H58" s="169">
        <f>IF($E58=0,"-",IFERROR(INDEX(#REF!,MATCH($L58,#REF!,0),MATCH($L$1&amp;H$1,#REF!,0)),0))</f>
        <v>0</v>
      </c>
      <c r="I58" s="169">
        <f>IF($E58=0,"-",IFERROR(INDEX(#REF!,MATCH($L58,#REF!,0),MATCH($L$1&amp;I$1,#REF!,0)),0))</f>
        <v>0</v>
      </c>
      <c r="L58" s="4"/>
    </row>
    <row r="59" spans="2:12" ht="20.100000000000001" customHeight="1" x14ac:dyDescent="0.15">
      <c r="B59" s="1"/>
      <c r="C59" s="158" t="s">
        <v>48</v>
      </c>
      <c r="D59" s="8" t="s">
        <v>883</v>
      </c>
      <c r="E59" s="159">
        <v>116</v>
      </c>
      <c r="F59" s="160">
        <v>0.83137500000000009</v>
      </c>
      <c r="G59" s="160">
        <v>0.73976859835621833</v>
      </c>
      <c r="H59" s="169">
        <f>IF($E59=0,"-",IFERROR(INDEX(#REF!,MATCH($L59,#REF!,0),MATCH($L$1&amp;H$1,#REF!,0)),0))</f>
        <v>0</v>
      </c>
      <c r="I59" s="169">
        <f>IF($E59=0,"-",IFERROR(INDEX(#REF!,MATCH($L59,#REF!,0),MATCH($L$1&amp;I$1,#REF!,0)),0))</f>
        <v>0</v>
      </c>
      <c r="L59" s="4"/>
    </row>
    <row r="60" spans="2:12" ht="20.100000000000001" customHeight="1" x14ac:dyDescent="0.15">
      <c r="B60" s="1"/>
      <c r="C60" s="158" t="s">
        <v>51</v>
      </c>
      <c r="D60" s="8" t="s">
        <v>884</v>
      </c>
      <c r="E60" s="159">
        <v>4</v>
      </c>
      <c r="F60" s="160">
        <v>1</v>
      </c>
      <c r="G60" s="160">
        <v>0</v>
      </c>
      <c r="H60" s="169">
        <f>IF($E60=0,"-",IFERROR(INDEX(#REF!,MATCH($L60,#REF!,0),MATCH($L$1&amp;H$1,#REF!,0)),0))</f>
        <v>0</v>
      </c>
      <c r="I60" s="169">
        <f>IF($E60=0,"-",IFERROR(INDEX(#REF!,MATCH($L60,#REF!,0),MATCH($L$1&amp;I$1,#REF!,0)),0))</f>
        <v>0</v>
      </c>
      <c r="L60" s="4"/>
    </row>
    <row r="61" spans="2:12" ht="20.100000000000001" customHeight="1" x14ac:dyDescent="0.15">
      <c r="B61" s="1"/>
      <c r="C61" s="158" t="s">
        <v>129</v>
      </c>
      <c r="D61" s="8" t="s">
        <v>885</v>
      </c>
      <c r="E61" s="159">
        <v>9</v>
      </c>
      <c r="F61" s="160">
        <v>0.5</v>
      </c>
      <c r="G61" s="160">
        <v>0.35590260840104365</v>
      </c>
      <c r="H61" s="169">
        <f>IF($E61=0,"-",IFERROR(INDEX(#REF!,MATCH($L61,#REF!,0),MATCH($L$1&amp;H$1,#REF!,0)),0))</f>
        <v>0</v>
      </c>
      <c r="I61" s="169">
        <f>IF($E61=0,"-",IFERROR(INDEX(#REF!,MATCH($L61,#REF!,0),MATCH($L$1&amp;I$1,#REF!,0)),0))</f>
        <v>0</v>
      </c>
      <c r="L61" s="4"/>
    </row>
    <row r="62" spans="2:12" ht="20.100000000000001" customHeight="1" x14ac:dyDescent="0.15">
      <c r="B62" s="1"/>
      <c r="C62" s="158" t="s">
        <v>137</v>
      </c>
      <c r="D62" s="8" t="s">
        <v>886</v>
      </c>
      <c r="E62" s="159">
        <v>1</v>
      </c>
      <c r="F62" s="160">
        <v>0.5</v>
      </c>
      <c r="G62" s="160" t="s">
        <v>71</v>
      </c>
      <c r="H62" s="169">
        <f>IF($E62=0,"-",IFERROR(INDEX(#REF!,MATCH($L62,#REF!,0),MATCH($L$1&amp;H$1,#REF!,0)),0))</f>
        <v>0</v>
      </c>
      <c r="I62" s="169">
        <f>IF($E62=0,"-",IFERROR(INDEX(#REF!,MATCH($L62,#REF!,0),MATCH($L$1&amp;I$1,#REF!,0)),0))</f>
        <v>0</v>
      </c>
      <c r="L62" s="4"/>
    </row>
    <row r="63" spans="2:12" ht="20.100000000000001" customHeight="1" x14ac:dyDescent="0.15">
      <c r="B63" s="1"/>
      <c r="C63" s="158" t="s">
        <v>52</v>
      </c>
      <c r="D63" s="8" t="s">
        <v>887</v>
      </c>
      <c r="E63" s="159">
        <v>25</v>
      </c>
      <c r="F63" s="160">
        <v>0.40249999999999997</v>
      </c>
      <c r="G63" s="160">
        <v>0.39588718931870814</v>
      </c>
      <c r="H63" s="169">
        <f>IF($E63=0,"-",IFERROR(INDEX(#REF!,MATCH($L63,#REF!,0),MATCH($L$1&amp;H$1,#REF!,0)),0))</f>
        <v>0</v>
      </c>
      <c r="I63" s="169">
        <f>IF($E63=0,"-",IFERROR(INDEX(#REF!,MATCH($L63,#REF!,0),MATCH($L$1&amp;I$1,#REF!,0)),0))</f>
        <v>0</v>
      </c>
      <c r="L63" s="4"/>
    </row>
    <row r="64" spans="2:12" ht="20.100000000000001" customHeight="1" x14ac:dyDescent="0.15">
      <c r="B64" s="1"/>
      <c r="C64" s="158" t="s">
        <v>888</v>
      </c>
      <c r="D64" s="8" t="s">
        <v>376</v>
      </c>
      <c r="E64" s="159">
        <v>48</v>
      </c>
      <c r="F64" s="160">
        <v>1.0262499999999999</v>
      </c>
      <c r="G64" s="160">
        <v>1.4961912113849756</v>
      </c>
      <c r="H64" s="169">
        <f>IF($E64=0,"-",IFERROR(INDEX(#REF!,MATCH($L64,#REF!,0),MATCH($L$1&amp;H$1,#REF!,0)),0))</f>
        <v>0</v>
      </c>
      <c r="I64" s="169">
        <f>IF($E64=0,"-",IFERROR(INDEX(#REF!,MATCH($L64,#REF!,0),MATCH($L$1&amp;I$1,#REF!,0)),0))</f>
        <v>0</v>
      </c>
      <c r="L64" s="4"/>
    </row>
    <row r="65" spans="2:12" ht="20.100000000000001" customHeight="1" x14ac:dyDescent="0.15">
      <c r="B65" s="1"/>
      <c r="C65" s="158" t="s">
        <v>889</v>
      </c>
      <c r="D65" s="8" t="s">
        <v>890</v>
      </c>
      <c r="E65" s="159">
        <v>1</v>
      </c>
      <c r="F65" s="160">
        <v>0.5</v>
      </c>
      <c r="G65" s="160" t="s">
        <v>71</v>
      </c>
      <c r="H65" s="169">
        <f>IF($E65=0,"-",IFERROR(INDEX(#REF!,MATCH($L65,#REF!,0),MATCH($L$1&amp;H$1,#REF!,0)),0))</f>
        <v>0</v>
      </c>
      <c r="I65" s="169">
        <f>IF($E65=0,"-",IFERROR(INDEX(#REF!,MATCH($L65,#REF!,0),MATCH($L$1&amp;I$1,#REF!,0)),0))</f>
        <v>0</v>
      </c>
      <c r="L65" s="4"/>
    </row>
    <row r="66" spans="2:12" ht="20.100000000000001" customHeight="1" x14ac:dyDescent="0.15">
      <c r="B66" s="1"/>
      <c r="C66" s="158" t="s">
        <v>79</v>
      </c>
      <c r="D66" s="8" t="s">
        <v>891</v>
      </c>
      <c r="E66" s="159">
        <v>2</v>
      </c>
      <c r="F66" s="160">
        <v>0.5</v>
      </c>
      <c r="G66" s="160">
        <v>0</v>
      </c>
      <c r="H66" s="169">
        <f>IF($E66=0,"-",IFERROR(INDEX(#REF!,MATCH($L66,#REF!,0),MATCH($L$1&amp;H$1,#REF!,0)),0))</f>
        <v>0</v>
      </c>
      <c r="I66" s="169">
        <f>IF($E66=0,"-",IFERROR(INDEX(#REF!,MATCH($L66,#REF!,0),MATCH($L$1&amp;I$1,#REF!,0)),0))</f>
        <v>0</v>
      </c>
      <c r="L66" s="4"/>
    </row>
    <row r="67" spans="2:12" ht="20.100000000000001" customHeight="1" x14ac:dyDescent="0.15">
      <c r="B67" s="1"/>
      <c r="C67" s="158" t="s">
        <v>53</v>
      </c>
      <c r="D67" s="8" t="s">
        <v>892</v>
      </c>
      <c r="E67" s="159">
        <v>68</v>
      </c>
      <c r="F67" s="160">
        <v>1.3304347826086957</v>
      </c>
      <c r="G67" s="160">
        <v>1.4616382840600308</v>
      </c>
      <c r="H67" s="169">
        <f>IF($E67=0,"-",IFERROR(INDEX(#REF!,MATCH($L67,#REF!,0),MATCH($L$1&amp;H$1,#REF!,0)),0))</f>
        <v>0</v>
      </c>
      <c r="I67" s="169">
        <f>IF($E67=0,"-",IFERROR(INDEX(#REF!,MATCH($L67,#REF!,0),MATCH($L$1&amp;I$1,#REF!,0)),0))</f>
        <v>0</v>
      </c>
      <c r="L67" s="4"/>
    </row>
    <row r="68" spans="2:12" ht="20.100000000000001" customHeight="1" x14ac:dyDescent="0.15">
      <c r="B68" s="1"/>
      <c r="C68" s="158" t="s">
        <v>54</v>
      </c>
      <c r="D68" s="8" t="s">
        <v>893</v>
      </c>
      <c r="E68" s="159">
        <v>29</v>
      </c>
      <c r="F68" s="160">
        <v>0.86086956521739122</v>
      </c>
      <c r="G68" s="160">
        <v>0.9665962447657539</v>
      </c>
      <c r="H68" s="169">
        <f>IF($E68=0,"-",IFERROR(INDEX(#REF!,MATCH($L68,#REF!,0),MATCH($L$1&amp;H$1,#REF!,0)),0))</f>
        <v>0</v>
      </c>
      <c r="I68" s="169">
        <f>IF($E68=0,"-",IFERROR(INDEX(#REF!,MATCH($L68,#REF!,0),MATCH($L$1&amp;I$1,#REF!,0)),0))</f>
        <v>0</v>
      </c>
      <c r="L68" s="4"/>
    </row>
    <row r="69" spans="2:12" ht="20.100000000000001" customHeight="1" x14ac:dyDescent="0.15">
      <c r="B69" s="1"/>
      <c r="C69" s="158" t="s">
        <v>55</v>
      </c>
      <c r="D69" s="8" t="s">
        <v>894</v>
      </c>
      <c r="E69" s="159">
        <v>38</v>
      </c>
      <c r="F69" s="160">
        <v>0.86666666666666659</v>
      </c>
      <c r="G69" s="160">
        <v>0.40096038553606633</v>
      </c>
      <c r="H69" s="169">
        <f>IF($E69=0,"-",IFERROR(INDEX(#REF!,MATCH($L69,#REF!,0),MATCH($L$1&amp;H$1,#REF!,0)),0))</f>
        <v>0</v>
      </c>
      <c r="I69" s="169">
        <f>IF($E69=0,"-",IFERROR(INDEX(#REF!,MATCH($L69,#REF!,0),MATCH($L$1&amp;I$1,#REF!,0)),0))</f>
        <v>0</v>
      </c>
      <c r="L69" s="4"/>
    </row>
    <row r="70" spans="2:12" ht="20.100000000000001" customHeight="1" x14ac:dyDescent="0.15">
      <c r="B70" s="1"/>
      <c r="C70" s="158" t="s">
        <v>138</v>
      </c>
      <c r="D70" s="8" t="s">
        <v>895</v>
      </c>
      <c r="E70" s="159">
        <v>2</v>
      </c>
      <c r="F70" s="160">
        <v>0.75</v>
      </c>
      <c r="G70" s="160">
        <v>0.35355339059327379</v>
      </c>
      <c r="H70" s="169">
        <f>IF($E70=0,"-",IFERROR(INDEX(#REF!,MATCH($L70,#REF!,0),MATCH($L$1&amp;H$1,#REF!,0)),0))</f>
        <v>0</v>
      </c>
      <c r="I70" s="169">
        <f>IF($E70=0,"-",IFERROR(INDEX(#REF!,MATCH($L70,#REF!,0),MATCH($L$1&amp;I$1,#REF!,0)),0))</f>
        <v>0</v>
      </c>
      <c r="L70" s="4"/>
    </row>
    <row r="71" spans="2:12" ht="20.100000000000001" customHeight="1" x14ac:dyDescent="0.15">
      <c r="B71" s="1"/>
      <c r="C71" s="158" t="s">
        <v>72</v>
      </c>
      <c r="D71" s="8" t="s">
        <v>896</v>
      </c>
      <c r="E71" s="159">
        <v>5</v>
      </c>
      <c r="F71" s="160">
        <v>0.5</v>
      </c>
      <c r="G71" s="160">
        <v>0</v>
      </c>
      <c r="H71" s="169">
        <f>IF($E71=0,"-",IFERROR(INDEX(#REF!,MATCH($L71,#REF!,0),MATCH($L$1&amp;H$1,#REF!,0)),0))</f>
        <v>0</v>
      </c>
      <c r="I71" s="169">
        <f>IF($E71=0,"-",IFERROR(INDEX(#REF!,MATCH($L71,#REF!,0),MATCH($L$1&amp;I$1,#REF!,0)),0))</f>
        <v>0</v>
      </c>
      <c r="L71" s="4"/>
    </row>
    <row r="72" spans="2:12" ht="20.100000000000001" customHeight="1" x14ac:dyDescent="0.15">
      <c r="B72" s="1"/>
      <c r="C72" s="158" t="s">
        <v>75</v>
      </c>
      <c r="D72" s="8" t="s">
        <v>897</v>
      </c>
      <c r="E72" s="159">
        <v>36</v>
      </c>
      <c r="F72" s="160">
        <v>0.66233333333333322</v>
      </c>
      <c r="G72" s="160">
        <v>0.87390397694457289</v>
      </c>
      <c r="H72" s="169">
        <f>IF($E72=0,"-",IFERROR(INDEX(#REF!,MATCH($L72,#REF!,0),MATCH($L$1&amp;H$1,#REF!,0)),0))</f>
        <v>0</v>
      </c>
      <c r="I72" s="169">
        <f>IF($E72=0,"-",IFERROR(INDEX(#REF!,MATCH($L72,#REF!,0),MATCH($L$1&amp;I$1,#REF!,0)),0))</f>
        <v>0</v>
      </c>
      <c r="L72" s="4"/>
    </row>
    <row r="73" spans="2:12" ht="20.100000000000001" customHeight="1" x14ac:dyDescent="0.15">
      <c r="B73" s="1"/>
      <c r="C73" s="158" t="s">
        <v>56</v>
      </c>
      <c r="D73" s="8" t="s">
        <v>898</v>
      </c>
      <c r="E73" s="159">
        <v>2</v>
      </c>
      <c r="F73" s="160">
        <v>2</v>
      </c>
      <c r="G73" s="160">
        <v>0</v>
      </c>
      <c r="H73" s="169">
        <f>IF($E73=0,"-",IFERROR(INDEX(#REF!,MATCH($L73,#REF!,0),MATCH($L$1&amp;H$1,#REF!,0)),0))</f>
        <v>0</v>
      </c>
      <c r="I73" s="169">
        <f>IF($E73=0,"-",IFERROR(INDEX(#REF!,MATCH($L73,#REF!,0),MATCH($L$1&amp;I$1,#REF!,0)),0))</f>
        <v>0</v>
      </c>
      <c r="L73" s="4"/>
    </row>
    <row r="74" spans="2:12" ht="20.100000000000001" customHeight="1" x14ac:dyDescent="0.15">
      <c r="B74" s="1"/>
      <c r="C74" s="158" t="s">
        <v>57</v>
      </c>
      <c r="D74" s="8" t="s">
        <v>899</v>
      </c>
      <c r="E74" s="159">
        <v>2</v>
      </c>
      <c r="F74" s="160">
        <v>0.5</v>
      </c>
      <c r="G74" s="160">
        <v>0</v>
      </c>
      <c r="H74" s="169">
        <f>IF($E74=0,"-",IFERROR(INDEX(#REF!,MATCH($L74,#REF!,0),MATCH($L$1&amp;H$1,#REF!,0)),0))</f>
        <v>0</v>
      </c>
      <c r="I74" s="169">
        <f>IF($E74=0,"-",IFERROR(INDEX(#REF!,MATCH($L74,#REF!,0),MATCH($L$1&amp;I$1,#REF!,0)),0))</f>
        <v>0</v>
      </c>
      <c r="L74" s="4"/>
    </row>
    <row r="75" spans="2:12" ht="20.100000000000001" customHeight="1" x14ac:dyDescent="0.15">
      <c r="B75" s="1"/>
      <c r="C75" s="158" t="s">
        <v>69</v>
      </c>
      <c r="D75" s="8" t="s">
        <v>900</v>
      </c>
      <c r="E75" s="159">
        <v>96</v>
      </c>
      <c r="F75" s="160">
        <v>0.62652173913043463</v>
      </c>
      <c r="G75" s="160">
        <v>0.48475532362746293</v>
      </c>
      <c r="H75" s="169">
        <f>IF($E75=0,"-",IFERROR(INDEX(#REF!,MATCH($L75,#REF!,0),MATCH($L$1&amp;H$1,#REF!,0)),0))</f>
        <v>0</v>
      </c>
      <c r="I75" s="169">
        <f>IF($E75=0,"-",IFERROR(INDEX(#REF!,MATCH($L75,#REF!,0),MATCH($L$1&amp;I$1,#REF!,0)),0))</f>
        <v>0</v>
      </c>
      <c r="L75" s="4"/>
    </row>
    <row r="76" spans="2:12" ht="20.100000000000001" customHeight="1" x14ac:dyDescent="0.15">
      <c r="B76" s="1"/>
      <c r="C76" s="158" t="s">
        <v>73</v>
      </c>
      <c r="D76" s="8" t="s">
        <v>901</v>
      </c>
      <c r="E76" s="159">
        <v>58</v>
      </c>
      <c r="F76" s="160">
        <v>0.73157894736842111</v>
      </c>
      <c r="G76" s="160">
        <v>0.78166670963410834</v>
      </c>
      <c r="H76" s="169">
        <f>IF($E76=0,"-",IFERROR(INDEX(#REF!,MATCH($L76,#REF!,0),MATCH($L$1&amp;H$1,#REF!,0)),0))</f>
        <v>0</v>
      </c>
      <c r="I76" s="169">
        <f>IF($E76=0,"-",IFERROR(INDEX(#REF!,MATCH($L76,#REF!,0),MATCH($L$1&amp;I$1,#REF!,0)),0))</f>
        <v>0</v>
      </c>
      <c r="L76" s="4"/>
    </row>
    <row r="77" spans="2:12" ht="20.100000000000001" customHeight="1" x14ac:dyDescent="0.15">
      <c r="B77" s="1"/>
      <c r="C77" s="158" t="s">
        <v>58</v>
      </c>
      <c r="D77" s="8" t="s">
        <v>902</v>
      </c>
      <c r="E77" s="159">
        <v>405</v>
      </c>
      <c r="F77" s="160">
        <v>0.81589690721649444</v>
      </c>
      <c r="G77" s="160">
        <v>0.76534836987235078</v>
      </c>
      <c r="H77" s="169">
        <f>IF($E77=0,"-",IFERROR(INDEX(#REF!,MATCH($L77,#REF!,0),MATCH($L$1&amp;H$1,#REF!,0)),0))</f>
        <v>0</v>
      </c>
      <c r="I77" s="169">
        <f>IF($E77=0,"-",IFERROR(INDEX(#REF!,MATCH($L77,#REF!,0),MATCH($L$1&amp;I$1,#REF!,0)),0))</f>
        <v>0</v>
      </c>
      <c r="L77" s="4"/>
    </row>
    <row r="78" spans="2:12" ht="20.100000000000001" customHeight="1" x14ac:dyDescent="0.15">
      <c r="B78" s="1"/>
      <c r="C78" s="158" t="s">
        <v>903</v>
      </c>
      <c r="D78" s="8" t="s">
        <v>904</v>
      </c>
      <c r="E78" s="159">
        <v>2</v>
      </c>
      <c r="F78" s="160">
        <v>3.75</v>
      </c>
      <c r="G78" s="160">
        <v>1.7677669529663689</v>
      </c>
      <c r="H78" s="169">
        <f>IF($E78=0,"-",IFERROR(INDEX(#REF!,MATCH($L78,#REF!,0),MATCH($L$1&amp;H$1,#REF!,0)),0))</f>
        <v>0</v>
      </c>
      <c r="I78" s="169">
        <f>IF($E78=0,"-",IFERROR(INDEX(#REF!,MATCH($L78,#REF!,0),MATCH($L$1&amp;I$1,#REF!,0)),0))</f>
        <v>0</v>
      </c>
      <c r="L78" s="4"/>
    </row>
    <row r="79" spans="2:12" ht="20.100000000000001" customHeight="1" x14ac:dyDescent="0.15">
      <c r="B79" s="1"/>
      <c r="C79" s="158" t="s">
        <v>905</v>
      </c>
      <c r="D79" s="8" t="s">
        <v>906</v>
      </c>
      <c r="E79" s="159">
        <v>36</v>
      </c>
      <c r="F79" s="160">
        <v>0.7142857142857143</v>
      </c>
      <c r="G79" s="160">
        <v>0.2672612419124244</v>
      </c>
      <c r="H79" s="169">
        <f>IF($E79=0,"-",IFERROR(INDEX(#REF!,MATCH($L79,#REF!,0),MATCH($L$1&amp;H$1,#REF!,0)),0))</f>
        <v>0</v>
      </c>
      <c r="I79" s="169">
        <f>IF($E79=0,"-",IFERROR(INDEX(#REF!,MATCH($L79,#REF!,0),MATCH($L$1&amp;I$1,#REF!,0)),0))</f>
        <v>0</v>
      </c>
      <c r="L79" s="4"/>
    </row>
    <row r="80" spans="2:12" ht="20.100000000000001" customHeight="1" x14ac:dyDescent="0.15">
      <c r="B80" s="1"/>
      <c r="C80" s="158" t="s">
        <v>70</v>
      </c>
      <c r="D80" s="8" t="s">
        <v>907</v>
      </c>
      <c r="E80" s="159">
        <v>5</v>
      </c>
      <c r="F80" s="160">
        <v>0.65</v>
      </c>
      <c r="G80" s="160">
        <v>0.49497474683058329</v>
      </c>
      <c r="H80" s="169">
        <f>IF($E80=0,"-",IFERROR(INDEX(#REF!,MATCH($L80,#REF!,0),MATCH($L$1&amp;H$1,#REF!,0)),0))</f>
        <v>0</v>
      </c>
      <c r="I80" s="169">
        <f>IF($E80=0,"-",IFERROR(INDEX(#REF!,MATCH($L80,#REF!,0),MATCH($L$1&amp;I$1,#REF!,0)),0))</f>
        <v>0</v>
      </c>
      <c r="L80" s="4"/>
    </row>
    <row r="81" spans="2:12" ht="20.100000000000001" customHeight="1" x14ac:dyDescent="0.15">
      <c r="B81" s="1"/>
      <c r="C81" s="158" t="s">
        <v>908</v>
      </c>
      <c r="D81" s="8" t="s">
        <v>909</v>
      </c>
      <c r="E81" s="159">
        <v>77</v>
      </c>
      <c r="F81" s="160">
        <v>0.94545454545454544</v>
      </c>
      <c r="G81" s="160">
        <v>0.58613119994569773</v>
      </c>
      <c r="H81" s="169">
        <f>IF($E81=0,"-",IFERROR(INDEX(#REF!,MATCH($L81,#REF!,0),MATCH($L$1&amp;H$1,#REF!,0)),0))</f>
        <v>0</v>
      </c>
      <c r="I81" s="169">
        <f>IF($E81=0,"-",IFERROR(INDEX(#REF!,MATCH($L81,#REF!,0),MATCH($L$1&amp;I$1,#REF!,0)),0))</f>
        <v>0</v>
      </c>
      <c r="L81" s="4"/>
    </row>
    <row r="82" spans="2:12" ht="20.100000000000001" customHeight="1" x14ac:dyDescent="0.15">
      <c r="B82" s="1"/>
      <c r="C82" s="158" t="s">
        <v>59</v>
      </c>
      <c r="D82" s="8" t="s">
        <v>910</v>
      </c>
      <c r="E82" s="159">
        <v>1115</v>
      </c>
      <c r="F82" s="160">
        <v>0.99170070422535217</v>
      </c>
      <c r="G82" s="160">
        <v>1.2514651552784515</v>
      </c>
      <c r="H82" s="169">
        <f>IF($E82=0,"-",IFERROR(INDEX(#REF!,MATCH($L82,#REF!,0),MATCH($L$1&amp;H$1,#REF!,0)),0))</f>
        <v>0</v>
      </c>
      <c r="I82" s="169">
        <f>IF($E82=0,"-",IFERROR(INDEX(#REF!,MATCH($L82,#REF!,0),MATCH($L$1&amp;I$1,#REF!,0)),0))</f>
        <v>0</v>
      </c>
      <c r="L82" s="4"/>
    </row>
    <row r="83" spans="2:12" ht="20.100000000000001" customHeight="1" x14ac:dyDescent="0.15">
      <c r="B83" s="1"/>
      <c r="C83" s="158" t="s">
        <v>60</v>
      </c>
      <c r="D83" s="8" t="s">
        <v>911</v>
      </c>
      <c r="E83" s="159">
        <v>286</v>
      </c>
      <c r="F83" s="160">
        <v>0.91703980099502469</v>
      </c>
      <c r="G83" s="160">
        <v>0.77895238519948107</v>
      </c>
      <c r="H83" s="169">
        <f>IF($E83=0,"-",IFERROR(INDEX(#REF!,MATCH($L83,#REF!,0),MATCH($L$1&amp;H$1,#REF!,0)),0))</f>
        <v>0</v>
      </c>
      <c r="I83" s="169">
        <f>IF($E83=0,"-",IFERROR(INDEX(#REF!,MATCH($L83,#REF!,0),MATCH($L$1&amp;I$1,#REF!,0)),0))</f>
        <v>0</v>
      </c>
      <c r="L83" s="4"/>
    </row>
    <row r="84" spans="2:12" ht="20.100000000000001" customHeight="1" x14ac:dyDescent="0.15">
      <c r="B84" s="1"/>
      <c r="C84" s="158" t="s">
        <v>912</v>
      </c>
      <c r="D84" s="8" t="s">
        <v>913</v>
      </c>
      <c r="E84" s="159">
        <v>2</v>
      </c>
      <c r="F84" s="160">
        <v>0.5</v>
      </c>
      <c r="G84" s="160">
        <v>0</v>
      </c>
      <c r="H84" s="169">
        <f>IF($E84=0,"-",IFERROR(INDEX(#REF!,MATCH($L84,#REF!,0),MATCH($L$1&amp;H$1,#REF!,0)),0))</f>
        <v>0</v>
      </c>
      <c r="I84" s="169">
        <f>IF($E84=0,"-",IFERROR(INDEX(#REF!,MATCH($L84,#REF!,0),MATCH($L$1&amp;I$1,#REF!,0)),0))</f>
        <v>0</v>
      </c>
      <c r="L84" s="4"/>
    </row>
    <row r="85" spans="2:12" ht="20.100000000000001" customHeight="1" x14ac:dyDescent="0.15">
      <c r="B85" s="1"/>
      <c r="C85" s="158" t="s">
        <v>914</v>
      </c>
      <c r="D85" s="8" t="s">
        <v>915</v>
      </c>
      <c r="E85" s="159">
        <v>125</v>
      </c>
      <c r="F85" s="160">
        <v>1.1081730769230771</v>
      </c>
      <c r="G85" s="160">
        <v>1.4400160223104566</v>
      </c>
      <c r="H85" s="169">
        <f>IF($E85=0,"-",IFERROR(INDEX(#REF!,MATCH($L85,#REF!,0),MATCH($L$1&amp;H$1,#REF!,0)),0))</f>
        <v>0</v>
      </c>
      <c r="I85" s="169">
        <f>IF($E85=0,"-",IFERROR(INDEX(#REF!,MATCH($L85,#REF!,0),MATCH($L$1&amp;I$1,#REF!,0)),0))</f>
        <v>0</v>
      </c>
      <c r="L85" s="4"/>
    </row>
    <row r="86" spans="2:12" ht="20.100000000000001" customHeight="1" x14ac:dyDescent="0.15">
      <c r="B86" s="1"/>
      <c r="C86" s="158" t="s">
        <v>916</v>
      </c>
      <c r="D86" s="8" t="s">
        <v>917</v>
      </c>
      <c r="E86" s="159">
        <v>50</v>
      </c>
      <c r="F86" s="160">
        <v>0.97357142857142842</v>
      </c>
      <c r="G86" s="160">
        <v>0.79699992786538065</v>
      </c>
      <c r="H86" s="169">
        <f>IF($E86=0,"-",IFERROR(INDEX(#REF!,MATCH($L86,#REF!,0),MATCH($L$1&amp;H$1,#REF!,0)),0))</f>
        <v>0</v>
      </c>
      <c r="I86" s="169">
        <f>IF($E86=0,"-",IFERROR(INDEX(#REF!,MATCH($L86,#REF!,0),MATCH($L$1&amp;I$1,#REF!,0)),0))</f>
        <v>0</v>
      </c>
      <c r="L86" s="4"/>
    </row>
    <row r="87" spans="2:12" ht="20.100000000000001" customHeight="1" x14ac:dyDescent="0.15">
      <c r="B87" s="1"/>
      <c r="C87" s="158" t="s">
        <v>918</v>
      </c>
      <c r="D87" s="8" t="s">
        <v>919</v>
      </c>
      <c r="E87" s="159">
        <v>39</v>
      </c>
      <c r="F87" s="160">
        <v>1.6677142857142859</v>
      </c>
      <c r="G87" s="160">
        <v>1.4260642789618889</v>
      </c>
      <c r="H87" s="169">
        <f>IF($E87=0,"-",IFERROR(INDEX(#REF!,MATCH($L87,#REF!,0),MATCH($L$1&amp;H$1,#REF!,0)),0))</f>
        <v>0</v>
      </c>
      <c r="I87" s="169">
        <f>IF($E87=0,"-",IFERROR(INDEX(#REF!,MATCH($L87,#REF!,0),MATCH($L$1&amp;I$1,#REF!,0)),0))</f>
        <v>0</v>
      </c>
      <c r="L87" s="4"/>
    </row>
    <row r="88" spans="2:12" ht="20.100000000000001" customHeight="1" x14ac:dyDescent="0.15">
      <c r="B88" s="1"/>
      <c r="C88" s="158" t="s">
        <v>920</v>
      </c>
      <c r="D88" s="8" t="s">
        <v>921</v>
      </c>
      <c r="E88" s="159">
        <v>39</v>
      </c>
      <c r="F88" s="160">
        <v>1.2548387096774196</v>
      </c>
      <c r="G88" s="160">
        <v>1.402932336139183</v>
      </c>
      <c r="H88" s="169">
        <f>IF($E88=0,"-",IFERROR(INDEX(#REF!,MATCH($L88,#REF!,0),MATCH($L$1&amp;H$1,#REF!,0)),0))</f>
        <v>0</v>
      </c>
      <c r="I88" s="169">
        <f>IF($E88=0,"-",IFERROR(INDEX(#REF!,MATCH($L88,#REF!,0),MATCH($L$1&amp;I$1,#REF!,0)),0))</f>
        <v>0</v>
      </c>
      <c r="L88" s="4"/>
    </row>
    <row r="89" spans="2:12" ht="20.100000000000001" customHeight="1" x14ac:dyDescent="0.15">
      <c r="B89" s="1"/>
      <c r="C89" s="158" t="s">
        <v>922</v>
      </c>
      <c r="D89" s="8" t="s">
        <v>923</v>
      </c>
      <c r="E89" s="159">
        <v>0</v>
      </c>
      <c r="F89" s="160" t="s">
        <v>71</v>
      </c>
      <c r="G89" s="160" t="s">
        <v>71</v>
      </c>
      <c r="H89" s="169" t="str">
        <f>IF($E89=0,"-",IFERROR(INDEX(#REF!,MATCH($L89,#REF!,0),MATCH($L$1&amp;H$1,#REF!,0)),0))</f>
        <v>-</v>
      </c>
      <c r="I89" s="169" t="str">
        <f>IF($E89=0,"-",IFERROR(INDEX(#REF!,MATCH($L89,#REF!,0),MATCH($L$1&amp;I$1,#REF!,0)),0))</f>
        <v>-</v>
      </c>
      <c r="L89" s="4"/>
    </row>
    <row r="90" spans="2:12" ht="20.100000000000001" customHeight="1" x14ac:dyDescent="0.15">
      <c r="B90" s="1"/>
      <c r="C90" s="158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9" t="str">
        <f>IF($E90=0,"-",IFERROR(INDEX(#REF!,MATCH($L90,#REF!,0),MATCH($L$1&amp;H$1,#REF!,0)),0))</f>
        <v>-</v>
      </c>
      <c r="I90" s="169" t="str">
        <f>IF($E90=0,"-",IFERROR(INDEX(#REF!,MATCH($L90,#REF!,0),MATCH($L$1&amp;I$1,#REF!,0)),0))</f>
        <v>-</v>
      </c>
      <c r="L90" s="4"/>
    </row>
    <row r="91" spans="2:12" ht="20.100000000000001" customHeight="1" x14ac:dyDescent="0.15">
      <c r="B91" s="1"/>
      <c r="C91" s="158" t="s">
        <v>62</v>
      </c>
      <c r="D91" s="8" t="s">
        <v>926</v>
      </c>
      <c r="E91" s="159">
        <v>154</v>
      </c>
      <c r="F91" s="160">
        <v>1.5398676470588242</v>
      </c>
      <c r="G91" s="160">
        <v>2.2874323978962812</v>
      </c>
      <c r="H91" s="169">
        <f>IF($E91=0,"-",IFERROR(INDEX(#REF!,MATCH($L91,#REF!,0),MATCH($L$1&amp;H$1,#REF!,0)),0))</f>
        <v>0</v>
      </c>
      <c r="I91" s="169">
        <f>IF($E91=0,"-",IFERROR(INDEX(#REF!,MATCH($L91,#REF!,0),MATCH($L$1&amp;I$1,#REF!,0)),0))</f>
        <v>0</v>
      </c>
      <c r="L91" s="4"/>
    </row>
    <row r="92" spans="2:12" ht="20.100000000000001" customHeight="1" x14ac:dyDescent="0.15">
      <c r="B92" s="1"/>
      <c r="C92" s="158" t="s">
        <v>80</v>
      </c>
      <c r="D92" s="8" t="s">
        <v>927</v>
      </c>
      <c r="E92" s="159">
        <v>3</v>
      </c>
      <c r="F92" s="160">
        <v>0.5</v>
      </c>
      <c r="G92" s="160">
        <v>0</v>
      </c>
      <c r="H92" s="169">
        <f>IF($E92=0,"-",IFERROR(INDEX(#REF!,MATCH($L92,#REF!,0),MATCH($L$1&amp;H$1,#REF!,0)),0))</f>
        <v>0</v>
      </c>
      <c r="I92" s="169">
        <f>IF($E92=0,"-",IFERROR(INDEX(#REF!,MATCH($L92,#REF!,0),MATCH($L$1&amp;I$1,#REF!,0)),0))</f>
        <v>0</v>
      </c>
      <c r="L92" s="4"/>
    </row>
    <row r="93" spans="2:12" ht="20.100000000000001" customHeight="1" x14ac:dyDescent="0.15">
      <c r="B93" s="1"/>
      <c r="C93" s="158" t="s">
        <v>928</v>
      </c>
      <c r="D93" s="8" t="s">
        <v>929</v>
      </c>
      <c r="E93" s="159">
        <v>52</v>
      </c>
      <c r="F93" s="160">
        <v>1.638709677419355</v>
      </c>
      <c r="G93" s="160">
        <v>1.7114667041955252</v>
      </c>
      <c r="H93" s="169">
        <f>IF($E93=0,"-",IFERROR(INDEX(#REF!,MATCH($L93,#REF!,0),MATCH($L$1&amp;H$1,#REF!,0)),0))</f>
        <v>0</v>
      </c>
      <c r="I93" s="169">
        <f>IF($E93=0,"-",IFERROR(INDEX(#REF!,MATCH($L93,#REF!,0),MATCH($L$1&amp;I$1,#REF!,0)),0))</f>
        <v>0</v>
      </c>
      <c r="L93" s="4"/>
    </row>
    <row r="94" spans="2:12" ht="20.100000000000001" customHeight="1" x14ac:dyDescent="0.15">
      <c r="B94" s="1"/>
      <c r="C94" s="158" t="s">
        <v>63</v>
      </c>
      <c r="D94" s="8" t="s">
        <v>930</v>
      </c>
      <c r="E94" s="159">
        <v>16</v>
      </c>
      <c r="F94" s="160">
        <v>1.0166666666666666</v>
      </c>
      <c r="G94" s="160">
        <v>1.0911489635270066</v>
      </c>
      <c r="H94" s="169">
        <f>IF($E94=0,"-",IFERROR(INDEX(#REF!,MATCH($L94,#REF!,0),MATCH($L$1&amp;H$1,#REF!,0)),0))</f>
        <v>0</v>
      </c>
      <c r="I94" s="169">
        <f>IF($E94=0,"-",IFERROR(INDEX(#REF!,MATCH($L94,#REF!,0),MATCH($L$1&amp;I$1,#REF!,0)),0))</f>
        <v>0</v>
      </c>
      <c r="L94" s="4"/>
    </row>
    <row r="95" spans="2:12" ht="20.100000000000001" customHeight="1" x14ac:dyDescent="0.15">
      <c r="B95" s="1"/>
      <c r="C95" s="158" t="s">
        <v>931</v>
      </c>
      <c r="D95" s="8" t="s">
        <v>932</v>
      </c>
      <c r="E95" s="159">
        <v>3</v>
      </c>
      <c r="F95" s="160">
        <v>0.8</v>
      </c>
      <c r="G95" s="160">
        <v>0.42426406871192845</v>
      </c>
      <c r="H95" s="169">
        <f>IF($E95=0,"-",IFERROR(INDEX(#REF!,MATCH($L95,#REF!,0),MATCH($L$1&amp;H$1,#REF!,0)),0))</f>
        <v>0</v>
      </c>
      <c r="I95" s="169">
        <f>IF($E95=0,"-",IFERROR(INDEX(#REF!,MATCH($L95,#REF!,0),MATCH($L$1&amp;I$1,#REF!,0)),0))</f>
        <v>0</v>
      </c>
      <c r="L95" s="4"/>
    </row>
    <row r="96" spans="2:12" ht="20.100000000000001" customHeight="1" x14ac:dyDescent="0.15">
      <c r="B96" s="1"/>
      <c r="C96" s="158" t="s">
        <v>933</v>
      </c>
      <c r="D96" s="8" t="s">
        <v>934</v>
      </c>
      <c r="E96" s="159">
        <v>10</v>
      </c>
      <c r="F96" s="160">
        <v>0.8</v>
      </c>
      <c r="G96" s="160">
        <v>0.27386127875258304</v>
      </c>
      <c r="H96" s="169">
        <f>IF($E96=0,"-",IFERROR(INDEX(#REF!,MATCH($L96,#REF!,0),MATCH($L$1&amp;H$1,#REF!,0)),0))</f>
        <v>0</v>
      </c>
      <c r="I96" s="169">
        <f>IF($E96=0,"-",IFERROR(INDEX(#REF!,MATCH($L96,#REF!,0),MATCH($L$1&amp;I$1,#REF!,0)),0))</f>
        <v>0</v>
      </c>
      <c r="L96" s="4"/>
    </row>
    <row r="97" spans="1:12" ht="20.100000000000001" customHeight="1" x14ac:dyDescent="0.15">
      <c r="B97" s="1"/>
      <c r="C97" s="158" t="s">
        <v>76</v>
      </c>
      <c r="D97" s="8" t="s">
        <v>935</v>
      </c>
      <c r="E97" s="159">
        <v>6</v>
      </c>
      <c r="F97" s="160">
        <v>0.45999999999999996</v>
      </c>
      <c r="G97" s="160">
        <v>0.36469165057620945</v>
      </c>
      <c r="H97" s="169">
        <f>IF($E97=0,"-",IFERROR(INDEX(#REF!,MATCH($L97,#REF!,0),MATCH($L$1&amp;H$1,#REF!,0)),0))</f>
        <v>0</v>
      </c>
      <c r="I97" s="169">
        <f>IF($E97=0,"-",IFERROR(INDEX(#REF!,MATCH($L97,#REF!,0),MATCH($L$1&amp;I$1,#REF!,0)),0))</f>
        <v>0</v>
      </c>
      <c r="L97" s="4"/>
    </row>
    <row r="98" spans="1:12" ht="20.100000000000001" customHeight="1" x14ac:dyDescent="0.15">
      <c r="B98" s="1"/>
      <c r="C98" s="158" t="s">
        <v>936</v>
      </c>
      <c r="D98" s="8" t="s">
        <v>937</v>
      </c>
      <c r="E98" s="159">
        <v>4</v>
      </c>
      <c r="F98" s="160">
        <v>1.1499999999999999</v>
      </c>
      <c r="G98" s="160">
        <v>0.30000000000000077</v>
      </c>
      <c r="H98" s="169">
        <f>IF($E98=0,"-",IFERROR(INDEX(#REF!,MATCH($L98,#REF!,0),MATCH($L$1&amp;H$1,#REF!,0)),0))</f>
        <v>0</v>
      </c>
      <c r="I98" s="169">
        <f>IF($E98=0,"-",IFERROR(INDEX(#REF!,MATCH($L98,#REF!,0),MATCH($L$1&amp;I$1,#REF!,0)),0))</f>
        <v>0</v>
      </c>
      <c r="L98" s="4"/>
    </row>
    <row r="99" spans="1:12" ht="20.100000000000001" customHeight="1" x14ac:dyDescent="0.15">
      <c r="B99" s="1"/>
      <c r="C99" s="158" t="s">
        <v>64</v>
      </c>
      <c r="D99" s="8" t="s">
        <v>938</v>
      </c>
      <c r="E99" s="159">
        <v>42</v>
      </c>
      <c r="F99" s="160">
        <v>0.99194444444444463</v>
      </c>
      <c r="G99" s="160">
        <v>0.89180016802114315</v>
      </c>
      <c r="H99" s="169">
        <f>IF($E99=0,"-",IFERROR(INDEX(#REF!,MATCH($L99,#REF!,0),MATCH($L$1&amp;H$1,#REF!,0)),0))</f>
        <v>0</v>
      </c>
      <c r="I99" s="169">
        <f>IF($E99=0,"-",IFERROR(INDEX(#REF!,MATCH($L99,#REF!,0),MATCH($L$1&amp;I$1,#REF!,0)),0))</f>
        <v>0</v>
      </c>
      <c r="L99" s="4"/>
    </row>
    <row r="100" spans="1:12" ht="20.100000000000001" customHeight="1" x14ac:dyDescent="0.15">
      <c r="B100" s="1"/>
      <c r="C100" s="158" t="s">
        <v>939</v>
      </c>
      <c r="D100" s="8" t="s">
        <v>940</v>
      </c>
      <c r="E100" s="159">
        <v>332</v>
      </c>
      <c r="F100" s="160">
        <v>1.2774603174603174</v>
      </c>
      <c r="G100" s="160">
        <v>1.9143911605792985</v>
      </c>
      <c r="H100" s="169">
        <f>IF($E100=0,"-",IFERROR(INDEX(#REF!,MATCH($L100,#REF!,0),MATCH($L$1&amp;H$1,#REF!,0)),0))</f>
        <v>0</v>
      </c>
      <c r="I100" s="169">
        <f>IF($E100=0,"-",IFERROR(INDEX(#REF!,MATCH($L100,#REF!,0),MATCH($L$1&amp;I$1,#REF!,0)),0))</f>
        <v>0</v>
      </c>
      <c r="L100" s="4"/>
    </row>
    <row r="101" spans="1:12" ht="20.100000000000001" customHeight="1" x14ac:dyDescent="0.15">
      <c r="B101" s="1"/>
      <c r="C101" s="158" t="s">
        <v>941</v>
      </c>
      <c r="D101" s="8" t="s">
        <v>942</v>
      </c>
      <c r="E101" s="159">
        <v>38</v>
      </c>
      <c r="F101" s="160">
        <v>0.76130434782608691</v>
      </c>
      <c r="G101" s="160">
        <v>0.42209762278654855</v>
      </c>
      <c r="H101" s="169">
        <f>IF($E101=0,"-",IFERROR(INDEX(#REF!,MATCH($L101,#REF!,0),MATCH($L$1&amp;H$1,#REF!,0)),0))</f>
        <v>0</v>
      </c>
      <c r="I101" s="169">
        <f>IF($E101=0,"-",IFERROR(INDEX(#REF!,MATCH($L101,#REF!,0),MATCH($L$1&amp;I$1,#REF!,0)),0))</f>
        <v>0</v>
      </c>
      <c r="L101" s="4"/>
    </row>
    <row r="102" spans="1:12" ht="20.100000000000001" customHeight="1" x14ac:dyDescent="0.15">
      <c r="B102" s="1"/>
      <c r="C102" s="158" t="s">
        <v>943</v>
      </c>
      <c r="D102" s="8" t="s">
        <v>944</v>
      </c>
      <c r="E102" s="159">
        <v>45</v>
      </c>
      <c r="F102" s="160">
        <v>0.90967741935483881</v>
      </c>
      <c r="G102" s="160">
        <v>0.89232088350535921</v>
      </c>
      <c r="H102" s="169">
        <f>IF($E102=0,"-",IFERROR(INDEX(#REF!,MATCH($L102,#REF!,0),MATCH($L$1&amp;H$1,#REF!,0)),0))</f>
        <v>0</v>
      </c>
      <c r="I102" s="169">
        <f>IF($E102=0,"-",IFERROR(INDEX(#REF!,MATCH($L102,#REF!,0),MATCH($L$1&amp;I$1,#REF!,0)),0))</f>
        <v>0</v>
      </c>
      <c r="L102" s="4"/>
    </row>
    <row r="103" spans="1:12" ht="20.100000000000001" customHeight="1" x14ac:dyDescent="0.15">
      <c r="B103" s="1"/>
      <c r="C103" s="158" t="s">
        <v>945</v>
      </c>
      <c r="D103" s="8" t="s">
        <v>946</v>
      </c>
      <c r="E103" s="159">
        <v>86</v>
      </c>
      <c r="F103" s="160">
        <v>1.095890410958904</v>
      </c>
      <c r="G103" s="160">
        <v>0.90176345077673947</v>
      </c>
      <c r="H103" s="169">
        <f>IF($E103=0,"-",IFERROR(INDEX(#REF!,MATCH($L103,#REF!,0),MATCH($L$1&amp;H$1,#REF!,0)),0))</f>
        <v>0</v>
      </c>
      <c r="I103" s="169">
        <f>IF($E103=0,"-",IFERROR(INDEX(#REF!,MATCH($L103,#REF!,0),MATCH($L$1&amp;I$1,#REF!,0)),0))</f>
        <v>0</v>
      </c>
      <c r="L103" s="4"/>
    </row>
    <row r="104" spans="1:12" ht="20.100000000000001" customHeight="1" x14ac:dyDescent="0.15">
      <c r="A104" s="116" t="s">
        <v>1023</v>
      </c>
      <c r="B104" s="1"/>
      <c r="C104" s="158" t="s">
        <v>947</v>
      </c>
      <c r="D104" s="8" t="s">
        <v>948</v>
      </c>
      <c r="E104" s="159">
        <v>6</v>
      </c>
      <c r="F104" s="160">
        <v>1</v>
      </c>
      <c r="G104" s="160">
        <v>0</v>
      </c>
      <c r="H104" s="169">
        <f>IF($E104=0,"-",IFERROR(INDEX(#REF!,MATCH($L104,#REF!,0),MATCH($L$1&amp;H$1,#REF!,0)),0))</f>
        <v>0</v>
      </c>
      <c r="I104" s="169">
        <f>IF($E104=0,"-",IFERROR(INDEX(#REF!,MATCH($L104,#REF!,0),MATCH($L$1&amp;I$1,#REF!,0)),0))</f>
        <v>0</v>
      </c>
      <c r="L104" s="4"/>
    </row>
    <row r="105" spans="1:12" ht="20.100000000000001" customHeight="1" x14ac:dyDescent="0.15">
      <c r="B105" s="1"/>
      <c r="C105" s="161" t="s">
        <v>65</v>
      </c>
      <c r="D105" s="162" t="s">
        <v>949</v>
      </c>
      <c r="E105" s="163">
        <v>1173</v>
      </c>
      <c r="F105" s="164">
        <v>0.99474449339207005</v>
      </c>
      <c r="G105" s="164">
        <v>1.4326991143528451</v>
      </c>
      <c r="H105" s="169">
        <f>IF($E105=0,"-",IFERROR(INDEX(#REF!,MATCH($L105,#REF!,0),MATCH($L$1&amp;H$1,#REF!,0)),0))</f>
        <v>0</v>
      </c>
      <c r="I105" s="169">
        <f>IF($E105=0,"-",IFERROR(INDEX(#REF!,MATCH($L105,#REF!,0),MATCH($L$1&amp;I$1,#REF!,0)),0))</f>
        <v>0</v>
      </c>
      <c r="L105" s="4"/>
    </row>
    <row r="106" spans="1:12" ht="20.100000000000001" customHeight="1" x14ac:dyDescent="0.15">
      <c r="B106" s="1"/>
      <c r="C106" s="161" t="s">
        <v>67</v>
      </c>
      <c r="D106" s="162" t="s">
        <v>950</v>
      </c>
      <c r="E106" s="163">
        <v>1540</v>
      </c>
      <c r="F106" s="164">
        <v>0.93316691189427381</v>
      </c>
      <c r="G106" s="164">
        <v>1.2177745679315006</v>
      </c>
      <c r="H106" s="169">
        <f>IF($E106=0,"-",IFERROR(INDEX(#REF!,MATCH($L106,#REF!,0),MATCH($L$1&amp;H$1,#REF!,0)),0))</f>
        <v>0</v>
      </c>
      <c r="I106" s="169">
        <f>IF($E106=0,"-",IFERROR(INDEX(#REF!,MATCH($L106,#REF!,0),MATCH($L$1&amp;I$1,#REF!,0)),0))</f>
        <v>0</v>
      </c>
      <c r="L106" s="4"/>
    </row>
    <row r="107" spans="1:12" ht="20.100000000000001" customHeight="1" x14ac:dyDescent="0.15">
      <c r="B107" s="1"/>
      <c r="C107" s="161" t="s">
        <v>68</v>
      </c>
      <c r="D107" s="162" t="s">
        <v>951</v>
      </c>
      <c r="E107" s="163">
        <v>80</v>
      </c>
      <c r="F107" s="164">
        <v>0.8334090909090911</v>
      </c>
      <c r="G107" s="164">
        <v>1.9553789178759118</v>
      </c>
      <c r="H107" s="169">
        <f>IF($E107=0,"-",IFERROR(INDEX(#REF!,MATCH($L107,#REF!,0),MATCH($L$1&amp;H$1,#REF!,0)),0))</f>
        <v>0</v>
      </c>
      <c r="I107" s="169">
        <f>IF($E107=0,"-",IFERROR(INDEX(#REF!,MATCH($L107,#REF!,0),MATCH($L$1&amp;I$1,#REF!,0)),0))</f>
        <v>0</v>
      </c>
      <c r="L107" s="4"/>
    </row>
    <row r="108" spans="1:12" ht="20.100000000000001" customHeight="1" x14ac:dyDescent="0.15">
      <c r="B108" s="1"/>
      <c r="C108" s="161" t="s">
        <v>77</v>
      </c>
      <c r="D108" s="162" t="s">
        <v>952</v>
      </c>
      <c r="E108" s="163">
        <v>155</v>
      </c>
      <c r="F108" s="164">
        <v>0.96770114942528751</v>
      </c>
      <c r="G108" s="164">
        <v>1.0917051961180826</v>
      </c>
      <c r="H108" s="169">
        <f>IF($E108=0,"-",IFERROR(INDEX(#REF!,MATCH($L108,#REF!,0),MATCH($L$1&amp;H$1,#REF!,0)),0))</f>
        <v>0</v>
      </c>
      <c r="I108" s="169">
        <f>IF($E108=0,"-",IFERROR(INDEX(#REF!,MATCH($L108,#REF!,0),MATCH($L$1&amp;I$1,#REF!,0)),0))</f>
        <v>0</v>
      </c>
      <c r="L108" s="4"/>
    </row>
    <row r="109" spans="1:12" ht="20.100000000000001" customHeight="1" x14ac:dyDescent="0.15">
      <c r="B109" s="1"/>
      <c r="C109" s="161" t="s">
        <v>78</v>
      </c>
      <c r="D109" s="162" t="s">
        <v>953</v>
      </c>
      <c r="E109" s="163">
        <v>1</v>
      </c>
      <c r="F109" s="164">
        <v>0.5</v>
      </c>
      <c r="G109" s="164" t="s">
        <v>71</v>
      </c>
      <c r="H109" s="169">
        <f>IF($E109=0,"-",IFERROR(INDEX(#REF!,MATCH($L109,#REF!,0),MATCH($L$1&amp;H$1,#REF!,0)),0))</f>
        <v>0</v>
      </c>
      <c r="I109" s="169">
        <f>IF($E109=0,"-",IFERROR(INDEX(#REF!,MATCH($L109,#REF!,0),MATCH($L$1&amp;I$1,#REF!,0)),0))</f>
        <v>0</v>
      </c>
      <c r="L109" s="4"/>
    </row>
    <row r="110" spans="1:12" ht="20.100000000000001" customHeight="1" x14ac:dyDescent="0.15">
      <c r="B110" s="1"/>
      <c r="C110" s="161" t="s">
        <v>74</v>
      </c>
      <c r="D110" s="162" t="s">
        <v>954</v>
      </c>
      <c r="E110" s="163">
        <v>26</v>
      </c>
      <c r="F110" s="164">
        <v>1.8686666666666667</v>
      </c>
      <c r="G110" s="164">
        <v>1.7562576554654368</v>
      </c>
      <c r="H110" s="169">
        <f>IF($E110=0,"-",IFERROR(INDEX(#REF!,MATCH($L110,#REF!,0),MATCH($L$1&amp;H$1,#REF!,0)),0))</f>
        <v>0</v>
      </c>
      <c r="I110" s="169">
        <f>IF($E110=0,"-",IFERROR(INDEX(#REF!,MATCH($L110,#REF!,0),MATCH($L$1&amp;I$1,#REF!,0)),0))</f>
        <v>0</v>
      </c>
      <c r="L110" s="4"/>
    </row>
    <row r="111" spans="1:12" ht="20.100000000000001" customHeight="1" x14ac:dyDescent="0.15">
      <c r="B111" s="1"/>
      <c r="C111" s="161" t="s">
        <v>71</v>
      </c>
      <c r="D111" s="162" t="s">
        <v>377</v>
      </c>
      <c r="E111" s="163">
        <v>46</v>
      </c>
      <c r="F111" s="164">
        <v>0.65135135135135136</v>
      </c>
      <c r="G111" s="164">
        <v>0.35678473250034881</v>
      </c>
      <c r="H111" s="169">
        <f>IF($E111=0,"-",IFERROR(INDEX(#REF!,MATCH($L111,#REF!,0),MATCH($L$1&amp;H$1,#REF!,0)),0))</f>
        <v>0</v>
      </c>
      <c r="I111" s="169">
        <f>IF($E111=0,"-",IFERROR(INDEX(#REF!,MATCH($L111,#REF!,0),MATCH($L$1&amp;I$1,#REF!,0)),0))</f>
        <v>0</v>
      </c>
      <c r="L111" s="5"/>
    </row>
    <row r="112" spans="1:12" ht="20.100000000000001" customHeight="1" x14ac:dyDescent="0.15">
      <c r="B112" s="1"/>
      <c r="C112" s="161"/>
      <c r="D112" s="162" t="s">
        <v>373</v>
      </c>
      <c r="E112" s="163">
        <v>7848</v>
      </c>
      <c r="F112" s="164">
        <v>0.97536942689476669</v>
      </c>
      <c r="G112" s="164">
        <v>1.2512153477799737</v>
      </c>
      <c r="H112" s="169">
        <f>MAX(H5:H111)</f>
        <v>0</v>
      </c>
      <c r="I112" s="169">
        <f>MIN(I5:I111)</f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53D8A-8308-40AA-9FBB-FC6AE263DD37}">
  <sheetPr>
    <tabColor theme="8" tint="0.39997558519241921"/>
    <pageSetUpPr fitToPage="1"/>
  </sheetPr>
  <dimension ref="A1:L112"/>
  <sheetViews>
    <sheetView showGridLines="0" view="pageBreakPreview" zoomScale="85" zoomScaleNormal="70" zoomScaleSheetLayoutView="85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">
        <v>1036</v>
      </c>
    </row>
    <row r="3" spans="2:12" ht="21" customHeight="1" x14ac:dyDescent="0.15">
      <c r="H3" s="139" t="e">
        <f>VLOOKUP(L1,#REF!,2,0)</f>
        <v>#REF!</v>
      </c>
      <c r="I3" s="118" t="e">
        <f>VLOOKUP(L1,#REF!,3,0)</f>
        <v>#REF!</v>
      </c>
    </row>
    <row r="4" spans="2:12" ht="20.100000000000001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20.100000000000001" customHeight="1" x14ac:dyDescent="0.15">
      <c r="B5" s="1"/>
      <c r="C5" s="158" t="s">
        <v>817</v>
      </c>
      <c r="D5" s="8" t="s">
        <v>818</v>
      </c>
      <c r="E5" s="159">
        <v>8</v>
      </c>
      <c r="F5" s="160">
        <v>0.58333333333333337</v>
      </c>
      <c r="G5" s="160">
        <v>0.3763863263545405</v>
      </c>
      <c r="H5" s="169">
        <f>IF($E5=0,"-",IFERROR(INDEX(#REF!,MATCH($L5,#REF!,0),MATCH($L$1&amp;H$1,#REF!,0)),0))</f>
        <v>0</v>
      </c>
      <c r="I5" s="169">
        <f>IF($E5=0,"-",IFERROR(INDEX(#REF!,MATCH($L5,#REF!,0),MATCH($L$1&amp;I$1,#REF!,0)),0))</f>
        <v>0</v>
      </c>
      <c r="L5" s="5"/>
    </row>
    <row r="6" spans="2:12" ht="20.100000000000001" customHeight="1" x14ac:dyDescent="0.15">
      <c r="B6" s="1"/>
      <c r="C6" s="158" t="s">
        <v>819</v>
      </c>
      <c r="D6" s="8" t="s">
        <v>820</v>
      </c>
      <c r="E6" s="159">
        <v>21</v>
      </c>
      <c r="F6" s="160">
        <v>0.5</v>
      </c>
      <c r="G6" s="160">
        <v>0.58630196997792872</v>
      </c>
      <c r="H6" s="169">
        <f>IF($E6=0,"-",IFERROR(INDEX(#REF!,MATCH($L6,#REF!,0),MATCH($L$1&amp;H$1,#REF!,0)),0))</f>
        <v>0</v>
      </c>
      <c r="I6" s="169">
        <f>IF($E6=0,"-",IFERROR(INDEX(#REF!,MATCH($L6,#REF!,0),MATCH($L$1&amp;I$1,#REF!,0)),0))</f>
        <v>0</v>
      </c>
      <c r="L6" s="5"/>
    </row>
    <row r="7" spans="2:12" ht="20.100000000000001" customHeight="1" x14ac:dyDescent="0.15">
      <c r="B7" s="1"/>
      <c r="C7" s="158" t="s">
        <v>49</v>
      </c>
      <c r="D7" s="8" t="s">
        <v>821</v>
      </c>
      <c r="E7" s="159">
        <v>300</v>
      </c>
      <c r="F7" s="160">
        <v>1.2356505576208179</v>
      </c>
      <c r="G7" s="160">
        <v>1.3375317141621788</v>
      </c>
      <c r="H7" s="169">
        <f>IF($E7=0,"-",IFERROR(INDEX(#REF!,MATCH($L7,#REF!,0),MATCH($L$1&amp;H$1,#REF!,0)),0))</f>
        <v>0</v>
      </c>
      <c r="I7" s="169">
        <f>IF($E7=0,"-",IFERROR(INDEX(#REF!,MATCH($L7,#REF!,0),MATCH($L$1&amp;I$1,#REF!,0)),0))</f>
        <v>0</v>
      </c>
      <c r="L7" s="5"/>
    </row>
    <row r="8" spans="2:12" ht="20.100000000000001" customHeight="1" x14ac:dyDescent="0.15">
      <c r="B8" s="1"/>
      <c r="C8" s="158" t="s">
        <v>50</v>
      </c>
      <c r="D8" s="8" t="s">
        <v>822</v>
      </c>
      <c r="E8" s="159">
        <v>161</v>
      </c>
      <c r="F8" s="160">
        <v>2.5255172413793106</v>
      </c>
      <c r="G8" s="160">
        <v>4.868446867761274</v>
      </c>
      <c r="H8" s="169">
        <f>IF($E8=0,"-",IFERROR(INDEX(#REF!,MATCH($L8,#REF!,0),MATCH($L$1&amp;H$1,#REF!,0)),0))</f>
        <v>0</v>
      </c>
      <c r="I8" s="169">
        <f>IF($E8=0,"-",IFERROR(INDEX(#REF!,MATCH($L8,#REF!,0),MATCH($L$1&amp;I$1,#REF!,0)),0))</f>
        <v>0</v>
      </c>
      <c r="L8" s="5"/>
    </row>
    <row r="9" spans="2:12" ht="20.100000000000001" customHeight="1" x14ac:dyDescent="0.15">
      <c r="B9" s="1"/>
      <c r="C9" s="158" t="s">
        <v>66</v>
      </c>
      <c r="D9" s="8" t="s">
        <v>823</v>
      </c>
      <c r="E9" s="159">
        <v>107</v>
      </c>
      <c r="F9" s="160">
        <v>2.1314606741573034</v>
      </c>
      <c r="G9" s="160">
        <v>4.530818597159648</v>
      </c>
      <c r="H9" s="169">
        <f>IF($E9=0,"-",IFERROR(INDEX(#REF!,MATCH($L9,#REF!,0),MATCH($L$1&amp;H$1,#REF!,0)),0))</f>
        <v>0</v>
      </c>
      <c r="I9" s="169">
        <f>IF($E9=0,"-",IFERROR(INDEX(#REF!,MATCH($L9,#REF!,0),MATCH($L$1&amp;I$1,#REF!,0)),0))</f>
        <v>0</v>
      </c>
      <c r="L9" s="5"/>
    </row>
    <row r="10" spans="2:12" ht="20.100000000000001" customHeight="1" x14ac:dyDescent="0.15">
      <c r="B10" s="1"/>
      <c r="C10" s="158" t="s">
        <v>61</v>
      </c>
      <c r="D10" s="8" t="s">
        <v>824</v>
      </c>
      <c r="E10" s="159">
        <v>72</v>
      </c>
      <c r="F10" s="160">
        <v>1.5621666666666669</v>
      </c>
      <c r="G10" s="160">
        <v>3.8640209546343183</v>
      </c>
      <c r="H10" s="169">
        <f>IF($E10=0,"-",IFERROR(INDEX(#REF!,MATCH($L10,#REF!,0),MATCH($L$1&amp;H$1,#REF!,0)),0))</f>
        <v>0</v>
      </c>
      <c r="I10" s="169">
        <f>IF($E10=0,"-",IFERROR(INDEX(#REF!,MATCH($L10,#REF!,0),MATCH($L$1&amp;I$1,#REF!,0)),0))</f>
        <v>0</v>
      </c>
      <c r="L10" s="5"/>
    </row>
    <row r="11" spans="2:12" ht="20.100000000000001" customHeight="1" x14ac:dyDescent="0.15">
      <c r="B11" s="1"/>
      <c r="C11" s="158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9" t="str">
        <f>IF($E11=0,"-",IFERROR(INDEX(#REF!,MATCH($L11,#REF!,0),MATCH($L$1&amp;H$1,#REF!,0)),0))</f>
        <v>-</v>
      </c>
      <c r="I11" s="169" t="str">
        <f>IF($E11=0,"-",IFERROR(INDEX(#REF!,MATCH($L11,#REF!,0),MATCH($L$1&amp;I$1,#REF!,0)),0))</f>
        <v>-</v>
      </c>
      <c r="L11" s="5"/>
    </row>
    <row r="12" spans="2:12" ht="20.100000000000001" customHeight="1" x14ac:dyDescent="0.15">
      <c r="B12" s="1"/>
      <c r="C12" s="158" t="s">
        <v>827</v>
      </c>
      <c r="D12" s="8" t="s">
        <v>828</v>
      </c>
      <c r="E12" s="159">
        <v>8</v>
      </c>
      <c r="F12" s="160">
        <v>0.62857142857142867</v>
      </c>
      <c r="G12" s="160">
        <v>0.34016802570830434</v>
      </c>
      <c r="H12" s="169">
        <f>IF($E12=0,"-",IFERROR(INDEX(#REF!,MATCH($L12,#REF!,0),MATCH($L$1&amp;H$1,#REF!,0)),0))</f>
        <v>0</v>
      </c>
      <c r="I12" s="169">
        <f>IF($E12=0,"-",IFERROR(INDEX(#REF!,MATCH($L12,#REF!,0),MATCH($L$1&amp;I$1,#REF!,0)),0))</f>
        <v>0</v>
      </c>
      <c r="L12" s="5"/>
    </row>
    <row r="13" spans="2:12" ht="20.100000000000001" customHeight="1" x14ac:dyDescent="0.15">
      <c r="B13" s="1"/>
      <c r="C13" s="158" t="s">
        <v>829</v>
      </c>
      <c r="D13" s="8" t="s">
        <v>830</v>
      </c>
      <c r="E13" s="159">
        <v>15</v>
      </c>
      <c r="F13" s="160">
        <v>0.90833333333333333</v>
      </c>
      <c r="G13" s="160">
        <v>0.93074587229161465</v>
      </c>
      <c r="H13" s="169">
        <f>IF($E13=0,"-",IFERROR(INDEX(#REF!,MATCH($L13,#REF!,0),MATCH($L$1&amp;H$1,#REF!,0)),0))</f>
        <v>0</v>
      </c>
      <c r="I13" s="169">
        <f>IF($E13=0,"-",IFERROR(INDEX(#REF!,MATCH($L13,#REF!,0),MATCH($L$1&amp;I$1,#REF!,0)),0))</f>
        <v>0</v>
      </c>
      <c r="L13" s="5"/>
    </row>
    <row r="14" spans="2:12" ht="20.100000000000001" customHeight="1" x14ac:dyDescent="0.15">
      <c r="B14" s="1"/>
      <c r="C14" s="158" t="s">
        <v>831</v>
      </c>
      <c r="D14" s="8" t="s">
        <v>832</v>
      </c>
      <c r="E14" s="159">
        <v>13</v>
      </c>
      <c r="F14" s="160">
        <v>0.80500000000000005</v>
      </c>
      <c r="G14" s="160">
        <v>0.5794873213069941</v>
      </c>
      <c r="H14" s="169">
        <f>IF($E14=0,"-",IFERROR(INDEX(#REF!,MATCH($L14,#REF!,0),MATCH($L$1&amp;H$1,#REF!,0)),0))</f>
        <v>0</v>
      </c>
      <c r="I14" s="169">
        <f>IF($E14=0,"-",IFERROR(INDEX(#REF!,MATCH($L14,#REF!,0),MATCH($L$1&amp;I$1,#REF!,0)),0))</f>
        <v>0</v>
      </c>
      <c r="L14" s="5"/>
    </row>
    <row r="15" spans="2:12" ht="20.100000000000001" customHeight="1" x14ac:dyDescent="0.15">
      <c r="B15" s="1"/>
      <c r="C15" s="158" t="s">
        <v>11</v>
      </c>
      <c r="D15" s="8" t="s">
        <v>833</v>
      </c>
      <c r="E15" s="159">
        <v>137</v>
      </c>
      <c r="F15" s="160">
        <v>1.141853448275862</v>
      </c>
      <c r="G15" s="160">
        <v>1.1876213951995949</v>
      </c>
      <c r="H15" s="169">
        <f>IF($E15=0,"-",IFERROR(INDEX(#REF!,MATCH($L15,#REF!,0),MATCH($L$1&amp;H$1,#REF!,0)),0))</f>
        <v>0</v>
      </c>
      <c r="I15" s="169">
        <f>IF($E15=0,"-",IFERROR(INDEX(#REF!,MATCH($L15,#REF!,0),MATCH($L$1&amp;I$1,#REF!,0)),0))</f>
        <v>0</v>
      </c>
      <c r="L15" s="4"/>
    </row>
    <row r="16" spans="2:12" ht="20.100000000000001" customHeight="1" x14ac:dyDescent="0.15">
      <c r="B16" s="1"/>
      <c r="C16" s="158" t="s">
        <v>12</v>
      </c>
      <c r="D16" s="8" t="s">
        <v>834</v>
      </c>
      <c r="E16" s="159">
        <v>21</v>
      </c>
      <c r="F16" s="160">
        <v>1.549047619047619</v>
      </c>
      <c r="G16" s="160">
        <v>2.1945202317634367</v>
      </c>
      <c r="H16" s="169">
        <f>IF($E16=0,"-",IFERROR(INDEX(#REF!,MATCH($L16,#REF!,0),MATCH($L$1&amp;H$1,#REF!,0)),0))</f>
        <v>0</v>
      </c>
      <c r="I16" s="169">
        <f>IF($E16=0,"-",IFERROR(INDEX(#REF!,MATCH($L16,#REF!,0),MATCH($L$1&amp;I$1,#REF!,0)),0))</f>
        <v>0</v>
      </c>
      <c r="L16" s="4"/>
    </row>
    <row r="17" spans="2:12" ht="20.100000000000001" customHeight="1" x14ac:dyDescent="0.15">
      <c r="B17" s="1"/>
      <c r="C17" s="158" t="s">
        <v>13</v>
      </c>
      <c r="D17" s="8" t="s">
        <v>835</v>
      </c>
      <c r="E17" s="159">
        <v>28</v>
      </c>
      <c r="F17" s="160">
        <v>1.3775000000000002</v>
      </c>
      <c r="G17" s="160">
        <v>1.46424709841522</v>
      </c>
      <c r="H17" s="169">
        <f>IF($E17=0,"-",IFERROR(INDEX(#REF!,MATCH($L17,#REF!,0),MATCH($L$1&amp;H$1,#REF!,0)),0))</f>
        <v>0</v>
      </c>
      <c r="I17" s="169">
        <f>IF($E17=0,"-",IFERROR(INDEX(#REF!,MATCH($L17,#REF!,0),MATCH($L$1&amp;I$1,#REF!,0)),0))</f>
        <v>0</v>
      </c>
      <c r="L17" s="4"/>
    </row>
    <row r="18" spans="2:12" ht="20.100000000000001" customHeight="1" x14ac:dyDescent="0.15">
      <c r="B18" s="1"/>
      <c r="C18" s="158" t="s">
        <v>14</v>
      </c>
      <c r="D18" s="8" t="s">
        <v>836</v>
      </c>
      <c r="E18" s="159">
        <v>1</v>
      </c>
      <c r="F18" s="160">
        <v>0.5</v>
      </c>
      <c r="G18" s="160" t="s">
        <v>71</v>
      </c>
      <c r="H18" s="169">
        <f>IF($E18=0,"-",IFERROR(INDEX(#REF!,MATCH($L18,#REF!,0),MATCH($L$1&amp;H$1,#REF!,0)),0))</f>
        <v>0</v>
      </c>
      <c r="I18" s="169">
        <f>IF($E18=0,"-",IFERROR(INDEX(#REF!,MATCH($L18,#REF!,0),MATCH($L$1&amp;I$1,#REF!,0)),0))</f>
        <v>0</v>
      </c>
      <c r="L18" s="4"/>
    </row>
    <row r="19" spans="2:12" ht="20.100000000000001" customHeight="1" x14ac:dyDescent="0.15">
      <c r="B19" s="1"/>
      <c r="C19" s="158" t="s">
        <v>15</v>
      </c>
      <c r="D19" s="8" t="s">
        <v>837</v>
      </c>
      <c r="E19" s="159">
        <v>6</v>
      </c>
      <c r="F19" s="160">
        <v>0.6</v>
      </c>
      <c r="G19" s="160">
        <v>0.56568542494923812</v>
      </c>
      <c r="H19" s="169">
        <f>IF($E19=0,"-",IFERROR(INDEX(#REF!,MATCH($L19,#REF!,0),MATCH($L$1&amp;H$1,#REF!,0)),0))</f>
        <v>0</v>
      </c>
      <c r="I19" s="169">
        <f>IF($E19=0,"-",IFERROR(INDEX(#REF!,MATCH($L19,#REF!,0),MATCH($L$1&amp;I$1,#REF!,0)),0))</f>
        <v>0</v>
      </c>
      <c r="L19" s="4"/>
    </row>
    <row r="20" spans="2:12" ht="20.100000000000001" customHeight="1" x14ac:dyDescent="0.15">
      <c r="B20" s="1"/>
      <c r="C20" s="158" t="s">
        <v>16</v>
      </c>
      <c r="D20" s="8" t="s">
        <v>838</v>
      </c>
      <c r="E20" s="159">
        <v>4</v>
      </c>
      <c r="F20" s="160">
        <v>1</v>
      </c>
      <c r="G20" s="160">
        <v>0</v>
      </c>
      <c r="H20" s="169">
        <f>IF($E20=0,"-",IFERROR(INDEX(#REF!,MATCH($L20,#REF!,0),MATCH($L$1&amp;H$1,#REF!,0)),0))</f>
        <v>0</v>
      </c>
      <c r="I20" s="169">
        <f>IF($E20=0,"-",IFERROR(INDEX(#REF!,MATCH($L20,#REF!,0),MATCH($L$1&amp;I$1,#REF!,0)),0))</f>
        <v>0</v>
      </c>
      <c r="L20" s="4"/>
    </row>
    <row r="21" spans="2:12" ht="20.100000000000001" customHeight="1" x14ac:dyDescent="0.15">
      <c r="B21" s="1"/>
      <c r="C21" s="158" t="s">
        <v>17</v>
      </c>
      <c r="D21" s="8" t="s">
        <v>839</v>
      </c>
      <c r="E21" s="159">
        <v>36</v>
      </c>
      <c r="F21" s="160">
        <v>1.2559374999999999</v>
      </c>
      <c r="G21" s="160">
        <v>1.0227409705012975</v>
      </c>
      <c r="H21" s="169">
        <f>IF($E21=0,"-",IFERROR(INDEX(#REF!,MATCH($L21,#REF!,0),MATCH($L$1&amp;H$1,#REF!,0)),0))</f>
        <v>0</v>
      </c>
      <c r="I21" s="169">
        <f>IF($E21=0,"-",IFERROR(INDEX(#REF!,MATCH($L21,#REF!,0),MATCH($L$1&amp;I$1,#REF!,0)),0))</f>
        <v>0</v>
      </c>
      <c r="L21" s="4"/>
    </row>
    <row r="22" spans="2:12" ht="20.100000000000001" customHeight="1" x14ac:dyDescent="0.15">
      <c r="B22" s="1"/>
      <c r="C22" s="158" t="s">
        <v>18</v>
      </c>
      <c r="D22" s="8" t="s">
        <v>840</v>
      </c>
      <c r="E22" s="159">
        <v>78</v>
      </c>
      <c r="F22" s="160">
        <v>0.80902777777777779</v>
      </c>
      <c r="G22" s="160">
        <v>0.66815524830479744</v>
      </c>
      <c r="H22" s="169">
        <f>IF($E22=0,"-",IFERROR(INDEX(#REF!,MATCH($L22,#REF!,0),MATCH($L$1&amp;H$1,#REF!,0)),0))</f>
        <v>0</v>
      </c>
      <c r="I22" s="169">
        <f>IF($E22=0,"-",IFERROR(INDEX(#REF!,MATCH($L22,#REF!,0),MATCH($L$1&amp;I$1,#REF!,0)),0))</f>
        <v>0</v>
      </c>
      <c r="L22" s="4"/>
    </row>
    <row r="23" spans="2:12" ht="20.100000000000001" customHeight="1" x14ac:dyDescent="0.15">
      <c r="B23" s="1"/>
      <c r="C23" s="158" t="s">
        <v>19</v>
      </c>
      <c r="D23" s="8" t="s">
        <v>841</v>
      </c>
      <c r="E23" s="159">
        <v>4</v>
      </c>
      <c r="F23" s="160">
        <v>0.76666666666666661</v>
      </c>
      <c r="G23" s="160">
        <v>0.68068592855540477</v>
      </c>
      <c r="H23" s="169">
        <f>IF($E23=0,"-",IFERROR(INDEX(#REF!,MATCH($L23,#REF!,0),MATCH($L$1&amp;H$1,#REF!,0)),0))</f>
        <v>0</v>
      </c>
      <c r="I23" s="169">
        <f>IF($E23=0,"-",IFERROR(INDEX(#REF!,MATCH($L23,#REF!,0),MATCH($L$1&amp;I$1,#REF!,0)),0))</f>
        <v>0</v>
      </c>
      <c r="L23" s="4"/>
    </row>
    <row r="24" spans="2:12" ht="20.100000000000001" customHeight="1" x14ac:dyDescent="0.15">
      <c r="B24" s="1"/>
      <c r="C24" s="158" t="s">
        <v>842</v>
      </c>
      <c r="D24" s="8" t="s">
        <v>843</v>
      </c>
      <c r="E24" s="159">
        <v>76</v>
      </c>
      <c r="F24" s="160">
        <v>1.3673611111111108</v>
      </c>
      <c r="G24" s="160">
        <v>1.6803218949293706</v>
      </c>
      <c r="H24" s="169">
        <f>IF($E24=0,"-",IFERROR(INDEX(#REF!,MATCH($L24,#REF!,0),MATCH($L$1&amp;H$1,#REF!,0)),0))</f>
        <v>0</v>
      </c>
      <c r="I24" s="169">
        <f>IF($E24=0,"-",IFERROR(INDEX(#REF!,MATCH($L24,#REF!,0),MATCH($L$1&amp;I$1,#REF!,0)),0))</f>
        <v>0</v>
      </c>
      <c r="L24" s="4"/>
    </row>
    <row r="25" spans="2:12" ht="20.100000000000001" customHeight="1" x14ac:dyDescent="0.15">
      <c r="B25" s="1"/>
      <c r="C25" s="158" t="s">
        <v>844</v>
      </c>
      <c r="D25" s="8" t="s">
        <v>845</v>
      </c>
      <c r="E25" s="159">
        <v>1</v>
      </c>
      <c r="F25" s="160">
        <v>1</v>
      </c>
      <c r="G25" s="160" t="s">
        <v>71</v>
      </c>
      <c r="H25" s="169">
        <f>IF($E25=0,"-",IFERROR(INDEX(#REF!,MATCH($L25,#REF!,0),MATCH($L$1&amp;H$1,#REF!,0)),0))</f>
        <v>0</v>
      </c>
      <c r="I25" s="169">
        <f>IF($E25=0,"-",IFERROR(INDEX(#REF!,MATCH($L25,#REF!,0),MATCH($L$1&amp;I$1,#REF!,0)),0))</f>
        <v>0</v>
      </c>
      <c r="L25" s="4"/>
    </row>
    <row r="26" spans="2:12" ht="20.100000000000001" customHeight="1" x14ac:dyDescent="0.15">
      <c r="B26" s="1"/>
      <c r="C26" s="158" t="s">
        <v>20</v>
      </c>
      <c r="D26" s="8" t="s">
        <v>846</v>
      </c>
      <c r="E26" s="159">
        <v>72</v>
      </c>
      <c r="F26" s="160">
        <v>3.1786885245901639</v>
      </c>
      <c r="G26" s="160">
        <v>5.5933986315446997</v>
      </c>
      <c r="H26" s="169">
        <f>IF($E26=0,"-",IFERROR(INDEX(#REF!,MATCH($L26,#REF!,0),MATCH($L$1&amp;H$1,#REF!,0)),0))</f>
        <v>0</v>
      </c>
      <c r="I26" s="169">
        <f>IF($E26=0,"-",IFERROR(INDEX(#REF!,MATCH($L26,#REF!,0),MATCH($L$1&amp;I$1,#REF!,0)),0))</f>
        <v>0</v>
      </c>
      <c r="L26" s="4"/>
    </row>
    <row r="27" spans="2:12" ht="20.100000000000001" customHeight="1" x14ac:dyDescent="0.15">
      <c r="B27" s="1"/>
      <c r="C27" s="158" t="s">
        <v>21</v>
      </c>
      <c r="D27" s="8" t="s">
        <v>847</v>
      </c>
      <c r="E27" s="159">
        <v>0</v>
      </c>
      <c r="F27" s="160" t="s">
        <v>71</v>
      </c>
      <c r="G27" s="160" t="s">
        <v>71</v>
      </c>
      <c r="H27" s="169" t="str">
        <f>IF($E27=0,"-",IFERROR(INDEX(#REF!,MATCH($L27,#REF!,0),MATCH($L$1&amp;H$1,#REF!,0)),0))</f>
        <v>-</v>
      </c>
      <c r="I27" s="169" t="str">
        <f>IF($E27=0,"-",IFERROR(INDEX(#REF!,MATCH($L27,#REF!,0),MATCH($L$1&amp;I$1,#REF!,0)),0))</f>
        <v>-</v>
      </c>
      <c r="L27" s="4"/>
    </row>
    <row r="28" spans="2:12" ht="20.100000000000001" customHeight="1" x14ac:dyDescent="0.15">
      <c r="B28" s="1"/>
      <c r="C28" s="158" t="s">
        <v>22</v>
      </c>
      <c r="D28" s="8" t="s">
        <v>848</v>
      </c>
      <c r="E28" s="159">
        <v>8</v>
      </c>
      <c r="F28" s="160">
        <v>0.3</v>
      </c>
      <c r="G28" s="160">
        <v>0.28284271247461906</v>
      </c>
      <c r="H28" s="169">
        <f>IF($E28=0,"-",IFERROR(INDEX(#REF!,MATCH($L28,#REF!,0),MATCH($L$1&amp;H$1,#REF!,0)),0))</f>
        <v>0</v>
      </c>
      <c r="I28" s="169">
        <f>IF($E28=0,"-",IFERROR(INDEX(#REF!,MATCH($L28,#REF!,0),MATCH($L$1&amp;I$1,#REF!,0)),0))</f>
        <v>0</v>
      </c>
      <c r="L28" s="4"/>
    </row>
    <row r="29" spans="2:12" ht="20.100000000000001" customHeight="1" x14ac:dyDescent="0.15">
      <c r="B29" s="1"/>
      <c r="C29" s="158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9" t="str">
        <f>IF($E29=0,"-",IFERROR(INDEX(#REF!,MATCH($L29,#REF!,0),MATCH($L$1&amp;H$1,#REF!,0)),0))</f>
        <v>-</v>
      </c>
      <c r="I29" s="169" t="str">
        <f>IF($E29=0,"-",IFERROR(INDEX(#REF!,MATCH($L29,#REF!,0),MATCH($L$1&amp;I$1,#REF!,0)),0))</f>
        <v>-</v>
      </c>
      <c r="L29" s="4"/>
    </row>
    <row r="30" spans="2:12" ht="20.100000000000001" customHeight="1" x14ac:dyDescent="0.15">
      <c r="B30" s="1"/>
      <c r="C30" s="158" t="s">
        <v>851</v>
      </c>
      <c r="D30" s="8" t="s">
        <v>852</v>
      </c>
      <c r="E30" s="159">
        <v>3</v>
      </c>
      <c r="F30" s="160">
        <v>0.95</v>
      </c>
      <c r="G30" s="160">
        <v>7.0710678118655571E-2</v>
      </c>
      <c r="H30" s="169">
        <f>IF($E30=0,"-",IFERROR(INDEX(#REF!,MATCH($L30,#REF!,0),MATCH($L$1&amp;H$1,#REF!,0)),0))</f>
        <v>0</v>
      </c>
      <c r="I30" s="169">
        <f>IF($E30=0,"-",IFERROR(INDEX(#REF!,MATCH($L30,#REF!,0),MATCH($L$1&amp;I$1,#REF!,0)),0))</f>
        <v>0</v>
      </c>
      <c r="L30" s="4"/>
    </row>
    <row r="31" spans="2:12" ht="20.100000000000001" customHeight="1" x14ac:dyDescent="0.15">
      <c r="B31" s="1"/>
      <c r="C31" s="158" t="s">
        <v>853</v>
      </c>
      <c r="D31" s="8" t="s">
        <v>854</v>
      </c>
      <c r="E31" s="159">
        <v>2</v>
      </c>
      <c r="F31" s="160">
        <v>0.5</v>
      </c>
      <c r="G31" s="160">
        <v>0</v>
      </c>
      <c r="H31" s="169">
        <f>IF($E31=0,"-",IFERROR(INDEX(#REF!,MATCH($L31,#REF!,0),MATCH($L$1&amp;H$1,#REF!,0)),0))</f>
        <v>0</v>
      </c>
      <c r="I31" s="169">
        <f>IF($E31=0,"-",IFERROR(INDEX(#REF!,MATCH($L31,#REF!,0),MATCH($L$1&amp;I$1,#REF!,0)),0))</f>
        <v>0</v>
      </c>
      <c r="L31" s="4"/>
    </row>
    <row r="32" spans="2:12" ht="20.100000000000001" customHeight="1" x14ac:dyDescent="0.15">
      <c r="B32" s="1"/>
      <c r="C32" s="158" t="s">
        <v>23</v>
      </c>
      <c r="D32" s="8" t="s">
        <v>855</v>
      </c>
      <c r="E32" s="159">
        <v>1</v>
      </c>
      <c r="F32" s="160">
        <v>1</v>
      </c>
      <c r="G32" s="160" t="s">
        <v>71</v>
      </c>
      <c r="H32" s="169">
        <f>IF($E32=0,"-",IFERROR(INDEX(#REF!,MATCH($L32,#REF!,0),MATCH($L$1&amp;H$1,#REF!,0)),0))</f>
        <v>0</v>
      </c>
      <c r="I32" s="169">
        <f>IF($E32=0,"-",IFERROR(INDEX(#REF!,MATCH($L32,#REF!,0),MATCH($L$1&amp;I$1,#REF!,0)),0))</f>
        <v>0</v>
      </c>
      <c r="L32" s="4"/>
    </row>
    <row r="33" spans="2:12" ht="20.100000000000001" customHeight="1" x14ac:dyDescent="0.15">
      <c r="B33" s="1"/>
      <c r="C33" s="158" t="s">
        <v>24</v>
      </c>
      <c r="D33" s="8" t="s">
        <v>856</v>
      </c>
      <c r="E33" s="159">
        <v>66</v>
      </c>
      <c r="F33" s="160">
        <v>1.0036585365853656</v>
      </c>
      <c r="G33" s="160">
        <v>0.93224394902182417</v>
      </c>
      <c r="H33" s="169">
        <f>IF($E33=0,"-",IFERROR(INDEX(#REF!,MATCH($L33,#REF!,0),MATCH($L$1&amp;H$1,#REF!,0)),0))</f>
        <v>0</v>
      </c>
      <c r="I33" s="169">
        <f>IF($E33=0,"-",IFERROR(INDEX(#REF!,MATCH($L33,#REF!,0),MATCH($L$1&amp;I$1,#REF!,0)),0))</f>
        <v>0</v>
      </c>
      <c r="L33" s="4"/>
    </row>
    <row r="34" spans="2:12" ht="20.100000000000001" customHeight="1" x14ac:dyDescent="0.15">
      <c r="B34" s="1"/>
      <c r="C34" s="158" t="s">
        <v>857</v>
      </c>
      <c r="D34" s="8" t="s">
        <v>858</v>
      </c>
      <c r="E34" s="159">
        <v>6</v>
      </c>
      <c r="F34" s="160">
        <v>0.625</v>
      </c>
      <c r="G34" s="160">
        <v>0.47871355387816905</v>
      </c>
      <c r="H34" s="169">
        <f>IF($E34=0,"-",IFERROR(INDEX(#REF!,MATCH($L34,#REF!,0),MATCH($L$1&amp;H$1,#REF!,0)),0))</f>
        <v>0</v>
      </c>
      <c r="I34" s="169">
        <f>IF($E34=0,"-",IFERROR(INDEX(#REF!,MATCH($L34,#REF!,0),MATCH($L$1&amp;I$1,#REF!,0)),0))</f>
        <v>0</v>
      </c>
      <c r="L34" s="4"/>
    </row>
    <row r="35" spans="2:12" ht="20.100000000000001" customHeight="1" x14ac:dyDescent="0.15">
      <c r="B35" s="1"/>
      <c r="C35" s="158" t="s">
        <v>25</v>
      </c>
      <c r="D35" s="8" t="s">
        <v>859</v>
      </c>
      <c r="E35" s="159">
        <v>4</v>
      </c>
      <c r="F35" s="160">
        <v>0.5</v>
      </c>
      <c r="G35" s="160">
        <v>0</v>
      </c>
      <c r="H35" s="169">
        <f>IF($E35=0,"-",IFERROR(INDEX(#REF!,MATCH($L35,#REF!,0),MATCH($L$1&amp;H$1,#REF!,0)),0))</f>
        <v>0</v>
      </c>
      <c r="I35" s="169">
        <f>IF($E35=0,"-",IFERROR(INDEX(#REF!,MATCH($L35,#REF!,0),MATCH($L$1&amp;I$1,#REF!,0)),0))</f>
        <v>0</v>
      </c>
      <c r="L35" s="4"/>
    </row>
    <row r="36" spans="2:12" ht="20.100000000000001" customHeight="1" x14ac:dyDescent="0.15">
      <c r="B36" s="1"/>
      <c r="C36" s="158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9" t="str">
        <f>IF($E36=0,"-",IFERROR(INDEX(#REF!,MATCH($L36,#REF!,0),MATCH($L$1&amp;H$1,#REF!,0)),0))</f>
        <v>-</v>
      </c>
      <c r="I36" s="169" t="str">
        <f>IF($E36=0,"-",IFERROR(INDEX(#REF!,MATCH($L36,#REF!,0),MATCH($L$1&amp;I$1,#REF!,0)),0))</f>
        <v>-</v>
      </c>
      <c r="L36" s="4"/>
    </row>
    <row r="37" spans="2:12" ht="20.100000000000001" customHeight="1" x14ac:dyDescent="0.15">
      <c r="B37" s="1"/>
      <c r="C37" s="158" t="s">
        <v>27</v>
      </c>
      <c r="D37" s="8" t="s">
        <v>860</v>
      </c>
      <c r="E37" s="159">
        <v>7</v>
      </c>
      <c r="F37" s="160">
        <v>0.5</v>
      </c>
      <c r="G37" s="160">
        <v>0.70710678118654757</v>
      </c>
      <c r="H37" s="169">
        <f>IF($E37=0,"-",IFERROR(INDEX(#REF!,MATCH($L37,#REF!,0),MATCH($L$1&amp;H$1,#REF!,0)),0))</f>
        <v>0</v>
      </c>
      <c r="I37" s="169">
        <f>IF($E37=0,"-",IFERROR(INDEX(#REF!,MATCH($L37,#REF!,0),MATCH($L$1&amp;I$1,#REF!,0)),0))</f>
        <v>0</v>
      </c>
      <c r="L37" s="4"/>
    </row>
    <row r="38" spans="2:12" ht="20.100000000000001" customHeight="1" x14ac:dyDescent="0.15">
      <c r="B38" s="1"/>
      <c r="C38" s="158" t="s">
        <v>28</v>
      </c>
      <c r="D38" s="8" t="s">
        <v>861</v>
      </c>
      <c r="E38" s="159">
        <v>52</v>
      </c>
      <c r="F38" s="160">
        <v>1.2315384615384615</v>
      </c>
      <c r="G38" s="160">
        <v>2.82550199760353</v>
      </c>
      <c r="H38" s="169">
        <f>IF($E38=0,"-",IFERROR(INDEX(#REF!,MATCH($L38,#REF!,0),MATCH($L$1&amp;H$1,#REF!,0)),0))</f>
        <v>0</v>
      </c>
      <c r="I38" s="169">
        <f>IF($E38=0,"-",IFERROR(INDEX(#REF!,MATCH($L38,#REF!,0),MATCH($L$1&amp;I$1,#REF!,0)),0))</f>
        <v>0</v>
      </c>
      <c r="L38" s="4"/>
    </row>
    <row r="39" spans="2:12" ht="20.100000000000001" customHeight="1" x14ac:dyDescent="0.15">
      <c r="B39" s="1"/>
      <c r="C39" s="158" t="s">
        <v>29</v>
      </c>
      <c r="D39" s="8" t="s">
        <v>862</v>
      </c>
      <c r="E39" s="159">
        <v>1</v>
      </c>
      <c r="F39" s="160">
        <v>0</v>
      </c>
      <c r="G39" s="160" t="s">
        <v>71</v>
      </c>
      <c r="H39" s="169">
        <f>IF($E39=0,"-",IFERROR(INDEX(#REF!,MATCH($L39,#REF!,0),MATCH($L$1&amp;H$1,#REF!,0)),0))</f>
        <v>0</v>
      </c>
      <c r="I39" s="169">
        <f>IF($E39=0,"-",IFERROR(INDEX(#REF!,MATCH($L39,#REF!,0),MATCH($L$1&amp;I$1,#REF!,0)),0))</f>
        <v>0</v>
      </c>
      <c r="L39" s="4"/>
    </row>
    <row r="40" spans="2:12" ht="20.100000000000001" customHeight="1" x14ac:dyDescent="0.15">
      <c r="B40" s="1"/>
      <c r="C40" s="158" t="s">
        <v>30</v>
      </c>
      <c r="D40" s="8" t="s">
        <v>863</v>
      </c>
      <c r="E40" s="159">
        <v>0</v>
      </c>
      <c r="F40" s="160" t="s">
        <v>71</v>
      </c>
      <c r="G40" s="160" t="s">
        <v>71</v>
      </c>
      <c r="H40" s="169" t="str">
        <f>IF($E40=0,"-",IFERROR(INDEX(#REF!,MATCH($L40,#REF!,0),MATCH($L$1&amp;H$1,#REF!,0)),0))</f>
        <v>-</v>
      </c>
      <c r="I40" s="169" t="str">
        <f>IF($E40=0,"-",IFERROR(INDEX(#REF!,MATCH($L40,#REF!,0),MATCH($L$1&amp;I$1,#REF!,0)),0))</f>
        <v>-</v>
      </c>
      <c r="L40" s="4"/>
    </row>
    <row r="41" spans="2:12" ht="20.100000000000001" customHeight="1" x14ac:dyDescent="0.15">
      <c r="B41" s="1"/>
      <c r="C41" s="158" t="s">
        <v>31</v>
      </c>
      <c r="D41" s="8" t="s">
        <v>864</v>
      </c>
      <c r="E41" s="159">
        <v>3</v>
      </c>
      <c r="F41" s="160">
        <v>0.5</v>
      </c>
      <c r="G41" s="160">
        <v>0</v>
      </c>
      <c r="H41" s="169">
        <f>IF($E41=0,"-",IFERROR(INDEX(#REF!,MATCH($L41,#REF!,0),MATCH($L$1&amp;H$1,#REF!,0)),0))</f>
        <v>0</v>
      </c>
      <c r="I41" s="169">
        <f>IF($E41=0,"-",IFERROR(INDEX(#REF!,MATCH($L41,#REF!,0),MATCH($L$1&amp;I$1,#REF!,0)),0))</f>
        <v>0</v>
      </c>
      <c r="L41" s="4"/>
    </row>
    <row r="42" spans="2:12" ht="20.100000000000001" customHeight="1" x14ac:dyDescent="0.15">
      <c r="B42" s="1"/>
      <c r="C42" s="158" t="s">
        <v>32</v>
      </c>
      <c r="D42" s="8" t="s">
        <v>865</v>
      </c>
      <c r="E42" s="159">
        <v>1</v>
      </c>
      <c r="F42" s="160">
        <v>1</v>
      </c>
      <c r="G42" s="160" t="s">
        <v>71</v>
      </c>
      <c r="H42" s="169">
        <f>IF($E42=0,"-",IFERROR(INDEX(#REF!,MATCH($L42,#REF!,0),MATCH($L$1&amp;H$1,#REF!,0)),0))</f>
        <v>0</v>
      </c>
      <c r="I42" s="169">
        <f>IF($E42=0,"-",IFERROR(INDEX(#REF!,MATCH($L42,#REF!,0),MATCH($L$1&amp;I$1,#REF!,0)),0))</f>
        <v>0</v>
      </c>
      <c r="L42" s="4"/>
    </row>
    <row r="43" spans="2:12" ht="20.100000000000001" customHeight="1" x14ac:dyDescent="0.15">
      <c r="B43" s="1"/>
      <c r="C43" s="158" t="s">
        <v>33</v>
      </c>
      <c r="D43" s="8" t="s">
        <v>866</v>
      </c>
      <c r="E43" s="159">
        <v>4</v>
      </c>
      <c r="F43" s="160">
        <v>1</v>
      </c>
      <c r="G43" s="160">
        <v>0</v>
      </c>
      <c r="H43" s="169">
        <f>IF($E43=0,"-",IFERROR(INDEX(#REF!,MATCH($L43,#REF!,0),MATCH($L$1&amp;H$1,#REF!,0)),0))</f>
        <v>0</v>
      </c>
      <c r="I43" s="169">
        <f>IF($E43=0,"-",IFERROR(INDEX(#REF!,MATCH($L43,#REF!,0),MATCH($L$1&amp;I$1,#REF!,0)),0))</f>
        <v>0</v>
      </c>
      <c r="L43" s="4"/>
    </row>
    <row r="44" spans="2:12" ht="20.100000000000001" customHeight="1" x14ac:dyDescent="0.15">
      <c r="B44" s="1"/>
      <c r="C44" s="158" t="s">
        <v>34</v>
      </c>
      <c r="D44" s="8" t="s">
        <v>867</v>
      </c>
      <c r="E44" s="159">
        <v>53</v>
      </c>
      <c r="F44" s="160">
        <v>0.93793103448275861</v>
      </c>
      <c r="G44" s="160">
        <v>1.3192026252636337</v>
      </c>
      <c r="H44" s="169">
        <f>IF($E44=0,"-",IFERROR(INDEX(#REF!,MATCH($L44,#REF!,0),MATCH($L$1&amp;H$1,#REF!,0)),0))</f>
        <v>0</v>
      </c>
      <c r="I44" s="169">
        <f>IF($E44=0,"-",IFERROR(INDEX(#REF!,MATCH($L44,#REF!,0),MATCH($L$1&amp;I$1,#REF!,0)),0))</f>
        <v>0</v>
      </c>
      <c r="L44" s="4"/>
    </row>
    <row r="45" spans="2:12" ht="20.100000000000001" customHeight="1" x14ac:dyDescent="0.15">
      <c r="B45" s="1"/>
      <c r="C45" s="158" t="s">
        <v>35</v>
      </c>
      <c r="D45" s="8" t="s">
        <v>868</v>
      </c>
      <c r="E45" s="159">
        <v>5</v>
      </c>
      <c r="F45" s="160">
        <v>0.47500000000000003</v>
      </c>
      <c r="G45" s="160">
        <v>0.38622100754188216</v>
      </c>
      <c r="H45" s="169">
        <f>IF($E45=0,"-",IFERROR(INDEX(#REF!,MATCH($L45,#REF!,0),MATCH($L$1&amp;H$1,#REF!,0)),0))</f>
        <v>0</v>
      </c>
      <c r="I45" s="169">
        <f>IF($E45=0,"-",IFERROR(INDEX(#REF!,MATCH($L45,#REF!,0),MATCH($L$1&amp;I$1,#REF!,0)),0))</f>
        <v>0</v>
      </c>
      <c r="L45" s="4"/>
    </row>
    <row r="46" spans="2:12" ht="20.100000000000001" customHeight="1" x14ac:dyDescent="0.15">
      <c r="B46" s="1"/>
      <c r="C46" s="158" t="s">
        <v>36</v>
      </c>
      <c r="D46" s="8" t="s">
        <v>869</v>
      </c>
      <c r="E46" s="159">
        <v>2</v>
      </c>
      <c r="F46" s="160">
        <v>0.5</v>
      </c>
      <c r="G46" s="160">
        <v>0</v>
      </c>
      <c r="H46" s="169">
        <f>IF($E46=0,"-",IFERROR(INDEX(#REF!,MATCH($L46,#REF!,0),MATCH($L$1&amp;H$1,#REF!,0)),0))</f>
        <v>0</v>
      </c>
      <c r="I46" s="169">
        <f>IF($E46=0,"-",IFERROR(INDEX(#REF!,MATCH($L46,#REF!,0),MATCH($L$1&amp;I$1,#REF!,0)),0))</f>
        <v>0</v>
      </c>
      <c r="L46" s="4"/>
    </row>
    <row r="47" spans="2:12" ht="20.100000000000001" customHeight="1" x14ac:dyDescent="0.15">
      <c r="B47" s="1"/>
      <c r="C47" s="158" t="s">
        <v>37</v>
      </c>
      <c r="D47" s="8" t="s">
        <v>870</v>
      </c>
      <c r="E47" s="159">
        <v>4</v>
      </c>
      <c r="F47" s="160">
        <v>1</v>
      </c>
      <c r="G47" s="160">
        <v>0</v>
      </c>
      <c r="H47" s="169">
        <f>IF($E47=0,"-",IFERROR(INDEX(#REF!,MATCH($L47,#REF!,0),MATCH($L$1&amp;H$1,#REF!,0)),0))</f>
        <v>0</v>
      </c>
      <c r="I47" s="169">
        <f>IF($E47=0,"-",IFERROR(INDEX(#REF!,MATCH($L47,#REF!,0),MATCH($L$1&amp;I$1,#REF!,0)),0))</f>
        <v>0</v>
      </c>
      <c r="L47" s="4"/>
    </row>
    <row r="48" spans="2:12" ht="20.100000000000001" customHeight="1" x14ac:dyDescent="0.15">
      <c r="B48" s="1"/>
      <c r="C48" s="158" t="s">
        <v>38</v>
      </c>
      <c r="D48" s="8" t="s">
        <v>871</v>
      </c>
      <c r="E48" s="159">
        <v>7</v>
      </c>
      <c r="F48" s="160">
        <v>0.25</v>
      </c>
      <c r="G48" s="160">
        <v>0.35355339059327379</v>
      </c>
      <c r="H48" s="169">
        <f>IF($E48=0,"-",IFERROR(INDEX(#REF!,MATCH($L48,#REF!,0),MATCH($L$1&amp;H$1,#REF!,0)),0))</f>
        <v>0</v>
      </c>
      <c r="I48" s="169">
        <f>IF($E48=0,"-",IFERROR(INDEX(#REF!,MATCH($L48,#REF!,0),MATCH($L$1&amp;I$1,#REF!,0)),0))</f>
        <v>0</v>
      </c>
      <c r="L48" s="4"/>
    </row>
    <row r="49" spans="2:12" ht="20.100000000000001" customHeight="1" x14ac:dyDescent="0.15">
      <c r="B49" s="1"/>
      <c r="C49" s="158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9" t="str">
        <f>IF($E49=0,"-",IFERROR(INDEX(#REF!,MATCH($L49,#REF!,0),MATCH($L$1&amp;H$1,#REF!,0)),0))</f>
        <v>-</v>
      </c>
      <c r="I49" s="169" t="str">
        <f>IF($E49=0,"-",IFERROR(INDEX(#REF!,MATCH($L49,#REF!,0),MATCH($L$1&amp;I$1,#REF!,0)),0))</f>
        <v>-</v>
      </c>
      <c r="L49" s="4"/>
    </row>
    <row r="50" spans="2:12" ht="20.100000000000001" customHeight="1" x14ac:dyDescent="0.15">
      <c r="B50" s="1"/>
      <c r="C50" s="158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9" t="str">
        <f>IF($E50=0,"-",IFERROR(INDEX(#REF!,MATCH($L50,#REF!,0),MATCH($L$1&amp;H$1,#REF!,0)),0))</f>
        <v>-</v>
      </c>
      <c r="I50" s="169" t="str">
        <f>IF($E50=0,"-",IFERROR(INDEX(#REF!,MATCH($L50,#REF!,0),MATCH($L$1&amp;I$1,#REF!,0)),0))</f>
        <v>-</v>
      </c>
      <c r="L50" s="4"/>
    </row>
    <row r="51" spans="2:12" ht="20.100000000000001" customHeight="1" x14ac:dyDescent="0.15">
      <c r="B51" s="1"/>
      <c r="C51" s="158" t="s">
        <v>40</v>
      </c>
      <c r="D51" s="8" t="s">
        <v>875</v>
      </c>
      <c r="E51" s="159">
        <v>1</v>
      </c>
      <c r="F51" s="160">
        <v>1.1000000000000001</v>
      </c>
      <c r="G51" s="160" t="s">
        <v>71</v>
      </c>
      <c r="H51" s="169">
        <f>IF($E51=0,"-",IFERROR(INDEX(#REF!,MATCH($L51,#REF!,0),MATCH($L$1&amp;H$1,#REF!,0)),0))</f>
        <v>0</v>
      </c>
      <c r="I51" s="169">
        <f>IF($E51=0,"-",IFERROR(INDEX(#REF!,MATCH($L51,#REF!,0),MATCH($L$1&amp;I$1,#REF!,0)),0))</f>
        <v>0</v>
      </c>
      <c r="L51" s="4"/>
    </row>
    <row r="52" spans="2:12" ht="20.100000000000001" customHeight="1" x14ac:dyDescent="0.15">
      <c r="B52" s="1"/>
      <c r="C52" s="158" t="s">
        <v>41</v>
      </c>
      <c r="D52" s="8" t="s">
        <v>876</v>
      </c>
      <c r="E52" s="159">
        <v>1</v>
      </c>
      <c r="F52" s="160">
        <v>0</v>
      </c>
      <c r="G52" s="160" t="s">
        <v>71</v>
      </c>
      <c r="H52" s="169">
        <f>IF($E52=0,"-",IFERROR(INDEX(#REF!,MATCH($L52,#REF!,0),MATCH($L$1&amp;H$1,#REF!,0)),0))</f>
        <v>0</v>
      </c>
      <c r="I52" s="169">
        <f>IF($E52=0,"-",IFERROR(INDEX(#REF!,MATCH($L52,#REF!,0),MATCH($L$1&amp;I$1,#REF!,0)),0))</f>
        <v>0</v>
      </c>
      <c r="L52" s="4"/>
    </row>
    <row r="53" spans="2:12" ht="20.100000000000001" customHeight="1" x14ac:dyDescent="0.15">
      <c r="B53" s="1"/>
      <c r="C53" s="158" t="s">
        <v>42</v>
      </c>
      <c r="D53" s="8" t="s">
        <v>877</v>
      </c>
      <c r="E53" s="159">
        <v>6</v>
      </c>
      <c r="F53" s="160">
        <v>0.5</v>
      </c>
      <c r="G53" s="160">
        <v>0.35355339059327379</v>
      </c>
      <c r="H53" s="169">
        <f>IF($E53=0,"-",IFERROR(INDEX(#REF!,MATCH($L53,#REF!,0),MATCH($L$1&amp;H$1,#REF!,0)),0))</f>
        <v>0</v>
      </c>
      <c r="I53" s="169">
        <f>IF($E53=0,"-",IFERROR(INDEX(#REF!,MATCH($L53,#REF!,0),MATCH($L$1&amp;I$1,#REF!,0)),0))</f>
        <v>0</v>
      </c>
      <c r="L53" s="4"/>
    </row>
    <row r="54" spans="2:12" ht="20.100000000000001" customHeight="1" x14ac:dyDescent="0.15">
      <c r="B54" s="1"/>
      <c r="C54" s="158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9" t="str">
        <f>IF($E54=0,"-",IFERROR(INDEX(#REF!,MATCH($L54,#REF!,0),MATCH($L$1&amp;H$1,#REF!,0)),0))</f>
        <v>-</v>
      </c>
      <c r="I54" s="169" t="str">
        <f>IF($E54=0,"-",IFERROR(INDEX(#REF!,MATCH($L54,#REF!,0),MATCH($L$1&amp;I$1,#REF!,0)),0))</f>
        <v>-</v>
      </c>
      <c r="L54" s="4"/>
    </row>
    <row r="55" spans="2:12" ht="20.100000000000001" customHeight="1" x14ac:dyDescent="0.15">
      <c r="B55" s="1"/>
      <c r="C55" s="158" t="s">
        <v>44</v>
      </c>
      <c r="D55" s="8" t="s">
        <v>879</v>
      </c>
      <c r="E55" s="159">
        <v>0</v>
      </c>
      <c r="F55" s="160" t="s">
        <v>71</v>
      </c>
      <c r="G55" s="160" t="s">
        <v>71</v>
      </c>
      <c r="H55" s="169" t="str">
        <f>IF($E55=0,"-",IFERROR(INDEX(#REF!,MATCH($L55,#REF!,0),MATCH($L$1&amp;H$1,#REF!,0)),0))</f>
        <v>-</v>
      </c>
      <c r="I55" s="169" t="str">
        <f>IF($E55=0,"-",IFERROR(INDEX(#REF!,MATCH($L55,#REF!,0),MATCH($L$1&amp;I$1,#REF!,0)),0))</f>
        <v>-</v>
      </c>
      <c r="L55" s="4"/>
    </row>
    <row r="56" spans="2:12" ht="20.100000000000001" customHeight="1" x14ac:dyDescent="0.15">
      <c r="B56" s="1"/>
      <c r="C56" s="158" t="s">
        <v>45</v>
      </c>
      <c r="D56" s="8" t="s">
        <v>880</v>
      </c>
      <c r="E56" s="159">
        <v>0</v>
      </c>
      <c r="F56" s="160" t="s">
        <v>71</v>
      </c>
      <c r="G56" s="160" t="s">
        <v>71</v>
      </c>
      <c r="H56" s="169" t="str">
        <f>IF($E56=0,"-",IFERROR(INDEX(#REF!,MATCH($L56,#REF!,0),MATCH($L$1&amp;H$1,#REF!,0)),0))</f>
        <v>-</v>
      </c>
      <c r="I56" s="169" t="str">
        <f>IF($E56=0,"-",IFERROR(INDEX(#REF!,MATCH($L56,#REF!,0),MATCH($L$1&amp;I$1,#REF!,0)),0))</f>
        <v>-</v>
      </c>
      <c r="L56" s="4"/>
    </row>
    <row r="57" spans="2:12" ht="20.100000000000001" customHeight="1" x14ac:dyDescent="0.15">
      <c r="B57" s="1"/>
      <c r="C57" s="158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9" t="str">
        <f>IF($E57=0,"-",IFERROR(INDEX(#REF!,MATCH($L57,#REF!,0),MATCH($L$1&amp;H$1,#REF!,0)),0))</f>
        <v>-</v>
      </c>
      <c r="I57" s="169" t="str">
        <f>IF($E57=0,"-",IFERROR(INDEX(#REF!,MATCH($L57,#REF!,0),MATCH($L$1&amp;I$1,#REF!,0)),0))</f>
        <v>-</v>
      </c>
      <c r="L57" s="4"/>
    </row>
    <row r="58" spans="2:12" ht="20.100000000000001" customHeight="1" x14ac:dyDescent="0.15">
      <c r="B58" s="1"/>
      <c r="C58" s="158" t="s">
        <v>47</v>
      </c>
      <c r="D58" s="8" t="s">
        <v>882</v>
      </c>
      <c r="E58" s="159">
        <v>65</v>
      </c>
      <c r="F58" s="160">
        <v>1.2674565217391305</v>
      </c>
      <c r="G58" s="160">
        <v>1.607022722739466</v>
      </c>
      <c r="H58" s="169">
        <f>IF($E58=0,"-",IFERROR(INDEX(#REF!,MATCH($L58,#REF!,0),MATCH($L$1&amp;H$1,#REF!,0)),0))</f>
        <v>0</v>
      </c>
      <c r="I58" s="169">
        <f>IF($E58=0,"-",IFERROR(INDEX(#REF!,MATCH($L58,#REF!,0),MATCH($L$1&amp;I$1,#REF!,0)),0))</f>
        <v>0</v>
      </c>
      <c r="L58" s="4"/>
    </row>
    <row r="59" spans="2:12" ht="20.100000000000001" customHeight="1" x14ac:dyDescent="0.15">
      <c r="B59" s="1"/>
      <c r="C59" s="158" t="s">
        <v>48</v>
      </c>
      <c r="D59" s="8" t="s">
        <v>883</v>
      </c>
      <c r="E59" s="159">
        <v>80</v>
      </c>
      <c r="F59" s="160">
        <v>0.87557692307692325</v>
      </c>
      <c r="G59" s="160">
        <v>0.76080301606981993</v>
      </c>
      <c r="H59" s="169">
        <f>IF($E59=0,"-",IFERROR(INDEX(#REF!,MATCH($L59,#REF!,0),MATCH($L$1&amp;H$1,#REF!,0)),0))</f>
        <v>0</v>
      </c>
      <c r="I59" s="169">
        <f>IF($E59=0,"-",IFERROR(INDEX(#REF!,MATCH($L59,#REF!,0),MATCH($L$1&amp;I$1,#REF!,0)),0))</f>
        <v>0</v>
      </c>
      <c r="L59" s="4"/>
    </row>
    <row r="60" spans="2:12" ht="20.100000000000001" customHeight="1" x14ac:dyDescent="0.15">
      <c r="B60" s="1"/>
      <c r="C60" s="158" t="s">
        <v>51</v>
      </c>
      <c r="D60" s="8" t="s">
        <v>884</v>
      </c>
      <c r="E60" s="159">
        <v>2</v>
      </c>
      <c r="F60" s="160">
        <v>0</v>
      </c>
      <c r="G60" s="160">
        <v>0</v>
      </c>
      <c r="H60" s="169">
        <f>IF($E60=0,"-",IFERROR(INDEX(#REF!,MATCH($L60,#REF!,0),MATCH($L$1&amp;H$1,#REF!,0)),0))</f>
        <v>0</v>
      </c>
      <c r="I60" s="169">
        <f>IF($E60=0,"-",IFERROR(INDEX(#REF!,MATCH($L60,#REF!,0),MATCH($L$1&amp;I$1,#REF!,0)),0))</f>
        <v>0</v>
      </c>
      <c r="L60" s="4"/>
    </row>
    <row r="61" spans="2:12" ht="20.100000000000001" customHeight="1" x14ac:dyDescent="0.15">
      <c r="B61" s="1"/>
      <c r="C61" s="158" t="s">
        <v>129</v>
      </c>
      <c r="D61" s="8" t="s">
        <v>885</v>
      </c>
      <c r="E61" s="159">
        <v>2</v>
      </c>
      <c r="F61" s="160">
        <v>0.5</v>
      </c>
      <c r="G61" s="160">
        <v>0</v>
      </c>
      <c r="H61" s="169">
        <f>IF($E61=0,"-",IFERROR(INDEX(#REF!,MATCH($L61,#REF!,0),MATCH($L$1&amp;H$1,#REF!,0)),0))</f>
        <v>0</v>
      </c>
      <c r="I61" s="169">
        <f>IF($E61=0,"-",IFERROR(INDEX(#REF!,MATCH($L61,#REF!,0),MATCH($L$1&amp;I$1,#REF!,0)),0))</f>
        <v>0</v>
      </c>
      <c r="L61" s="4"/>
    </row>
    <row r="62" spans="2:12" ht="20.100000000000001" customHeight="1" x14ac:dyDescent="0.15">
      <c r="B62" s="1"/>
      <c r="C62" s="158" t="s">
        <v>137</v>
      </c>
      <c r="D62" s="8" t="s">
        <v>886</v>
      </c>
      <c r="E62" s="159">
        <v>1</v>
      </c>
      <c r="F62" s="160">
        <v>0.5</v>
      </c>
      <c r="G62" s="160" t="s">
        <v>71</v>
      </c>
      <c r="H62" s="169">
        <f>IF($E62=0,"-",IFERROR(INDEX(#REF!,MATCH($L62,#REF!,0),MATCH($L$1&amp;H$1,#REF!,0)),0))</f>
        <v>0</v>
      </c>
      <c r="I62" s="169">
        <f>IF($E62=0,"-",IFERROR(INDEX(#REF!,MATCH($L62,#REF!,0),MATCH($L$1&amp;I$1,#REF!,0)),0))</f>
        <v>0</v>
      </c>
      <c r="L62" s="4"/>
    </row>
    <row r="63" spans="2:12" ht="20.100000000000001" customHeight="1" x14ac:dyDescent="0.15">
      <c r="B63" s="1"/>
      <c r="C63" s="158" t="s">
        <v>52</v>
      </c>
      <c r="D63" s="8" t="s">
        <v>887</v>
      </c>
      <c r="E63" s="159">
        <v>1</v>
      </c>
      <c r="F63" s="160">
        <v>0</v>
      </c>
      <c r="G63" s="160" t="s">
        <v>71</v>
      </c>
      <c r="H63" s="169">
        <f>IF($E63=0,"-",IFERROR(INDEX(#REF!,MATCH($L63,#REF!,0),MATCH($L$1&amp;H$1,#REF!,0)),0))</f>
        <v>0</v>
      </c>
      <c r="I63" s="169">
        <f>IF($E63=0,"-",IFERROR(INDEX(#REF!,MATCH($L63,#REF!,0),MATCH($L$1&amp;I$1,#REF!,0)),0))</f>
        <v>0</v>
      </c>
      <c r="L63" s="4"/>
    </row>
    <row r="64" spans="2:12" ht="20.100000000000001" customHeight="1" x14ac:dyDescent="0.15">
      <c r="B64" s="1"/>
      <c r="C64" s="158" t="s">
        <v>888</v>
      </c>
      <c r="D64" s="8" t="s">
        <v>376</v>
      </c>
      <c r="E64" s="159">
        <v>20</v>
      </c>
      <c r="F64" s="160">
        <v>0.82500000000000007</v>
      </c>
      <c r="G64" s="160">
        <v>0.87238620593616223</v>
      </c>
      <c r="H64" s="169">
        <f>IF($E64=0,"-",IFERROR(INDEX(#REF!,MATCH($L64,#REF!,0),MATCH($L$1&amp;H$1,#REF!,0)),0))</f>
        <v>0</v>
      </c>
      <c r="I64" s="169">
        <f>IF($E64=0,"-",IFERROR(INDEX(#REF!,MATCH($L64,#REF!,0),MATCH($L$1&amp;I$1,#REF!,0)),0))</f>
        <v>0</v>
      </c>
      <c r="L64" s="4"/>
    </row>
    <row r="65" spans="2:12" ht="20.100000000000001" customHeight="1" x14ac:dyDescent="0.15">
      <c r="B65" s="1"/>
      <c r="C65" s="158" t="s">
        <v>889</v>
      </c>
      <c r="D65" s="8" t="s">
        <v>890</v>
      </c>
      <c r="E65" s="159">
        <v>0</v>
      </c>
      <c r="F65" s="160" t="s">
        <v>71</v>
      </c>
      <c r="G65" s="160" t="s">
        <v>71</v>
      </c>
      <c r="H65" s="169" t="str">
        <f>IF($E65=0,"-",IFERROR(INDEX(#REF!,MATCH($L65,#REF!,0),MATCH($L$1&amp;H$1,#REF!,0)),0))</f>
        <v>-</v>
      </c>
      <c r="I65" s="169" t="str">
        <f>IF($E65=0,"-",IFERROR(INDEX(#REF!,MATCH($L65,#REF!,0),MATCH($L$1&amp;I$1,#REF!,0)),0))</f>
        <v>-</v>
      </c>
      <c r="L65" s="4"/>
    </row>
    <row r="66" spans="2:12" ht="20.100000000000001" customHeight="1" x14ac:dyDescent="0.15">
      <c r="B66" s="1"/>
      <c r="C66" s="158" t="s">
        <v>79</v>
      </c>
      <c r="D66" s="8" t="s">
        <v>891</v>
      </c>
      <c r="E66" s="159">
        <v>3</v>
      </c>
      <c r="F66" s="160">
        <v>1.0999999999999999</v>
      </c>
      <c r="G66" s="160">
        <v>0.65574385243020028</v>
      </c>
      <c r="H66" s="169">
        <f>IF($E66=0,"-",IFERROR(INDEX(#REF!,MATCH($L66,#REF!,0),MATCH($L$1&amp;H$1,#REF!,0)),0))</f>
        <v>0</v>
      </c>
      <c r="I66" s="169">
        <f>IF($E66=0,"-",IFERROR(INDEX(#REF!,MATCH($L66,#REF!,0),MATCH($L$1&amp;I$1,#REF!,0)),0))</f>
        <v>0</v>
      </c>
      <c r="L66" s="4"/>
    </row>
    <row r="67" spans="2:12" ht="20.100000000000001" customHeight="1" x14ac:dyDescent="0.15">
      <c r="B67" s="1"/>
      <c r="C67" s="158" t="s">
        <v>53</v>
      </c>
      <c r="D67" s="8" t="s">
        <v>892</v>
      </c>
      <c r="E67" s="159">
        <v>32</v>
      </c>
      <c r="F67" s="160">
        <v>1.4050000000000002</v>
      </c>
      <c r="G67" s="160">
        <v>1.8817021393346158</v>
      </c>
      <c r="H67" s="169">
        <f>IF($E67=0,"-",IFERROR(INDEX(#REF!,MATCH($L67,#REF!,0),MATCH($L$1&amp;H$1,#REF!,0)),0))</f>
        <v>0</v>
      </c>
      <c r="I67" s="169">
        <f>IF($E67=0,"-",IFERROR(INDEX(#REF!,MATCH($L67,#REF!,0),MATCH($L$1&amp;I$1,#REF!,0)),0))</f>
        <v>0</v>
      </c>
      <c r="L67" s="4"/>
    </row>
    <row r="68" spans="2:12" ht="20.100000000000001" customHeight="1" x14ac:dyDescent="0.15">
      <c r="B68" s="1"/>
      <c r="C68" s="158" t="s">
        <v>54</v>
      </c>
      <c r="D68" s="8" t="s">
        <v>893</v>
      </c>
      <c r="E68" s="159">
        <v>2</v>
      </c>
      <c r="F68" s="160">
        <v>0.5</v>
      </c>
      <c r="G68" s="160">
        <v>0.70710678118654757</v>
      </c>
      <c r="H68" s="169">
        <f>IF($E68=0,"-",IFERROR(INDEX(#REF!,MATCH($L68,#REF!,0),MATCH($L$1&amp;H$1,#REF!,0)),0))</f>
        <v>0</v>
      </c>
      <c r="I68" s="169">
        <f>IF($E68=0,"-",IFERROR(INDEX(#REF!,MATCH($L68,#REF!,0),MATCH($L$1&amp;I$1,#REF!,0)),0))</f>
        <v>0</v>
      </c>
      <c r="L68" s="4"/>
    </row>
    <row r="69" spans="2:12" ht="20.100000000000001" customHeight="1" x14ac:dyDescent="0.15">
      <c r="B69" s="1"/>
      <c r="C69" s="158" t="s">
        <v>55</v>
      </c>
      <c r="D69" s="8" t="s">
        <v>894</v>
      </c>
      <c r="E69" s="159">
        <v>33</v>
      </c>
      <c r="F69" s="160">
        <v>0.91304347826086951</v>
      </c>
      <c r="G69" s="160">
        <v>0.35841107408074802</v>
      </c>
      <c r="H69" s="169">
        <f>IF($E69=0,"-",IFERROR(INDEX(#REF!,MATCH($L69,#REF!,0),MATCH($L$1&amp;H$1,#REF!,0)),0))</f>
        <v>0</v>
      </c>
      <c r="I69" s="169">
        <f>IF($E69=0,"-",IFERROR(INDEX(#REF!,MATCH($L69,#REF!,0),MATCH($L$1&amp;I$1,#REF!,0)),0))</f>
        <v>0</v>
      </c>
      <c r="L69" s="4"/>
    </row>
    <row r="70" spans="2:12" ht="20.100000000000001" customHeight="1" x14ac:dyDescent="0.15">
      <c r="B70" s="1"/>
      <c r="C70" s="158" t="s">
        <v>138</v>
      </c>
      <c r="D70" s="8" t="s">
        <v>895</v>
      </c>
      <c r="E70" s="159">
        <v>1</v>
      </c>
      <c r="F70" s="160">
        <v>0.5</v>
      </c>
      <c r="G70" s="160" t="s">
        <v>71</v>
      </c>
      <c r="H70" s="169">
        <f>IF($E70=0,"-",IFERROR(INDEX(#REF!,MATCH($L70,#REF!,0),MATCH($L$1&amp;H$1,#REF!,0)),0))</f>
        <v>0</v>
      </c>
      <c r="I70" s="169">
        <f>IF($E70=0,"-",IFERROR(INDEX(#REF!,MATCH($L70,#REF!,0),MATCH($L$1&amp;I$1,#REF!,0)),0))</f>
        <v>0</v>
      </c>
      <c r="L70" s="4"/>
    </row>
    <row r="71" spans="2:12" ht="20.100000000000001" customHeight="1" x14ac:dyDescent="0.15">
      <c r="B71" s="1"/>
      <c r="C71" s="158" t="s">
        <v>72</v>
      </c>
      <c r="D71" s="8" t="s">
        <v>896</v>
      </c>
      <c r="E71" s="159">
        <v>1</v>
      </c>
      <c r="F71" s="160">
        <v>0.6</v>
      </c>
      <c r="G71" s="160" t="s">
        <v>71</v>
      </c>
      <c r="H71" s="169">
        <f>IF($E71=0,"-",IFERROR(INDEX(#REF!,MATCH($L71,#REF!,0),MATCH($L$1&amp;H$1,#REF!,0)),0))</f>
        <v>0</v>
      </c>
      <c r="I71" s="169">
        <f>IF($E71=0,"-",IFERROR(INDEX(#REF!,MATCH($L71,#REF!,0),MATCH($L$1&amp;I$1,#REF!,0)),0))</f>
        <v>0</v>
      </c>
      <c r="L71" s="4"/>
    </row>
    <row r="72" spans="2:12" ht="20.100000000000001" customHeight="1" x14ac:dyDescent="0.15">
      <c r="B72" s="1"/>
      <c r="C72" s="158" t="s">
        <v>75</v>
      </c>
      <c r="D72" s="8" t="s">
        <v>897</v>
      </c>
      <c r="E72" s="159">
        <v>14</v>
      </c>
      <c r="F72" s="160">
        <v>0.47000000000000003</v>
      </c>
      <c r="G72" s="160">
        <v>0.35916569992135944</v>
      </c>
      <c r="H72" s="169">
        <f>IF($E72=0,"-",IFERROR(INDEX(#REF!,MATCH($L72,#REF!,0),MATCH($L$1&amp;H$1,#REF!,0)),0))</f>
        <v>0</v>
      </c>
      <c r="I72" s="169">
        <f>IF($E72=0,"-",IFERROR(INDEX(#REF!,MATCH($L72,#REF!,0),MATCH($L$1&amp;I$1,#REF!,0)),0))</f>
        <v>0</v>
      </c>
      <c r="L72" s="4"/>
    </row>
    <row r="73" spans="2:12" ht="20.100000000000001" customHeight="1" x14ac:dyDescent="0.15">
      <c r="B73" s="1"/>
      <c r="C73" s="158" t="s">
        <v>56</v>
      </c>
      <c r="D73" s="8" t="s">
        <v>898</v>
      </c>
      <c r="E73" s="159">
        <v>1</v>
      </c>
      <c r="F73" s="160">
        <v>0</v>
      </c>
      <c r="G73" s="160" t="s">
        <v>71</v>
      </c>
      <c r="H73" s="169">
        <f>IF($E73=0,"-",IFERROR(INDEX(#REF!,MATCH($L73,#REF!,0),MATCH($L$1&amp;H$1,#REF!,0)),0))</f>
        <v>0</v>
      </c>
      <c r="I73" s="169">
        <f>IF($E73=0,"-",IFERROR(INDEX(#REF!,MATCH($L73,#REF!,0),MATCH($L$1&amp;I$1,#REF!,0)),0))</f>
        <v>0</v>
      </c>
      <c r="L73" s="4"/>
    </row>
    <row r="74" spans="2:12" ht="20.100000000000001" customHeight="1" x14ac:dyDescent="0.15">
      <c r="B74" s="1"/>
      <c r="C74" s="158" t="s">
        <v>57</v>
      </c>
      <c r="D74" s="8" t="s">
        <v>899</v>
      </c>
      <c r="E74" s="159">
        <v>0</v>
      </c>
      <c r="F74" s="160" t="s">
        <v>71</v>
      </c>
      <c r="G74" s="160" t="s">
        <v>71</v>
      </c>
      <c r="H74" s="169" t="str">
        <f>IF($E74=0,"-",IFERROR(INDEX(#REF!,MATCH($L74,#REF!,0),MATCH($L$1&amp;H$1,#REF!,0)),0))</f>
        <v>-</v>
      </c>
      <c r="I74" s="169" t="str">
        <f>IF($E74=0,"-",IFERROR(INDEX(#REF!,MATCH($L74,#REF!,0),MATCH($L$1&amp;I$1,#REF!,0)),0))</f>
        <v>-</v>
      </c>
      <c r="L74" s="4"/>
    </row>
    <row r="75" spans="2:12" ht="20.100000000000001" customHeight="1" x14ac:dyDescent="0.15">
      <c r="B75" s="1"/>
      <c r="C75" s="158" t="s">
        <v>69</v>
      </c>
      <c r="D75" s="8" t="s">
        <v>900</v>
      </c>
      <c r="E75" s="159">
        <v>18</v>
      </c>
      <c r="F75" s="160">
        <v>0.58333333333333337</v>
      </c>
      <c r="G75" s="160">
        <v>0.63365223231292378</v>
      </c>
      <c r="H75" s="169">
        <f>IF($E75=0,"-",IFERROR(INDEX(#REF!,MATCH($L75,#REF!,0),MATCH($L$1&amp;H$1,#REF!,0)),0))</f>
        <v>0</v>
      </c>
      <c r="I75" s="169">
        <f>IF($E75=0,"-",IFERROR(INDEX(#REF!,MATCH($L75,#REF!,0),MATCH($L$1&amp;I$1,#REF!,0)),0))</f>
        <v>0</v>
      </c>
      <c r="L75" s="4"/>
    </row>
    <row r="76" spans="2:12" ht="20.100000000000001" customHeight="1" x14ac:dyDescent="0.15">
      <c r="B76" s="1"/>
      <c r="C76" s="158" t="s">
        <v>73</v>
      </c>
      <c r="D76" s="8" t="s">
        <v>901</v>
      </c>
      <c r="E76" s="159">
        <v>30</v>
      </c>
      <c r="F76" s="160">
        <v>1.9933333333333332</v>
      </c>
      <c r="G76" s="160">
        <v>5.2658558749018276</v>
      </c>
      <c r="H76" s="169">
        <f>IF($E76=0,"-",IFERROR(INDEX(#REF!,MATCH($L76,#REF!,0),MATCH($L$1&amp;H$1,#REF!,0)),0))</f>
        <v>0</v>
      </c>
      <c r="I76" s="169">
        <f>IF($E76=0,"-",IFERROR(INDEX(#REF!,MATCH($L76,#REF!,0),MATCH($L$1&amp;I$1,#REF!,0)),0))</f>
        <v>0</v>
      </c>
      <c r="L76" s="4"/>
    </row>
    <row r="77" spans="2:12" ht="20.100000000000001" customHeight="1" x14ac:dyDescent="0.15">
      <c r="B77" s="1"/>
      <c r="C77" s="158" t="s">
        <v>58</v>
      </c>
      <c r="D77" s="8" t="s">
        <v>902</v>
      </c>
      <c r="E77" s="159">
        <v>137</v>
      </c>
      <c r="F77" s="160">
        <v>1.4928571428571431</v>
      </c>
      <c r="G77" s="160">
        <v>3.1499343590248694</v>
      </c>
      <c r="H77" s="169">
        <f>IF($E77=0,"-",IFERROR(INDEX(#REF!,MATCH($L77,#REF!,0),MATCH($L$1&amp;H$1,#REF!,0)),0))</f>
        <v>0</v>
      </c>
      <c r="I77" s="169">
        <f>IF($E77=0,"-",IFERROR(INDEX(#REF!,MATCH($L77,#REF!,0),MATCH($L$1&amp;I$1,#REF!,0)),0))</f>
        <v>0</v>
      </c>
      <c r="L77" s="4"/>
    </row>
    <row r="78" spans="2:12" ht="20.100000000000001" customHeight="1" x14ac:dyDescent="0.15">
      <c r="B78" s="1"/>
      <c r="C78" s="158" t="s">
        <v>903</v>
      </c>
      <c r="D78" s="8" t="s">
        <v>904</v>
      </c>
      <c r="E78" s="159">
        <v>0</v>
      </c>
      <c r="F78" s="160" t="s">
        <v>71</v>
      </c>
      <c r="G78" s="160" t="s">
        <v>71</v>
      </c>
      <c r="H78" s="169" t="str">
        <f>IF($E78=0,"-",IFERROR(INDEX(#REF!,MATCH($L78,#REF!,0),MATCH($L$1&amp;H$1,#REF!,0)),0))</f>
        <v>-</v>
      </c>
      <c r="I78" s="169" t="str">
        <f>IF($E78=0,"-",IFERROR(INDEX(#REF!,MATCH($L78,#REF!,0),MATCH($L$1&amp;I$1,#REF!,0)),0))</f>
        <v>-</v>
      </c>
      <c r="L78" s="4"/>
    </row>
    <row r="79" spans="2:12" ht="20.100000000000001" customHeight="1" x14ac:dyDescent="0.15">
      <c r="B79" s="1"/>
      <c r="C79" s="158" t="s">
        <v>905</v>
      </c>
      <c r="D79" s="8" t="s">
        <v>906</v>
      </c>
      <c r="E79" s="159">
        <v>4</v>
      </c>
      <c r="F79" s="160">
        <v>0</v>
      </c>
      <c r="G79" s="160">
        <v>0</v>
      </c>
      <c r="H79" s="169">
        <f>IF($E79=0,"-",IFERROR(INDEX(#REF!,MATCH($L79,#REF!,0),MATCH($L$1&amp;H$1,#REF!,0)),0))</f>
        <v>0</v>
      </c>
      <c r="I79" s="169">
        <f>IF($E79=0,"-",IFERROR(INDEX(#REF!,MATCH($L79,#REF!,0),MATCH($L$1&amp;I$1,#REF!,0)),0))</f>
        <v>0</v>
      </c>
      <c r="L79" s="4"/>
    </row>
    <row r="80" spans="2:12" ht="20.100000000000001" customHeight="1" x14ac:dyDescent="0.15">
      <c r="B80" s="1"/>
      <c r="C80" s="158" t="s">
        <v>70</v>
      </c>
      <c r="D80" s="8" t="s">
        <v>907</v>
      </c>
      <c r="E80" s="159">
        <v>2</v>
      </c>
      <c r="F80" s="160">
        <v>1</v>
      </c>
      <c r="G80" s="160">
        <v>0</v>
      </c>
      <c r="H80" s="169">
        <f>IF($E80=0,"-",IFERROR(INDEX(#REF!,MATCH($L80,#REF!,0),MATCH($L$1&amp;H$1,#REF!,0)),0))</f>
        <v>0</v>
      </c>
      <c r="I80" s="169">
        <f>IF($E80=0,"-",IFERROR(INDEX(#REF!,MATCH($L80,#REF!,0),MATCH($L$1&amp;I$1,#REF!,0)),0))</f>
        <v>0</v>
      </c>
      <c r="L80" s="4"/>
    </row>
    <row r="81" spans="2:12" ht="20.100000000000001" customHeight="1" x14ac:dyDescent="0.15">
      <c r="B81" s="1"/>
      <c r="C81" s="158" t="s">
        <v>908</v>
      </c>
      <c r="D81" s="8" t="s">
        <v>909</v>
      </c>
      <c r="E81" s="159">
        <v>45</v>
      </c>
      <c r="F81" s="160">
        <v>0.72666666666666668</v>
      </c>
      <c r="G81" s="160">
        <v>0.52162748978101048</v>
      </c>
      <c r="H81" s="169">
        <f>IF($E81=0,"-",IFERROR(INDEX(#REF!,MATCH($L81,#REF!,0),MATCH($L$1&amp;H$1,#REF!,0)),0))</f>
        <v>0</v>
      </c>
      <c r="I81" s="169">
        <f>IF($E81=0,"-",IFERROR(INDEX(#REF!,MATCH($L81,#REF!,0),MATCH($L$1&amp;I$1,#REF!,0)),0))</f>
        <v>0</v>
      </c>
      <c r="L81" s="4"/>
    </row>
    <row r="82" spans="2:12" ht="20.100000000000001" customHeight="1" x14ac:dyDescent="0.15">
      <c r="B82" s="1"/>
      <c r="C82" s="158" t="s">
        <v>59</v>
      </c>
      <c r="D82" s="8" t="s">
        <v>910</v>
      </c>
      <c r="E82" s="159">
        <v>399</v>
      </c>
      <c r="F82" s="160">
        <v>1.0772204081632655</v>
      </c>
      <c r="G82" s="160">
        <v>1.498147008613596</v>
      </c>
      <c r="H82" s="169">
        <f>IF($E82=0,"-",IFERROR(INDEX(#REF!,MATCH($L82,#REF!,0),MATCH($L$1&amp;H$1,#REF!,0)),0))</f>
        <v>0</v>
      </c>
      <c r="I82" s="169">
        <f>IF($E82=0,"-",IFERROR(INDEX(#REF!,MATCH($L82,#REF!,0),MATCH($L$1&amp;I$1,#REF!,0)),0))</f>
        <v>0</v>
      </c>
      <c r="L82" s="4"/>
    </row>
    <row r="83" spans="2:12" ht="20.100000000000001" customHeight="1" x14ac:dyDescent="0.15">
      <c r="B83" s="1"/>
      <c r="C83" s="158" t="s">
        <v>60</v>
      </c>
      <c r="D83" s="8" t="s">
        <v>911</v>
      </c>
      <c r="E83" s="159">
        <v>121</v>
      </c>
      <c r="F83" s="160">
        <v>0.78843076923076916</v>
      </c>
      <c r="G83" s="160">
        <v>0.8231908566902707</v>
      </c>
      <c r="H83" s="169">
        <f>IF($E83=0,"-",IFERROR(INDEX(#REF!,MATCH($L83,#REF!,0),MATCH($L$1&amp;H$1,#REF!,0)),0))</f>
        <v>0</v>
      </c>
      <c r="I83" s="169">
        <f>IF($E83=0,"-",IFERROR(INDEX(#REF!,MATCH($L83,#REF!,0),MATCH($L$1&amp;I$1,#REF!,0)),0))</f>
        <v>0</v>
      </c>
      <c r="L83" s="4"/>
    </row>
    <row r="84" spans="2:12" ht="20.100000000000001" customHeight="1" x14ac:dyDescent="0.15">
      <c r="B84" s="1"/>
      <c r="C84" s="158" t="s">
        <v>912</v>
      </c>
      <c r="D84" s="8" t="s">
        <v>913</v>
      </c>
      <c r="E84" s="159">
        <v>3</v>
      </c>
      <c r="F84" s="160">
        <v>0.4</v>
      </c>
      <c r="G84" s="160">
        <v>0.14142135623730917</v>
      </c>
      <c r="H84" s="169">
        <f>IF($E84=0,"-",IFERROR(INDEX(#REF!,MATCH($L84,#REF!,0),MATCH($L$1&amp;H$1,#REF!,0)),0))</f>
        <v>0</v>
      </c>
      <c r="I84" s="169">
        <f>IF($E84=0,"-",IFERROR(INDEX(#REF!,MATCH($L84,#REF!,0),MATCH($L$1&amp;I$1,#REF!,0)),0))</f>
        <v>0</v>
      </c>
      <c r="L84" s="4"/>
    </row>
    <row r="85" spans="2:12" ht="20.100000000000001" customHeight="1" x14ac:dyDescent="0.15">
      <c r="B85" s="1"/>
      <c r="C85" s="158" t="s">
        <v>914</v>
      </c>
      <c r="D85" s="8" t="s">
        <v>915</v>
      </c>
      <c r="E85" s="159">
        <v>202</v>
      </c>
      <c r="F85" s="160">
        <v>1.202277777777778</v>
      </c>
      <c r="G85" s="160">
        <v>1.6908520976901527</v>
      </c>
      <c r="H85" s="169">
        <f>IF($E85=0,"-",IFERROR(INDEX(#REF!,MATCH($L85,#REF!,0),MATCH($L$1&amp;H$1,#REF!,0)),0))</f>
        <v>0</v>
      </c>
      <c r="I85" s="169">
        <f>IF($E85=0,"-",IFERROR(INDEX(#REF!,MATCH($L85,#REF!,0),MATCH($L$1&amp;I$1,#REF!,0)),0))</f>
        <v>0</v>
      </c>
      <c r="L85" s="4"/>
    </row>
    <row r="86" spans="2:12" ht="20.100000000000001" customHeight="1" x14ac:dyDescent="0.15">
      <c r="B86" s="1"/>
      <c r="C86" s="158" t="s">
        <v>916</v>
      </c>
      <c r="D86" s="8" t="s">
        <v>917</v>
      </c>
      <c r="E86" s="159">
        <v>85</v>
      </c>
      <c r="F86" s="160">
        <v>1.5767105263157897</v>
      </c>
      <c r="G86" s="160">
        <v>2.1636132668342216</v>
      </c>
      <c r="H86" s="169">
        <f>IF($E86=0,"-",IFERROR(INDEX(#REF!,MATCH($L86,#REF!,0),MATCH($L$1&amp;H$1,#REF!,0)),0))</f>
        <v>0</v>
      </c>
      <c r="I86" s="169">
        <f>IF($E86=0,"-",IFERROR(INDEX(#REF!,MATCH($L86,#REF!,0),MATCH($L$1&amp;I$1,#REF!,0)),0))</f>
        <v>0</v>
      </c>
      <c r="L86" s="4"/>
    </row>
    <row r="87" spans="2:12" ht="20.100000000000001" customHeight="1" x14ac:dyDescent="0.15">
      <c r="B87" s="1"/>
      <c r="C87" s="158" t="s">
        <v>918</v>
      </c>
      <c r="D87" s="8" t="s">
        <v>919</v>
      </c>
      <c r="E87" s="159">
        <v>122</v>
      </c>
      <c r="F87" s="160">
        <v>1.5824074074074075</v>
      </c>
      <c r="G87" s="160">
        <v>3.5073071573529724</v>
      </c>
      <c r="H87" s="169">
        <f>IF($E87=0,"-",IFERROR(INDEX(#REF!,MATCH($L87,#REF!,0),MATCH($L$1&amp;H$1,#REF!,0)),0))</f>
        <v>0</v>
      </c>
      <c r="I87" s="169">
        <f>IF($E87=0,"-",IFERROR(INDEX(#REF!,MATCH($L87,#REF!,0),MATCH($L$1&amp;I$1,#REF!,0)),0))</f>
        <v>0</v>
      </c>
      <c r="L87" s="4"/>
    </row>
    <row r="88" spans="2:12" ht="20.100000000000001" customHeight="1" x14ac:dyDescent="0.15">
      <c r="B88" s="1"/>
      <c r="C88" s="158" t="s">
        <v>920</v>
      </c>
      <c r="D88" s="8" t="s">
        <v>921</v>
      </c>
      <c r="E88" s="159">
        <v>63</v>
      </c>
      <c r="F88" s="160">
        <v>1.1452830188679244</v>
      </c>
      <c r="G88" s="160">
        <v>1.1629812548485778</v>
      </c>
      <c r="H88" s="169">
        <f>IF($E88=0,"-",IFERROR(INDEX(#REF!,MATCH($L88,#REF!,0),MATCH($L$1&amp;H$1,#REF!,0)),0))</f>
        <v>0</v>
      </c>
      <c r="I88" s="169">
        <f>IF($E88=0,"-",IFERROR(INDEX(#REF!,MATCH($L88,#REF!,0),MATCH($L$1&amp;I$1,#REF!,0)),0))</f>
        <v>0</v>
      </c>
      <c r="L88" s="4"/>
    </row>
    <row r="89" spans="2:12" ht="20.100000000000001" customHeight="1" x14ac:dyDescent="0.15">
      <c r="B89" s="1"/>
      <c r="C89" s="158" t="s">
        <v>922</v>
      </c>
      <c r="D89" s="8" t="s">
        <v>923</v>
      </c>
      <c r="E89" s="159">
        <v>0</v>
      </c>
      <c r="F89" s="160" t="s">
        <v>71</v>
      </c>
      <c r="G89" s="160" t="s">
        <v>71</v>
      </c>
      <c r="H89" s="169" t="str">
        <f>IF($E89=0,"-",IFERROR(INDEX(#REF!,MATCH($L89,#REF!,0),MATCH($L$1&amp;H$1,#REF!,0)),0))</f>
        <v>-</v>
      </c>
      <c r="I89" s="169" t="str">
        <f>IF($E89=0,"-",IFERROR(INDEX(#REF!,MATCH($L89,#REF!,0),MATCH($L$1&amp;I$1,#REF!,0)),0))</f>
        <v>-</v>
      </c>
      <c r="L89" s="4"/>
    </row>
    <row r="90" spans="2:12" ht="20.100000000000001" customHeight="1" x14ac:dyDescent="0.15">
      <c r="B90" s="1"/>
      <c r="C90" s="158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9" t="str">
        <f>IF($E90=0,"-",IFERROR(INDEX(#REF!,MATCH($L90,#REF!,0),MATCH($L$1&amp;H$1,#REF!,0)),0))</f>
        <v>-</v>
      </c>
      <c r="I90" s="169" t="str">
        <f>IF($E90=0,"-",IFERROR(INDEX(#REF!,MATCH($L90,#REF!,0),MATCH($L$1&amp;I$1,#REF!,0)),0))</f>
        <v>-</v>
      </c>
      <c r="L90" s="4"/>
    </row>
    <row r="91" spans="2:12" ht="20.100000000000001" customHeight="1" x14ac:dyDescent="0.15">
      <c r="B91" s="1"/>
      <c r="C91" s="158" t="s">
        <v>62</v>
      </c>
      <c r="D91" s="8" t="s">
        <v>926</v>
      </c>
      <c r="E91" s="159">
        <v>109</v>
      </c>
      <c r="F91" s="160">
        <v>2.2351515151515149</v>
      </c>
      <c r="G91" s="160">
        <v>4.500058131968367</v>
      </c>
      <c r="H91" s="169">
        <f>IF($E91=0,"-",IFERROR(INDEX(#REF!,MATCH($L91,#REF!,0),MATCH($L$1&amp;H$1,#REF!,0)),0))</f>
        <v>0</v>
      </c>
      <c r="I91" s="169">
        <f>IF($E91=0,"-",IFERROR(INDEX(#REF!,MATCH($L91,#REF!,0),MATCH($L$1&amp;I$1,#REF!,0)),0))</f>
        <v>0</v>
      </c>
      <c r="L91" s="4"/>
    </row>
    <row r="92" spans="2:12" ht="20.100000000000001" customHeight="1" x14ac:dyDescent="0.15">
      <c r="B92" s="1"/>
      <c r="C92" s="158" t="s">
        <v>80</v>
      </c>
      <c r="D92" s="8" t="s">
        <v>927</v>
      </c>
      <c r="E92" s="159">
        <v>3</v>
      </c>
      <c r="F92" s="160">
        <v>1</v>
      </c>
      <c r="G92" s="160">
        <v>0</v>
      </c>
      <c r="H92" s="169">
        <f>IF($E92=0,"-",IFERROR(INDEX(#REF!,MATCH($L92,#REF!,0),MATCH($L$1&amp;H$1,#REF!,0)),0))</f>
        <v>0</v>
      </c>
      <c r="I92" s="169">
        <f>IF($E92=0,"-",IFERROR(INDEX(#REF!,MATCH($L92,#REF!,0),MATCH($L$1&amp;I$1,#REF!,0)),0))</f>
        <v>0</v>
      </c>
      <c r="L92" s="4"/>
    </row>
    <row r="93" spans="2:12" ht="20.100000000000001" customHeight="1" x14ac:dyDescent="0.15">
      <c r="B93" s="1"/>
      <c r="C93" s="158" t="s">
        <v>928</v>
      </c>
      <c r="D93" s="8" t="s">
        <v>929</v>
      </c>
      <c r="E93" s="159">
        <v>58</v>
      </c>
      <c r="F93" s="160">
        <v>2.0560975609756094</v>
      </c>
      <c r="G93" s="160">
        <v>2.2267396323422961</v>
      </c>
      <c r="H93" s="169">
        <f>IF($E93=0,"-",IFERROR(INDEX(#REF!,MATCH($L93,#REF!,0),MATCH($L$1&amp;H$1,#REF!,0)),0))</f>
        <v>0</v>
      </c>
      <c r="I93" s="169">
        <f>IF($E93=0,"-",IFERROR(INDEX(#REF!,MATCH($L93,#REF!,0),MATCH($L$1&amp;I$1,#REF!,0)),0))</f>
        <v>0</v>
      </c>
      <c r="L93" s="4"/>
    </row>
    <row r="94" spans="2:12" ht="20.100000000000001" customHeight="1" x14ac:dyDescent="0.15">
      <c r="B94" s="1"/>
      <c r="C94" s="158" t="s">
        <v>63</v>
      </c>
      <c r="D94" s="8" t="s">
        <v>930</v>
      </c>
      <c r="E94" s="159">
        <v>60</v>
      </c>
      <c r="F94" s="160">
        <v>1.4183018867924528</v>
      </c>
      <c r="G94" s="160">
        <v>1.9628214933620591</v>
      </c>
      <c r="H94" s="169">
        <f>IF($E94=0,"-",IFERROR(INDEX(#REF!,MATCH($L94,#REF!,0),MATCH($L$1&amp;H$1,#REF!,0)),0))</f>
        <v>0</v>
      </c>
      <c r="I94" s="169">
        <f>IF($E94=0,"-",IFERROR(INDEX(#REF!,MATCH($L94,#REF!,0),MATCH($L$1&amp;I$1,#REF!,0)),0))</f>
        <v>0</v>
      </c>
      <c r="L94" s="4"/>
    </row>
    <row r="95" spans="2:12" ht="20.100000000000001" customHeight="1" x14ac:dyDescent="0.15">
      <c r="B95" s="1"/>
      <c r="C95" s="158" t="s">
        <v>931</v>
      </c>
      <c r="D95" s="8" t="s">
        <v>932</v>
      </c>
      <c r="E95" s="159">
        <v>2</v>
      </c>
      <c r="F95" s="160">
        <v>1.25</v>
      </c>
      <c r="G95" s="160">
        <v>1.0606601717798212</v>
      </c>
      <c r="H95" s="169">
        <f>IF($E95=0,"-",IFERROR(INDEX(#REF!,MATCH($L95,#REF!,0),MATCH($L$1&amp;H$1,#REF!,0)),0))</f>
        <v>0</v>
      </c>
      <c r="I95" s="169">
        <f>IF($E95=0,"-",IFERROR(INDEX(#REF!,MATCH($L95,#REF!,0),MATCH($L$1&amp;I$1,#REF!,0)),0))</f>
        <v>0</v>
      </c>
      <c r="L95" s="4"/>
    </row>
    <row r="96" spans="2:12" ht="20.100000000000001" customHeight="1" x14ac:dyDescent="0.15">
      <c r="B96" s="1"/>
      <c r="C96" s="158" t="s">
        <v>933</v>
      </c>
      <c r="D96" s="8" t="s">
        <v>934</v>
      </c>
      <c r="E96" s="159">
        <v>9</v>
      </c>
      <c r="F96" s="160">
        <v>1.0333333333333334</v>
      </c>
      <c r="G96" s="160">
        <v>0.33166247903553969</v>
      </c>
      <c r="H96" s="169">
        <f>IF($E96=0,"-",IFERROR(INDEX(#REF!,MATCH($L96,#REF!,0),MATCH($L$1&amp;H$1,#REF!,0)),0))</f>
        <v>0</v>
      </c>
      <c r="I96" s="169">
        <f>IF($E96=0,"-",IFERROR(INDEX(#REF!,MATCH($L96,#REF!,0),MATCH($L$1&amp;I$1,#REF!,0)),0))</f>
        <v>0</v>
      </c>
      <c r="L96" s="4"/>
    </row>
    <row r="97" spans="1:12" ht="20.100000000000001" customHeight="1" x14ac:dyDescent="0.15">
      <c r="B97" s="1"/>
      <c r="C97" s="158" t="s">
        <v>76</v>
      </c>
      <c r="D97" s="8" t="s">
        <v>935</v>
      </c>
      <c r="E97" s="159">
        <v>0</v>
      </c>
      <c r="F97" s="160" t="s">
        <v>71</v>
      </c>
      <c r="G97" s="160" t="s">
        <v>71</v>
      </c>
      <c r="H97" s="169" t="str">
        <f>IF($E97=0,"-",IFERROR(INDEX(#REF!,MATCH($L97,#REF!,0),MATCH($L$1&amp;H$1,#REF!,0)),0))</f>
        <v>-</v>
      </c>
      <c r="I97" s="169" t="str">
        <f>IF($E97=0,"-",IFERROR(INDEX(#REF!,MATCH($L97,#REF!,0),MATCH($L$1&amp;I$1,#REF!,0)),0))</f>
        <v>-</v>
      </c>
      <c r="L97" s="4"/>
    </row>
    <row r="98" spans="1:12" ht="20.100000000000001" customHeight="1" x14ac:dyDescent="0.15">
      <c r="B98" s="1"/>
      <c r="C98" s="158" t="s">
        <v>936</v>
      </c>
      <c r="D98" s="8" t="s">
        <v>937</v>
      </c>
      <c r="E98" s="159">
        <v>0</v>
      </c>
      <c r="F98" s="160" t="s">
        <v>71</v>
      </c>
      <c r="G98" s="160" t="s">
        <v>71</v>
      </c>
      <c r="H98" s="169" t="str">
        <f>IF($E98=0,"-",IFERROR(INDEX(#REF!,MATCH($L98,#REF!,0),MATCH($L$1&amp;H$1,#REF!,0)),0))</f>
        <v>-</v>
      </c>
      <c r="I98" s="169" t="str">
        <f>IF($E98=0,"-",IFERROR(INDEX(#REF!,MATCH($L98,#REF!,0),MATCH($L$1&amp;I$1,#REF!,0)),0))</f>
        <v>-</v>
      </c>
      <c r="L98" s="4"/>
    </row>
    <row r="99" spans="1:12" ht="20.100000000000001" customHeight="1" x14ac:dyDescent="0.15">
      <c r="B99" s="1"/>
      <c r="C99" s="158" t="s">
        <v>64</v>
      </c>
      <c r="D99" s="8" t="s">
        <v>938</v>
      </c>
      <c r="E99" s="159">
        <v>21</v>
      </c>
      <c r="F99" s="160">
        <v>0.66166666666666663</v>
      </c>
      <c r="G99" s="160">
        <v>0.5518764780807599</v>
      </c>
      <c r="H99" s="169">
        <f>IF($E99=0,"-",IFERROR(INDEX(#REF!,MATCH($L99,#REF!,0),MATCH($L$1&amp;H$1,#REF!,0)),0))</f>
        <v>0</v>
      </c>
      <c r="I99" s="169">
        <f>IF($E99=0,"-",IFERROR(INDEX(#REF!,MATCH($L99,#REF!,0),MATCH($L$1&amp;I$1,#REF!,0)),0))</f>
        <v>0</v>
      </c>
      <c r="L99" s="4"/>
    </row>
    <row r="100" spans="1:12" ht="20.100000000000001" customHeight="1" x14ac:dyDescent="0.15">
      <c r="B100" s="1"/>
      <c r="C100" s="158" t="s">
        <v>939</v>
      </c>
      <c r="D100" s="8" t="s">
        <v>940</v>
      </c>
      <c r="E100" s="159">
        <v>250</v>
      </c>
      <c r="F100" s="160">
        <v>1.9370731707317077</v>
      </c>
      <c r="G100" s="160">
        <v>3.7909773373798092</v>
      </c>
      <c r="H100" s="169">
        <f>IF($E100=0,"-",IFERROR(INDEX(#REF!,MATCH($L100,#REF!,0),MATCH($L$1&amp;H$1,#REF!,0)),0))</f>
        <v>0</v>
      </c>
      <c r="I100" s="169">
        <f>IF($E100=0,"-",IFERROR(INDEX(#REF!,MATCH($L100,#REF!,0),MATCH($L$1&amp;I$1,#REF!,0)),0))</f>
        <v>0</v>
      </c>
      <c r="L100" s="4"/>
    </row>
    <row r="101" spans="1:12" ht="20.100000000000001" customHeight="1" x14ac:dyDescent="0.15">
      <c r="B101" s="1"/>
      <c r="C101" s="158" t="s">
        <v>941</v>
      </c>
      <c r="D101" s="8" t="s">
        <v>942</v>
      </c>
      <c r="E101" s="159">
        <v>25</v>
      </c>
      <c r="F101" s="160">
        <v>0.9</v>
      </c>
      <c r="G101" s="160">
        <v>0.44893035265891923</v>
      </c>
      <c r="H101" s="169">
        <f>IF($E101=0,"-",IFERROR(INDEX(#REF!,MATCH($L101,#REF!,0),MATCH($L$1&amp;H$1,#REF!,0)),0))</f>
        <v>0</v>
      </c>
      <c r="I101" s="169">
        <f>IF($E101=0,"-",IFERROR(INDEX(#REF!,MATCH($L101,#REF!,0),MATCH($L$1&amp;I$1,#REF!,0)),0))</f>
        <v>0</v>
      </c>
      <c r="L101" s="4"/>
    </row>
    <row r="102" spans="1:12" ht="20.100000000000001" customHeight="1" x14ac:dyDescent="0.15">
      <c r="B102" s="1"/>
      <c r="C102" s="158" t="s">
        <v>943</v>
      </c>
      <c r="D102" s="8" t="s">
        <v>944</v>
      </c>
      <c r="E102" s="159">
        <v>23</v>
      </c>
      <c r="F102" s="160">
        <v>0.79999999999999993</v>
      </c>
      <c r="G102" s="160">
        <v>0.6433087546786177</v>
      </c>
      <c r="H102" s="169">
        <f>IF($E102=0,"-",IFERROR(INDEX(#REF!,MATCH($L102,#REF!,0),MATCH($L$1&amp;H$1,#REF!,0)),0))</f>
        <v>0</v>
      </c>
      <c r="I102" s="169">
        <f>IF($E102=0,"-",IFERROR(INDEX(#REF!,MATCH($L102,#REF!,0),MATCH($L$1&amp;I$1,#REF!,0)),0))</f>
        <v>0</v>
      </c>
      <c r="L102" s="4"/>
    </row>
    <row r="103" spans="1:12" ht="20.100000000000001" customHeight="1" x14ac:dyDescent="0.15">
      <c r="B103" s="1"/>
      <c r="C103" s="158" t="s">
        <v>945</v>
      </c>
      <c r="D103" s="8" t="s">
        <v>946</v>
      </c>
      <c r="E103" s="159">
        <v>33</v>
      </c>
      <c r="F103" s="160">
        <v>2.3714814814814815</v>
      </c>
      <c r="G103" s="160">
        <v>5.9848107120659435</v>
      </c>
      <c r="H103" s="169">
        <f>IF($E103=0,"-",IFERROR(INDEX(#REF!,MATCH($L103,#REF!,0),MATCH($L$1&amp;H$1,#REF!,0)),0))</f>
        <v>0</v>
      </c>
      <c r="I103" s="169">
        <f>IF($E103=0,"-",IFERROR(INDEX(#REF!,MATCH($L103,#REF!,0),MATCH($L$1&amp;I$1,#REF!,0)),0))</f>
        <v>0</v>
      </c>
      <c r="L103" s="4"/>
    </row>
    <row r="104" spans="1:12" ht="20.100000000000001" customHeight="1" x14ac:dyDescent="0.15">
      <c r="A104" s="116" t="s">
        <v>1023</v>
      </c>
      <c r="B104" s="1"/>
      <c r="C104" s="158" t="s">
        <v>947</v>
      </c>
      <c r="D104" s="8" t="s">
        <v>948</v>
      </c>
      <c r="E104" s="159">
        <v>3</v>
      </c>
      <c r="F104" s="160">
        <v>1</v>
      </c>
      <c r="G104" s="160">
        <v>0</v>
      </c>
      <c r="H104" s="169">
        <f>IF($E104=0,"-",IFERROR(INDEX(#REF!,MATCH($L104,#REF!,0),MATCH($L$1&amp;H$1,#REF!,0)),0))</f>
        <v>0</v>
      </c>
      <c r="I104" s="169">
        <f>IF($E104=0,"-",IFERROR(INDEX(#REF!,MATCH($L104,#REF!,0),MATCH($L$1&amp;I$1,#REF!,0)),0))</f>
        <v>0</v>
      </c>
      <c r="L104" s="4"/>
    </row>
    <row r="105" spans="1:12" ht="20.100000000000001" customHeight="1" x14ac:dyDescent="0.15">
      <c r="B105" s="1"/>
      <c r="C105" s="161" t="s">
        <v>65</v>
      </c>
      <c r="D105" s="162" t="s">
        <v>949</v>
      </c>
      <c r="E105" s="163">
        <v>1236</v>
      </c>
      <c r="F105" s="164">
        <v>1.1674900497512439</v>
      </c>
      <c r="G105" s="164">
        <v>1.823858587063284</v>
      </c>
      <c r="H105" s="169">
        <f>IF($E105=0,"-",IFERROR(INDEX(#REF!,MATCH($L105,#REF!,0),MATCH($L$1&amp;H$1,#REF!,0)),0))</f>
        <v>0</v>
      </c>
      <c r="I105" s="169">
        <f>IF($E105=0,"-",IFERROR(INDEX(#REF!,MATCH($L105,#REF!,0),MATCH($L$1&amp;I$1,#REF!,0)),0))</f>
        <v>0</v>
      </c>
      <c r="L105" s="4"/>
    </row>
    <row r="106" spans="1:12" ht="20.100000000000001" customHeight="1" x14ac:dyDescent="0.15">
      <c r="B106" s="1"/>
      <c r="C106" s="161" t="s">
        <v>67</v>
      </c>
      <c r="D106" s="162" t="s">
        <v>950</v>
      </c>
      <c r="E106" s="163">
        <v>1216</v>
      </c>
      <c r="F106" s="164">
        <v>0.85683071553228651</v>
      </c>
      <c r="G106" s="164">
        <v>0.98949528931995123</v>
      </c>
      <c r="H106" s="169">
        <f>IF($E106=0,"-",IFERROR(INDEX(#REF!,MATCH($L106,#REF!,0),MATCH($L$1&amp;H$1,#REF!,0)),0))</f>
        <v>0</v>
      </c>
      <c r="I106" s="169">
        <f>IF($E106=0,"-",IFERROR(INDEX(#REF!,MATCH($L106,#REF!,0),MATCH($L$1&amp;I$1,#REF!,0)),0))</f>
        <v>0</v>
      </c>
      <c r="L106" s="4"/>
    </row>
    <row r="107" spans="1:12" ht="20.100000000000001" customHeight="1" x14ac:dyDescent="0.15">
      <c r="B107" s="1"/>
      <c r="C107" s="161" t="s">
        <v>68</v>
      </c>
      <c r="D107" s="162" t="s">
        <v>951</v>
      </c>
      <c r="E107" s="163">
        <v>72</v>
      </c>
      <c r="F107" s="164">
        <v>1.2839999999999998</v>
      </c>
      <c r="G107" s="164">
        <v>1.9465678849226515</v>
      </c>
      <c r="H107" s="169">
        <f>IF($E107=0,"-",IFERROR(INDEX(#REF!,MATCH($L107,#REF!,0),MATCH($L$1&amp;H$1,#REF!,0)),0))</f>
        <v>0</v>
      </c>
      <c r="I107" s="169">
        <f>IF($E107=0,"-",IFERROR(INDEX(#REF!,MATCH($L107,#REF!,0),MATCH($L$1&amp;I$1,#REF!,0)),0))</f>
        <v>0</v>
      </c>
      <c r="L107" s="4"/>
    </row>
    <row r="108" spans="1:12" ht="20.100000000000001" customHeight="1" x14ac:dyDescent="0.15">
      <c r="B108" s="1"/>
      <c r="C108" s="161" t="s">
        <v>77</v>
      </c>
      <c r="D108" s="162" t="s">
        <v>952</v>
      </c>
      <c r="E108" s="163">
        <v>149</v>
      </c>
      <c r="F108" s="164">
        <v>1.3341414141414141</v>
      </c>
      <c r="G108" s="164">
        <v>1.503238008570241</v>
      </c>
      <c r="H108" s="169">
        <f>IF($E108=0,"-",IFERROR(INDEX(#REF!,MATCH($L108,#REF!,0),MATCH($L$1&amp;H$1,#REF!,0)),0))</f>
        <v>0</v>
      </c>
      <c r="I108" s="169">
        <f>IF($E108=0,"-",IFERROR(INDEX(#REF!,MATCH($L108,#REF!,0),MATCH($L$1&amp;I$1,#REF!,0)),0))</f>
        <v>0</v>
      </c>
      <c r="L108" s="4"/>
    </row>
    <row r="109" spans="1:12" ht="20.100000000000001" customHeight="1" x14ac:dyDescent="0.15">
      <c r="B109" s="1"/>
      <c r="C109" s="161" t="s">
        <v>78</v>
      </c>
      <c r="D109" s="162" t="s">
        <v>953</v>
      </c>
      <c r="E109" s="163">
        <v>1</v>
      </c>
      <c r="F109" s="164">
        <v>5</v>
      </c>
      <c r="G109" s="164" t="s">
        <v>71</v>
      </c>
      <c r="H109" s="169">
        <f>IF($E109=0,"-",IFERROR(INDEX(#REF!,MATCH($L109,#REF!,0),MATCH($L$1&amp;H$1,#REF!,0)),0))</f>
        <v>0</v>
      </c>
      <c r="I109" s="169">
        <f>IF($E109=0,"-",IFERROR(INDEX(#REF!,MATCH($L109,#REF!,0),MATCH($L$1&amp;I$1,#REF!,0)),0))</f>
        <v>0</v>
      </c>
      <c r="L109" s="4"/>
    </row>
    <row r="110" spans="1:12" ht="20.100000000000001" customHeight="1" x14ac:dyDescent="0.15">
      <c r="B110" s="1"/>
      <c r="C110" s="161" t="s">
        <v>74</v>
      </c>
      <c r="D110" s="162" t="s">
        <v>954</v>
      </c>
      <c r="E110" s="163">
        <v>30</v>
      </c>
      <c r="F110" s="164">
        <v>1.256</v>
      </c>
      <c r="G110" s="164">
        <v>1.0780996926854312</v>
      </c>
      <c r="H110" s="169">
        <f>IF($E110=0,"-",IFERROR(INDEX(#REF!,MATCH($L110,#REF!,0),MATCH($L$1&amp;H$1,#REF!,0)),0))</f>
        <v>0</v>
      </c>
      <c r="I110" s="169">
        <f>IF($E110=0,"-",IFERROR(INDEX(#REF!,MATCH($L110,#REF!,0),MATCH($L$1&amp;I$1,#REF!,0)),0))</f>
        <v>0</v>
      </c>
      <c r="L110" s="4"/>
    </row>
    <row r="111" spans="1:12" ht="20.100000000000001" customHeight="1" x14ac:dyDescent="0.15">
      <c r="B111" s="1"/>
      <c r="C111" s="161" t="s">
        <v>71</v>
      </c>
      <c r="D111" s="162" t="s">
        <v>377</v>
      </c>
      <c r="E111" s="163">
        <v>29</v>
      </c>
      <c r="F111" s="164">
        <v>0.75</v>
      </c>
      <c r="G111" s="164">
        <v>0.47871355387816905</v>
      </c>
      <c r="H111" s="169">
        <f>IF($E111=0,"-",IFERROR(INDEX(#REF!,MATCH($L111,#REF!,0),MATCH($L$1&amp;H$1,#REF!,0)),0))</f>
        <v>0</v>
      </c>
      <c r="I111" s="169">
        <f>IF($E111=0,"-",IFERROR(INDEX(#REF!,MATCH($L111,#REF!,0),MATCH($L$1&amp;I$1,#REF!,0)),0))</f>
        <v>0</v>
      </c>
      <c r="L111" s="5"/>
    </row>
    <row r="112" spans="1:12" ht="20.100000000000001" customHeight="1" x14ac:dyDescent="0.15">
      <c r="B112" s="1"/>
      <c r="C112" s="161"/>
      <c r="D112" s="162" t="s">
        <v>373</v>
      </c>
      <c r="E112" s="163">
        <v>6224</v>
      </c>
      <c r="F112" s="164">
        <v>1.2400974442680972</v>
      </c>
      <c r="G112" s="164">
        <v>2.3961708061453395</v>
      </c>
      <c r="H112" s="169">
        <f>MAX(H5:H111)</f>
        <v>0</v>
      </c>
      <c r="I112" s="169">
        <f>MIN(I5:I111)</f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9A61D-195F-4B2D-89D9-611033161C76}">
  <sheetPr>
    <tabColor theme="8" tint="0.39997558519241921"/>
    <pageSetUpPr fitToPage="1"/>
  </sheetPr>
  <dimension ref="A1:L112"/>
  <sheetViews>
    <sheetView showGridLines="0" view="pageBreakPreview" zoomScale="70" zoomScaleNormal="70" zoomScaleSheetLayoutView="7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">
        <v>1037</v>
      </c>
    </row>
    <row r="3" spans="2:12" ht="21" customHeight="1" x14ac:dyDescent="0.15">
      <c r="H3" s="139" t="e">
        <f>VLOOKUP(L1,#REF!,2,0)</f>
        <v>#REF!</v>
      </c>
      <c r="I3" s="118" t="e">
        <f>VLOOKUP(L1,#REF!,3,0)</f>
        <v>#REF!</v>
      </c>
    </row>
    <row r="4" spans="2:12" ht="20.100000000000001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20.100000000000001" customHeight="1" x14ac:dyDescent="0.15">
      <c r="B5" s="1"/>
      <c r="C5" s="158" t="s">
        <v>817</v>
      </c>
      <c r="D5" s="8" t="s">
        <v>818</v>
      </c>
      <c r="E5" s="159">
        <v>10</v>
      </c>
      <c r="F5" s="160">
        <v>0.08</v>
      </c>
      <c r="G5" s="160">
        <v>0.15773395322504283</v>
      </c>
      <c r="H5" s="169">
        <f>IF($E5=0,"-",IFERROR(INDEX(#REF!,MATCH($L5,#REF!,0),MATCH($L$1&amp;H$1,#REF!,0)),0))</f>
        <v>0</v>
      </c>
      <c r="I5" s="169">
        <f>IF($E5=0,"-",IFERROR(INDEX(#REF!,MATCH($L5,#REF!,0),MATCH($L$1&amp;I$1,#REF!,0)),0))</f>
        <v>0</v>
      </c>
      <c r="L5" s="5"/>
    </row>
    <row r="6" spans="2:12" ht="20.100000000000001" customHeight="1" x14ac:dyDescent="0.15">
      <c r="B6" s="1"/>
      <c r="C6" s="158" t="s">
        <v>819</v>
      </c>
      <c r="D6" s="8" t="s">
        <v>820</v>
      </c>
      <c r="E6" s="159">
        <v>12</v>
      </c>
      <c r="F6" s="160">
        <v>0.1313125</v>
      </c>
      <c r="G6" s="160">
        <v>0.17094546697286661</v>
      </c>
      <c r="H6" s="169">
        <f>IF($E6=0,"-",IFERROR(INDEX(#REF!,MATCH($L6,#REF!,0),MATCH($L$1&amp;H$1,#REF!,0)),0))</f>
        <v>0</v>
      </c>
      <c r="I6" s="169">
        <f>IF($E6=0,"-",IFERROR(INDEX(#REF!,MATCH($L6,#REF!,0),MATCH($L$1&amp;I$1,#REF!,0)),0))</f>
        <v>0</v>
      </c>
      <c r="L6" s="5"/>
    </row>
    <row r="7" spans="2:12" ht="20.100000000000001" customHeight="1" x14ac:dyDescent="0.15">
      <c r="B7" s="1"/>
      <c r="C7" s="158" t="s">
        <v>49</v>
      </c>
      <c r="D7" s="8" t="s">
        <v>821</v>
      </c>
      <c r="E7" s="159">
        <v>49</v>
      </c>
      <c r="F7" s="160">
        <v>0.10187037037037038</v>
      </c>
      <c r="G7" s="160">
        <v>0.13194634636505975</v>
      </c>
      <c r="H7" s="169">
        <f>IF($E7=0,"-",IFERROR(INDEX(#REF!,MATCH($L7,#REF!,0),MATCH($L$1&amp;H$1,#REF!,0)),0))</f>
        <v>0</v>
      </c>
      <c r="I7" s="169">
        <f>IF($E7=0,"-",IFERROR(INDEX(#REF!,MATCH($L7,#REF!,0),MATCH($L$1&amp;I$1,#REF!,0)),0))</f>
        <v>0</v>
      </c>
      <c r="L7" s="5"/>
    </row>
    <row r="8" spans="2:12" ht="20.100000000000001" customHeight="1" x14ac:dyDescent="0.15">
      <c r="B8" s="1"/>
      <c r="C8" s="158" t="s">
        <v>50</v>
      </c>
      <c r="D8" s="8" t="s">
        <v>822</v>
      </c>
      <c r="E8" s="159">
        <v>10</v>
      </c>
      <c r="F8" s="160">
        <v>7.0000000000000007E-2</v>
      </c>
      <c r="G8" s="160">
        <v>0.10239977678547099</v>
      </c>
      <c r="H8" s="169">
        <f>IF($E8=0,"-",IFERROR(INDEX(#REF!,MATCH($L8,#REF!,0),MATCH($L$1&amp;H$1,#REF!,0)),0))</f>
        <v>0</v>
      </c>
      <c r="I8" s="169">
        <f>IF($E8=0,"-",IFERROR(INDEX(#REF!,MATCH($L8,#REF!,0),MATCH($L$1&amp;I$1,#REF!,0)),0))</f>
        <v>0</v>
      </c>
      <c r="L8" s="5"/>
    </row>
    <row r="9" spans="2:12" ht="20.100000000000001" customHeight="1" x14ac:dyDescent="0.15">
      <c r="B9" s="1"/>
      <c r="C9" s="158" t="s">
        <v>66</v>
      </c>
      <c r="D9" s="8" t="s">
        <v>823</v>
      </c>
      <c r="E9" s="159">
        <v>27</v>
      </c>
      <c r="F9" s="160">
        <v>8.9090909090909096E-2</v>
      </c>
      <c r="G9" s="160">
        <v>0.15672935560733639</v>
      </c>
      <c r="H9" s="169">
        <f>IF($E9=0,"-",IFERROR(INDEX(#REF!,MATCH($L9,#REF!,0),MATCH($L$1&amp;H$1,#REF!,0)),0))</f>
        <v>0</v>
      </c>
      <c r="I9" s="169">
        <f>IF($E9=0,"-",IFERROR(INDEX(#REF!,MATCH($L9,#REF!,0),MATCH($L$1&amp;I$1,#REF!,0)),0))</f>
        <v>0</v>
      </c>
      <c r="L9" s="5"/>
    </row>
    <row r="10" spans="2:12" ht="20.100000000000001" customHeight="1" x14ac:dyDescent="0.15">
      <c r="B10" s="1"/>
      <c r="C10" s="158" t="s">
        <v>61</v>
      </c>
      <c r="D10" s="8" t="s">
        <v>824</v>
      </c>
      <c r="E10" s="159">
        <v>24</v>
      </c>
      <c r="F10" s="160">
        <v>0.1138333333333333</v>
      </c>
      <c r="G10" s="160">
        <v>0.18480436010860657</v>
      </c>
      <c r="H10" s="169">
        <f>IF($E10=0,"-",IFERROR(INDEX(#REF!,MATCH($L10,#REF!,0),MATCH($L$1&amp;H$1,#REF!,0)),0))</f>
        <v>0</v>
      </c>
      <c r="I10" s="169">
        <f>IF($E10=0,"-",IFERROR(INDEX(#REF!,MATCH($L10,#REF!,0),MATCH($L$1&amp;I$1,#REF!,0)),0))</f>
        <v>0</v>
      </c>
      <c r="L10" s="5"/>
    </row>
    <row r="11" spans="2:12" ht="20.100000000000001" customHeight="1" x14ac:dyDescent="0.15">
      <c r="B11" s="1"/>
      <c r="C11" s="158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9" t="str">
        <f>IF($E11=0,"-",IFERROR(INDEX(#REF!,MATCH($L11,#REF!,0),MATCH($L$1&amp;H$1,#REF!,0)),0))</f>
        <v>-</v>
      </c>
      <c r="I11" s="169" t="str">
        <f>IF($E11=0,"-",IFERROR(INDEX(#REF!,MATCH($L11,#REF!,0),MATCH($L$1&amp;I$1,#REF!,0)),0))</f>
        <v>-</v>
      </c>
      <c r="L11" s="5"/>
    </row>
    <row r="12" spans="2:12" ht="20.100000000000001" customHeight="1" x14ac:dyDescent="0.15">
      <c r="B12" s="1"/>
      <c r="C12" s="158" t="s">
        <v>827</v>
      </c>
      <c r="D12" s="8" t="s">
        <v>828</v>
      </c>
      <c r="E12" s="159">
        <v>4</v>
      </c>
      <c r="F12" s="160">
        <v>0.5</v>
      </c>
      <c r="G12" s="160">
        <v>0</v>
      </c>
      <c r="H12" s="169">
        <f>IF($E12=0,"-",IFERROR(INDEX(#REF!,MATCH($L12,#REF!,0),MATCH($L$1&amp;H$1,#REF!,0)),0))</f>
        <v>0</v>
      </c>
      <c r="I12" s="169">
        <f>IF($E12=0,"-",IFERROR(INDEX(#REF!,MATCH($L12,#REF!,0),MATCH($L$1&amp;I$1,#REF!,0)),0))</f>
        <v>0</v>
      </c>
      <c r="L12" s="5"/>
    </row>
    <row r="13" spans="2:12" ht="20.100000000000001" customHeight="1" x14ac:dyDescent="0.15">
      <c r="B13" s="1"/>
      <c r="C13" s="158" t="s">
        <v>829</v>
      </c>
      <c r="D13" s="8" t="s">
        <v>830</v>
      </c>
      <c r="E13" s="159">
        <v>1</v>
      </c>
      <c r="F13" s="160">
        <v>0</v>
      </c>
      <c r="G13" s="160" t="s">
        <v>71</v>
      </c>
      <c r="H13" s="169">
        <f>IF($E13=0,"-",IFERROR(INDEX(#REF!,MATCH($L13,#REF!,0),MATCH($L$1&amp;H$1,#REF!,0)),0))</f>
        <v>0</v>
      </c>
      <c r="I13" s="169">
        <f>IF($E13=0,"-",IFERROR(INDEX(#REF!,MATCH($L13,#REF!,0),MATCH($L$1&amp;I$1,#REF!,0)),0))</f>
        <v>0</v>
      </c>
      <c r="L13" s="5"/>
    </row>
    <row r="14" spans="2:12" ht="20.100000000000001" customHeight="1" x14ac:dyDescent="0.15">
      <c r="B14" s="1"/>
      <c r="C14" s="158" t="s">
        <v>831</v>
      </c>
      <c r="D14" s="8" t="s">
        <v>832</v>
      </c>
      <c r="E14" s="159">
        <v>1</v>
      </c>
      <c r="F14" s="160">
        <v>5.0000000000000001E-4</v>
      </c>
      <c r="G14" s="160" t="s">
        <v>71</v>
      </c>
      <c r="H14" s="169">
        <f>IF($E14=0,"-",IFERROR(INDEX(#REF!,MATCH($L14,#REF!,0),MATCH($L$1&amp;H$1,#REF!,0)),0))</f>
        <v>0</v>
      </c>
      <c r="I14" s="169">
        <f>IF($E14=0,"-",IFERROR(INDEX(#REF!,MATCH($L14,#REF!,0),MATCH($L$1&amp;I$1,#REF!,0)),0))</f>
        <v>0</v>
      </c>
      <c r="L14" s="5"/>
    </row>
    <row r="15" spans="2:12" ht="20.100000000000001" customHeight="1" x14ac:dyDescent="0.15">
      <c r="B15" s="1"/>
      <c r="C15" s="158" t="s">
        <v>11</v>
      </c>
      <c r="D15" s="8" t="s">
        <v>833</v>
      </c>
      <c r="E15" s="159">
        <v>85</v>
      </c>
      <c r="F15" s="160">
        <v>0.15866964285714277</v>
      </c>
      <c r="G15" s="160">
        <v>0.1926379618206536</v>
      </c>
      <c r="H15" s="169">
        <f>IF($E15=0,"-",IFERROR(INDEX(#REF!,MATCH($L15,#REF!,0),MATCH($L$1&amp;H$1,#REF!,0)),0))</f>
        <v>0</v>
      </c>
      <c r="I15" s="169">
        <f>IF($E15=0,"-",IFERROR(INDEX(#REF!,MATCH($L15,#REF!,0),MATCH($L$1&amp;I$1,#REF!,0)),0))</f>
        <v>0</v>
      </c>
      <c r="L15" s="4"/>
    </row>
    <row r="16" spans="2:12" ht="20.100000000000001" customHeight="1" x14ac:dyDescent="0.15">
      <c r="B16" s="1"/>
      <c r="C16" s="158" t="s">
        <v>12</v>
      </c>
      <c r="D16" s="8" t="s">
        <v>834</v>
      </c>
      <c r="E16" s="159">
        <v>1</v>
      </c>
      <c r="F16" s="160">
        <v>0.05</v>
      </c>
      <c r="G16" s="160" t="s">
        <v>71</v>
      </c>
      <c r="H16" s="169">
        <f>IF($E16=0,"-",IFERROR(INDEX(#REF!,MATCH($L16,#REF!,0),MATCH($L$1&amp;H$1,#REF!,0)),0))</f>
        <v>0</v>
      </c>
      <c r="I16" s="169">
        <f>IF($E16=0,"-",IFERROR(INDEX(#REF!,MATCH($L16,#REF!,0),MATCH($L$1&amp;I$1,#REF!,0)),0))</f>
        <v>0</v>
      </c>
      <c r="L16" s="4"/>
    </row>
    <row r="17" spans="2:12" ht="20.100000000000001" customHeight="1" x14ac:dyDescent="0.15">
      <c r="B17" s="1"/>
      <c r="C17" s="158" t="s">
        <v>13</v>
      </c>
      <c r="D17" s="8" t="s">
        <v>835</v>
      </c>
      <c r="E17" s="159">
        <v>7</v>
      </c>
      <c r="F17" s="160">
        <v>6.6666666666666666E-2</v>
      </c>
      <c r="G17" s="160">
        <v>8.1649658092772623E-2</v>
      </c>
      <c r="H17" s="169">
        <f>IF($E17=0,"-",IFERROR(INDEX(#REF!,MATCH($L17,#REF!,0),MATCH($L$1&amp;H$1,#REF!,0)),0))</f>
        <v>0</v>
      </c>
      <c r="I17" s="169">
        <f>IF($E17=0,"-",IFERROR(INDEX(#REF!,MATCH($L17,#REF!,0),MATCH($L$1&amp;I$1,#REF!,0)),0))</f>
        <v>0</v>
      </c>
      <c r="L17" s="4"/>
    </row>
    <row r="18" spans="2:12" ht="20.100000000000001" customHeight="1" x14ac:dyDescent="0.15">
      <c r="B18" s="1"/>
      <c r="C18" s="158" t="s">
        <v>14</v>
      </c>
      <c r="D18" s="8" t="s">
        <v>836</v>
      </c>
      <c r="E18" s="159">
        <v>0</v>
      </c>
      <c r="F18" s="160" t="s">
        <v>71</v>
      </c>
      <c r="G18" s="160" t="s">
        <v>71</v>
      </c>
      <c r="H18" s="169" t="str">
        <f>IF($E18=0,"-",IFERROR(INDEX(#REF!,MATCH($L18,#REF!,0),MATCH($L$1&amp;H$1,#REF!,0)),0))</f>
        <v>-</v>
      </c>
      <c r="I18" s="169" t="str">
        <f>IF($E18=0,"-",IFERROR(INDEX(#REF!,MATCH($L18,#REF!,0),MATCH($L$1&amp;I$1,#REF!,0)),0))</f>
        <v>-</v>
      </c>
      <c r="L18" s="4"/>
    </row>
    <row r="19" spans="2:12" ht="20.100000000000001" customHeight="1" x14ac:dyDescent="0.15">
      <c r="B19" s="1"/>
      <c r="C19" s="158" t="s">
        <v>15</v>
      </c>
      <c r="D19" s="8" t="s">
        <v>837</v>
      </c>
      <c r="E19" s="159">
        <v>4</v>
      </c>
      <c r="F19" s="160">
        <v>0.1</v>
      </c>
      <c r="G19" s="160">
        <v>0</v>
      </c>
      <c r="H19" s="169">
        <f>IF($E19=0,"-",IFERROR(INDEX(#REF!,MATCH($L19,#REF!,0),MATCH($L$1&amp;H$1,#REF!,0)),0))</f>
        <v>0</v>
      </c>
      <c r="I19" s="169">
        <f>IF($E19=0,"-",IFERROR(INDEX(#REF!,MATCH($L19,#REF!,0),MATCH($L$1&amp;I$1,#REF!,0)),0))</f>
        <v>0</v>
      </c>
      <c r="L19" s="4"/>
    </row>
    <row r="20" spans="2:12" ht="20.100000000000001" customHeight="1" x14ac:dyDescent="0.15">
      <c r="B20" s="1"/>
      <c r="C20" s="158" t="s">
        <v>16</v>
      </c>
      <c r="D20" s="8" t="s">
        <v>838</v>
      </c>
      <c r="E20" s="159">
        <v>2</v>
      </c>
      <c r="F20" s="160">
        <v>6.5000000000000002E-2</v>
      </c>
      <c r="G20" s="160">
        <v>4.9497474683058332E-2</v>
      </c>
      <c r="H20" s="169">
        <f>IF($E20=0,"-",IFERROR(INDEX(#REF!,MATCH($L20,#REF!,0),MATCH($L$1&amp;H$1,#REF!,0)),0))</f>
        <v>0</v>
      </c>
      <c r="I20" s="169">
        <f>IF($E20=0,"-",IFERROR(INDEX(#REF!,MATCH($L20,#REF!,0),MATCH($L$1&amp;I$1,#REF!,0)),0))</f>
        <v>0</v>
      </c>
      <c r="L20" s="4"/>
    </row>
    <row r="21" spans="2:12" ht="20.100000000000001" customHeight="1" x14ac:dyDescent="0.15">
      <c r="B21" s="1"/>
      <c r="C21" s="158" t="s">
        <v>17</v>
      </c>
      <c r="D21" s="8" t="s">
        <v>839</v>
      </c>
      <c r="E21" s="159">
        <v>5</v>
      </c>
      <c r="F21" s="160">
        <v>2.5000000000000001E-2</v>
      </c>
      <c r="G21" s="160">
        <v>3.5355339059327383E-2</v>
      </c>
      <c r="H21" s="169">
        <f>IF($E21=0,"-",IFERROR(INDEX(#REF!,MATCH($L21,#REF!,0),MATCH($L$1&amp;H$1,#REF!,0)),0))</f>
        <v>0</v>
      </c>
      <c r="I21" s="169">
        <f>IF($E21=0,"-",IFERROR(INDEX(#REF!,MATCH($L21,#REF!,0),MATCH($L$1&amp;I$1,#REF!,0)),0))</f>
        <v>0</v>
      </c>
      <c r="L21" s="4"/>
    </row>
    <row r="22" spans="2:12" ht="20.100000000000001" customHeight="1" x14ac:dyDescent="0.15">
      <c r="B22" s="1"/>
      <c r="C22" s="158" t="s">
        <v>18</v>
      </c>
      <c r="D22" s="8" t="s">
        <v>840</v>
      </c>
      <c r="E22" s="159">
        <v>7</v>
      </c>
      <c r="F22" s="160">
        <v>2.5000000000000001E-4</v>
      </c>
      <c r="G22" s="160">
        <v>3.5355339059327376E-4</v>
      </c>
      <c r="H22" s="169">
        <f>IF($E22=0,"-",IFERROR(INDEX(#REF!,MATCH($L22,#REF!,0),MATCH($L$1&amp;H$1,#REF!,0)),0))</f>
        <v>0</v>
      </c>
      <c r="I22" s="169">
        <f>IF($E22=0,"-",IFERROR(INDEX(#REF!,MATCH($L22,#REF!,0),MATCH($L$1&amp;I$1,#REF!,0)),0))</f>
        <v>0</v>
      </c>
      <c r="L22" s="4"/>
    </row>
    <row r="23" spans="2:12" ht="20.100000000000001" customHeight="1" x14ac:dyDescent="0.15">
      <c r="B23" s="1"/>
      <c r="C23" s="158" t="s">
        <v>19</v>
      </c>
      <c r="D23" s="8" t="s">
        <v>841</v>
      </c>
      <c r="E23" s="159">
        <v>1</v>
      </c>
      <c r="F23" s="160">
        <v>0</v>
      </c>
      <c r="G23" s="160" t="s">
        <v>71</v>
      </c>
      <c r="H23" s="169">
        <f>IF($E23=0,"-",IFERROR(INDEX(#REF!,MATCH($L23,#REF!,0),MATCH($L$1&amp;H$1,#REF!,0)),0))</f>
        <v>0</v>
      </c>
      <c r="I23" s="169">
        <f>IF($E23=0,"-",IFERROR(INDEX(#REF!,MATCH($L23,#REF!,0),MATCH($L$1&amp;I$1,#REF!,0)),0))</f>
        <v>0</v>
      </c>
      <c r="L23" s="4"/>
    </row>
    <row r="24" spans="2:12" ht="20.100000000000001" customHeight="1" x14ac:dyDescent="0.15">
      <c r="B24" s="1"/>
      <c r="C24" s="158" t="s">
        <v>842</v>
      </c>
      <c r="D24" s="8" t="s">
        <v>843</v>
      </c>
      <c r="E24" s="159">
        <v>5</v>
      </c>
      <c r="F24" s="160">
        <v>0.20000000000000004</v>
      </c>
      <c r="G24" s="160">
        <v>0.25980762113533157</v>
      </c>
      <c r="H24" s="169">
        <f>IF($E24=0,"-",IFERROR(INDEX(#REF!,MATCH($L24,#REF!,0),MATCH($L$1&amp;H$1,#REF!,0)),0))</f>
        <v>0</v>
      </c>
      <c r="I24" s="169">
        <f>IF($E24=0,"-",IFERROR(INDEX(#REF!,MATCH($L24,#REF!,0),MATCH($L$1&amp;I$1,#REF!,0)),0))</f>
        <v>0</v>
      </c>
      <c r="L24" s="4"/>
    </row>
    <row r="25" spans="2:12" ht="20.100000000000001" customHeight="1" x14ac:dyDescent="0.15">
      <c r="B25" s="1"/>
      <c r="C25" s="158" t="s">
        <v>844</v>
      </c>
      <c r="D25" s="8" t="s">
        <v>845</v>
      </c>
      <c r="E25" s="159">
        <v>0</v>
      </c>
      <c r="F25" s="160" t="s">
        <v>71</v>
      </c>
      <c r="G25" s="160" t="s">
        <v>71</v>
      </c>
      <c r="H25" s="169" t="str">
        <f>IF($E25=0,"-",IFERROR(INDEX(#REF!,MATCH($L25,#REF!,0),MATCH($L$1&amp;H$1,#REF!,0)),0))</f>
        <v>-</v>
      </c>
      <c r="I25" s="169" t="str">
        <f>IF($E25=0,"-",IFERROR(INDEX(#REF!,MATCH($L25,#REF!,0),MATCH($L$1&amp;I$1,#REF!,0)),0))</f>
        <v>-</v>
      </c>
      <c r="L25" s="4"/>
    </row>
    <row r="26" spans="2:12" ht="20.100000000000001" customHeight="1" x14ac:dyDescent="0.15">
      <c r="B26" s="1"/>
      <c r="C26" s="158" t="s">
        <v>20</v>
      </c>
      <c r="D26" s="8" t="s">
        <v>846</v>
      </c>
      <c r="E26" s="159">
        <v>45</v>
      </c>
      <c r="F26" s="160">
        <v>6.0000000000000005E-2</v>
      </c>
      <c r="G26" s="160">
        <v>9.1836422901965045E-2</v>
      </c>
      <c r="H26" s="169">
        <f>IF($E26=0,"-",IFERROR(INDEX(#REF!,MATCH($L26,#REF!,0),MATCH($L$1&amp;H$1,#REF!,0)),0))</f>
        <v>0</v>
      </c>
      <c r="I26" s="169">
        <f>IF($E26=0,"-",IFERROR(INDEX(#REF!,MATCH($L26,#REF!,0),MATCH($L$1&amp;I$1,#REF!,0)),0))</f>
        <v>0</v>
      </c>
      <c r="L26" s="4"/>
    </row>
    <row r="27" spans="2:12" ht="20.100000000000001" customHeight="1" x14ac:dyDescent="0.15">
      <c r="B27" s="1"/>
      <c r="C27" s="158" t="s">
        <v>21</v>
      </c>
      <c r="D27" s="8" t="s">
        <v>847</v>
      </c>
      <c r="E27" s="159">
        <v>0</v>
      </c>
      <c r="F27" s="160" t="s">
        <v>71</v>
      </c>
      <c r="G27" s="160" t="s">
        <v>71</v>
      </c>
      <c r="H27" s="169" t="str">
        <f>IF($E27=0,"-",IFERROR(INDEX(#REF!,MATCH($L27,#REF!,0),MATCH($L$1&amp;H$1,#REF!,0)),0))</f>
        <v>-</v>
      </c>
      <c r="I27" s="169" t="str">
        <f>IF($E27=0,"-",IFERROR(INDEX(#REF!,MATCH($L27,#REF!,0),MATCH($L$1&amp;I$1,#REF!,0)),0))</f>
        <v>-</v>
      </c>
      <c r="L27" s="4"/>
    </row>
    <row r="28" spans="2:12" ht="20.100000000000001" customHeight="1" x14ac:dyDescent="0.15">
      <c r="B28" s="1"/>
      <c r="C28" s="158" t="s">
        <v>22</v>
      </c>
      <c r="D28" s="8" t="s">
        <v>848</v>
      </c>
      <c r="E28" s="159">
        <v>16</v>
      </c>
      <c r="F28" s="160">
        <v>0.10583333333333333</v>
      </c>
      <c r="G28" s="160">
        <v>0.19673374562252066</v>
      </c>
      <c r="H28" s="169">
        <f>IF($E28=0,"-",IFERROR(INDEX(#REF!,MATCH($L28,#REF!,0),MATCH($L$1&amp;H$1,#REF!,0)),0))</f>
        <v>0</v>
      </c>
      <c r="I28" s="169">
        <f>IF($E28=0,"-",IFERROR(INDEX(#REF!,MATCH($L28,#REF!,0),MATCH($L$1&amp;I$1,#REF!,0)),0))</f>
        <v>0</v>
      </c>
      <c r="L28" s="4"/>
    </row>
    <row r="29" spans="2:12" ht="20.100000000000001" customHeight="1" x14ac:dyDescent="0.15">
      <c r="B29" s="1"/>
      <c r="C29" s="158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9" t="str">
        <f>IF($E29=0,"-",IFERROR(INDEX(#REF!,MATCH($L29,#REF!,0),MATCH($L$1&amp;H$1,#REF!,0)),0))</f>
        <v>-</v>
      </c>
      <c r="I29" s="169" t="str">
        <f>IF($E29=0,"-",IFERROR(INDEX(#REF!,MATCH($L29,#REF!,0),MATCH($L$1&amp;I$1,#REF!,0)),0))</f>
        <v>-</v>
      </c>
      <c r="L29" s="4"/>
    </row>
    <row r="30" spans="2:12" ht="20.100000000000001" customHeight="1" x14ac:dyDescent="0.15">
      <c r="B30" s="1"/>
      <c r="C30" s="158" t="s">
        <v>851</v>
      </c>
      <c r="D30" s="8" t="s">
        <v>852</v>
      </c>
      <c r="E30" s="159">
        <v>5</v>
      </c>
      <c r="F30" s="160">
        <v>8.3333333333333329E-2</v>
      </c>
      <c r="G30" s="160">
        <v>2.8867513459481343E-2</v>
      </c>
      <c r="H30" s="169">
        <f>IF($E30=0,"-",IFERROR(INDEX(#REF!,MATCH($L30,#REF!,0),MATCH($L$1&amp;H$1,#REF!,0)),0))</f>
        <v>0</v>
      </c>
      <c r="I30" s="169">
        <f>IF($E30=0,"-",IFERROR(INDEX(#REF!,MATCH($L30,#REF!,0),MATCH($L$1&amp;I$1,#REF!,0)),0))</f>
        <v>0</v>
      </c>
      <c r="L30" s="4"/>
    </row>
    <row r="31" spans="2:12" ht="20.100000000000001" customHeight="1" x14ac:dyDescent="0.15">
      <c r="B31" s="1"/>
      <c r="C31" s="158" t="s">
        <v>853</v>
      </c>
      <c r="D31" s="8" t="s">
        <v>854</v>
      </c>
      <c r="E31" s="159">
        <v>2</v>
      </c>
      <c r="F31" s="160">
        <v>2.2499999999999999E-2</v>
      </c>
      <c r="G31" s="160">
        <v>3.5355339059327576E-3</v>
      </c>
      <c r="H31" s="169">
        <f>IF($E31=0,"-",IFERROR(INDEX(#REF!,MATCH($L31,#REF!,0),MATCH($L$1&amp;H$1,#REF!,0)),0))</f>
        <v>0</v>
      </c>
      <c r="I31" s="169">
        <f>IF($E31=0,"-",IFERROR(INDEX(#REF!,MATCH($L31,#REF!,0),MATCH($L$1&amp;I$1,#REF!,0)),0))</f>
        <v>0</v>
      </c>
      <c r="L31" s="4"/>
    </row>
    <row r="32" spans="2:12" ht="20.100000000000001" customHeight="1" x14ac:dyDescent="0.15">
      <c r="B32" s="1"/>
      <c r="C32" s="158" t="s">
        <v>23</v>
      </c>
      <c r="D32" s="8" t="s">
        <v>855</v>
      </c>
      <c r="E32" s="159">
        <v>1</v>
      </c>
      <c r="F32" s="160">
        <v>0</v>
      </c>
      <c r="G32" s="160" t="s">
        <v>71</v>
      </c>
      <c r="H32" s="169">
        <f>IF($E32=0,"-",IFERROR(INDEX(#REF!,MATCH($L32,#REF!,0),MATCH($L$1&amp;H$1,#REF!,0)),0))</f>
        <v>0</v>
      </c>
      <c r="I32" s="169">
        <f>IF($E32=0,"-",IFERROR(INDEX(#REF!,MATCH($L32,#REF!,0),MATCH($L$1&amp;I$1,#REF!,0)),0))</f>
        <v>0</v>
      </c>
      <c r="L32" s="4"/>
    </row>
    <row r="33" spans="2:12" ht="20.100000000000001" customHeight="1" x14ac:dyDescent="0.15">
      <c r="B33" s="1"/>
      <c r="C33" s="158" t="s">
        <v>24</v>
      </c>
      <c r="D33" s="8" t="s">
        <v>856</v>
      </c>
      <c r="E33" s="159">
        <v>81</v>
      </c>
      <c r="F33" s="160">
        <v>0.20500000000000004</v>
      </c>
      <c r="G33" s="160">
        <v>0.24545432586727123</v>
      </c>
      <c r="H33" s="169">
        <f>IF($E33=0,"-",IFERROR(INDEX(#REF!,MATCH($L33,#REF!,0),MATCH($L$1&amp;H$1,#REF!,0)),0))</f>
        <v>0</v>
      </c>
      <c r="I33" s="169">
        <f>IF($E33=0,"-",IFERROR(INDEX(#REF!,MATCH($L33,#REF!,0),MATCH($L$1&amp;I$1,#REF!,0)),0))</f>
        <v>0</v>
      </c>
      <c r="L33" s="4"/>
    </row>
    <row r="34" spans="2:12" ht="20.100000000000001" customHeight="1" x14ac:dyDescent="0.15">
      <c r="B34" s="1"/>
      <c r="C34" s="158" t="s">
        <v>857</v>
      </c>
      <c r="D34" s="8" t="s">
        <v>858</v>
      </c>
      <c r="E34" s="159">
        <v>5</v>
      </c>
      <c r="F34" s="160">
        <v>3.3333333333333335E-3</v>
      </c>
      <c r="G34" s="160">
        <v>5.773502691896258E-3</v>
      </c>
      <c r="H34" s="169">
        <f>IF($E34=0,"-",IFERROR(INDEX(#REF!,MATCH($L34,#REF!,0),MATCH($L$1&amp;H$1,#REF!,0)),0))</f>
        <v>0</v>
      </c>
      <c r="I34" s="169">
        <f>IF($E34=0,"-",IFERROR(INDEX(#REF!,MATCH($L34,#REF!,0),MATCH($L$1&amp;I$1,#REF!,0)),0))</f>
        <v>0</v>
      </c>
      <c r="L34" s="4"/>
    </row>
    <row r="35" spans="2:12" ht="20.100000000000001" customHeight="1" x14ac:dyDescent="0.15">
      <c r="B35" s="1"/>
      <c r="C35" s="158" t="s">
        <v>25</v>
      </c>
      <c r="D35" s="8" t="s">
        <v>859</v>
      </c>
      <c r="E35" s="159">
        <v>11</v>
      </c>
      <c r="F35" s="160">
        <v>0.13857142857142857</v>
      </c>
      <c r="G35" s="160">
        <v>0.18179004111232014</v>
      </c>
      <c r="H35" s="169">
        <f>IF($E35=0,"-",IFERROR(INDEX(#REF!,MATCH($L35,#REF!,0),MATCH($L$1&amp;H$1,#REF!,0)),0))</f>
        <v>0</v>
      </c>
      <c r="I35" s="169">
        <f>IF($E35=0,"-",IFERROR(INDEX(#REF!,MATCH($L35,#REF!,0),MATCH($L$1&amp;I$1,#REF!,0)),0))</f>
        <v>0</v>
      </c>
      <c r="L35" s="4"/>
    </row>
    <row r="36" spans="2:12" ht="20.100000000000001" customHeight="1" x14ac:dyDescent="0.15">
      <c r="B36" s="1"/>
      <c r="C36" s="158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9" t="str">
        <f>IF($E36=0,"-",IFERROR(INDEX(#REF!,MATCH($L36,#REF!,0),MATCH($L$1&amp;H$1,#REF!,0)),0))</f>
        <v>-</v>
      </c>
      <c r="I36" s="169" t="str">
        <f>IF($E36=0,"-",IFERROR(INDEX(#REF!,MATCH($L36,#REF!,0),MATCH($L$1&amp;I$1,#REF!,0)),0))</f>
        <v>-</v>
      </c>
      <c r="L36" s="4"/>
    </row>
    <row r="37" spans="2:12" ht="20.100000000000001" customHeight="1" x14ac:dyDescent="0.15">
      <c r="B37" s="1"/>
      <c r="C37" s="158" t="s">
        <v>27</v>
      </c>
      <c r="D37" s="8" t="s">
        <v>860</v>
      </c>
      <c r="E37" s="159">
        <v>11</v>
      </c>
      <c r="F37" s="160">
        <v>0.10666666666666669</v>
      </c>
      <c r="G37" s="160">
        <v>9.018499505645787E-2</v>
      </c>
      <c r="H37" s="169">
        <f>IF($E37=0,"-",IFERROR(INDEX(#REF!,MATCH($L37,#REF!,0),MATCH($L$1&amp;H$1,#REF!,0)),0))</f>
        <v>0</v>
      </c>
      <c r="I37" s="169">
        <f>IF($E37=0,"-",IFERROR(INDEX(#REF!,MATCH($L37,#REF!,0),MATCH($L$1&amp;I$1,#REF!,0)),0))</f>
        <v>0</v>
      </c>
      <c r="L37" s="4"/>
    </row>
    <row r="38" spans="2:12" ht="20.100000000000001" customHeight="1" x14ac:dyDescent="0.15">
      <c r="B38" s="1"/>
      <c r="C38" s="158" t="s">
        <v>28</v>
      </c>
      <c r="D38" s="8" t="s">
        <v>861</v>
      </c>
      <c r="E38" s="159">
        <v>67</v>
      </c>
      <c r="F38" s="160">
        <v>0.15337837837837837</v>
      </c>
      <c r="G38" s="160">
        <v>0.19018285811165925</v>
      </c>
      <c r="H38" s="169">
        <f>IF($E38=0,"-",IFERROR(INDEX(#REF!,MATCH($L38,#REF!,0),MATCH($L$1&amp;H$1,#REF!,0)),0))</f>
        <v>0</v>
      </c>
      <c r="I38" s="169">
        <f>IF($E38=0,"-",IFERROR(INDEX(#REF!,MATCH($L38,#REF!,0),MATCH($L$1&amp;I$1,#REF!,0)),0))</f>
        <v>0</v>
      </c>
      <c r="L38" s="4"/>
    </row>
    <row r="39" spans="2:12" ht="20.100000000000001" customHeight="1" x14ac:dyDescent="0.15">
      <c r="B39" s="1"/>
      <c r="C39" s="158" t="s">
        <v>29</v>
      </c>
      <c r="D39" s="8" t="s">
        <v>862</v>
      </c>
      <c r="E39" s="159">
        <v>4</v>
      </c>
      <c r="F39" s="160">
        <v>3.7500000000000006E-2</v>
      </c>
      <c r="G39" s="160">
        <v>1.7677669529663684E-2</v>
      </c>
      <c r="H39" s="169">
        <f>IF($E39=0,"-",IFERROR(INDEX(#REF!,MATCH($L39,#REF!,0),MATCH($L$1&amp;H$1,#REF!,0)),0))</f>
        <v>0</v>
      </c>
      <c r="I39" s="169">
        <f>IF($E39=0,"-",IFERROR(INDEX(#REF!,MATCH($L39,#REF!,0),MATCH($L$1&amp;I$1,#REF!,0)),0))</f>
        <v>0</v>
      </c>
      <c r="L39" s="4"/>
    </row>
    <row r="40" spans="2:12" ht="20.100000000000001" customHeight="1" x14ac:dyDescent="0.15">
      <c r="B40" s="1"/>
      <c r="C40" s="158" t="s">
        <v>30</v>
      </c>
      <c r="D40" s="8" t="s">
        <v>863</v>
      </c>
      <c r="E40" s="159">
        <v>3</v>
      </c>
      <c r="F40" s="160">
        <v>0.02</v>
      </c>
      <c r="G40" s="160">
        <v>0</v>
      </c>
      <c r="H40" s="169">
        <f>IF($E40=0,"-",IFERROR(INDEX(#REF!,MATCH($L40,#REF!,0),MATCH($L$1&amp;H$1,#REF!,0)),0))</f>
        <v>0</v>
      </c>
      <c r="I40" s="169">
        <f>IF($E40=0,"-",IFERROR(INDEX(#REF!,MATCH($L40,#REF!,0),MATCH($L$1&amp;I$1,#REF!,0)),0))</f>
        <v>0</v>
      </c>
      <c r="L40" s="4"/>
    </row>
    <row r="41" spans="2:12" ht="20.100000000000001" customHeight="1" x14ac:dyDescent="0.15">
      <c r="B41" s="1"/>
      <c r="C41" s="158" t="s">
        <v>31</v>
      </c>
      <c r="D41" s="8" t="s">
        <v>864</v>
      </c>
      <c r="E41" s="159">
        <v>4</v>
      </c>
      <c r="F41" s="160">
        <v>0.01</v>
      </c>
      <c r="G41" s="160">
        <v>1.4142135623730951E-2</v>
      </c>
      <c r="H41" s="169">
        <f>IF($E41=0,"-",IFERROR(INDEX(#REF!,MATCH($L41,#REF!,0),MATCH($L$1&amp;H$1,#REF!,0)),0))</f>
        <v>0</v>
      </c>
      <c r="I41" s="169">
        <f>IF($E41=0,"-",IFERROR(INDEX(#REF!,MATCH($L41,#REF!,0),MATCH($L$1&amp;I$1,#REF!,0)),0))</f>
        <v>0</v>
      </c>
      <c r="L41" s="4"/>
    </row>
    <row r="42" spans="2:12" ht="20.100000000000001" customHeight="1" x14ac:dyDescent="0.15">
      <c r="B42" s="1"/>
      <c r="C42" s="158" t="s">
        <v>32</v>
      </c>
      <c r="D42" s="8" t="s">
        <v>865</v>
      </c>
      <c r="E42" s="159">
        <v>2</v>
      </c>
      <c r="F42" s="160">
        <v>0.05</v>
      </c>
      <c r="G42" s="160">
        <v>0</v>
      </c>
      <c r="H42" s="169">
        <f>IF($E42=0,"-",IFERROR(INDEX(#REF!,MATCH($L42,#REF!,0),MATCH($L$1&amp;H$1,#REF!,0)),0))</f>
        <v>0</v>
      </c>
      <c r="I42" s="169">
        <f>IF($E42=0,"-",IFERROR(INDEX(#REF!,MATCH($L42,#REF!,0),MATCH($L$1&amp;I$1,#REF!,0)),0))</f>
        <v>0</v>
      </c>
      <c r="L42" s="4"/>
    </row>
    <row r="43" spans="2:12" ht="20.100000000000001" customHeight="1" x14ac:dyDescent="0.15">
      <c r="B43" s="1"/>
      <c r="C43" s="158" t="s">
        <v>33</v>
      </c>
      <c r="D43" s="8" t="s">
        <v>866</v>
      </c>
      <c r="E43" s="159">
        <v>6</v>
      </c>
      <c r="F43" s="160">
        <v>0.20000000000000004</v>
      </c>
      <c r="G43" s="160">
        <v>0.25980762113533157</v>
      </c>
      <c r="H43" s="169">
        <f>IF($E43=0,"-",IFERROR(INDEX(#REF!,MATCH($L43,#REF!,0),MATCH($L$1&amp;H$1,#REF!,0)),0))</f>
        <v>0</v>
      </c>
      <c r="I43" s="169">
        <f>IF($E43=0,"-",IFERROR(INDEX(#REF!,MATCH($L43,#REF!,0),MATCH($L$1&amp;I$1,#REF!,0)),0))</f>
        <v>0</v>
      </c>
      <c r="L43" s="4"/>
    </row>
    <row r="44" spans="2:12" ht="20.100000000000001" customHeight="1" x14ac:dyDescent="0.15">
      <c r="B44" s="1"/>
      <c r="C44" s="158" t="s">
        <v>34</v>
      </c>
      <c r="D44" s="8" t="s">
        <v>867</v>
      </c>
      <c r="E44" s="159">
        <v>78</v>
      </c>
      <c r="F44" s="160">
        <v>9.7372093023255793E-2</v>
      </c>
      <c r="G44" s="160">
        <v>0.15285240675330189</v>
      </c>
      <c r="H44" s="169">
        <f>IF($E44=0,"-",IFERROR(INDEX(#REF!,MATCH($L44,#REF!,0),MATCH($L$1&amp;H$1,#REF!,0)),0))</f>
        <v>0</v>
      </c>
      <c r="I44" s="169">
        <f>IF($E44=0,"-",IFERROR(INDEX(#REF!,MATCH($L44,#REF!,0),MATCH($L$1&amp;I$1,#REF!,0)),0))</f>
        <v>0</v>
      </c>
      <c r="L44" s="4"/>
    </row>
    <row r="45" spans="2:12" ht="20.100000000000001" customHeight="1" x14ac:dyDescent="0.15">
      <c r="B45" s="1"/>
      <c r="C45" s="158" t="s">
        <v>35</v>
      </c>
      <c r="D45" s="8" t="s">
        <v>868</v>
      </c>
      <c r="E45" s="159">
        <v>3</v>
      </c>
      <c r="F45" s="160">
        <v>0.1</v>
      </c>
      <c r="G45" s="160">
        <v>0</v>
      </c>
      <c r="H45" s="169">
        <f>IF($E45=0,"-",IFERROR(INDEX(#REF!,MATCH($L45,#REF!,0),MATCH($L$1&amp;H$1,#REF!,0)),0))</f>
        <v>0</v>
      </c>
      <c r="I45" s="169">
        <f>IF($E45=0,"-",IFERROR(INDEX(#REF!,MATCH($L45,#REF!,0),MATCH($L$1&amp;I$1,#REF!,0)),0))</f>
        <v>0</v>
      </c>
      <c r="L45" s="4"/>
    </row>
    <row r="46" spans="2:12" ht="20.100000000000001" customHeight="1" x14ac:dyDescent="0.15">
      <c r="B46" s="1"/>
      <c r="C46" s="158" t="s">
        <v>36</v>
      </c>
      <c r="D46" s="8" t="s">
        <v>869</v>
      </c>
      <c r="E46" s="159">
        <v>7</v>
      </c>
      <c r="F46" s="160">
        <v>7.0000000000000007E-2</v>
      </c>
      <c r="G46" s="160">
        <v>4.2426406871192868E-2</v>
      </c>
      <c r="H46" s="169">
        <f>IF($E46=0,"-",IFERROR(INDEX(#REF!,MATCH($L46,#REF!,0),MATCH($L$1&amp;H$1,#REF!,0)),0))</f>
        <v>0</v>
      </c>
      <c r="I46" s="169">
        <f>IF($E46=0,"-",IFERROR(INDEX(#REF!,MATCH($L46,#REF!,0),MATCH($L$1&amp;I$1,#REF!,0)),0))</f>
        <v>0</v>
      </c>
      <c r="L46" s="4"/>
    </row>
    <row r="47" spans="2:12" ht="20.100000000000001" customHeight="1" x14ac:dyDescent="0.15">
      <c r="B47" s="1"/>
      <c r="C47" s="158" t="s">
        <v>37</v>
      </c>
      <c r="D47" s="8" t="s">
        <v>870</v>
      </c>
      <c r="E47" s="159">
        <v>5</v>
      </c>
      <c r="F47" s="160">
        <v>0.1</v>
      </c>
      <c r="G47" s="160">
        <v>0</v>
      </c>
      <c r="H47" s="169">
        <f>IF($E47=0,"-",IFERROR(INDEX(#REF!,MATCH($L47,#REF!,0),MATCH($L$1&amp;H$1,#REF!,0)),0))</f>
        <v>0</v>
      </c>
      <c r="I47" s="169">
        <f>IF($E47=0,"-",IFERROR(INDEX(#REF!,MATCH($L47,#REF!,0),MATCH($L$1&amp;I$1,#REF!,0)),0))</f>
        <v>0</v>
      </c>
      <c r="L47" s="4"/>
    </row>
    <row r="48" spans="2:12" ht="20.100000000000001" customHeight="1" x14ac:dyDescent="0.15">
      <c r="B48" s="1"/>
      <c r="C48" s="158" t="s">
        <v>38</v>
      </c>
      <c r="D48" s="8" t="s">
        <v>871</v>
      </c>
      <c r="E48" s="159">
        <v>29</v>
      </c>
      <c r="F48" s="160">
        <v>0.10100000000000001</v>
      </c>
      <c r="G48" s="160">
        <v>0.16278283078998226</v>
      </c>
      <c r="H48" s="169">
        <f>IF($E48=0,"-",IFERROR(INDEX(#REF!,MATCH($L48,#REF!,0),MATCH($L$1&amp;H$1,#REF!,0)),0))</f>
        <v>0</v>
      </c>
      <c r="I48" s="169">
        <f>IF($E48=0,"-",IFERROR(INDEX(#REF!,MATCH($L48,#REF!,0),MATCH($L$1&amp;I$1,#REF!,0)),0))</f>
        <v>0</v>
      </c>
      <c r="L48" s="4"/>
    </row>
    <row r="49" spans="2:12" ht="20.100000000000001" customHeight="1" x14ac:dyDescent="0.15">
      <c r="B49" s="1"/>
      <c r="C49" s="158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9" t="str">
        <f>IF($E49=0,"-",IFERROR(INDEX(#REF!,MATCH($L49,#REF!,0),MATCH($L$1&amp;H$1,#REF!,0)),0))</f>
        <v>-</v>
      </c>
      <c r="I49" s="169" t="str">
        <f>IF($E49=0,"-",IFERROR(INDEX(#REF!,MATCH($L49,#REF!,0),MATCH($L$1&amp;I$1,#REF!,0)),0))</f>
        <v>-</v>
      </c>
      <c r="L49" s="4"/>
    </row>
    <row r="50" spans="2:12" ht="20.100000000000001" customHeight="1" x14ac:dyDescent="0.15">
      <c r="B50" s="1"/>
      <c r="C50" s="158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9" t="str">
        <f>IF($E50=0,"-",IFERROR(INDEX(#REF!,MATCH($L50,#REF!,0),MATCH($L$1&amp;H$1,#REF!,0)),0))</f>
        <v>-</v>
      </c>
      <c r="I50" s="169" t="str">
        <f>IF($E50=0,"-",IFERROR(INDEX(#REF!,MATCH($L50,#REF!,0),MATCH($L$1&amp;I$1,#REF!,0)),0))</f>
        <v>-</v>
      </c>
      <c r="L50" s="4"/>
    </row>
    <row r="51" spans="2:12" ht="20.100000000000001" customHeight="1" x14ac:dyDescent="0.15">
      <c r="B51" s="1"/>
      <c r="C51" s="158" t="s">
        <v>40</v>
      </c>
      <c r="D51" s="8" t="s">
        <v>875</v>
      </c>
      <c r="E51" s="159">
        <v>0</v>
      </c>
      <c r="F51" s="160" t="s">
        <v>71</v>
      </c>
      <c r="G51" s="160" t="s">
        <v>71</v>
      </c>
      <c r="H51" s="169" t="str">
        <f>IF($E51=0,"-",IFERROR(INDEX(#REF!,MATCH($L51,#REF!,0),MATCH($L$1&amp;H$1,#REF!,0)),0))</f>
        <v>-</v>
      </c>
      <c r="I51" s="169" t="str">
        <f>IF($E51=0,"-",IFERROR(INDEX(#REF!,MATCH($L51,#REF!,0),MATCH($L$1&amp;I$1,#REF!,0)),0))</f>
        <v>-</v>
      </c>
      <c r="L51" s="4"/>
    </row>
    <row r="52" spans="2:12" ht="20.100000000000001" customHeight="1" x14ac:dyDescent="0.15">
      <c r="B52" s="1"/>
      <c r="C52" s="158" t="s">
        <v>41</v>
      </c>
      <c r="D52" s="8" t="s">
        <v>876</v>
      </c>
      <c r="E52" s="159">
        <v>0</v>
      </c>
      <c r="F52" s="160" t="s">
        <v>71</v>
      </c>
      <c r="G52" s="160" t="s">
        <v>71</v>
      </c>
      <c r="H52" s="169" t="str">
        <f>IF($E52=0,"-",IFERROR(INDEX(#REF!,MATCH($L52,#REF!,0),MATCH($L$1&amp;H$1,#REF!,0)),0))</f>
        <v>-</v>
      </c>
      <c r="I52" s="169" t="str">
        <f>IF($E52=0,"-",IFERROR(INDEX(#REF!,MATCH($L52,#REF!,0),MATCH($L$1&amp;I$1,#REF!,0)),0))</f>
        <v>-</v>
      </c>
      <c r="L52" s="4"/>
    </row>
    <row r="53" spans="2:12" ht="20.100000000000001" customHeight="1" x14ac:dyDescent="0.15">
      <c r="B53" s="1"/>
      <c r="C53" s="158" t="s">
        <v>42</v>
      </c>
      <c r="D53" s="8" t="s">
        <v>877</v>
      </c>
      <c r="E53" s="159">
        <v>2</v>
      </c>
      <c r="F53" s="160">
        <v>2.5000000000000001E-3</v>
      </c>
      <c r="G53" s="160">
        <v>3.5355339059327377E-3</v>
      </c>
      <c r="H53" s="169">
        <f>IF($E53=0,"-",IFERROR(INDEX(#REF!,MATCH($L53,#REF!,0),MATCH($L$1&amp;H$1,#REF!,0)),0))</f>
        <v>0</v>
      </c>
      <c r="I53" s="169">
        <f>IF($E53=0,"-",IFERROR(INDEX(#REF!,MATCH($L53,#REF!,0),MATCH($L$1&amp;I$1,#REF!,0)),0))</f>
        <v>0</v>
      </c>
      <c r="L53" s="4"/>
    </row>
    <row r="54" spans="2:12" ht="20.100000000000001" customHeight="1" x14ac:dyDescent="0.15">
      <c r="B54" s="1"/>
      <c r="C54" s="158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9" t="str">
        <f>IF($E54=0,"-",IFERROR(INDEX(#REF!,MATCH($L54,#REF!,0),MATCH($L$1&amp;H$1,#REF!,0)),0))</f>
        <v>-</v>
      </c>
      <c r="I54" s="169" t="str">
        <f>IF($E54=0,"-",IFERROR(INDEX(#REF!,MATCH($L54,#REF!,0),MATCH($L$1&amp;I$1,#REF!,0)),0))</f>
        <v>-</v>
      </c>
      <c r="L54" s="4"/>
    </row>
    <row r="55" spans="2:12" ht="20.100000000000001" customHeight="1" x14ac:dyDescent="0.15">
      <c r="B55" s="1"/>
      <c r="C55" s="158" t="s">
        <v>44</v>
      </c>
      <c r="D55" s="8" t="s">
        <v>879</v>
      </c>
      <c r="E55" s="159">
        <v>2</v>
      </c>
      <c r="F55" s="160">
        <v>0.25</v>
      </c>
      <c r="G55" s="160">
        <v>0</v>
      </c>
      <c r="H55" s="169">
        <f>IF($E55=0,"-",IFERROR(INDEX(#REF!,MATCH($L55,#REF!,0),MATCH($L$1&amp;H$1,#REF!,0)),0))</f>
        <v>0</v>
      </c>
      <c r="I55" s="169">
        <f>IF($E55=0,"-",IFERROR(INDEX(#REF!,MATCH($L55,#REF!,0),MATCH($L$1&amp;I$1,#REF!,0)),0))</f>
        <v>0</v>
      </c>
      <c r="L55" s="4"/>
    </row>
    <row r="56" spans="2:12" ht="20.100000000000001" customHeight="1" x14ac:dyDescent="0.15">
      <c r="B56" s="1"/>
      <c r="C56" s="158" t="s">
        <v>45</v>
      </c>
      <c r="D56" s="8" t="s">
        <v>880</v>
      </c>
      <c r="E56" s="159">
        <v>0</v>
      </c>
      <c r="F56" s="160" t="s">
        <v>71</v>
      </c>
      <c r="G56" s="160" t="s">
        <v>71</v>
      </c>
      <c r="H56" s="169" t="str">
        <f>IF($E56=0,"-",IFERROR(INDEX(#REF!,MATCH($L56,#REF!,0),MATCH($L$1&amp;H$1,#REF!,0)),0))</f>
        <v>-</v>
      </c>
      <c r="I56" s="169" t="str">
        <f>IF($E56=0,"-",IFERROR(INDEX(#REF!,MATCH($L56,#REF!,0),MATCH($L$1&amp;I$1,#REF!,0)),0))</f>
        <v>-</v>
      </c>
      <c r="L56" s="4"/>
    </row>
    <row r="57" spans="2:12" ht="20.100000000000001" customHeight="1" x14ac:dyDescent="0.15">
      <c r="B57" s="1"/>
      <c r="C57" s="158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9" t="str">
        <f>IF($E57=0,"-",IFERROR(INDEX(#REF!,MATCH($L57,#REF!,0),MATCH($L$1&amp;H$1,#REF!,0)),0))</f>
        <v>-</v>
      </c>
      <c r="I57" s="169" t="str">
        <f>IF($E57=0,"-",IFERROR(INDEX(#REF!,MATCH($L57,#REF!,0),MATCH($L$1&amp;I$1,#REF!,0)),0))</f>
        <v>-</v>
      </c>
      <c r="L57" s="4"/>
    </row>
    <row r="58" spans="2:12" ht="20.100000000000001" customHeight="1" x14ac:dyDescent="0.15">
      <c r="B58" s="1"/>
      <c r="C58" s="158" t="s">
        <v>47</v>
      </c>
      <c r="D58" s="8" t="s">
        <v>882</v>
      </c>
      <c r="E58" s="159">
        <v>90</v>
      </c>
      <c r="F58" s="160">
        <v>0.11248214285714275</v>
      </c>
      <c r="G58" s="160">
        <v>0.15412391603351672</v>
      </c>
      <c r="H58" s="169">
        <f>IF($E58=0,"-",IFERROR(INDEX(#REF!,MATCH($L58,#REF!,0),MATCH($L$1&amp;H$1,#REF!,0)),0))</f>
        <v>0</v>
      </c>
      <c r="I58" s="169">
        <f>IF($E58=0,"-",IFERROR(INDEX(#REF!,MATCH($L58,#REF!,0),MATCH($L$1&amp;I$1,#REF!,0)),0))</f>
        <v>0</v>
      </c>
      <c r="L58" s="4"/>
    </row>
    <row r="59" spans="2:12" ht="20.100000000000001" customHeight="1" x14ac:dyDescent="0.15">
      <c r="B59" s="1"/>
      <c r="C59" s="158" t="s">
        <v>48</v>
      </c>
      <c r="D59" s="8" t="s">
        <v>883</v>
      </c>
      <c r="E59" s="159">
        <v>85</v>
      </c>
      <c r="F59" s="160">
        <v>0.11538461538461532</v>
      </c>
      <c r="G59" s="160">
        <v>0.19518429238534232</v>
      </c>
      <c r="H59" s="169">
        <f>IF($E59=0,"-",IFERROR(INDEX(#REF!,MATCH($L59,#REF!,0),MATCH($L$1&amp;H$1,#REF!,0)),0))</f>
        <v>0</v>
      </c>
      <c r="I59" s="169">
        <f>IF($E59=0,"-",IFERROR(INDEX(#REF!,MATCH($L59,#REF!,0),MATCH($L$1&amp;I$1,#REF!,0)),0))</f>
        <v>0</v>
      </c>
      <c r="L59" s="4"/>
    </row>
    <row r="60" spans="2:12" ht="20.100000000000001" customHeight="1" x14ac:dyDescent="0.15">
      <c r="B60" s="1"/>
      <c r="C60" s="158" t="s">
        <v>51</v>
      </c>
      <c r="D60" s="8" t="s">
        <v>884</v>
      </c>
      <c r="E60" s="159">
        <v>3</v>
      </c>
      <c r="F60" s="160">
        <v>0</v>
      </c>
      <c r="G60" s="160">
        <v>0</v>
      </c>
      <c r="H60" s="169">
        <f>IF($E60=0,"-",IFERROR(INDEX(#REF!,MATCH($L60,#REF!,0),MATCH($L$1&amp;H$1,#REF!,0)),0))</f>
        <v>0</v>
      </c>
      <c r="I60" s="169">
        <f>IF($E60=0,"-",IFERROR(INDEX(#REF!,MATCH($L60,#REF!,0),MATCH($L$1&amp;I$1,#REF!,0)),0))</f>
        <v>0</v>
      </c>
      <c r="L60" s="4"/>
    </row>
    <row r="61" spans="2:12" ht="20.100000000000001" customHeight="1" x14ac:dyDescent="0.15">
      <c r="B61" s="1"/>
      <c r="C61" s="158" t="s">
        <v>129</v>
      </c>
      <c r="D61" s="8" t="s">
        <v>885</v>
      </c>
      <c r="E61" s="159">
        <v>5</v>
      </c>
      <c r="F61" s="160">
        <v>4.5000000000000005E-2</v>
      </c>
      <c r="G61" s="160">
        <v>3.5355339059327383E-2</v>
      </c>
      <c r="H61" s="169">
        <f>IF($E61=0,"-",IFERROR(INDEX(#REF!,MATCH($L61,#REF!,0),MATCH($L$1&amp;H$1,#REF!,0)),0))</f>
        <v>0</v>
      </c>
      <c r="I61" s="169">
        <f>IF($E61=0,"-",IFERROR(INDEX(#REF!,MATCH($L61,#REF!,0),MATCH($L$1&amp;I$1,#REF!,0)),0))</f>
        <v>0</v>
      </c>
      <c r="L61" s="4"/>
    </row>
    <row r="62" spans="2:12" ht="20.100000000000001" customHeight="1" x14ac:dyDescent="0.15">
      <c r="B62" s="1"/>
      <c r="C62" s="158" t="s">
        <v>137</v>
      </c>
      <c r="D62" s="8" t="s">
        <v>886</v>
      </c>
      <c r="E62" s="159">
        <v>1</v>
      </c>
      <c r="F62" s="160">
        <v>0.01</v>
      </c>
      <c r="G62" s="160" t="s">
        <v>71</v>
      </c>
      <c r="H62" s="169">
        <f>IF($E62=0,"-",IFERROR(INDEX(#REF!,MATCH($L62,#REF!,0),MATCH($L$1&amp;H$1,#REF!,0)),0))</f>
        <v>0</v>
      </c>
      <c r="I62" s="169">
        <f>IF($E62=0,"-",IFERROR(INDEX(#REF!,MATCH($L62,#REF!,0),MATCH($L$1&amp;I$1,#REF!,0)),0))</f>
        <v>0</v>
      </c>
      <c r="L62" s="4"/>
    </row>
    <row r="63" spans="2:12" ht="20.100000000000001" customHeight="1" x14ac:dyDescent="0.15">
      <c r="B63" s="1"/>
      <c r="C63" s="158" t="s">
        <v>52</v>
      </c>
      <c r="D63" s="8" t="s">
        <v>887</v>
      </c>
      <c r="E63" s="159">
        <v>19</v>
      </c>
      <c r="F63" s="160">
        <v>4.4583333333333336E-2</v>
      </c>
      <c r="G63" s="160">
        <v>5.6627102944427493E-2</v>
      </c>
      <c r="H63" s="169">
        <f>IF($E63=0,"-",IFERROR(INDEX(#REF!,MATCH($L63,#REF!,0),MATCH($L$1&amp;H$1,#REF!,0)),0))</f>
        <v>0</v>
      </c>
      <c r="I63" s="169">
        <f>IF($E63=0,"-",IFERROR(INDEX(#REF!,MATCH($L63,#REF!,0),MATCH($L$1&amp;I$1,#REF!,0)),0))</f>
        <v>0</v>
      </c>
      <c r="L63" s="4"/>
    </row>
    <row r="64" spans="2:12" ht="20.100000000000001" customHeight="1" x14ac:dyDescent="0.15">
      <c r="B64" s="1"/>
      <c r="C64" s="158" t="s">
        <v>888</v>
      </c>
      <c r="D64" s="8" t="s">
        <v>376</v>
      </c>
      <c r="E64" s="159">
        <v>17</v>
      </c>
      <c r="F64" s="160">
        <v>0.21090909090909093</v>
      </c>
      <c r="G64" s="160">
        <v>0.32165834500147961</v>
      </c>
      <c r="H64" s="169">
        <f>IF($E64=0,"-",IFERROR(INDEX(#REF!,MATCH($L64,#REF!,0),MATCH($L$1&amp;H$1,#REF!,0)),0))</f>
        <v>0</v>
      </c>
      <c r="I64" s="169">
        <f>IF($E64=0,"-",IFERROR(INDEX(#REF!,MATCH($L64,#REF!,0),MATCH($L$1&amp;I$1,#REF!,0)),0))</f>
        <v>0</v>
      </c>
      <c r="L64" s="4"/>
    </row>
    <row r="65" spans="2:12" ht="20.100000000000001" customHeight="1" x14ac:dyDescent="0.15">
      <c r="B65" s="1"/>
      <c r="C65" s="158" t="s">
        <v>889</v>
      </c>
      <c r="D65" s="8" t="s">
        <v>890</v>
      </c>
      <c r="E65" s="159">
        <v>0</v>
      </c>
      <c r="F65" s="160" t="s">
        <v>71</v>
      </c>
      <c r="G65" s="160" t="s">
        <v>71</v>
      </c>
      <c r="H65" s="169" t="str">
        <f>IF($E65=0,"-",IFERROR(INDEX(#REF!,MATCH($L65,#REF!,0),MATCH($L$1&amp;H$1,#REF!,0)),0))</f>
        <v>-</v>
      </c>
      <c r="I65" s="169" t="str">
        <f>IF($E65=0,"-",IFERROR(INDEX(#REF!,MATCH($L65,#REF!,0),MATCH($L$1&amp;I$1,#REF!,0)),0))</f>
        <v>-</v>
      </c>
      <c r="L65" s="4"/>
    </row>
    <row r="66" spans="2:12" ht="20.100000000000001" customHeight="1" x14ac:dyDescent="0.15">
      <c r="B66" s="1"/>
      <c r="C66" s="158" t="s">
        <v>79</v>
      </c>
      <c r="D66" s="8" t="s">
        <v>891</v>
      </c>
      <c r="E66" s="159">
        <v>1</v>
      </c>
      <c r="F66" s="160">
        <v>0.02</v>
      </c>
      <c r="G66" s="160" t="s">
        <v>71</v>
      </c>
      <c r="H66" s="169">
        <f>IF($E66=0,"-",IFERROR(INDEX(#REF!,MATCH($L66,#REF!,0),MATCH($L$1&amp;H$1,#REF!,0)),0))</f>
        <v>0</v>
      </c>
      <c r="I66" s="169">
        <f>IF($E66=0,"-",IFERROR(INDEX(#REF!,MATCH($L66,#REF!,0),MATCH($L$1&amp;I$1,#REF!,0)),0))</f>
        <v>0</v>
      </c>
      <c r="L66" s="4"/>
    </row>
    <row r="67" spans="2:12" ht="20.100000000000001" customHeight="1" x14ac:dyDescent="0.15">
      <c r="B67" s="1"/>
      <c r="C67" s="158" t="s">
        <v>53</v>
      </c>
      <c r="D67" s="8" t="s">
        <v>892</v>
      </c>
      <c r="E67" s="159">
        <v>29</v>
      </c>
      <c r="F67" s="160">
        <v>7.088235294117648E-2</v>
      </c>
      <c r="G67" s="160">
        <v>0.11800735271209863</v>
      </c>
      <c r="H67" s="169">
        <f>IF($E67=0,"-",IFERROR(INDEX(#REF!,MATCH($L67,#REF!,0),MATCH($L$1&amp;H$1,#REF!,0)),0))</f>
        <v>0</v>
      </c>
      <c r="I67" s="169">
        <f>IF($E67=0,"-",IFERROR(INDEX(#REF!,MATCH($L67,#REF!,0),MATCH($L$1&amp;I$1,#REF!,0)),0))</f>
        <v>0</v>
      </c>
      <c r="L67" s="4"/>
    </row>
    <row r="68" spans="2:12" ht="20.100000000000001" customHeight="1" x14ac:dyDescent="0.15">
      <c r="B68" s="1"/>
      <c r="C68" s="158" t="s">
        <v>54</v>
      </c>
      <c r="D68" s="8" t="s">
        <v>893</v>
      </c>
      <c r="E68" s="159">
        <v>14</v>
      </c>
      <c r="F68" s="160">
        <v>9.3699999999999992E-2</v>
      </c>
      <c r="G68" s="160">
        <v>0.15014885206946402</v>
      </c>
      <c r="H68" s="169">
        <f>IF($E68=0,"-",IFERROR(INDEX(#REF!,MATCH($L68,#REF!,0),MATCH($L$1&amp;H$1,#REF!,0)),0))</f>
        <v>0</v>
      </c>
      <c r="I68" s="169">
        <f>IF($E68=0,"-",IFERROR(INDEX(#REF!,MATCH($L68,#REF!,0),MATCH($L$1&amp;I$1,#REF!,0)),0))</f>
        <v>0</v>
      </c>
      <c r="L68" s="4"/>
    </row>
    <row r="69" spans="2:12" ht="20.100000000000001" customHeight="1" x14ac:dyDescent="0.15">
      <c r="B69" s="1"/>
      <c r="C69" s="158" t="s">
        <v>55</v>
      </c>
      <c r="D69" s="8" t="s">
        <v>894</v>
      </c>
      <c r="E69" s="159">
        <v>30</v>
      </c>
      <c r="F69" s="160">
        <v>0.27173913043478259</v>
      </c>
      <c r="G69" s="160">
        <v>0.22540170552539074</v>
      </c>
      <c r="H69" s="169">
        <f>IF($E69=0,"-",IFERROR(INDEX(#REF!,MATCH($L69,#REF!,0),MATCH($L$1&amp;H$1,#REF!,0)),0))</f>
        <v>0</v>
      </c>
      <c r="I69" s="169">
        <f>IF($E69=0,"-",IFERROR(INDEX(#REF!,MATCH($L69,#REF!,0),MATCH($L$1&amp;I$1,#REF!,0)),0))</f>
        <v>0</v>
      </c>
      <c r="L69" s="4"/>
    </row>
    <row r="70" spans="2:12" ht="20.100000000000001" customHeight="1" x14ac:dyDescent="0.15">
      <c r="B70" s="1"/>
      <c r="C70" s="158" t="s">
        <v>138</v>
      </c>
      <c r="D70" s="8" t="s">
        <v>895</v>
      </c>
      <c r="E70" s="159">
        <v>0</v>
      </c>
      <c r="F70" s="160" t="s">
        <v>71</v>
      </c>
      <c r="G70" s="160" t="s">
        <v>71</v>
      </c>
      <c r="H70" s="169" t="str">
        <f>IF($E70=0,"-",IFERROR(INDEX(#REF!,MATCH($L70,#REF!,0),MATCH($L$1&amp;H$1,#REF!,0)),0))</f>
        <v>-</v>
      </c>
      <c r="I70" s="169" t="str">
        <f>IF($E70=0,"-",IFERROR(INDEX(#REF!,MATCH($L70,#REF!,0),MATCH($L$1&amp;I$1,#REF!,0)),0))</f>
        <v>-</v>
      </c>
      <c r="L70" s="4"/>
    </row>
    <row r="71" spans="2:12" ht="20.100000000000001" customHeight="1" x14ac:dyDescent="0.15">
      <c r="B71" s="1"/>
      <c r="C71" s="158" t="s">
        <v>72</v>
      </c>
      <c r="D71" s="8" t="s">
        <v>896</v>
      </c>
      <c r="E71" s="159">
        <v>2</v>
      </c>
      <c r="F71" s="160">
        <v>0.1</v>
      </c>
      <c r="G71" s="160">
        <v>0</v>
      </c>
      <c r="H71" s="169">
        <f>IF($E71=0,"-",IFERROR(INDEX(#REF!,MATCH($L71,#REF!,0),MATCH($L$1&amp;H$1,#REF!,0)),0))</f>
        <v>0</v>
      </c>
      <c r="I71" s="169">
        <f>IF($E71=0,"-",IFERROR(INDEX(#REF!,MATCH($L71,#REF!,0),MATCH($L$1&amp;I$1,#REF!,0)),0))</f>
        <v>0</v>
      </c>
      <c r="L71" s="4"/>
    </row>
    <row r="72" spans="2:12" ht="20.100000000000001" customHeight="1" x14ac:dyDescent="0.15">
      <c r="B72" s="1"/>
      <c r="C72" s="158" t="s">
        <v>75</v>
      </c>
      <c r="D72" s="8" t="s">
        <v>897</v>
      </c>
      <c r="E72" s="159">
        <v>15</v>
      </c>
      <c r="F72" s="160">
        <v>2.5000000000000005E-2</v>
      </c>
      <c r="G72" s="160">
        <v>2.7276363393971714E-2</v>
      </c>
      <c r="H72" s="169">
        <f>IF($E72=0,"-",IFERROR(INDEX(#REF!,MATCH($L72,#REF!,0),MATCH($L$1&amp;H$1,#REF!,0)),0))</f>
        <v>0</v>
      </c>
      <c r="I72" s="169">
        <f>IF($E72=0,"-",IFERROR(INDEX(#REF!,MATCH($L72,#REF!,0),MATCH($L$1&amp;I$1,#REF!,0)),0))</f>
        <v>0</v>
      </c>
      <c r="L72" s="4"/>
    </row>
    <row r="73" spans="2:12" ht="20.100000000000001" customHeight="1" x14ac:dyDescent="0.15">
      <c r="B73" s="1"/>
      <c r="C73" s="158" t="s">
        <v>56</v>
      </c>
      <c r="D73" s="8" t="s">
        <v>898</v>
      </c>
      <c r="E73" s="159">
        <v>0</v>
      </c>
      <c r="F73" s="160" t="s">
        <v>71</v>
      </c>
      <c r="G73" s="160" t="s">
        <v>71</v>
      </c>
      <c r="H73" s="169" t="str">
        <f>IF($E73=0,"-",IFERROR(INDEX(#REF!,MATCH($L73,#REF!,0),MATCH($L$1&amp;H$1,#REF!,0)),0))</f>
        <v>-</v>
      </c>
      <c r="I73" s="169" t="str">
        <f>IF($E73=0,"-",IFERROR(INDEX(#REF!,MATCH($L73,#REF!,0),MATCH($L$1&amp;I$1,#REF!,0)),0))</f>
        <v>-</v>
      </c>
      <c r="L73" s="4"/>
    </row>
    <row r="74" spans="2:12" ht="20.100000000000001" customHeight="1" x14ac:dyDescent="0.15">
      <c r="B74" s="1"/>
      <c r="C74" s="158" t="s">
        <v>57</v>
      </c>
      <c r="D74" s="8" t="s">
        <v>899</v>
      </c>
      <c r="E74" s="159">
        <v>2</v>
      </c>
      <c r="F74" s="160">
        <v>1.55E-2</v>
      </c>
      <c r="G74" s="160">
        <v>1.3435028842544409E-2</v>
      </c>
      <c r="H74" s="169">
        <f>IF($E74=0,"-",IFERROR(INDEX(#REF!,MATCH($L74,#REF!,0),MATCH($L$1&amp;H$1,#REF!,0)),0))</f>
        <v>0</v>
      </c>
      <c r="I74" s="169">
        <f>IF($E74=0,"-",IFERROR(INDEX(#REF!,MATCH($L74,#REF!,0),MATCH($L$1&amp;I$1,#REF!,0)),0))</f>
        <v>0</v>
      </c>
      <c r="L74" s="4"/>
    </row>
    <row r="75" spans="2:12" ht="20.100000000000001" customHeight="1" x14ac:dyDescent="0.15">
      <c r="B75" s="1"/>
      <c r="C75" s="158" t="s">
        <v>69</v>
      </c>
      <c r="D75" s="8" t="s">
        <v>900</v>
      </c>
      <c r="E75" s="159">
        <v>52</v>
      </c>
      <c r="F75" s="160">
        <v>4.2608695652173921E-2</v>
      </c>
      <c r="G75" s="160">
        <v>0.10332945506768618</v>
      </c>
      <c r="H75" s="169">
        <f>IF($E75=0,"-",IFERROR(INDEX(#REF!,MATCH($L75,#REF!,0),MATCH($L$1&amp;H$1,#REF!,0)),0))</f>
        <v>0</v>
      </c>
      <c r="I75" s="169">
        <f>IF($E75=0,"-",IFERROR(INDEX(#REF!,MATCH($L75,#REF!,0),MATCH($L$1&amp;I$1,#REF!,0)),0))</f>
        <v>0</v>
      </c>
      <c r="L75" s="4"/>
    </row>
    <row r="76" spans="2:12" ht="20.100000000000001" customHeight="1" x14ac:dyDescent="0.15">
      <c r="B76" s="1"/>
      <c r="C76" s="158" t="s">
        <v>73</v>
      </c>
      <c r="D76" s="8" t="s">
        <v>901</v>
      </c>
      <c r="E76" s="159">
        <v>38</v>
      </c>
      <c r="F76" s="160">
        <v>9.7500000000000003E-2</v>
      </c>
      <c r="G76" s="160">
        <v>0.1511937790503611</v>
      </c>
      <c r="H76" s="169">
        <f>IF($E76=0,"-",IFERROR(INDEX(#REF!,MATCH($L76,#REF!,0),MATCH($L$1&amp;H$1,#REF!,0)),0))</f>
        <v>0</v>
      </c>
      <c r="I76" s="169">
        <f>IF($E76=0,"-",IFERROR(INDEX(#REF!,MATCH($L76,#REF!,0),MATCH($L$1&amp;I$1,#REF!,0)),0))</f>
        <v>0</v>
      </c>
      <c r="L76" s="4"/>
    </row>
    <row r="77" spans="2:12" ht="20.100000000000001" customHeight="1" x14ac:dyDescent="0.15">
      <c r="B77" s="1"/>
      <c r="C77" s="158" t="s">
        <v>58</v>
      </c>
      <c r="D77" s="8" t="s">
        <v>902</v>
      </c>
      <c r="E77" s="159">
        <v>202</v>
      </c>
      <c r="F77" s="160">
        <v>0.14059595959595955</v>
      </c>
      <c r="G77" s="160">
        <v>0.51483775766565776</v>
      </c>
      <c r="H77" s="169">
        <f>IF($E77=0,"-",IFERROR(INDEX(#REF!,MATCH($L77,#REF!,0),MATCH($L$1&amp;H$1,#REF!,0)),0))</f>
        <v>0</v>
      </c>
      <c r="I77" s="169">
        <f>IF($E77=0,"-",IFERROR(INDEX(#REF!,MATCH($L77,#REF!,0),MATCH($L$1&amp;I$1,#REF!,0)),0))</f>
        <v>0</v>
      </c>
      <c r="L77" s="4"/>
    </row>
    <row r="78" spans="2:12" ht="20.100000000000001" customHeight="1" x14ac:dyDescent="0.15">
      <c r="B78" s="1"/>
      <c r="C78" s="158" t="s">
        <v>903</v>
      </c>
      <c r="D78" s="8" t="s">
        <v>904</v>
      </c>
      <c r="E78" s="159">
        <v>0</v>
      </c>
      <c r="F78" s="160" t="s">
        <v>71</v>
      </c>
      <c r="G78" s="160" t="s">
        <v>71</v>
      </c>
      <c r="H78" s="169" t="str">
        <f>IF($E78=0,"-",IFERROR(INDEX(#REF!,MATCH($L78,#REF!,0),MATCH($L$1&amp;H$1,#REF!,0)),0))</f>
        <v>-</v>
      </c>
      <c r="I78" s="169" t="str">
        <f>IF($E78=0,"-",IFERROR(INDEX(#REF!,MATCH($L78,#REF!,0),MATCH($L$1&amp;I$1,#REF!,0)),0))</f>
        <v>-</v>
      </c>
      <c r="L78" s="4"/>
    </row>
    <row r="79" spans="2:12" ht="20.100000000000001" customHeight="1" x14ac:dyDescent="0.15">
      <c r="B79" s="1"/>
      <c r="C79" s="158" t="s">
        <v>905</v>
      </c>
      <c r="D79" s="8" t="s">
        <v>906</v>
      </c>
      <c r="E79" s="159">
        <v>18</v>
      </c>
      <c r="F79" s="160">
        <v>0.13009999999999999</v>
      </c>
      <c r="G79" s="160">
        <v>0.21016077179150255</v>
      </c>
      <c r="H79" s="169">
        <f>IF($E79=0,"-",IFERROR(INDEX(#REF!,MATCH($L79,#REF!,0),MATCH($L$1&amp;H$1,#REF!,0)),0))</f>
        <v>0</v>
      </c>
      <c r="I79" s="169">
        <f>IF($E79=0,"-",IFERROR(INDEX(#REF!,MATCH($L79,#REF!,0),MATCH($L$1&amp;I$1,#REF!,0)),0))</f>
        <v>0</v>
      </c>
      <c r="L79" s="4"/>
    </row>
    <row r="80" spans="2:12" ht="20.100000000000001" customHeight="1" x14ac:dyDescent="0.15">
      <c r="B80" s="1"/>
      <c r="C80" s="158" t="s">
        <v>70</v>
      </c>
      <c r="D80" s="8" t="s">
        <v>907</v>
      </c>
      <c r="E80" s="159">
        <v>5</v>
      </c>
      <c r="F80" s="160">
        <v>1.7499999999999998E-2</v>
      </c>
      <c r="G80" s="160">
        <v>1.7677669529663691E-2</v>
      </c>
      <c r="H80" s="169">
        <f>IF($E80=0,"-",IFERROR(INDEX(#REF!,MATCH($L80,#REF!,0),MATCH($L$1&amp;H$1,#REF!,0)),0))</f>
        <v>0</v>
      </c>
      <c r="I80" s="169">
        <f>IF($E80=0,"-",IFERROR(INDEX(#REF!,MATCH($L80,#REF!,0),MATCH($L$1&amp;I$1,#REF!,0)),0))</f>
        <v>0</v>
      </c>
      <c r="L80" s="4"/>
    </row>
    <row r="81" spans="2:12" ht="20.100000000000001" customHeight="1" x14ac:dyDescent="0.15">
      <c r="B81" s="1"/>
      <c r="C81" s="158" t="s">
        <v>908</v>
      </c>
      <c r="D81" s="8" t="s">
        <v>909</v>
      </c>
      <c r="E81" s="159">
        <v>84</v>
      </c>
      <c r="F81" s="160">
        <v>0.14279545454545453</v>
      </c>
      <c r="G81" s="160">
        <v>0.20376326477948145</v>
      </c>
      <c r="H81" s="169">
        <f>IF($E81=0,"-",IFERROR(INDEX(#REF!,MATCH($L81,#REF!,0),MATCH($L$1&amp;H$1,#REF!,0)),0))</f>
        <v>0</v>
      </c>
      <c r="I81" s="169">
        <f>IF($E81=0,"-",IFERROR(INDEX(#REF!,MATCH($L81,#REF!,0),MATCH($L$1&amp;I$1,#REF!,0)),0))</f>
        <v>0</v>
      </c>
      <c r="L81" s="4"/>
    </row>
    <row r="82" spans="2:12" ht="20.100000000000001" customHeight="1" x14ac:dyDescent="0.15">
      <c r="B82" s="1"/>
      <c r="C82" s="158" t="s">
        <v>59</v>
      </c>
      <c r="D82" s="8" t="s">
        <v>910</v>
      </c>
      <c r="E82" s="159">
        <v>413</v>
      </c>
      <c r="F82" s="160">
        <v>0.11089120370370377</v>
      </c>
      <c r="G82" s="160">
        <v>0.17202642702993015</v>
      </c>
      <c r="H82" s="169">
        <f>IF($E82=0,"-",IFERROR(INDEX(#REF!,MATCH($L82,#REF!,0),MATCH($L$1&amp;H$1,#REF!,0)),0))</f>
        <v>0</v>
      </c>
      <c r="I82" s="169">
        <f>IF($E82=0,"-",IFERROR(INDEX(#REF!,MATCH($L82,#REF!,0),MATCH($L$1&amp;I$1,#REF!,0)),0))</f>
        <v>0</v>
      </c>
      <c r="L82" s="4"/>
    </row>
    <row r="83" spans="2:12" ht="20.100000000000001" customHeight="1" x14ac:dyDescent="0.15">
      <c r="B83" s="1"/>
      <c r="C83" s="158" t="s">
        <v>60</v>
      </c>
      <c r="D83" s="8" t="s">
        <v>911</v>
      </c>
      <c r="E83" s="159">
        <v>115</v>
      </c>
      <c r="F83" s="160">
        <v>7.6086956521739094E-2</v>
      </c>
      <c r="G83" s="160">
        <v>0.13694651447220904</v>
      </c>
      <c r="H83" s="169">
        <f>IF($E83=0,"-",IFERROR(INDEX(#REF!,MATCH($L83,#REF!,0),MATCH($L$1&amp;H$1,#REF!,0)),0))</f>
        <v>0</v>
      </c>
      <c r="I83" s="169">
        <f>IF($E83=0,"-",IFERROR(INDEX(#REF!,MATCH($L83,#REF!,0),MATCH($L$1&amp;I$1,#REF!,0)),0))</f>
        <v>0</v>
      </c>
      <c r="L83" s="4"/>
    </row>
    <row r="84" spans="2:12" ht="20.100000000000001" customHeight="1" x14ac:dyDescent="0.15">
      <c r="B84" s="1"/>
      <c r="C84" s="158" t="s">
        <v>912</v>
      </c>
      <c r="D84" s="8" t="s">
        <v>913</v>
      </c>
      <c r="E84" s="159">
        <v>0</v>
      </c>
      <c r="F84" s="160" t="s">
        <v>71</v>
      </c>
      <c r="G84" s="160" t="s">
        <v>71</v>
      </c>
      <c r="H84" s="169" t="str">
        <f>IF($E84=0,"-",IFERROR(INDEX(#REF!,MATCH($L84,#REF!,0),MATCH($L$1&amp;H$1,#REF!,0)),0))</f>
        <v>-</v>
      </c>
      <c r="I84" s="169" t="str">
        <f>IF($E84=0,"-",IFERROR(INDEX(#REF!,MATCH($L84,#REF!,0),MATCH($L$1&amp;I$1,#REF!,0)),0))</f>
        <v>-</v>
      </c>
      <c r="L84" s="4"/>
    </row>
    <row r="85" spans="2:12" ht="20.100000000000001" customHeight="1" x14ac:dyDescent="0.15">
      <c r="B85" s="1"/>
      <c r="C85" s="158" t="s">
        <v>914</v>
      </c>
      <c r="D85" s="8" t="s">
        <v>915</v>
      </c>
      <c r="E85" s="159">
        <v>37</v>
      </c>
      <c r="F85" s="160">
        <v>0.20774999999999996</v>
      </c>
      <c r="G85" s="160">
        <v>0.44391005497145697</v>
      </c>
      <c r="H85" s="169">
        <f>IF($E85=0,"-",IFERROR(INDEX(#REF!,MATCH($L85,#REF!,0),MATCH($L$1&amp;H$1,#REF!,0)),0))</f>
        <v>0</v>
      </c>
      <c r="I85" s="169">
        <f>IF($E85=0,"-",IFERROR(INDEX(#REF!,MATCH($L85,#REF!,0),MATCH($L$1&amp;I$1,#REF!,0)),0))</f>
        <v>0</v>
      </c>
      <c r="L85" s="4"/>
    </row>
    <row r="86" spans="2:12" ht="20.100000000000001" customHeight="1" x14ac:dyDescent="0.15">
      <c r="B86" s="1"/>
      <c r="C86" s="158" t="s">
        <v>916</v>
      </c>
      <c r="D86" s="8" t="s">
        <v>917</v>
      </c>
      <c r="E86" s="159">
        <v>5</v>
      </c>
      <c r="F86" s="160">
        <v>5.000000000000001E-2</v>
      </c>
      <c r="G86" s="160">
        <v>0.05</v>
      </c>
      <c r="H86" s="169">
        <f>IF($E86=0,"-",IFERROR(INDEX(#REF!,MATCH($L86,#REF!,0),MATCH($L$1&amp;H$1,#REF!,0)),0))</f>
        <v>0</v>
      </c>
      <c r="I86" s="169">
        <f>IF($E86=0,"-",IFERROR(INDEX(#REF!,MATCH($L86,#REF!,0),MATCH($L$1&amp;I$1,#REF!,0)),0))</f>
        <v>0</v>
      </c>
      <c r="L86" s="4"/>
    </row>
    <row r="87" spans="2:12" ht="20.100000000000001" customHeight="1" x14ac:dyDescent="0.15">
      <c r="B87" s="1"/>
      <c r="C87" s="158" t="s">
        <v>918</v>
      </c>
      <c r="D87" s="8" t="s">
        <v>919</v>
      </c>
      <c r="E87" s="159">
        <v>8</v>
      </c>
      <c r="F87" s="160">
        <v>0.25012499999999999</v>
      </c>
      <c r="G87" s="160">
        <v>0.43579436568944613</v>
      </c>
      <c r="H87" s="169">
        <f>IF($E87=0,"-",IFERROR(INDEX(#REF!,MATCH($L87,#REF!,0),MATCH($L$1&amp;H$1,#REF!,0)),0))</f>
        <v>0</v>
      </c>
      <c r="I87" s="169">
        <f>IF($E87=0,"-",IFERROR(INDEX(#REF!,MATCH($L87,#REF!,0),MATCH($L$1&amp;I$1,#REF!,0)),0))</f>
        <v>0</v>
      </c>
      <c r="L87" s="4"/>
    </row>
    <row r="88" spans="2:12" ht="20.100000000000001" customHeight="1" x14ac:dyDescent="0.15">
      <c r="B88" s="1"/>
      <c r="C88" s="158" t="s">
        <v>920</v>
      </c>
      <c r="D88" s="8" t="s">
        <v>921</v>
      </c>
      <c r="E88" s="159">
        <v>11</v>
      </c>
      <c r="F88" s="160">
        <v>3.0100000000000005E-2</v>
      </c>
      <c r="G88" s="160">
        <v>4.4637988305926156E-2</v>
      </c>
      <c r="H88" s="169">
        <f>IF($E88=0,"-",IFERROR(INDEX(#REF!,MATCH($L88,#REF!,0),MATCH($L$1&amp;H$1,#REF!,0)),0))</f>
        <v>0</v>
      </c>
      <c r="I88" s="169">
        <f>IF($E88=0,"-",IFERROR(INDEX(#REF!,MATCH($L88,#REF!,0),MATCH($L$1&amp;I$1,#REF!,0)),0))</f>
        <v>0</v>
      </c>
      <c r="L88" s="4"/>
    </row>
    <row r="89" spans="2:12" ht="20.100000000000001" customHeight="1" x14ac:dyDescent="0.15">
      <c r="B89" s="1"/>
      <c r="C89" s="158" t="s">
        <v>922</v>
      </c>
      <c r="D89" s="8" t="s">
        <v>923</v>
      </c>
      <c r="E89" s="159">
        <v>0</v>
      </c>
      <c r="F89" s="160" t="s">
        <v>71</v>
      </c>
      <c r="G89" s="160" t="s">
        <v>71</v>
      </c>
      <c r="H89" s="169" t="str">
        <f>IF($E89=0,"-",IFERROR(INDEX(#REF!,MATCH($L89,#REF!,0),MATCH($L$1&amp;H$1,#REF!,0)),0))</f>
        <v>-</v>
      </c>
      <c r="I89" s="169" t="str">
        <f>IF($E89=0,"-",IFERROR(INDEX(#REF!,MATCH($L89,#REF!,0),MATCH($L$1&amp;I$1,#REF!,0)),0))</f>
        <v>-</v>
      </c>
      <c r="L89" s="4"/>
    </row>
    <row r="90" spans="2:12" ht="20.100000000000001" customHeight="1" x14ac:dyDescent="0.15">
      <c r="B90" s="1"/>
      <c r="C90" s="158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9" t="str">
        <f>IF($E90=0,"-",IFERROR(INDEX(#REF!,MATCH($L90,#REF!,0),MATCH($L$1&amp;H$1,#REF!,0)),0))</f>
        <v>-</v>
      </c>
      <c r="I90" s="169" t="str">
        <f>IF($E90=0,"-",IFERROR(INDEX(#REF!,MATCH($L90,#REF!,0),MATCH($L$1&amp;I$1,#REF!,0)),0))</f>
        <v>-</v>
      </c>
      <c r="L90" s="4"/>
    </row>
    <row r="91" spans="2:12" ht="20.100000000000001" customHeight="1" x14ac:dyDescent="0.15">
      <c r="B91" s="1"/>
      <c r="C91" s="158" t="s">
        <v>62</v>
      </c>
      <c r="D91" s="8" t="s">
        <v>926</v>
      </c>
      <c r="E91" s="159">
        <v>18</v>
      </c>
      <c r="F91" s="160">
        <v>0.44999999999999996</v>
      </c>
      <c r="G91" s="160">
        <v>0.96953597148326576</v>
      </c>
      <c r="H91" s="169">
        <f>IF($E91=0,"-",IFERROR(INDEX(#REF!,MATCH($L91,#REF!,0),MATCH($L$1&amp;H$1,#REF!,0)),0))</f>
        <v>0</v>
      </c>
      <c r="I91" s="169">
        <f>IF($E91=0,"-",IFERROR(INDEX(#REF!,MATCH($L91,#REF!,0),MATCH($L$1&amp;I$1,#REF!,0)),0))</f>
        <v>0</v>
      </c>
      <c r="L91" s="4"/>
    </row>
    <row r="92" spans="2:12" ht="20.100000000000001" customHeight="1" x14ac:dyDescent="0.15">
      <c r="B92" s="1"/>
      <c r="C92" s="158" t="s">
        <v>80</v>
      </c>
      <c r="D92" s="8" t="s">
        <v>927</v>
      </c>
      <c r="E92" s="159">
        <v>2</v>
      </c>
      <c r="F92" s="160">
        <v>0</v>
      </c>
      <c r="G92" s="160">
        <v>0</v>
      </c>
      <c r="H92" s="169">
        <f>IF($E92=0,"-",IFERROR(INDEX(#REF!,MATCH($L92,#REF!,0),MATCH($L$1&amp;H$1,#REF!,0)),0))</f>
        <v>0</v>
      </c>
      <c r="I92" s="169">
        <f>IF($E92=0,"-",IFERROR(INDEX(#REF!,MATCH($L92,#REF!,0),MATCH($L$1&amp;I$1,#REF!,0)),0))</f>
        <v>0</v>
      </c>
      <c r="L92" s="4"/>
    </row>
    <row r="93" spans="2:12" ht="20.100000000000001" customHeight="1" x14ac:dyDescent="0.15">
      <c r="B93" s="1"/>
      <c r="C93" s="158" t="s">
        <v>928</v>
      </c>
      <c r="D93" s="8" t="s">
        <v>929</v>
      </c>
      <c r="E93" s="159">
        <v>32</v>
      </c>
      <c r="F93" s="160">
        <v>0.1268684210526316</v>
      </c>
      <c r="G93" s="160">
        <v>0.17365897632566976</v>
      </c>
      <c r="H93" s="169">
        <f>IF($E93=0,"-",IFERROR(INDEX(#REF!,MATCH($L93,#REF!,0),MATCH($L$1&amp;H$1,#REF!,0)),0))</f>
        <v>0</v>
      </c>
      <c r="I93" s="169">
        <f>IF($E93=0,"-",IFERROR(INDEX(#REF!,MATCH($L93,#REF!,0),MATCH($L$1&amp;I$1,#REF!,0)),0))</f>
        <v>0</v>
      </c>
      <c r="L93" s="4"/>
    </row>
    <row r="94" spans="2:12" ht="20.100000000000001" customHeight="1" x14ac:dyDescent="0.15">
      <c r="B94" s="1"/>
      <c r="C94" s="158" t="s">
        <v>63</v>
      </c>
      <c r="D94" s="8" t="s">
        <v>930</v>
      </c>
      <c r="E94" s="159">
        <v>5</v>
      </c>
      <c r="F94" s="160">
        <v>4.3333333333333335E-2</v>
      </c>
      <c r="G94" s="160">
        <v>1.1547005383792506E-2</v>
      </c>
      <c r="H94" s="169">
        <f>IF($E94=0,"-",IFERROR(INDEX(#REF!,MATCH($L94,#REF!,0),MATCH($L$1&amp;H$1,#REF!,0)),0))</f>
        <v>0</v>
      </c>
      <c r="I94" s="169">
        <f>IF($E94=0,"-",IFERROR(INDEX(#REF!,MATCH($L94,#REF!,0),MATCH($L$1&amp;I$1,#REF!,0)),0))</f>
        <v>0</v>
      </c>
      <c r="L94" s="4"/>
    </row>
    <row r="95" spans="2:12" ht="20.100000000000001" customHeight="1" x14ac:dyDescent="0.15">
      <c r="B95" s="1"/>
      <c r="C95" s="158" t="s">
        <v>931</v>
      </c>
      <c r="D95" s="8" t="s">
        <v>932</v>
      </c>
      <c r="E95" s="159">
        <v>1</v>
      </c>
      <c r="F95" s="160">
        <v>0.05</v>
      </c>
      <c r="G95" s="160" t="s">
        <v>71</v>
      </c>
      <c r="H95" s="169">
        <f>IF($E95=0,"-",IFERROR(INDEX(#REF!,MATCH($L95,#REF!,0),MATCH($L$1&amp;H$1,#REF!,0)),0))</f>
        <v>0</v>
      </c>
      <c r="I95" s="169">
        <f>IF($E95=0,"-",IFERROR(INDEX(#REF!,MATCH($L95,#REF!,0),MATCH($L$1&amp;I$1,#REF!,0)),0))</f>
        <v>0</v>
      </c>
      <c r="L95" s="4"/>
    </row>
    <row r="96" spans="2:12" ht="20.100000000000001" customHeight="1" x14ac:dyDescent="0.15">
      <c r="B96" s="1"/>
      <c r="C96" s="158" t="s">
        <v>933</v>
      </c>
      <c r="D96" s="8" t="s">
        <v>934</v>
      </c>
      <c r="E96" s="159">
        <v>2</v>
      </c>
      <c r="F96" s="160">
        <v>0.5</v>
      </c>
      <c r="G96" s="160">
        <v>0</v>
      </c>
      <c r="H96" s="169">
        <f>IF($E96=0,"-",IFERROR(INDEX(#REF!,MATCH($L96,#REF!,0),MATCH($L$1&amp;H$1,#REF!,0)),0))</f>
        <v>0</v>
      </c>
      <c r="I96" s="169">
        <f>IF($E96=0,"-",IFERROR(INDEX(#REF!,MATCH($L96,#REF!,0),MATCH($L$1&amp;I$1,#REF!,0)),0))</f>
        <v>0</v>
      </c>
      <c r="L96" s="4"/>
    </row>
    <row r="97" spans="1:12" ht="20.100000000000001" customHeight="1" x14ac:dyDescent="0.15">
      <c r="B97" s="1"/>
      <c r="C97" s="158" t="s">
        <v>76</v>
      </c>
      <c r="D97" s="8" t="s">
        <v>935</v>
      </c>
      <c r="E97" s="159">
        <v>1</v>
      </c>
      <c r="F97" s="160">
        <v>0.5</v>
      </c>
      <c r="G97" s="160" t="s">
        <v>71</v>
      </c>
      <c r="H97" s="169">
        <f>IF($E97=0,"-",IFERROR(INDEX(#REF!,MATCH($L97,#REF!,0),MATCH($L$1&amp;H$1,#REF!,0)),0))</f>
        <v>0</v>
      </c>
      <c r="I97" s="169">
        <f>IF($E97=0,"-",IFERROR(INDEX(#REF!,MATCH($L97,#REF!,0),MATCH($L$1&amp;I$1,#REF!,0)),0))</f>
        <v>0</v>
      </c>
      <c r="L97" s="4"/>
    </row>
    <row r="98" spans="1:12" ht="20.100000000000001" customHeight="1" x14ac:dyDescent="0.15">
      <c r="B98" s="1"/>
      <c r="C98" s="158" t="s">
        <v>936</v>
      </c>
      <c r="D98" s="8" t="s">
        <v>937</v>
      </c>
      <c r="E98" s="159">
        <v>0</v>
      </c>
      <c r="F98" s="160" t="s">
        <v>71</v>
      </c>
      <c r="G98" s="160" t="s">
        <v>71</v>
      </c>
      <c r="H98" s="169" t="str">
        <f>IF($E98=0,"-",IFERROR(INDEX(#REF!,MATCH($L98,#REF!,0),MATCH($L$1&amp;H$1,#REF!,0)),0))</f>
        <v>-</v>
      </c>
      <c r="I98" s="169" t="str">
        <f>IF($E98=0,"-",IFERROR(INDEX(#REF!,MATCH($L98,#REF!,0),MATCH($L$1&amp;I$1,#REF!,0)),0))</f>
        <v>-</v>
      </c>
      <c r="L98" s="4"/>
    </row>
    <row r="99" spans="1:12" ht="20.100000000000001" customHeight="1" x14ac:dyDescent="0.15">
      <c r="B99" s="1"/>
      <c r="C99" s="158" t="s">
        <v>64</v>
      </c>
      <c r="D99" s="8" t="s">
        <v>938</v>
      </c>
      <c r="E99" s="159">
        <v>12</v>
      </c>
      <c r="F99" s="160">
        <v>3.8124999999999999E-2</v>
      </c>
      <c r="G99" s="160">
        <v>3.4634571910571836E-2</v>
      </c>
      <c r="H99" s="169">
        <f>IF($E99=0,"-",IFERROR(INDEX(#REF!,MATCH($L99,#REF!,0),MATCH($L$1&amp;H$1,#REF!,0)),0))</f>
        <v>0</v>
      </c>
      <c r="I99" s="169">
        <f>IF($E99=0,"-",IFERROR(INDEX(#REF!,MATCH($L99,#REF!,0),MATCH($L$1&amp;I$1,#REF!,0)),0))</f>
        <v>0</v>
      </c>
      <c r="L99" s="4"/>
    </row>
    <row r="100" spans="1:12" ht="20.100000000000001" customHeight="1" x14ac:dyDescent="0.15">
      <c r="B100" s="1"/>
      <c r="C100" s="158" t="s">
        <v>939</v>
      </c>
      <c r="D100" s="8" t="s">
        <v>940</v>
      </c>
      <c r="E100" s="159">
        <v>277</v>
      </c>
      <c r="F100" s="160">
        <v>0.17244014084507059</v>
      </c>
      <c r="G100" s="160">
        <v>0.4504697212862645</v>
      </c>
      <c r="H100" s="169">
        <f>IF($E100=0,"-",IFERROR(INDEX(#REF!,MATCH($L100,#REF!,0),MATCH($L$1&amp;H$1,#REF!,0)),0))</f>
        <v>0</v>
      </c>
      <c r="I100" s="169">
        <f>IF($E100=0,"-",IFERROR(INDEX(#REF!,MATCH($L100,#REF!,0),MATCH($L$1&amp;I$1,#REF!,0)),0))</f>
        <v>0</v>
      </c>
      <c r="L100" s="4"/>
    </row>
    <row r="101" spans="1:12" ht="20.100000000000001" customHeight="1" x14ac:dyDescent="0.15">
      <c r="B101" s="1"/>
      <c r="C101" s="158" t="s">
        <v>941</v>
      </c>
      <c r="D101" s="8" t="s">
        <v>942</v>
      </c>
      <c r="E101" s="159">
        <v>35</v>
      </c>
      <c r="F101" s="160">
        <v>0.11473684210526319</v>
      </c>
      <c r="G101" s="160">
        <v>0.17494025713726227</v>
      </c>
      <c r="H101" s="169">
        <f>IF($E101=0,"-",IFERROR(INDEX(#REF!,MATCH($L101,#REF!,0),MATCH($L$1&amp;H$1,#REF!,0)),0))</f>
        <v>0</v>
      </c>
      <c r="I101" s="169">
        <f>IF($E101=0,"-",IFERROR(INDEX(#REF!,MATCH($L101,#REF!,0),MATCH($L$1&amp;I$1,#REF!,0)),0))</f>
        <v>0</v>
      </c>
      <c r="L101" s="4"/>
    </row>
    <row r="102" spans="1:12" ht="20.100000000000001" customHeight="1" x14ac:dyDescent="0.15">
      <c r="B102" s="1"/>
      <c r="C102" s="158" t="s">
        <v>943</v>
      </c>
      <c r="D102" s="8" t="s">
        <v>944</v>
      </c>
      <c r="E102" s="159">
        <v>35</v>
      </c>
      <c r="F102" s="160">
        <v>0.12659090909090906</v>
      </c>
      <c r="G102" s="160">
        <v>0.17751851924609072</v>
      </c>
      <c r="H102" s="169">
        <f>IF($E102=0,"-",IFERROR(INDEX(#REF!,MATCH($L102,#REF!,0),MATCH($L$1&amp;H$1,#REF!,0)),0))</f>
        <v>0</v>
      </c>
      <c r="I102" s="169">
        <f>IF($E102=0,"-",IFERROR(INDEX(#REF!,MATCH($L102,#REF!,0),MATCH($L$1&amp;I$1,#REF!,0)),0))</f>
        <v>0</v>
      </c>
      <c r="L102" s="4"/>
    </row>
    <row r="103" spans="1:12" ht="20.100000000000001" customHeight="1" x14ac:dyDescent="0.15">
      <c r="B103" s="1"/>
      <c r="C103" s="158" t="s">
        <v>945</v>
      </c>
      <c r="D103" s="8" t="s">
        <v>946</v>
      </c>
      <c r="E103" s="159">
        <v>20</v>
      </c>
      <c r="F103" s="160">
        <v>4.1333333333333333E-2</v>
      </c>
      <c r="G103" s="160">
        <v>3.9931488946992826E-2</v>
      </c>
      <c r="H103" s="169">
        <f>IF($E103=0,"-",IFERROR(INDEX(#REF!,MATCH($L103,#REF!,0),MATCH($L$1&amp;H$1,#REF!,0)),0))</f>
        <v>0</v>
      </c>
      <c r="I103" s="169">
        <f>IF($E103=0,"-",IFERROR(INDEX(#REF!,MATCH($L103,#REF!,0),MATCH($L$1&amp;I$1,#REF!,0)),0))</f>
        <v>0</v>
      </c>
      <c r="L103" s="4"/>
    </row>
    <row r="104" spans="1:12" ht="20.100000000000001" customHeight="1" x14ac:dyDescent="0.15">
      <c r="A104" s="116" t="s">
        <v>1023</v>
      </c>
      <c r="B104" s="1"/>
      <c r="C104" s="158" t="s">
        <v>947</v>
      </c>
      <c r="D104" s="8" t="s">
        <v>948</v>
      </c>
      <c r="E104" s="159">
        <v>3</v>
      </c>
      <c r="F104" s="160">
        <v>0.09</v>
      </c>
      <c r="G104" s="160">
        <v>0</v>
      </c>
      <c r="H104" s="169">
        <f>IF($E104=0,"-",IFERROR(INDEX(#REF!,MATCH($L104,#REF!,0),MATCH($L$1&amp;H$1,#REF!,0)),0))</f>
        <v>0</v>
      </c>
      <c r="I104" s="169">
        <f>IF($E104=0,"-",IFERROR(INDEX(#REF!,MATCH($L104,#REF!,0),MATCH($L$1&amp;I$1,#REF!,0)),0))</f>
        <v>0</v>
      </c>
      <c r="L104" s="4"/>
    </row>
    <row r="105" spans="1:12" ht="20.100000000000001" customHeight="1" x14ac:dyDescent="0.15">
      <c r="B105" s="1"/>
      <c r="C105" s="161" t="s">
        <v>65</v>
      </c>
      <c r="D105" s="162" t="s">
        <v>949</v>
      </c>
      <c r="E105" s="163">
        <v>637</v>
      </c>
      <c r="F105" s="164">
        <v>0.13403380782918156</v>
      </c>
      <c r="G105" s="164">
        <v>0.18741590427276208</v>
      </c>
      <c r="H105" s="169">
        <f>IF($E105=0,"-",IFERROR(INDEX(#REF!,MATCH($L105,#REF!,0),MATCH($L$1&amp;H$1,#REF!,0)),0))</f>
        <v>0</v>
      </c>
      <c r="I105" s="169">
        <f>IF($E105=0,"-",IFERROR(INDEX(#REF!,MATCH($L105,#REF!,0),MATCH($L$1&amp;I$1,#REF!,0)),0))</f>
        <v>0</v>
      </c>
      <c r="L105" s="4"/>
    </row>
    <row r="106" spans="1:12" ht="20.100000000000001" customHeight="1" x14ac:dyDescent="0.15">
      <c r="B106" s="1"/>
      <c r="C106" s="161" t="s">
        <v>67</v>
      </c>
      <c r="D106" s="162" t="s">
        <v>950</v>
      </c>
      <c r="E106" s="163">
        <v>1766</v>
      </c>
      <c r="F106" s="164">
        <v>0.1547868975903611</v>
      </c>
      <c r="G106" s="164">
        <v>0.20123984885262614</v>
      </c>
      <c r="H106" s="169">
        <f>IF($E106=0,"-",IFERROR(INDEX(#REF!,MATCH($L106,#REF!,0),MATCH($L$1&amp;H$1,#REF!,0)),0))</f>
        <v>0</v>
      </c>
      <c r="I106" s="169">
        <f>IF($E106=0,"-",IFERROR(INDEX(#REF!,MATCH($L106,#REF!,0),MATCH($L$1&amp;I$1,#REF!,0)),0))</f>
        <v>0</v>
      </c>
      <c r="L106" s="4"/>
    </row>
    <row r="107" spans="1:12" ht="20.100000000000001" customHeight="1" x14ac:dyDescent="0.15">
      <c r="B107" s="1"/>
      <c r="C107" s="161" t="s">
        <v>68</v>
      </c>
      <c r="D107" s="162" t="s">
        <v>951</v>
      </c>
      <c r="E107" s="163">
        <v>55</v>
      </c>
      <c r="F107" s="164">
        <v>9.9000000000000019E-2</v>
      </c>
      <c r="G107" s="164">
        <v>0.14270506943379854</v>
      </c>
      <c r="H107" s="169">
        <f>IF($E107=0,"-",IFERROR(INDEX(#REF!,MATCH($L107,#REF!,0),MATCH($L$1&amp;H$1,#REF!,0)),0))</f>
        <v>0</v>
      </c>
      <c r="I107" s="169">
        <f>IF($E107=0,"-",IFERROR(INDEX(#REF!,MATCH($L107,#REF!,0),MATCH($L$1&amp;I$1,#REF!,0)),0))</f>
        <v>0</v>
      </c>
      <c r="L107" s="4"/>
    </row>
    <row r="108" spans="1:12" ht="20.100000000000001" customHeight="1" x14ac:dyDescent="0.15">
      <c r="B108" s="1"/>
      <c r="C108" s="161" t="s">
        <v>77</v>
      </c>
      <c r="D108" s="162" t="s">
        <v>952</v>
      </c>
      <c r="E108" s="163">
        <v>56</v>
      </c>
      <c r="F108" s="164">
        <v>7.5600000000000001E-2</v>
      </c>
      <c r="G108" s="164">
        <v>0.13430624209867043</v>
      </c>
      <c r="H108" s="169">
        <f>IF($E108=0,"-",IFERROR(INDEX(#REF!,MATCH($L108,#REF!,0),MATCH($L$1&amp;H$1,#REF!,0)),0))</f>
        <v>0</v>
      </c>
      <c r="I108" s="169">
        <f>IF($E108=0,"-",IFERROR(INDEX(#REF!,MATCH($L108,#REF!,0),MATCH($L$1&amp;I$1,#REF!,0)),0))</f>
        <v>0</v>
      </c>
      <c r="L108" s="4"/>
    </row>
    <row r="109" spans="1:12" ht="20.100000000000001" customHeight="1" x14ac:dyDescent="0.15">
      <c r="B109" s="1"/>
      <c r="C109" s="161" t="s">
        <v>78</v>
      </c>
      <c r="D109" s="162" t="s">
        <v>953</v>
      </c>
      <c r="E109" s="163">
        <v>3</v>
      </c>
      <c r="F109" s="164">
        <v>0.18500000000000003</v>
      </c>
      <c r="G109" s="164">
        <v>0.27372431386341989</v>
      </c>
      <c r="H109" s="169">
        <f>IF($E109=0,"-",IFERROR(INDEX(#REF!,MATCH($L109,#REF!,0),MATCH($L$1&amp;H$1,#REF!,0)),0))</f>
        <v>0</v>
      </c>
      <c r="I109" s="169">
        <f>IF($E109=0,"-",IFERROR(INDEX(#REF!,MATCH($L109,#REF!,0),MATCH($L$1&amp;I$1,#REF!,0)),0))</f>
        <v>0</v>
      </c>
      <c r="L109" s="4"/>
    </row>
    <row r="110" spans="1:12" ht="20.100000000000001" customHeight="1" x14ac:dyDescent="0.15">
      <c r="B110" s="1"/>
      <c r="C110" s="161" t="s">
        <v>74</v>
      </c>
      <c r="D110" s="162" t="s">
        <v>954</v>
      </c>
      <c r="E110" s="163">
        <v>4</v>
      </c>
      <c r="F110" s="164">
        <v>0</v>
      </c>
      <c r="G110" s="164">
        <v>0</v>
      </c>
      <c r="H110" s="169">
        <f>IF($E110=0,"-",IFERROR(INDEX(#REF!,MATCH($L110,#REF!,0),MATCH($L$1&amp;H$1,#REF!,0)),0))</f>
        <v>0</v>
      </c>
      <c r="I110" s="169">
        <f>IF($E110=0,"-",IFERROR(INDEX(#REF!,MATCH($L110,#REF!,0),MATCH($L$1&amp;I$1,#REF!,0)),0))</f>
        <v>0</v>
      </c>
      <c r="L110" s="4"/>
    </row>
    <row r="111" spans="1:12" ht="20.100000000000001" customHeight="1" x14ac:dyDescent="0.15">
      <c r="B111" s="1"/>
      <c r="C111" s="161" t="s">
        <v>71</v>
      </c>
      <c r="D111" s="162" t="s">
        <v>377</v>
      </c>
      <c r="E111" s="163">
        <v>19</v>
      </c>
      <c r="F111" s="164">
        <v>6.666666666666668E-2</v>
      </c>
      <c r="G111" s="164">
        <v>0.13912606012555878</v>
      </c>
      <c r="H111" s="169">
        <f>IF($E111=0,"-",IFERROR(INDEX(#REF!,MATCH($L111,#REF!,0),MATCH($L$1&amp;H$1,#REF!,0)),0))</f>
        <v>0</v>
      </c>
      <c r="I111" s="169">
        <f>IF($E111=0,"-",IFERROR(INDEX(#REF!,MATCH($L111,#REF!,0),MATCH($L$1&amp;I$1,#REF!,0)),0))</f>
        <v>0</v>
      </c>
      <c r="L111" s="5"/>
    </row>
    <row r="112" spans="1:12" ht="20.100000000000001" customHeight="1" x14ac:dyDescent="0.15">
      <c r="B112" s="1"/>
      <c r="C112" s="161"/>
      <c r="D112" s="162" t="s">
        <v>373</v>
      </c>
      <c r="E112" s="163">
        <v>4928</v>
      </c>
      <c r="F112" s="164">
        <v>0.13480189510797649</v>
      </c>
      <c r="G112" s="164">
        <v>0.24495990808799975</v>
      </c>
      <c r="H112" s="169">
        <f>MAX(H5:H111)</f>
        <v>0</v>
      </c>
      <c r="I112" s="169">
        <f>MIN(I5:I111)</f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8AFE7-742C-4B60-BEFE-8A4680898ADF}">
  <sheetPr>
    <tabColor theme="8" tint="0.39997558519241921"/>
    <pageSetUpPr fitToPage="1"/>
  </sheetPr>
  <dimension ref="A1:L112"/>
  <sheetViews>
    <sheetView showGridLines="0" view="pageBreakPreview" zoomScale="85" zoomScaleNormal="70" zoomScaleSheetLayoutView="85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">
        <v>1038</v>
      </c>
    </row>
    <row r="3" spans="2:12" ht="21" customHeight="1" x14ac:dyDescent="0.15">
      <c r="H3" s="139" t="e">
        <f>VLOOKUP(L1,#REF!,2,0)</f>
        <v>#REF!</v>
      </c>
      <c r="I3" s="118" t="e">
        <f>VLOOKUP(L1,#REF!,3,0)</f>
        <v>#REF!</v>
      </c>
    </row>
    <row r="4" spans="2:12" ht="20.100000000000001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20.100000000000001" customHeight="1" x14ac:dyDescent="0.15">
      <c r="B5" s="1"/>
      <c r="C5" s="158" t="s">
        <v>817</v>
      </c>
      <c r="D5" s="8" t="s">
        <v>818</v>
      </c>
      <c r="E5" s="159">
        <v>31</v>
      </c>
      <c r="F5" s="160">
        <v>5.1956521739130436E-2</v>
      </c>
      <c r="G5" s="160">
        <v>8.1348564417611735E-2</v>
      </c>
      <c r="H5" s="169">
        <f>IF($E5=0,"-",IFERROR(INDEX(#REF!,MATCH($L5,#REF!,0),MATCH($L$1&amp;H$1,#REF!,0)),0))</f>
        <v>0</v>
      </c>
      <c r="I5" s="169">
        <f>IF($E5=0,"-",IFERROR(INDEX(#REF!,MATCH($L5,#REF!,0),MATCH($L$1&amp;I$1,#REF!,0)),0))</f>
        <v>0</v>
      </c>
      <c r="L5" s="5"/>
    </row>
    <row r="6" spans="2:12" ht="20.100000000000001" customHeight="1" x14ac:dyDescent="0.15">
      <c r="B6" s="1"/>
      <c r="C6" s="158" t="s">
        <v>819</v>
      </c>
      <c r="D6" s="8" t="s">
        <v>820</v>
      </c>
      <c r="E6" s="159">
        <v>13</v>
      </c>
      <c r="F6" s="160">
        <v>8.6999999999999994E-2</v>
      </c>
      <c r="G6" s="160">
        <v>0.11766713880925105</v>
      </c>
      <c r="H6" s="169">
        <f>IF($E6=0,"-",IFERROR(INDEX(#REF!,MATCH($L6,#REF!,0),MATCH($L$1&amp;H$1,#REF!,0)),0))</f>
        <v>0</v>
      </c>
      <c r="I6" s="169">
        <f>IF($E6=0,"-",IFERROR(INDEX(#REF!,MATCH($L6,#REF!,0),MATCH($L$1&amp;I$1,#REF!,0)),0))</f>
        <v>0</v>
      </c>
      <c r="L6" s="5"/>
    </row>
    <row r="7" spans="2:12" ht="20.100000000000001" customHeight="1" x14ac:dyDescent="0.15">
      <c r="B7" s="1"/>
      <c r="C7" s="158" t="s">
        <v>49</v>
      </c>
      <c r="D7" s="8" t="s">
        <v>821</v>
      </c>
      <c r="E7" s="159">
        <v>47</v>
      </c>
      <c r="F7" s="160">
        <v>4.8740740740740751E-2</v>
      </c>
      <c r="G7" s="160">
        <v>5.7036825211431892E-2</v>
      </c>
      <c r="H7" s="169">
        <f>IF($E7=0,"-",IFERROR(INDEX(#REF!,MATCH($L7,#REF!,0),MATCH($L$1&amp;H$1,#REF!,0)),0))</f>
        <v>0</v>
      </c>
      <c r="I7" s="169">
        <f>IF($E7=0,"-",IFERROR(INDEX(#REF!,MATCH($L7,#REF!,0),MATCH($L$1&amp;I$1,#REF!,0)),0))</f>
        <v>0</v>
      </c>
      <c r="L7" s="5"/>
    </row>
    <row r="8" spans="2:12" ht="20.100000000000001" customHeight="1" x14ac:dyDescent="0.15">
      <c r="B8" s="1"/>
      <c r="C8" s="158" t="s">
        <v>50</v>
      </c>
      <c r="D8" s="8" t="s">
        <v>822</v>
      </c>
      <c r="E8" s="159">
        <v>10</v>
      </c>
      <c r="F8" s="160">
        <v>6.3375000000000001E-2</v>
      </c>
      <c r="G8" s="160">
        <v>0.15641422797906115</v>
      </c>
      <c r="H8" s="169">
        <f>IF($E8=0,"-",IFERROR(INDEX(#REF!,MATCH($L8,#REF!,0),MATCH($L$1&amp;H$1,#REF!,0)),0))</f>
        <v>0</v>
      </c>
      <c r="I8" s="169">
        <f>IF($E8=0,"-",IFERROR(INDEX(#REF!,MATCH($L8,#REF!,0),MATCH($L$1&amp;I$1,#REF!,0)),0))</f>
        <v>0</v>
      </c>
      <c r="L8" s="5"/>
    </row>
    <row r="9" spans="2:12" ht="20.100000000000001" customHeight="1" x14ac:dyDescent="0.15">
      <c r="B9" s="1"/>
      <c r="C9" s="158" t="s">
        <v>66</v>
      </c>
      <c r="D9" s="8" t="s">
        <v>823</v>
      </c>
      <c r="E9" s="159">
        <v>26</v>
      </c>
      <c r="F9" s="160">
        <v>1.8750000000000003E-2</v>
      </c>
      <c r="G9" s="160">
        <v>3.0460481104061847E-2</v>
      </c>
      <c r="H9" s="169">
        <f>IF($E9=0,"-",IFERROR(INDEX(#REF!,MATCH($L9,#REF!,0),MATCH($L$1&amp;H$1,#REF!,0)),0))</f>
        <v>0</v>
      </c>
      <c r="I9" s="169">
        <f>IF($E9=0,"-",IFERROR(INDEX(#REF!,MATCH($L9,#REF!,0),MATCH($L$1&amp;I$1,#REF!,0)),0))</f>
        <v>0</v>
      </c>
      <c r="L9" s="5"/>
    </row>
    <row r="10" spans="2:12" ht="20.100000000000001" customHeight="1" x14ac:dyDescent="0.15">
      <c r="B10" s="1"/>
      <c r="C10" s="158" t="s">
        <v>61</v>
      </c>
      <c r="D10" s="8" t="s">
        <v>824</v>
      </c>
      <c r="E10" s="159">
        <v>24</v>
      </c>
      <c r="F10" s="160">
        <v>3.3615384615384616E-2</v>
      </c>
      <c r="G10" s="160">
        <v>5.6750240031120093E-2</v>
      </c>
      <c r="H10" s="169">
        <f>IF($E10=0,"-",IFERROR(INDEX(#REF!,MATCH($L10,#REF!,0),MATCH($L$1&amp;H$1,#REF!,0)),0))</f>
        <v>0</v>
      </c>
      <c r="I10" s="169">
        <f>IF($E10=0,"-",IFERROR(INDEX(#REF!,MATCH($L10,#REF!,0),MATCH($L$1&amp;I$1,#REF!,0)),0))</f>
        <v>0</v>
      </c>
      <c r="L10" s="5"/>
    </row>
    <row r="11" spans="2:12" ht="20.100000000000001" customHeight="1" x14ac:dyDescent="0.15">
      <c r="B11" s="1"/>
      <c r="C11" s="158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9" t="str">
        <f>IF($E11=0,"-",IFERROR(INDEX(#REF!,MATCH($L11,#REF!,0),MATCH($L$1&amp;H$1,#REF!,0)),0))</f>
        <v>-</v>
      </c>
      <c r="I11" s="169" t="str">
        <f>IF($E11=0,"-",IFERROR(INDEX(#REF!,MATCH($L11,#REF!,0),MATCH($L$1&amp;I$1,#REF!,0)),0))</f>
        <v>-</v>
      </c>
      <c r="L11" s="5"/>
    </row>
    <row r="12" spans="2:12" ht="20.100000000000001" customHeight="1" x14ac:dyDescent="0.15">
      <c r="B12" s="1"/>
      <c r="C12" s="158" t="s">
        <v>827</v>
      </c>
      <c r="D12" s="8" t="s">
        <v>828</v>
      </c>
      <c r="E12" s="159">
        <v>4</v>
      </c>
      <c r="F12" s="160">
        <v>0.3</v>
      </c>
      <c r="G12" s="160">
        <v>0</v>
      </c>
      <c r="H12" s="169">
        <f>IF($E12=0,"-",IFERROR(INDEX(#REF!,MATCH($L12,#REF!,0),MATCH($L$1&amp;H$1,#REF!,0)),0))</f>
        <v>0</v>
      </c>
      <c r="I12" s="169">
        <f>IF($E12=0,"-",IFERROR(INDEX(#REF!,MATCH($L12,#REF!,0),MATCH($L$1&amp;I$1,#REF!,0)),0))</f>
        <v>0</v>
      </c>
      <c r="L12" s="5"/>
    </row>
    <row r="13" spans="2:12" ht="20.100000000000001" customHeight="1" x14ac:dyDescent="0.15">
      <c r="B13" s="1"/>
      <c r="C13" s="158" t="s">
        <v>829</v>
      </c>
      <c r="D13" s="8" t="s">
        <v>830</v>
      </c>
      <c r="E13" s="159">
        <v>0</v>
      </c>
      <c r="F13" s="160" t="s">
        <v>71</v>
      </c>
      <c r="G13" s="160" t="s">
        <v>71</v>
      </c>
      <c r="H13" s="169" t="str">
        <f>IF($E13=0,"-",IFERROR(INDEX(#REF!,MATCH($L13,#REF!,0),MATCH($L$1&amp;H$1,#REF!,0)),0))</f>
        <v>-</v>
      </c>
      <c r="I13" s="169" t="str">
        <f>IF($E13=0,"-",IFERROR(INDEX(#REF!,MATCH($L13,#REF!,0),MATCH($L$1&amp;I$1,#REF!,0)),0))</f>
        <v>-</v>
      </c>
      <c r="L13" s="5"/>
    </row>
    <row r="14" spans="2:12" ht="20.100000000000001" customHeight="1" x14ac:dyDescent="0.15">
      <c r="B14" s="1"/>
      <c r="C14" s="158" t="s">
        <v>831</v>
      </c>
      <c r="D14" s="8" t="s">
        <v>832</v>
      </c>
      <c r="E14" s="159">
        <v>1</v>
      </c>
      <c r="F14" s="160">
        <v>0.01</v>
      </c>
      <c r="G14" s="160" t="s">
        <v>71</v>
      </c>
      <c r="H14" s="169">
        <f>IF($E14=0,"-",IFERROR(INDEX(#REF!,MATCH($L14,#REF!,0),MATCH($L$1&amp;H$1,#REF!,0)),0))</f>
        <v>0</v>
      </c>
      <c r="I14" s="169">
        <f>IF($E14=0,"-",IFERROR(INDEX(#REF!,MATCH($L14,#REF!,0),MATCH($L$1&amp;I$1,#REF!,0)),0))</f>
        <v>0</v>
      </c>
      <c r="L14" s="5"/>
    </row>
    <row r="15" spans="2:12" ht="20.100000000000001" customHeight="1" x14ac:dyDescent="0.15">
      <c r="B15" s="1"/>
      <c r="C15" s="158" t="s">
        <v>11</v>
      </c>
      <c r="D15" s="8" t="s">
        <v>833</v>
      </c>
      <c r="E15" s="159">
        <v>84</v>
      </c>
      <c r="F15" s="160">
        <v>7.4999999999999942E-2</v>
      </c>
      <c r="G15" s="160">
        <v>8.9347036084824125E-2</v>
      </c>
      <c r="H15" s="169">
        <f>IF($E15=0,"-",IFERROR(INDEX(#REF!,MATCH($L15,#REF!,0),MATCH($L$1&amp;H$1,#REF!,0)),0))</f>
        <v>0</v>
      </c>
      <c r="I15" s="169">
        <f>IF($E15=0,"-",IFERROR(INDEX(#REF!,MATCH($L15,#REF!,0),MATCH($L$1&amp;I$1,#REF!,0)),0))</f>
        <v>0</v>
      </c>
      <c r="L15" s="4"/>
    </row>
    <row r="16" spans="2:12" ht="20.100000000000001" customHeight="1" x14ac:dyDescent="0.15">
      <c r="B16" s="1"/>
      <c r="C16" s="158" t="s">
        <v>12</v>
      </c>
      <c r="D16" s="8" t="s">
        <v>834</v>
      </c>
      <c r="E16" s="159">
        <v>1</v>
      </c>
      <c r="F16" s="160">
        <v>0.01</v>
      </c>
      <c r="G16" s="160" t="s">
        <v>71</v>
      </c>
      <c r="H16" s="169">
        <f>IF($E16=0,"-",IFERROR(INDEX(#REF!,MATCH($L16,#REF!,0),MATCH($L$1&amp;H$1,#REF!,0)),0))</f>
        <v>0</v>
      </c>
      <c r="I16" s="169">
        <f>IF($E16=0,"-",IFERROR(INDEX(#REF!,MATCH($L16,#REF!,0),MATCH($L$1&amp;I$1,#REF!,0)),0))</f>
        <v>0</v>
      </c>
      <c r="L16" s="4"/>
    </row>
    <row r="17" spans="2:12" ht="20.100000000000001" customHeight="1" x14ac:dyDescent="0.15">
      <c r="B17" s="1"/>
      <c r="C17" s="158" t="s">
        <v>13</v>
      </c>
      <c r="D17" s="8" t="s">
        <v>835</v>
      </c>
      <c r="E17" s="159">
        <v>7</v>
      </c>
      <c r="F17" s="160">
        <v>3.6666666666666674E-2</v>
      </c>
      <c r="G17" s="160">
        <v>4.3204937989385739E-2</v>
      </c>
      <c r="H17" s="169">
        <f>IF($E17=0,"-",IFERROR(INDEX(#REF!,MATCH($L17,#REF!,0),MATCH($L$1&amp;H$1,#REF!,0)),0))</f>
        <v>0</v>
      </c>
      <c r="I17" s="169">
        <f>IF($E17=0,"-",IFERROR(INDEX(#REF!,MATCH($L17,#REF!,0),MATCH($L$1&amp;I$1,#REF!,0)),0))</f>
        <v>0</v>
      </c>
      <c r="L17" s="4"/>
    </row>
    <row r="18" spans="2:12" ht="20.100000000000001" customHeight="1" x14ac:dyDescent="0.15">
      <c r="B18" s="1"/>
      <c r="C18" s="158" t="s">
        <v>14</v>
      </c>
      <c r="D18" s="8" t="s">
        <v>836</v>
      </c>
      <c r="E18" s="159">
        <v>0</v>
      </c>
      <c r="F18" s="160" t="s">
        <v>71</v>
      </c>
      <c r="G18" s="160" t="s">
        <v>71</v>
      </c>
      <c r="H18" s="169" t="str">
        <f>IF($E18=0,"-",IFERROR(INDEX(#REF!,MATCH($L18,#REF!,0),MATCH($L$1&amp;H$1,#REF!,0)),0))</f>
        <v>-</v>
      </c>
      <c r="I18" s="169" t="str">
        <f>IF($E18=0,"-",IFERROR(INDEX(#REF!,MATCH($L18,#REF!,0),MATCH($L$1&amp;I$1,#REF!,0)),0))</f>
        <v>-</v>
      </c>
      <c r="L18" s="4"/>
    </row>
    <row r="19" spans="2:12" ht="20.100000000000001" customHeight="1" x14ac:dyDescent="0.15">
      <c r="B19" s="1"/>
      <c r="C19" s="158" t="s">
        <v>15</v>
      </c>
      <c r="D19" s="8" t="s">
        <v>837</v>
      </c>
      <c r="E19" s="159">
        <v>4</v>
      </c>
      <c r="F19" s="160">
        <v>3.2500000000000001E-2</v>
      </c>
      <c r="G19" s="160">
        <v>2.4748737341529166E-2</v>
      </c>
      <c r="H19" s="169">
        <f>IF($E19=0,"-",IFERROR(INDEX(#REF!,MATCH($L19,#REF!,0),MATCH($L$1&amp;H$1,#REF!,0)),0))</f>
        <v>0</v>
      </c>
      <c r="I19" s="169">
        <f>IF($E19=0,"-",IFERROR(INDEX(#REF!,MATCH($L19,#REF!,0),MATCH($L$1&amp;I$1,#REF!,0)),0))</f>
        <v>0</v>
      </c>
      <c r="L19" s="4"/>
    </row>
    <row r="20" spans="2:12" ht="20.100000000000001" customHeight="1" x14ac:dyDescent="0.15">
      <c r="B20" s="1"/>
      <c r="C20" s="158" t="s">
        <v>16</v>
      </c>
      <c r="D20" s="8" t="s">
        <v>838</v>
      </c>
      <c r="E20" s="159">
        <v>2</v>
      </c>
      <c r="F20" s="160">
        <v>0.1</v>
      </c>
      <c r="G20" s="160">
        <v>0</v>
      </c>
      <c r="H20" s="169">
        <f>IF($E20=0,"-",IFERROR(INDEX(#REF!,MATCH($L20,#REF!,0),MATCH($L$1&amp;H$1,#REF!,0)),0))</f>
        <v>0</v>
      </c>
      <c r="I20" s="169">
        <f>IF($E20=0,"-",IFERROR(INDEX(#REF!,MATCH($L20,#REF!,0),MATCH($L$1&amp;I$1,#REF!,0)),0))</f>
        <v>0</v>
      </c>
      <c r="L20" s="4"/>
    </row>
    <row r="21" spans="2:12" ht="20.100000000000001" customHeight="1" x14ac:dyDescent="0.15">
      <c r="B21" s="1"/>
      <c r="C21" s="158" t="s">
        <v>17</v>
      </c>
      <c r="D21" s="8" t="s">
        <v>839</v>
      </c>
      <c r="E21" s="159">
        <v>5</v>
      </c>
      <c r="F21" s="160">
        <v>5.0000000000000001E-3</v>
      </c>
      <c r="G21" s="160">
        <v>7.0710678118654753E-3</v>
      </c>
      <c r="H21" s="169">
        <f>IF($E21=0,"-",IFERROR(INDEX(#REF!,MATCH($L21,#REF!,0),MATCH($L$1&amp;H$1,#REF!,0)),0))</f>
        <v>0</v>
      </c>
      <c r="I21" s="169">
        <f>IF($E21=0,"-",IFERROR(INDEX(#REF!,MATCH($L21,#REF!,0),MATCH($L$1&amp;I$1,#REF!,0)),0))</f>
        <v>0</v>
      </c>
      <c r="L21" s="4"/>
    </row>
    <row r="22" spans="2:12" ht="20.100000000000001" customHeight="1" x14ac:dyDescent="0.15">
      <c r="B22" s="1"/>
      <c r="C22" s="158" t="s">
        <v>18</v>
      </c>
      <c r="D22" s="8" t="s">
        <v>840</v>
      </c>
      <c r="E22" s="159">
        <v>7</v>
      </c>
      <c r="F22" s="160">
        <v>5.0000000000000001E-4</v>
      </c>
      <c r="G22" s="160">
        <v>7.0710678118654751E-4</v>
      </c>
      <c r="H22" s="169">
        <f>IF($E22=0,"-",IFERROR(INDEX(#REF!,MATCH($L22,#REF!,0),MATCH($L$1&amp;H$1,#REF!,0)),0))</f>
        <v>0</v>
      </c>
      <c r="I22" s="169">
        <f>IF($E22=0,"-",IFERROR(INDEX(#REF!,MATCH($L22,#REF!,0),MATCH($L$1&amp;I$1,#REF!,0)),0))</f>
        <v>0</v>
      </c>
      <c r="L22" s="4"/>
    </row>
    <row r="23" spans="2:12" ht="20.100000000000001" customHeight="1" x14ac:dyDescent="0.15">
      <c r="B23" s="1"/>
      <c r="C23" s="158" t="s">
        <v>19</v>
      </c>
      <c r="D23" s="8" t="s">
        <v>841</v>
      </c>
      <c r="E23" s="159">
        <v>2</v>
      </c>
      <c r="F23" s="160">
        <v>0.01</v>
      </c>
      <c r="G23" s="160">
        <v>0</v>
      </c>
      <c r="H23" s="169">
        <f>IF($E23=0,"-",IFERROR(INDEX(#REF!,MATCH($L23,#REF!,0),MATCH($L$1&amp;H$1,#REF!,0)),0))</f>
        <v>0</v>
      </c>
      <c r="I23" s="169">
        <f>IF($E23=0,"-",IFERROR(INDEX(#REF!,MATCH($L23,#REF!,0),MATCH($L$1&amp;I$1,#REF!,0)),0))</f>
        <v>0</v>
      </c>
      <c r="L23" s="4"/>
    </row>
    <row r="24" spans="2:12" ht="20.100000000000001" customHeight="1" x14ac:dyDescent="0.15">
      <c r="B24" s="1"/>
      <c r="C24" s="158" t="s">
        <v>842</v>
      </c>
      <c r="D24" s="8" t="s">
        <v>843</v>
      </c>
      <c r="E24" s="159">
        <v>5</v>
      </c>
      <c r="F24" s="160">
        <v>1.0199999999999998</v>
      </c>
      <c r="G24" s="160">
        <v>1.714846931944656</v>
      </c>
      <c r="H24" s="169">
        <f>IF($E24=0,"-",IFERROR(INDEX(#REF!,MATCH($L24,#REF!,0),MATCH($L$1&amp;H$1,#REF!,0)),0))</f>
        <v>0</v>
      </c>
      <c r="I24" s="169">
        <f>IF($E24=0,"-",IFERROR(INDEX(#REF!,MATCH($L24,#REF!,0),MATCH($L$1&amp;I$1,#REF!,0)),0))</f>
        <v>0</v>
      </c>
      <c r="L24" s="4"/>
    </row>
    <row r="25" spans="2:12" ht="20.100000000000001" customHeight="1" x14ac:dyDescent="0.15">
      <c r="B25" s="1"/>
      <c r="C25" s="158" t="s">
        <v>844</v>
      </c>
      <c r="D25" s="8" t="s">
        <v>845</v>
      </c>
      <c r="E25" s="159">
        <v>0</v>
      </c>
      <c r="F25" s="160" t="s">
        <v>71</v>
      </c>
      <c r="G25" s="160" t="s">
        <v>71</v>
      </c>
      <c r="H25" s="169" t="str">
        <f>IF($E25=0,"-",IFERROR(INDEX(#REF!,MATCH($L25,#REF!,0),MATCH($L$1&amp;H$1,#REF!,0)),0))</f>
        <v>-</v>
      </c>
      <c r="I25" s="169" t="str">
        <f>IF($E25=0,"-",IFERROR(INDEX(#REF!,MATCH($L25,#REF!,0),MATCH($L$1&amp;I$1,#REF!,0)),0))</f>
        <v>-</v>
      </c>
      <c r="L25" s="4"/>
    </row>
    <row r="26" spans="2:12" ht="20.100000000000001" customHeight="1" x14ac:dyDescent="0.15">
      <c r="B26" s="1"/>
      <c r="C26" s="158" t="s">
        <v>20</v>
      </c>
      <c r="D26" s="8" t="s">
        <v>846</v>
      </c>
      <c r="E26" s="159">
        <v>41</v>
      </c>
      <c r="F26" s="160">
        <v>7.7651851851851875E-2</v>
      </c>
      <c r="G26" s="160">
        <v>0.11824399275803327</v>
      </c>
      <c r="H26" s="169">
        <f>IF($E26=0,"-",IFERROR(INDEX(#REF!,MATCH($L26,#REF!,0),MATCH($L$1&amp;H$1,#REF!,0)),0))</f>
        <v>0</v>
      </c>
      <c r="I26" s="169">
        <f>IF($E26=0,"-",IFERROR(INDEX(#REF!,MATCH($L26,#REF!,0),MATCH($L$1&amp;I$1,#REF!,0)),0))</f>
        <v>0</v>
      </c>
      <c r="L26" s="4"/>
    </row>
    <row r="27" spans="2:12" ht="20.100000000000001" customHeight="1" x14ac:dyDescent="0.15">
      <c r="B27" s="1"/>
      <c r="C27" s="158" t="s">
        <v>21</v>
      </c>
      <c r="D27" s="8" t="s">
        <v>847</v>
      </c>
      <c r="E27" s="159">
        <v>0</v>
      </c>
      <c r="F27" s="160" t="s">
        <v>71</v>
      </c>
      <c r="G27" s="160" t="s">
        <v>71</v>
      </c>
      <c r="H27" s="169" t="str">
        <f>IF($E27=0,"-",IFERROR(INDEX(#REF!,MATCH($L27,#REF!,0),MATCH($L$1&amp;H$1,#REF!,0)),0))</f>
        <v>-</v>
      </c>
      <c r="I27" s="169" t="str">
        <f>IF($E27=0,"-",IFERROR(INDEX(#REF!,MATCH($L27,#REF!,0),MATCH($L$1&amp;I$1,#REF!,0)),0))</f>
        <v>-</v>
      </c>
      <c r="L27" s="4"/>
    </row>
    <row r="28" spans="2:12" ht="20.100000000000001" customHeight="1" x14ac:dyDescent="0.15">
      <c r="B28" s="1"/>
      <c r="C28" s="158" t="s">
        <v>22</v>
      </c>
      <c r="D28" s="8" t="s">
        <v>848</v>
      </c>
      <c r="E28" s="159">
        <v>20</v>
      </c>
      <c r="F28" s="160">
        <v>4.1636363636363645E-2</v>
      </c>
      <c r="G28" s="160">
        <v>5.6975911975628298E-2</v>
      </c>
      <c r="H28" s="169">
        <f>IF($E28=0,"-",IFERROR(INDEX(#REF!,MATCH($L28,#REF!,0),MATCH($L$1&amp;H$1,#REF!,0)),0))</f>
        <v>0</v>
      </c>
      <c r="I28" s="169">
        <f>IF($E28=0,"-",IFERROR(INDEX(#REF!,MATCH($L28,#REF!,0),MATCH($L$1&amp;I$1,#REF!,0)),0))</f>
        <v>0</v>
      </c>
      <c r="L28" s="4"/>
    </row>
    <row r="29" spans="2:12" ht="20.100000000000001" customHeight="1" x14ac:dyDescent="0.15">
      <c r="B29" s="1"/>
      <c r="C29" s="158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9" t="str">
        <f>IF($E29=0,"-",IFERROR(INDEX(#REF!,MATCH($L29,#REF!,0),MATCH($L$1&amp;H$1,#REF!,0)),0))</f>
        <v>-</v>
      </c>
      <c r="I29" s="169" t="str">
        <f>IF($E29=0,"-",IFERROR(INDEX(#REF!,MATCH($L29,#REF!,0),MATCH($L$1&amp;I$1,#REF!,0)),0))</f>
        <v>-</v>
      </c>
      <c r="L29" s="4"/>
    </row>
    <row r="30" spans="2:12" ht="20.100000000000001" customHeight="1" x14ac:dyDescent="0.15">
      <c r="B30" s="1"/>
      <c r="C30" s="158" t="s">
        <v>851</v>
      </c>
      <c r="D30" s="8" t="s">
        <v>852</v>
      </c>
      <c r="E30" s="159">
        <v>3</v>
      </c>
      <c r="F30" s="160">
        <v>0.01</v>
      </c>
      <c r="G30" s="160">
        <v>0</v>
      </c>
      <c r="H30" s="169">
        <f>IF($E30=0,"-",IFERROR(INDEX(#REF!,MATCH($L30,#REF!,0),MATCH($L$1&amp;H$1,#REF!,0)),0))</f>
        <v>0</v>
      </c>
      <c r="I30" s="169">
        <f>IF($E30=0,"-",IFERROR(INDEX(#REF!,MATCH($L30,#REF!,0),MATCH($L$1&amp;I$1,#REF!,0)),0))</f>
        <v>0</v>
      </c>
      <c r="L30" s="4"/>
    </row>
    <row r="31" spans="2:12" ht="20.100000000000001" customHeight="1" x14ac:dyDescent="0.15">
      <c r="B31" s="1"/>
      <c r="C31" s="158" t="s">
        <v>853</v>
      </c>
      <c r="D31" s="8" t="s">
        <v>854</v>
      </c>
      <c r="E31" s="159">
        <v>1</v>
      </c>
      <c r="F31" s="160">
        <v>0.04</v>
      </c>
      <c r="G31" s="160" t="s">
        <v>71</v>
      </c>
      <c r="H31" s="169">
        <f>IF($E31=0,"-",IFERROR(INDEX(#REF!,MATCH($L31,#REF!,0),MATCH($L$1&amp;H$1,#REF!,0)),0))</f>
        <v>0</v>
      </c>
      <c r="I31" s="169">
        <f>IF($E31=0,"-",IFERROR(INDEX(#REF!,MATCH($L31,#REF!,0),MATCH($L$1&amp;I$1,#REF!,0)),0))</f>
        <v>0</v>
      </c>
      <c r="L31" s="4"/>
    </row>
    <row r="32" spans="2:12" ht="20.100000000000001" customHeight="1" x14ac:dyDescent="0.15">
      <c r="B32" s="1"/>
      <c r="C32" s="158" t="s">
        <v>23</v>
      </c>
      <c r="D32" s="8" t="s">
        <v>855</v>
      </c>
      <c r="E32" s="159">
        <v>1</v>
      </c>
      <c r="F32" s="160">
        <v>0</v>
      </c>
      <c r="G32" s="160" t="s">
        <v>71</v>
      </c>
      <c r="H32" s="169">
        <f>IF($E32=0,"-",IFERROR(INDEX(#REF!,MATCH($L32,#REF!,0),MATCH($L$1&amp;H$1,#REF!,0)),0))</f>
        <v>0</v>
      </c>
      <c r="I32" s="169">
        <f>IF($E32=0,"-",IFERROR(INDEX(#REF!,MATCH($L32,#REF!,0),MATCH($L$1&amp;I$1,#REF!,0)),0))</f>
        <v>0</v>
      </c>
      <c r="L32" s="4"/>
    </row>
    <row r="33" spans="2:12" ht="20.100000000000001" customHeight="1" x14ac:dyDescent="0.15">
      <c r="B33" s="1"/>
      <c r="C33" s="158" t="s">
        <v>24</v>
      </c>
      <c r="D33" s="8" t="s">
        <v>856</v>
      </c>
      <c r="E33" s="159">
        <v>77</v>
      </c>
      <c r="F33" s="160">
        <v>9.7930232558139499E-2</v>
      </c>
      <c r="G33" s="160">
        <v>0.17046692115213288</v>
      </c>
      <c r="H33" s="169">
        <f>IF($E33=0,"-",IFERROR(INDEX(#REF!,MATCH($L33,#REF!,0),MATCH($L$1&amp;H$1,#REF!,0)),0))</f>
        <v>0</v>
      </c>
      <c r="I33" s="169">
        <f>IF($E33=0,"-",IFERROR(INDEX(#REF!,MATCH($L33,#REF!,0),MATCH($L$1&amp;I$1,#REF!,0)),0))</f>
        <v>0</v>
      </c>
      <c r="L33" s="4"/>
    </row>
    <row r="34" spans="2:12" ht="20.100000000000001" customHeight="1" x14ac:dyDescent="0.15">
      <c r="B34" s="1"/>
      <c r="C34" s="158" t="s">
        <v>857</v>
      </c>
      <c r="D34" s="8" t="s">
        <v>858</v>
      </c>
      <c r="E34" s="159">
        <v>6</v>
      </c>
      <c r="F34" s="160">
        <v>8.0000000000000016E-2</v>
      </c>
      <c r="G34" s="160">
        <v>9.0553851381374173E-2</v>
      </c>
      <c r="H34" s="169">
        <f>IF($E34=0,"-",IFERROR(INDEX(#REF!,MATCH($L34,#REF!,0),MATCH($L$1&amp;H$1,#REF!,0)),0))</f>
        <v>0</v>
      </c>
      <c r="I34" s="169">
        <f>IF($E34=0,"-",IFERROR(INDEX(#REF!,MATCH($L34,#REF!,0),MATCH($L$1&amp;I$1,#REF!,0)),0))</f>
        <v>0</v>
      </c>
      <c r="L34" s="4"/>
    </row>
    <row r="35" spans="2:12" ht="20.100000000000001" customHeight="1" x14ac:dyDescent="0.15">
      <c r="B35" s="1"/>
      <c r="C35" s="158" t="s">
        <v>25</v>
      </c>
      <c r="D35" s="8" t="s">
        <v>859</v>
      </c>
      <c r="E35" s="159">
        <v>13</v>
      </c>
      <c r="F35" s="160">
        <v>0.13000000000000003</v>
      </c>
      <c r="G35" s="160">
        <v>0.19373521448960518</v>
      </c>
      <c r="H35" s="169">
        <f>IF($E35=0,"-",IFERROR(INDEX(#REF!,MATCH($L35,#REF!,0),MATCH($L$1&amp;H$1,#REF!,0)),0))</f>
        <v>0</v>
      </c>
      <c r="I35" s="169">
        <f>IF($E35=0,"-",IFERROR(INDEX(#REF!,MATCH($L35,#REF!,0),MATCH($L$1&amp;I$1,#REF!,0)),0))</f>
        <v>0</v>
      </c>
      <c r="L35" s="4"/>
    </row>
    <row r="36" spans="2:12" ht="20.100000000000001" customHeight="1" x14ac:dyDescent="0.15">
      <c r="B36" s="1"/>
      <c r="C36" s="158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9" t="str">
        <f>IF($E36=0,"-",IFERROR(INDEX(#REF!,MATCH($L36,#REF!,0),MATCH($L$1&amp;H$1,#REF!,0)),0))</f>
        <v>-</v>
      </c>
      <c r="I36" s="169" t="str">
        <f>IF($E36=0,"-",IFERROR(INDEX(#REF!,MATCH($L36,#REF!,0),MATCH($L$1&amp;I$1,#REF!,0)),0))</f>
        <v>-</v>
      </c>
      <c r="L36" s="4"/>
    </row>
    <row r="37" spans="2:12" ht="20.100000000000001" customHeight="1" x14ac:dyDescent="0.15">
      <c r="B37" s="1"/>
      <c r="C37" s="158" t="s">
        <v>27</v>
      </c>
      <c r="D37" s="8" t="s">
        <v>860</v>
      </c>
      <c r="E37" s="159">
        <v>16</v>
      </c>
      <c r="F37" s="160">
        <v>4.3625000000000004E-2</v>
      </c>
      <c r="G37" s="160">
        <v>3.7958388871424525E-2</v>
      </c>
      <c r="H37" s="169">
        <f>IF($E37=0,"-",IFERROR(INDEX(#REF!,MATCH($L37,#REF!,0),MATCH($L$1&amp;H$1,#REF!,0)),0))</f>
        <v>0</v>
      </c>
      <c r="I37" s="169">
        <f>IF($E37=0,"-",IFERROR(INDEX(#REF!,MATCH($L37,#REF!,0),MATCH($L$1&amp;I$1,#REF!,0)),0))</f>
        <v>0</v>
      </c>
      <c r="L37" s="4"/>
    </row>
    <row r="38" spans="2:12" ht="20.100000000000001" customHeight="1" x14ac:dyDescent="0.15">
      <c r="B38" s="1"/>
      <c r="C38" s="158" t="s">
        <v>28</v>
      </c>
      <c r="D38" s="8" t="s">
        <v>861</v>
      </c>
      <c r="E38" s="159">
        <v>107</v>
      </c>
      <c r="F38" s="160">
        <v>0.10214285714285712</v>
      </c>
      <c r="G38" s="160">
        <v>0.18529339047304247</v>
      </c>
      <c r="H38" s="169">
        <f>IF($E38=0,"-",IFERROR(INDEX(#REF!,MATCH($L38,#REF!,0),MATCH($L$1&amp;H$1,#REF!,0)),0))</f>
        <v>0</v>
      </c>
      <c r="I38" s="169">
        <f>IF($E38=0,"-",IFERROR(INDEX(#REF!,MATCH($L38,#REF!,0),MATCH($L$1&amp;I$1,#REF!,0)),0))</f>
        <v>0</v>
      </c>
      <c r="L38" s="4"/>
    </row>
    <row r="39" spans="2:12" ht="20.100000000000001" customHeight="1" x14ac:dyDescent="0.15">
      <c r="B39" s="1"/>
      <c r="C39" s="158" t="s">
        <v>29</v>
      </c>
      <c r="D39" s="8" t="s">
        <v>862</v>
      </c>
      <c r="E39" s="159">
        <v>5</v>
      </c>
      <c r="F39" s="160">
        <v>3.666666666666666E-2</v>
      </c>
      <c r="G39" s="160">
        <v>4.6188021535170057E-2</v>
      </c>
      <c r="H39" s="169">
        <f>IF($E39=0,"-",IFERROR(INDEX(#REF!,MATCH($L39,#REF!,0),MATCH($L$1&amp;H$1,#REF!,0)),0))</f>
        <v>0</v>
      </c>
      <c r="I39" s="169">
        <f>IF($E39=0,"-",IFERROR(INDEX(#REF!,MATCH($L39,#REF!,0),MATCH($L$1&amp;I$1,#REF!,0)),0))</f>
        <v>0</v>
      </c>
      <c r="L39" s="4"/>
    </row>
    <row r="40" spans="2:12" ht="20.100000000000001" customHeight="1" x14ac:dyDescent="0.15">
      <c r="B40" s="1"/>
      <c r="C40" s="158" t="s">
        <v>30</v>
      </c>
      <c r="D40" s="8" t="s">
        <v>863</v>
      </c>
      <c r="E40" s="159">
        <v>1</v>
      </c>
      <c r="F40" s="160">
        <v>0</v>
      </c>
      <c r="G40" s="160" t="s">
        <v>71</v>
      </c>
      <c r="H40" s="169">
        <f>IF($E40=0,"-",IFERROR(INDEX(#REF!,MATCH($L40,#REF!,0),MATCH($L$1&amp;H$1,#REF!,0)),0))</f>
        <v>0</v>
      </c>
      <c r="I40" s="169">
        <f>IF($E40=0,"-",IFERROR(INDEX(#REF!,MATCH($L40,#REF!,0),MATCH($L$1&amp;I$1,#REF!,0)),0))</f>
        <v>0</v>
      </c>
      <c r="L40" s="4"/>
    </row>
    <row r="41" spans="2:12" ht="20.100000000000001" customHeight="1" x14ac:dyDescent="0.15">
      <c r="B41" s="1"/>
      <c r="C41" s="158" t="s">
        <v>31</v>
      </c>
      <c r="D41" s="8" t="s">
        <v>864</v>
      </c>
      <c r="E41" s="159">
        <v>4</v>
      </c>
      <c r="F41" s="160">
        <v>5.0000000000000001E-3</v>
      </c>
      <c r="G41" s="160">
        <v>7.0710678118654753E-3</v>
      </c>
      <c r="H41" s="169">
        <f>IF($E41=0,"-",IFERROR(INDEX(#REF!,MATCH($L41,#REF!,0),MATCH($L$1&amp;H$1,#REF!,0)),0))</f>
        <v>0</v>
      </c>
      <c r="I41" s="169">
        <f>IF($E41=0,"-",IFERROR(INDEX(#REF!,MATCH($L41,#REF!,0),MATCH($L$1&amp;I$1,#REF!,0)),0))</f>
        <v>0</v>
      </c>
      <c r="L41" s="4"/>
    </row>
    <row r="42" spans="2:12" ht="20.100000000000001" customHeight="1" x14ac:dyDescent="0.15">
      <c r="B42" s="1"/>
      <c r="C42" s="158" t="s">
        <v>32</v>
      </c>
      <c r="D42" s="8" t="s">
        <v>865</v>
      </c>
      <c r="E42" s="159">
        <v>3</v>
      </c>
      <c r="F42" s="160">
        <v>8.0000000000000002E-3</v>
      </c>
      <c r="G42" s="160">
        <v>2.8284271247461909E-3</v>
      </c>
      <c r="H42" s="169">
        <f>IF($E42=0,"-",IFERROR(INDEX(#REF!,MATCH($L42,#REF!,0),MATCH($L$1&amp;H$1,#REF!,0)),0))</f>
        <v>0</v>
      </c>
      <c r="I42" s="169">
        <f>IF($E42=0,"-",IFERROR(INDEX(#REF!,MATCH($L42,#REF!,0),MATCH($L$1&amp;I$1,#REF!,0)),0))</f>
        <v>0</v>
      </c>
      <c r="L42" s="4"/>
    </row>
    <row r="43" spans="2:12" ht="20.100000000000001" customHeight="1" x14ac:dyDescent="0.15">
      <c r="B43" s="1"/>
      <c r="C43" s="158" t="s">
        <v>33</v>
      </c>
      <c r="D43" s="8" t="s">
        <v>866</v>
      </c>
      <c r="E43" s="159">
        <v>13</v>
      </c>
      <c r="F43" s="160">
        <v>0.14333333333333337</v>
      </c>
      <c r="G43" s="160">
        <v>0.10897247358851682</v>
      </c>
      <c r="H43" s="169">
        <f>IF($E43=0,"-",IFERROR(INDEX(#REF!,MATCH($L43,#REF!,0),MATCH($L$1&amp;H$1,#REF!,0)),0))</f>
        <v>0</v>
      </c>
      <c r="I43" s="169">
        <f>IF($E43=0,"-",IFERROR(INDEX(#REF!,MATCH($L43,#REF!,0),MATCH($L$1&amp;I$1,#REF!,0)),0))</f>
        <v>0</v>
      </c>
      <c r="L43" s="4"/>
    </row>
    <row r="44" spans="2:12" ht="20.100000000000001" customHeight="1" x14ac:dyDescent="0.15">
      <c r="B44" s="1"/>
      <c r="C44" s="158" t="s">
        <v>34</v>
      </c>
      <c r="D44" s="8" t="s">
        <v>867</v>
      </c>
      <c r="E44" s="159">
        <v>63</v>
      </c>
      <c r="F44" s="160">
        <v>4.8441176470588258E-2</v>
      </c>
      <c r="G44" s="160">
        <v>7.3154544247288691E-2</v>
      </c>
      <c r="H44" s="169">
        <f>IF($E44=0,"-",IFERROR(INDEX(#REF!,MATCH($L44,#REF!,0),MATCH($L$1&amp;H$1,#REF!,0)),0))</f>
        <v>0</v>
      </c>
      <c r="I44" s="169">
        <f>IF($E44=0,"-",IFERROR(INDEX(#REF!,MATCH($L44,#REF!,0),MATCH($L$1&amp;I$1,#REF!,0)),0))</f>
        <v>0</v>
      </c>
      <c r="L44" s="4"/>
    </row>
    <row r="45" spans="2:12" ht="20.100000000000001" customHeight="1" x14ac:dyDescent="0.15">
      <c r="B45" s="1"/>
      <c r="C45" s="158" t="s">
        <v>35</v>
      </c>
      <c r="D45" s="8" t="s">
        <v>868</v>
      </c>
      <c r="E45" s="159">
        <v>3</v>
      </c>
      <c r="F45" s="160">
        <v>0.1</v>
      </c>
      <c r="G45" s="160">
        <v>0</v>
      </c>
      <c r="H45" s="169">
        <f>IF($E45=0,"-",IFERROR(INDEX(#REF!,MATCH($L45,#REF!,0),MATCH($L$1&amp;H$1,#REF!,0)),0))</f>
        <v>0</v>
      </c>
      <c r="I45" s="169">
        <f>IF($E45=0,"-",IFERROR(INDEX(#REF!,MATCH($L45,#REF!,0),MATCH($L$1&amp;I$1,#REF!,0)),0))</f>
        <v>0</v>
      </c>
      <c r="L45" s="4"/>
    </row>
    <row r="46" spans="2:12" ht="20.100000000000001" customHeight="1" x14ac:dyDescent="0.15">
      <c r="B46" s="1"/>
      <c r="C46" s="158" t="s">
        <v>36</v>
      </c>
      <c r="D46" s="8" t="s">
        <v>869</v>
      </c>
      <c r="E46" s="159">
        <v>6</v>
      </c>
      <c r="F46" s="160">
        <v>0.05</v>
      </c>
      <c r="G46" s="160">
        <v>7.0710678118654766E-2</v>
      </c>
      <c r="H46" s="169">
        <f>IF($E46=0,"-",IFERROR(INDEX(#REF!,MATCH($L46,#REF!,0),MATCH($L$1&amp;H$1,#REF!,0)),0))</f>
        <v>0</v>
      </c>
      <c r="I46" s="169">
        <f>IF($E46=0,"-",IFERROR(INDEX(#REF!,MATCH($L46,#REF!,0),MATCH($L$1&amp;I$1,#REF!,0)),0))</f>
        <v>0</v>
      </c>
      <c r="L46" s="4"/>
    </row>
    <row r="47" spans="2:12" ht="20.100000000000001" customHeight="1" x14ac:dyDescent="0.15">
      <c r="B47" s="1"/>
      <c r="C47" s="158" t="s">
        <v>37</v>
      </c>
      <c r="D47" s="8" t="s">
        <v>870</v>
      </c>
      <c r="E47" s="159">
        <v>4</v>
      </c>
      <c r="F47" s="160">
        <v>0.05</v>
      </c>
      <c r="G47" s="160">
        <v>0</v>
      </c>
      <c r="H47" s="169">
        <f>IF($E47=0,"-",IFERROR(INDEX(#REF!,MATCH($L47,#REF!,0),MATCH($L$1&amp;H$1,#REF!,0)),0))</f>
        <v>0</v>
      </c>
      <c r="I47" s="169">
        <f>IF($E47=0,"-",IFERROR(INDEX(#REF!,MATCH($L47,#REF!,0),MATCH($L$1&amp;I$1,#REF!,0)),0))</f>
        <v>0</v>
      </c>
      <c r="L47" s="4"/>
    </row>
    <row r="48" spans="2:12" ht="20.100000000000001" customHeight="1" x14ac:dyDescent="0.15">
      <c r="B48" s="1"/>
      <c r="C48" s="158" t="s">
        <v>38</v>
      </c>
      <c r="D48" s="8" t="s">
        <v>871</v>
      </c>
      <c r="E48" s="159">
        <v>24</v>
      </c>
      <c r="F48" s="160">
        <v>0.37320000000000003</v>
      </c>
      <c r="G48" s="160">
        <v>0.89624659305101717</v>
      </c>
      <c r="H48" s="169">
        <f>IF($E48=0,"-",IFERROR(INDEX(#REF!,MATCH($L48,#REF!,0),MATCH($L$1&amp;H$1,#REF!,0)),0))</f>
        <v>0</v>
      </c>
      <c r="I48" s="169">
        <f>IF($E48=0,"-",IFERROR(INDEX(#REF!,MATCH($L48,#REF!,0),MATCH($L$1&amp;I$1,#REF!,0)),0))</f>
        <v>0</v>
      </c>
      <c r="L48" s="4"/>
    </row>
    <row r="49" spans="2:12" ht="20.100000000000001" customHeight="1" x14ac:dyDescent="0.15">
      <c r="B49" s="1"/>
      <c r="C49" s="158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9" t="str">
        <f>IF($E49=0,"-",IFERROR(INDEX(#REF!,MATCH($L49,#REF!,0),MATCH($L$1&amp;H$1,#REF!,0)),0))</f>
        <v>-</v>
      </c>
      <c r="I49" s="169" t="str">
        <f>IF($E49=0,"-",IFERROR(INDEX(#REF!,MATCH($L49,#REF!,0),MATCH($L$1&amp;I$1,#REF!,0)),0))</f>
        <v>-</v>
      </c>
      <c r="L49" s="4"/>
    </row>
    <row r="50" spans="2:12" ht="20.100000000000001" customHeight="1" x14ac:dyDescent="0.15">
      <c r="B50" s="1"/>
      <c r="C50" s="158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9" t="str">
        <f>IF($E50=0,"-",IFERROR(INDEX(#REF!,MATCH($L50,#REF!,0),MATCH($L$1&amp;H$1,#REF!,0)),0))</f>
        <v>-</v>
      </c>
      <c r="I50" s="169" t="str">
        <f>IF($E50=0,"-",IFERROR(INDEX(#REF!,MATCH($L50,#REF!,0),MATCH($L$1&amp;I$1,#REF!,0)),0))</f>
        <v>-</v>
      </c>
      <c r="L50" s="4"/>
    </row>
    <row r="51" spans="2:12" ht="20.100000000000001" customHeight="1" x14ac:dyDescent="0.15">
      <c r="B51" s="1"/>
      <c r="C51" s="158" t="s">
        <v>40</v>
      </c>
      <c r="D51" s="8" t="s">
        <v>875</v>
      </c>
      <c r="E51" s="159">
        <v>0</v>
      </c>
      <c r="F51" s="160" t="s">
        <v>71</v>
      </c>
      <c r="G51" s="160" t="s">
        <v>71</v>
      </c>
      <c r="H51" s="169" t="str">
        <f>IF($E51=0,"-",IFERROR(INDEX(#REF!,MATCH($L51,#REF!,0),MATCH($L$1&amp;H$1,#REF!,0)),0))</f>
        <v>-</v>
      </c>
      <c r="I51" s="169" t="str">
        <f>IF($E51=0,"-",IFERROR(INDEX(#REF!,MATCH($L51,#REF!,0),MATCH($L$1&amp;I$1,#REF!,0)),0))</f>
        <v>-</v>
      </c>
      <c r="L51" s="4"/>
    </row>
    <row r="52" spans="2:12" ht="20.100000000000001" customHeight="1" x14ac:dyDescent="0.15">
      <c r="B52" s="1"/>
      <c r="C52" s="158" t="s">
        <v>41</v>
      </c>
      <c r="D52" s="8" t="s">
        <v>876</v>
      </c>
      <c r="E52" s="159">
        <v>1</v>
      </c>
      <c r="F52" s="160">
        <v>0</v>
      </c>
      <c r="G52" s="160" t="s">
        <v>71</v>
      </c>
      <c r="H52" s="169">
        <f>IF($E52=0,"-",IFERROR(INDEX(#REF!,MATCH($L52,#REF!,0),MATCH($L$1&amp;H$1,#REF!,0)),0))</f>
        <v>0</v>
      </c>
      <c r="I52" s="169">
        <f>IF($E52=0,"-",IFERROR(INDEX(#REF!,MATCH($L52,#REF!,0),MATCH($L$1&amp;I$1,#REF!,0)),0))</f>
        <v>0</v>
      </c>
      <c r="L52" s="4"/>
    </row>
    <row r="53" spans="2:12" ht="20.100000000000001" customHeight="1" x14ac:dyDescent="0.15">
      <c r="B53" s="1"/>
      <c r="C53" s="158" t="s">
        <v>42</v>
      </c>
      <c r="D53" s="8" t="s">
        <v>877</v>
      </c>
      <c r="E53" s="159">
        <v>2</v>
      </c>
      <c r="F53" s="160">
        <v>0.05</v>
      </c>
      <c r="G53" s="160">
        <v>7.0710678118654766E-2</v>
      </c>
      <c r="H53" s="169">
        <f>IF($E53=0,"-",IFERROR(INDEX(#REF!,MATCH($L53,#REF!,0),MATCH($L$1&amp;H$1,#REF!,0)),0))</f>
        <v>0</v>
      </c>
      <c r="I53" s="169">
        <f>IF($E53=0,"-",IFERROR(INDEX(#REF!,MATCH($L53,#REF!,0),MATCH($L$1&amp;I$1,#REF!,0)),0))</f>
        <v>0</v>
      </c>
      <c r="L53" s="4"/>
    </row>
    <row r="54" spans="2:12" ht="20.100000000000001" customHeight="1" x14ac:dyDescent="0.15">
      <c r="B54" s="1"/>
      <c r="C54" s="158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9" t="str">
        <f>IF($E54=0,"-",IFERROR(INDEX(#REF!,MATCH($L54,#REF!,0),MATCH($L$1&amp;H$1,#REF!,0)),0))</f>
        <v>-</v>
      </c>
      <c r="I54" s="169" t="str">
        <f>IF($E54=0,"-",IFERROR(INDEX(#REF!,MATCH($L54,#REF!,0),MATCH($L$1&amp;I$1,#REF!,0)),0))</f>
        <v>-</v>
      </c>
      <c r="L54" s="4"/>
    </row>
    <row r="55" spans="2:12" ht="20.100000000000001" customHeight="1" x14ac:dyDescent="0.15">
      <c r="B55" s="1"/>
      <c r="C55" s="158" t="s">
        <v>44</v>
      </c>
      <c r="D55" s="8" t="s">
        <v>879</v>
      </c>
      <c r="E55" s="159">
        <v>1</v>
      </c>
      <c r="F55" s="160">
        <v>0</v>
      </c>
      <c r="G55" s="160" t="s">
        <v>71</v>
      </c>
      <c r="H55" s="169">
        <f>IF($E55=0,"-",IFERROR(INDEX(#REF!,MATCH($L55,#REF!,0),MATCH($L$1&amp;H$1,#REF!,0)),0))</f>
        <v>0</v>
      </c>
      <c r="I55" s="169">
        <f>IF($E55=0,"-",IFERROR(INDEX(#REF!,MATCH($L55,#REF!,0),MATCH($L$1&amp;I$1,#REF!,0)),0))</f>
        <v>0</v>
      </c>
      <c r="L55" s="4"/>
    </row>
    <row r="56" spans="2:12" ht="20.100000000000001" customHeight="1" x14ac:dyDescent="0.15">
      <c r="B56" s="1"/>
      <c r="C56" s="158" t="s">
        <v>45</v>
      </c>
      <c r="D56" s="8" t="s">
        <v>880</v>
      </c>
      <c r="E56" s="159">
        <v>0</v>
      </c>
      <c r="F56" s="160" t="s">
        <v>71</v>
      </c>
      <c r="G56" s="160" t="s">
        <v>71</v>
      </c>
      <c r="H56" s="169" t="str">
        <f>IF($E56=0,"-",IFERROR(INDEX(#REF!,MATCH($L56,#REF!,0),MATCH($L$1&amp;H$1,#REF!,0)),0))</f>
        <v>-</v>
      </c>
      <c r="I56" s="169" t="str">
        <f>IF($E56=0,"-",IFERROR(INDEX(#REF!,MATCH($L56,#REF!,0),MATCH($L$1&amp;I$1,#REF!,0)),0))</f>
        <v>-</v>
      </c>
      <c r="L56" s="4"/>
    </row>
    <row r="57" spans="2:12" ht="20.100000000000001" customHeight="1" x14ac:dyDescent="0.15">
      <c r="B57" s="1"/>
      <c r="C57" s="158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9" t="str">
        <f>IF($E57=0,"-",IFERROR(INDEX(#REF!,MATCH($L57,#REF!,0),MATCH($L$1&amp;H$1,#REF!,0)),0))</f>
        <v>-</v>
      </c>
      <c r="I57" s="169" t="str">
        <f>IF($E57=0,"-",IFERROR(INDEX(#REF!,MATCH($L57,#REF!,0),MATCH($L$1&amp;I$1,#REF!,0)),0))</f>
        <v>-</v>
      </c>
      <c r="L57" s="4"/>
    </row>
    <row r="58" spans="2:12" ht="20.100000000000001" customHeight="1" x14ac:dyDescent="0.15">
      <c r="B58" s="1"/>
      <c r="C58" s="158" t="s">
        <v>47</v>
      </c>
      <c r="D58" s="8" t="s">
        <v>882</v>
      </c>
      <c r="E58" s="159">
        <v>71</v>
      </c>
      <c r="F58" s="160">
        <v>6.3325581395348815E-2</v>
      </c>
      <c r="G58" s="160">
        <v>8.3502130263739413E-2</v>
      </c>
      <c r="H58" s="169">
        <f>IF($E58=0,"-",IFERROR(INDEX(#REF!,MATCH($L58,#REF!,0),MATCH($L$1&amp;H$1,#REF!,0)),0))</f>
        <v>0</v>
      </c>
      <c r="I58" s="169">
        <f>IF($E58=0,"-",IFERROR(INDEX(#REF!,MATCH($L58,#REF!,0),MATCH($L$1&amp;I$1,#REF!,0)),0))</f>
        <v>0</v>
      </c>
      <c r="L58" s="4"/>
    </row>
    <row r="59" spans="2:12" ht="20.100000000000001" customHeight="1" x14ac:dyDescent="0.15">
      <c r="B59" s="1"/>
      <c r="C59" s="158" t="s">
        <v>48</v>
      </c>
      <c r="D59" s="8" t="s">
        <v>883</v>
      </c>
      <c r="E59" s="159">
        <v>77</v>
      </c>
      <c r="F59" s="160">
        <v>4.3576923076923076E-2</v>
      </c>
      <c r="G59" s="160">
        <v>5.8129451937066895E-2</v>
      </c>
      <c r="H59" s="169">
        <f>IF($E59=0,"-",IFERROR(INDEX(#REF!,MATCH($L59,#REF!,0),MATCH($L$1&amp;H$1,#REF!,0)),0))</f>
        <v>0</v>
      </c>
      <c r="I59" s="169">
        <f>IF($E59=0,"-",IFERROR(INDEX(#REF!,MATCH($L59,#REF!,0),MATCH($L$1&amp;I$1,#REF!,0)),0))</f>
        <v>0</v>
      </c>
      <c r="L59" s="4"/>
    </row>
    <row r="60" spans="2:12" ht="20.100000000000001" customHeight="1" x14ac:dyDescent="0.15">
      <c r="B60" s="1"/>
      <c r="C60" s="158" t="s">
        <v>51</v>
      </c>
      <c r="D60" s="8" t="s">
        <v>884</v>
      </c>
      <c r="E60" s="159">
        <v>7</v>
      </c>
      <c r="F60" s="160">
        <v>6.7500000000000004E-2</v>
      </c>
      <c r="G60" s="160">
        <v>5.3150729063673248E-2</v>
      </c>
      <c r="H60" s="169">
        <f>IF($E60=0,"-",IFERROR(INDEX(#REF!,MATCH($L60,#REF!,0),MATCH($L$1&amp;H$1,#REF!,0)),0))</f>
        <v>0</v>
      </c>
      <c r="I60" s="169">
        <f>IF($E60=0,"-",IFERROR(INDEX(#REF!,MATCH($L60,#REF!,0),MATCH($L$1&amp;I$1,#REF!,0)),0))</f>
        <v>0</v>
      </c>
      <c r="L60" s="4"/>
    </row>
    <row r="61" spans="2:12" ht="20.100000000000001" customHeight="1" x14ac:dyDescent="0.15">
      <c r="B61" s="1"/>
      <c r="C61" s="158" t="s">
        <v>129</v>
      </c>
      <c r="D61" s="8" t="s">
        <v>885</v>
      </c>
      <c r="E61" s="159">
        <v>2</v>
      </c>
      <c r="F61" s="160">
        <v>0.01</v>
      </c>
      <c r="G61" s="160">
        <v>0</v>
      </c>
      <c r="H61" s="169">
        <f>IF($E61=0,"-",IFERROR(INDEX(#REF!,MATCH($L61,#REF!,0),MATCH($L$1&amp;H$1,#REF!,0)),0))</f>
        <v>0</v>
      </c>
      <c r="I61" s="169">
        <f>IF($E61=0,"-",IFERROR(INDEX(#REF!,MATCH($L61,#REF!,0),MATCH($L$1&amp;I$1,#REF!,0)),0))</f>
        <v>0</v>
      </c>
      <c r="L61" s="4"/>
    </row>
    <row r="62" spans="2:12" ht="20.100000000000001" customHeight="1" x14ac:dyDescent="0.15">
      <c r="B62" s="1"/>
      <c r="C62" s="158" t="s">
        <v>137</v>
      </c>
      <c r="D62" s="8" t="s">
        <v>886</v>
      </c>
      <c r="E62" s="159">
        <v>1</v>
      </c>
      <c r="F62" s="160">
        <v>0.3</v>
      </c>
      <c r="G62" s="160" t="s">
        <v>71</v>
      </c>
      <c r="H62" s="169">
        <f>IF($E62=0,"-",IFERROR(INDEX(#REF!,MATCH($L62,#REF!,0),MATCH($L$1&amp;H$1,#REF!,0)),0))</f>
        <v>0</v>
      </c>
      <c r="I62" s="169">
        <f>IF($E62=0,"-",IFERROR(INDEX(#REF!,MATCH($L62,#REF!,0),MATCH($L$1&amp;I$1,#REF!,0)),0))</f>
        <v>0</v>
      </c>
      <c r="L62" s="4"/>
    </row>
    <row r="63" spans="2:12" ht="20.100000000000001" customHeight="1" x14ac:dyDescent="0.15">
      <c r="B63" s="1"/>
      <c r="C63" s="158" t="s">
        <v>52</v>
      </c>
      <c r="D63" s="8" t="s">
        <v>887</v>
      </c>
      <c r="E63" s="159">
        <v>10</v>
      </c>
      <c r="F63" s="160">
        <v>5.0000000000000001E-3</v>
      </c>
      <c r="G63" s="160">
        <v>7.0710678118654753E-3</v>
      </c>
      <c r="H63" s="169">
        <f>IF($E63=0,"-",IFERROR(INDEX(#REF!,MATCH($L63,#REF!,0),MATCH($L$1&amp;H$1,#REF!,0)),0))</f>
        <v>0</v>
      </c>
      <c r="I63" s="169">
        <f>IF($E63=0,"-",IFERROR(INDEX(#REF!,MATCH($L63,#REF!,0),MATCH($L$1&amp;I$1,#REF!,0)),0))</f>
        <v>0</v>
      </c>
      <c r="L63" s="4"/>
    </row>
    <row r="64" spans="2:12" ht="20.100000000000001" customHeight="1" x14ac:dyDescent="0.15">
      <c r="B64" s="1"/>
      <c r="C64" s="158" t="s">
        <v>888</v>
      </c>
      <c r="D64" s="8" t="s">
        <v>376</v>
      </c>
      <c r="E64" s="159">
        <v>15</v>
      </c>
      <c r="F64" s="160">
        <v>6.6830000000000001E-2</v>
      </c>
      <c r="G64" s="160">
        <v>9.2259537898980046E-2</v>
      </c>
      <c r="H64" s="169">
        <f>IF($E64=0,"-",IFERROR(INDEX(#REF!,MATCH($L64,#REF!,0),MATCH($L$1&amp;H$1,#REF!,0)),0))</f>
        <v>0</v>
      </c>
      <c r="I64" s="169">
        <f>IF($E64=0,"-",IFERROR(INDEX(#REF!,MATCH($L64,#REF!,0),MATCH($L$1&amp;I$1,#REF!,0)),0))</f>
        <v>0</v>
      </c>
      <c r="L64" s="4"/>
    </row>
    <row r="65" spans="2:12" ht="20.100000000000001" customHeight="1" x14ac:dyDescent="0.15">
      <c r="B65" s="1"/>
      <c r="C65" s="158" t="s">
        <v>889</v>
      </c>
      <c r="D65" s="8" t="s">
        <v>890</v>
      </c>
      <c r="E65" s="159">
        <v>0</v>
      </c>
      <c r="F65" s="160" t="s">
        <v>71</v>
      </c>
      <c r="G65" s="160" t="s">
        <v>71</v>
      </c>
      <c r="H65" s="169" t="str">
        <f>IF($E65=0,"-",IFERROR(INDEX(#REF!,MATCH($L65,#REF!,0),MATCH($L$1&amp;H$1,#REF!,0)),0))</f>
        <v>-</v>
      </c>
      <c r="I65" s="169" t="str">
        <f>IF($E65=0,"-",IFERROR(INDEX(#REF!,MATCH($L65,#REF!,0),MATCH($L$1&amp;I$1,#REF!,0)),0))</f>
        <v>-</v>
      </c>
      <c r="L65" s="4"/>
    </row>
    <row r="66" spans="2:12" ht="20.100000000000001" customHeight="1" x14ac:dyDescent="0.15">
      <c r="B66" s="1"/>
      <c r="C66" s="158" t="s">
        <v>79</v>
      </c>
      <c r="D66" s="8" t="s">
        <v>891</v>
      </c>
      <c r="E66" s="159">
        <v>1</v>
      </c>
      <c r="F66" s="160">
        <v>0.05</v>
      </c>
      <c r="G66" s="160" t="s">
        <v>71</v>
      </c>
      <c r="H66" s="169">
        <f>IF($E66=0,"-",IFERROR(INDEX(#REF!,MATCH($L66,#REF!,0),MATCH($L$1&amp;H$1,#REF!,0)),0))</f>
        <v>0</v>
      </c>
      <c r="I66" s="169">
        <f>IF($E66=0,"-",IFERROR(INDEX(#REF!,MATCH($L66,#REF!,0),MATCH($L$1&amp;I$1,#REF!,0)),0))</f>
        <v>0</v>
      </c>
      <c r="L66" s="4"/>
    </row>
    <row r="67" spans="2:12" ht="20.100000000000001" customHeight="1" x14ac:dyDescent="0.15">
      <c r="B67" s="1"/>
      <c r="C67" s="158" t="s">
        <v>53</v>
      </c>
      <c r="D67" s="8" t="s">
        <v>892</v>
      </c>
      <c r="E67" s="159">
        <v>45</v>
      </c>
      <c r="F67" s="160">
        <v>6.9374999999999978E-2</v>
      </c>
      <c r="G67" s="160">
        <v>9.2096986045742443E-2</v>
      </c>
      <c r="H67" s="169">
        <f>IF($E67=0,"-",IFERROR(INDEX(#REF!,MATCH($L67,#REF!,0),MATCH($L$1&amp;H$1,#REF!,0)),0))</f>
        <v>0</v>
      </c>
      <c r="I67" s="169">
        <f>IF($E67=0,"-",IFERROR(INDEX(#REF!,MATCH($L67,#REF!,0),MATCH($L$1&amp;I$1,#REF!,0)),0))</f>
        <v>0</v>
      </c>
      <c r="L67" s="4"/>
    </row>
    <row r="68" spans="2:12" ht="20.100000000000001" customHeight="1" x14ac:dyDescent="0.15">
      <c r="B68" s="1"/>
      <c r="C68" s="158" t="s">
        <v>54</v>
      </c>
      <c r="D68" s="8" t="s">
        <v>893</v>
      </c>
      <c r="E68" s="159">
        <v>13</v>
      </c>
      <c r="F68" s="160">
        <v>5.1666666666666666E-2</v>
      </c>
      <c r="G68" s="160">
        <v>6.4807406984078608E-2</v>
      </c>
      <c r="H68" s="169">
        <f>IF($E68=0,"-",IFERROR(INDEX(#REF!,MATCH($L68,#REF!,0),MATCH($L$1&amp;H$1,#REF!,0)),0))</f>
        <v>0</v>
      </c>
      <c r="I68" s="169">
        <f>IF($E68=0,"-",IFERROR(INDEX(#REF!,MATCH($L68,#REF!,0),MATCH($L$1&amp;I$1,#REF!,0)),0))</f>
        <v>0</v>
      </c>
      <c r="L68" s="4"/>
    </row>
    <row r="69" spans="2:12" ht="20.100000000000001" customHeight="1" x14ac:dyDescent="0.15">
      <c r="B69" s="1"/>
      <c r="C69" s="158" t="s">
        <v>55</v>
      </c>
      <c r="D69" s="8" t="s">
        <v>894</v>
      </c>
      <c r="E69" s="159">
        <v>31</v>
      </c>
      <c r="F69" s="160">
        <v>0.04</v>
      </c>
      <c r="G69" s="160">
        <v>3.3231729206993674E-2</v>
      </c>
      <c r="H69" s="169">
        <f>IF($E69=0,"-",IFERROR(INDEX(#REF!,MATCH($L69,#REF!,0),MATCH($L$1&amp;H$1,#REF!,0)),0))</f>
        <v>0</v>
      </c>
      <c r="I69" s="169">
        <f>IF($E69=0,"-",IFERROR(INDEX(#REF!,MATCH($L69,#REF!,0),MATCH($L$1&amp;I$1,#REF!,0)),0))</f>
        <v>0</v>
      </c>
      <c r="L69" s="4"/>
    </row>
    <row r="70" spans="2:12" ht="20.100000000000001" customHeight="1" x14ac:dyDescent="0.15">
      <c r="B70" s="1"/>
      <c r="C70" s="158" t="s">
        <v>138</v>
      </c>
      <c r="D70" s="8" t="s">
        <v>895</v>
      </c>
      <c r="E70" s="159">
        <v>0</v>
      </c>
      <c r="F70" s="160" t="s">
        <v>71</v>
      </c>
      <c r="G70" s="160" t="s">
        <v>71</v>
      </c>
      <c r="H70" s="169" t="str">
        <f>IF($E70=0,"-",IFERROR(INDEX(#REF!,MATCH($L70,#REF!,0),MATCH($L$1&amp;H$1,#REF!,0)),0))</f>
        <v>-</v>
      </c>
      <c r="I70" s="169" t="str">
        <f>IF($E70=0,"-",IFERROR(INDEX(#REF!,MATCH($L70,#REF!,0),MATCH($L$1&amp;I$1,#REF!,0)),0))</f>
        <v>-</v>
      </c>
      <c r="L70" s="4"/>
    </row>
    <row r="71" spans="2:12" ht="20.100000000000001" customHeight="1" x14ac:dyDescent="0.15">
      <c r="B71" s="1"/>
      <c r="C71" s="158" t="s">
        <v>72</v>
      </c>
      <c r="D71" s="8" t="s">
        <v>896</v>
      </c>
      <c r="E71" s="159">
        <v>3</v>
      </c>
      <c r="F71" s="160">
        <v>0.02</v>
      </c>
      <c r="G71" s="160">
        <v>0</v>
      </c>
      <c r="H71" s="169">
        <f>IF($E71=0,"-",IFERROR(INDEX(#REF!,MATCH($L71,#REF!,0),MATCH($L$1&amp;H$1,#REF!,0)),0))</f>
        <v>0</v>
      </c>
      <c r="I71" s="169">
        <f>IF($E71=0,"-",IFERROR(INDEX(#REF!,MATCH($L71,#REF!,0),MATCH($L$1&amp;I$1,#REF!,0)),0))</f>
        <v>0</v>
      </c>
      <c r="L71" s="4"/>
    </row>
    <row r="72" spans="2:12" ht="20.100000000000001" customHeight="1" x14ac:dyDescent="0.15">
      <c r="B72" s="1"/>
      <c r="C72" s="158" t="s">
        <v>75</v>
      </c>
      <c r="D72" s="8" t="s">
        <v>897</v>
      </c>
      <c r="E72" s="159">
        <v>34</v>
      </c>
      <c r="F72" s="160">
        <v>2.4064516129032262E-2</v>
      </c>
      <c r="G72" s="160">
        <v>2.8308933200047143E-2</v>
      </c>
      <c r="H72" s="169">
        <f>IF($E72=0,"-",IFERROR(INDEX(#REF!,MATCH($L72,#REF!,0),MATCH($L$1&amp;H$1,#REF!,0)),0))</f>
        <v>0</v>
      </c>
      <c r="I72" s="169">
        <f>IF($E72=0,"-",IFERROR(INDEX(#REF!,MATCH($L72,#REF!,0),MATCH($L$1&amp;I$1,#REF!,0)),0))</f>
        <v>0</v>
      </c>
      <c r="L72" s="4"/>
    </row>
    <row r="73" spans="2:12" ht="20.100000000000001" customHeight="1" x14ac:dyDescent="0.15">
      <c r="B73" s="1"/>
      <c r="C73" s="158" t="s">
        <v>56</v>
      </c>
      <c r="D73" s="8" t="s">
        <v>898</v>
      </c>
      <c r="E73" s="159">
        <v>1</v>
      </c>
      <c r="F73" s="160">
        <v>0</v>
      </c>
      <c r="G73" s="160" t="s">
        <v>71</v>
      </c>
      <c r="H73" s="169">
        <f>IF($E73=0,"-",IFERROR(INDEX(#REF!,MATCH($L73,#REF!,0),MATCH($L$1&amp;H$1,#REF!,0)),0))</f>
        <v>0</v>
      </c>
      <c r="I73" s="169">
        <f>IF($E73=0,"-",IFERROR(INDEX(#REF!,MATCH($L73,#REF!,0),MATCH($L$1&amp;I$1,#REF!,0)),0))</f>
        <v>0</v>
      </c>
      <c r="L73" s="4"/>
    </row>
    <row r="74" spans="2:12" ht="20.100000000000001" customHeight="1" x14ac:dyDescent="0.15">
      <c r="B74" s="1"/>
      <c r="C74" s="158" t="s">
        <v>57</v>
      </c>
      <c r="D74" s="8" t="s">
        <v>899</v>
      </c>
      <c r="E74" s="159">
        <v>2</v>
      </c>
      <c r="F74" s="160">
        <v>0.01</v>
      </c>
      <c r="G74" s="160">
        <v>0</v>
      </c>
      <c r="H74" s="169">
        <f>IF($E74=0,"-",IFERROR(INDEX(#REF!,MATCH($L74,#REF!,0),MATCH($L$1&amp;H$1,#REF!,0)),0))</f>
        <v>0</v>
      </c>
      <c r="I74" s="169">
        <f>IF($E74=0,"-",IFERROR(INDEX(#REF!,MATCH($L74,#REF!,0),MATCH($L$1&amp;I$1,#REF!,0)),0))</f>
        <v>0</v>
      </c>
      <c r="L74" s="4"/>
    </row>
    <row r="75" spans="2:12" ht="20.100000000000001" customHeight="1" x14ac:dyDescent="0.15">
      <c r="B75" s="1"/>
      <c r="C75" s="158" t="s">
        <v>69</v>
      </c>
      <c r="D75" s="8" t="s">
        <v>900</v>
      </c>
      <c r="E75" s="159">
        <v>68</v>
      </c>
      <c r="F75" s="160">
        <v>3.0680000000000006E-2</v>
      </c>
      <c r="G75" s="160">
        <v>6.0225914823492141E-2</v>
      </c>
      <c r="H75" s="169">
        <f>IF($E75=0,"-",IFERROR(INDEX(#REF!,MATCH($L75,#REF!,0),MATCH($L$1&amp;H$1,#REF!,0)),0))</f>
        <v>0</v>
      </c>
      <c r="I75" s="169">
        <f>IF($E75=0,"-",IFERROR(INDEX(#REF!,MATCH($L75,#REF!,0),MATCH($L$1&amp;I$1,#REF!,0)),0))</f>
        <v>0</v>
      </c>
      <c r="L75" s="4"/>
    </row>
    <row r="76" spans="2:12" ht="20.100000000000001" customHeight="1" x14ac:dyDescent="0.15">
      <c r="B76" s="1"/>
      <c r="C76" s="158" t="s">
        <v>73</v>
      </c>
      <c r="D76" s="8" t="s">
        <v>901</v>
      </c>
      <c r="E76" s="159">
        <v>58</v>
      </c>
      <c r="F76" s="160">
        <v>6.3647179487179462E-2</v>
      </c>
      <c r="G76" s="160">
        <v>6.3052710361574643E-2</v>
      </c>
      <c r="H76" s="169">
        <f>IF($E76=0,"-",IFERROR(INDEX(#REF!,MATCH($L76,#REF!,0),MATCH($L$1&amp;H$1,#REF!,0)),0))</f>
        <v>0</v>
      </c>
      <c r="I76" s="169">
        <f>IF($E76=0,"-",IFERROR(INDEX(#REF!,MATCH($L76,#REF!,0),MATCH($L$1&amp;I$1,#REF!,0)),0))</f>
        <v>0</v>
      </c>
      <c r="L76" s="4"/>
    </row>
    <row r="77" spans="2:12" ht="20.100000000000001" customHeight="1" x14ac:dyDescent="0.15">
      <c r="B77" s="1"/>
      <c r="C77" s="158" t="s">
        <v>58</v>
      </c>
      <c r="D77" s="8" t="s">
        <v>902</v>
      </c>
      <c r="E77" s="159">
        <v>262</v>
      </c>
      <c r="F77" s="160">
        <v>7.759197530864187E-2</v>
      </c>
      <c r="G77" s="160">
        <v>0.27880758341326495</v>
      </c>
      <c r="H77" s="169">
        <f>IF($E77=0,"-",IFERROR(INDEX(#REF!,MATCH($L77,#REF!,0),MATCH($L$1&amp;H$1,#REF!,0)),0))</f>
        <v>0</v>
      </c>
      <c r="I77" s="169">
        <f>IF($E77=0,"-",IFERROR(INDEX(#REF!,MATCH($L77,#REF!,0),MATCH($L$1&amp;I$1,#REF!,0)),0))</f>
        <v>0</v>
      </c>
      <c r="L77" s="4"/>
    </row>
    <row r="78" spans="2:12" ht="20.100000000000001" customHeight="1" x14ac:dyDescent="0.15">
      <c r="B78" s="1"/>
      <c r="C78" s="158" t="s">
        <v>903</v>
      </c>
      <c r="D78" s="8" t="s">
        <v>904</v>
      </c>
      <c r="E78" s="159">
        <v>0</v>
      </c>
      <c r="F78" s="160" t="s">
        <v>71</v>
      </c>
      <c r="G78" s="160" t="s">
        <v>71</v>
      </c>
      <c r="H78" s="169" t="str">
        <f>IF($E78=0,"-",IFERROR(INDEX(#REF!,MATCH($L78,#REF!,0),MATCH($L$1&amp;H$1,#REF!,0)),0))</f>
        <v>-</v>
      </c>
      <c r="I78" s="169" t="str">
        <f>IF($E78=0,"-",IFERROR(INDEX(#REF!,MATCH($L78,#REF!,0),MATCH($L$1&amp;I$1,#REF!,0)),0))</f>
        <v>-</v>
      </c>
      <c r="L78" s="4"/>
    </row>
    <row r="79" spans="2:12" ht="20.100000000000001" customHeight="1" x14ac:dyDescent="0.15">
      <c r="B79" s="1"/>
      <c r="C79" s="158" t="s">
        <v>905</v>
      </c>
      <c r="D79" s="8" t="s">
        <v>906</v>
      </c>
      <c r="E79" s="159">
        <v>23</v>
      </c>
      <c r="F79" s="160">
        <v>8.2125000000000004E-2</v>
      </c>
      <c r="G79" s="160">
        <v>0.10818824533456224</v>
      </c>
      <c r="H79" s="169">
        <f>IF($E79=0,"-",IFERROR(INDEX(#REF!,MATCH($L79,#REF!,0),MATCH($L$1&amp;H$1,#REF!,0)),0))</f>
        <v>0</v>
      </c>
      <c r="I79" s="169">
        <f>IF($E79=0,"-",IFERROR(INDEX(#REF!,MATCH($L79,#REF!,0),MATCH($L$1&amp;I$1,#REF!,0)),0))</f>
        <v>0</v>
      </c>
      <c r="L79" s="4"/>
    </row>
    <row r="80" spans="2:12" ht="20.100000000000001" customHeight="1" x14ac:dyDescent="0.15">
      <c r="B80" s="1"/>
      <c r="C80" s="158" t="s">
        <v>70</v>
      </c>
      <c r="D80" s="8" t="s">
        <v>907</v>
      </c>
      <c r="E80" s="159">
        <v>3</v>
      </c>
      <c r="F80" s="160">
        <v>0.01</v>
      </c>
      <c r="G80" s="160">
        <v>0</v>
      </c>
      <c r="H80" s="169">
        <f>IF($E80=0,"-",IFERROR(INDEX(#REF!,MATCH($L80,#REF!,0),MATCH($L$1&amp;H$1,#REF!,0)),0))</f>
        <v>0</v>
      </c>
      <c r="I80" s="169">
        <f>IF($E80=0,"-",IFERROR(INDEX(#REF!,MATCH($L80,#REF!,0),MATCH($L$1&amp;I$1,#REF!,0)),0))</f>
        <v>0</v>
      </c>
      <c r="L80" s="4"/>
    </row>
    <row r="81" spans="2:12" ht="20.100000000000001" customHeight="1" x14ac:dyDescent="0.15">
      <c r="B81" s="1"/>
      <c r="C81" s="158" t="s">
        <v>908</v>
      </c>
      <c r="D81" s="8" t="s">
        <v>909</v>
      </c>
      <c r="E81" s="159">
        <v>104</v>
      </c>
      <c r="F81" s="160">
        <v>0.29465789473684206</v>
      </c>
      <c r="G81" s="160">
        <v>1.1254674770791984</v>
      </c>
      <c r="H81" s="169">
        <f>IF($E81=0,"-",IFERROR(INDEX(#REF!,MATCH($L81,#REF!,0),MATCH($L$1&amp;H$1,#REF!,0)),0))</f>
        <v>0</v>
      </c>
      <c r="I81" s="169">
        <f>IF($E81=0,"-",IFERROR(INDEX(#REF!,MATCH($L81,#REF!,0),MATCH($L$1&amp;I$1,#REF!,0)),0))</f>
        <v>0</v>
      </c>
      <c r="L81" s="4"/>
    </row>
    <row r="82" spans="2:12" ht="20.100000000000001" customHeight="1" x14ac:dyDescent="0.15">
      <c r="B82" s="1"/>
      <c r="C82" s="158" t="s">
        <v>59</v>
      </c>
      <c r="D82" s="8" t="s">
        <v>910</v>
      </c>
      <c r="E82" s="159">
        <v>651</v>
      </c>
      <c r="F82" s="160">
        <v>0.14423932346723037</v>
      </c>
      <c r="G82" s="160">
        <v>0.323155544645508</v>
      </c>
      <c r="H82" s="169">
        <f>IF($E82=0,"-",IFERROR(INDEX(#REF!,MATCH($L82,#REF!,0),MATCH($L$1&amp;H$1,#REF!,0)),0))</f>
        <v>0</v>
      </c>
      <c r="I82" s="169">
        <f>IF($E82=0,"-",IFERROR(INDEX(#REF!,MATCH($L82,#REF!,0),MATCH($L$1&amp;I$1,#REF!,0)),0))</f>
        <v>0</v>
      </c>
      <c r="L82" s="4"/>
    </row>
    <row r="83" spans="2:12" ht="20.100000000000001" customHeight="1" x14ac:dyDescent="0.15">
      <c r="B83" s="1"/>
      <c r="C83" s="158" t="s">
        <v>60</v>
      </c>
      <c r="D83" s="8" t="s">
        <v>911</v>
      </c>
      <c r="E83" s="159">
        <v>380</v>
      </c>
      <c r="F83" s="160">
        <v>0.25833803680981599</v>
      </c>
      <c r="G83" s="160">
        <v>0.58106491279994843</v>
      </c>
      <c r="H83" s="169">
        <f>IF($E83=0,"-",IFERROR(INDEX(#REF!,MATCH($L83,#REF!,0),MATCH($L$1&amp;H$1,#REF!,0)),0))</f>
        <v>0</v>
      </c>
      <c r="I83" s="169">
        <f>IF($E83=0,"-",IFERROR(INDEX(#REF!,MATCH($L83,#REF!,0),MATCH($L$1&amp;I$1,#REF!,0)),0))</f>
        <v>0</v>
      </c>
      <c r="L83" s="4"/>
    </row>
    <row r="84" spans="2:12" ht="20.100000000000001" customHeight="1" x14ac:dyDescent="0.15">
      <c r="B84" s="1"/>
      <c r="C84" s="158" t="s">
        <v>912</v>
      </c>
      <c r="D84" s="8" t="s">
        <v>913</v>
      </c>
      <c r="E84" s="159">
        <v>1</v>
      </c>
      <c r="F84" s="160">
        <v>0.1</v>
      </c>
      <c r="G84" s="160" t="s">
        <v>71</v>
      </c>
      <c r="H84" s="169">
        <f>IF($E84=0,"-",IFERROR(INDEX(#REF!,MATCH($L84,#REF!,0),MATCH($L$1&amp;H$1,#REF!,0)),0))</f>
        <v>0</v>
      </c>
      <c r="I84" s="169">
        <f>IF($E84=0,"-",IFERROR(INDEX(#REF!,MATCH($L84,#REF!,0),MATCH($L$1&amp;I$1,#REF!,0)),0))</f>
        <v>0</v>
      </c>
      <c r="L84" s="4"/>
    </row>
    <row r="85" spans="2:12" ht="20.100000000000001" customHeight="1" x14ac:dyDescent="0.15">
      <c r="B85" s="1"/>
      <c r="C85" s="158" t="s">
        <v>914</v>
      </c>
      <c r="D85" s="8" t="s">
        <v>915</v>
      </c>
      <c r="E85" s="159">
        <v>58</v>
      </c>
      <c r="F85" s="160">
        <v>5.2999999999999992E-2</v>
      </c>
      <c r="G85" s="160">
        <v>9.7956295853997538E-2</v>
      </c>
      <c r="H85" s="169">
        <f>IF($E85=0,"-",IFERROR(INDEX(#REF!,MATCH($L85,#REF!,0),MATCH($L$1&amp;H$1,#REF!,0)),0))</f>
        <v>0</v>
      </c>
      <c r="I85" s="169">
        <f>IF($E85=0,"-",IFERROR(INDEX(#REF!,MATCH($L85,#REF!,0),MATCH($L$1&amp;I$1,#REF!,0)),0))</f>
        <v>0</v>
      </c>
      <c r="L85" s="4"/>
    </row>
    <row r="86" spans="2:12" ht="20.100000000000001" customHeight="1" x14ac:dyDescent="0.15">
      <c r="B86" s="1"/>
      <c r="C86" s="158" t="s">
        <v>916</v>
      </c>
      <c r="D86" s="8" t="s">
        <v>917</v>
      </c>
      <c r="E86" s="159">
        <v>4</v>
      </c>
      <c r="F86" s="160">
        <v>0.1</v>
      </c>
      <c r="G86" s="160">
        <v>0.14142135623730953</v>
      </c>
      <c r="H86" s="169">
        <f>IF($E86=0,"-",IFERROR(INDEX(#REF!,MATCH($L86,#REF!,0),MATCH($L$1&amp;H$1,#REF!,0)),0))</f>
        <v>0</v>
      </c>
      <c r="I86" s="169">
        <f>IF($E86=0,"-",IFERROR(INDEX(#REF!,MATCH($L86,#REF!,0),MATCH($L$1&amp;I$1,#REF!,0)),0))</f>
        <v>0</v>
      </c>
      <c r="L86" s="4"/>
    </row>
    <row r="87" spans="2:12" ht="20.100000000000001" customHeight="1" x14ac:dyDescent="0.15">
      <c r="B87" s="1"/>
      <c r="C87" s="158" t="s">
        <v>918</v>
      </c>
      <c r="D87" s="8" t="s">
        <v>919</v>
      </c>
      <c r="E87" s="159">
        <v>6</v>
      </c>
      <c r="F87" s="160">
        <v>0.01</v>
      </c>
      <c r="G87" s="160">
        <v>0</v>
      </c>
      <c r="H87" s="169">
        <f>IF($E87=0,"-",IFERROR(INDEX(#REF!,MATCH($L87,#REF!,0),MATCH($L$1&amp;H$1,#REF!,0)),0))</f>
        <v>0</v>
      </c>
      <c r="I87" s="169">
        <f>IF($E87=0,"-",IFERROR(INDEX(#REF!,MATCH($L87,#REF!,0),MATCH($L$1&amp;I$1,#REF!,0)),0))</f>
        <v>0</v>
      </c>
      <c r="L87" s="4"/>
    </row>
    <row r="88" spans="2:12" ht="20.100000000000001" customHeight="1" x14ac:dyDescent="0.15">
      <c r="B88" s="1"/>
      <c r="C88" s="158" t="s">
        <v>920</v>
      </c>
      <c r="D88" s="8" t="s">
        <v>921</v>
      </c>
      <c r="E88" s="159">
        <v>11</v>
      </c>
      <c r="F88" s="160">
        <v>2.8333333333333335E-2</v>
      </c>
      <c r="G88" s="160">
        <v>3.9707262140150967E-2</v>
      </c>
      <c r="H88" s="169">
        <f>IF($E88=0,"-",IFERROR(INDEX(#REF!,MATCH($L88,#REF!,0),MATCH($L$1&amp;H$1,#REF!,0)),0))</f>
        <v>0</v>
      </c>
      <c r="I88" s="169">
        <f>IF($E88=0,"-",IFERROR(INDEX(#REF!,MATCH($L88,#REF!,0),MATCH($L$1&amp;I$1,#REF!,0)),0))</f>
        <v>0</v>
      </c>
      <c r="L88" s="4"/>
    </row>
    <row r="89" spans="2:12" ht="20.100000000000001" customHeight="1" x14ac:dyDescent="0.15">
      <c r="B89" s="1"/>
      <c r="C89" s="158" t="s">
        <v>922</v>
      </c>
      <c r="D89" s="8" t="s">
        <v>923</v>
      </c>
      <c r="E89" s="159">
        <v>0</v>
      </c>
      <c r="F89" s="160" t="s">
        <v>71</v>
      </c>
      <c r="G89" s="160" t="s">
        <v>71</v>
      </c>
      <c r="H89" s="169" t="str">
        <f>IF($E89=0,"-",IFERROR(INDEX(#REF!,MATCH($L89,#REF!,0),MATCH($L$1&amp;H$1,#REF!,0)),0))</f>
        <v>-</v>
      </c>
      <c r="I89" s="169" t="str">
        <f>IF($E89=0,"-",IFERROR(INDEX(#REF!,MATCH($L89,#REF!,0),MATCH($L$1&amp;I$1,#REF!,0)),0))</f>
        <v>-</v>
      </c>
      <c r="L89" s="4"/>
    </row>
    <row r="90" spans="2:12" ht="20.100000000000001" customHeight="1" x14ac:dyDescent="0.15">
      <c r="B90" s="1"/>
      <c r="C90" s="158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9" t="str">
        <f>IF($E90=0,"-",IFERROR(INDEX(#REF!,MATCH($L90,#REF!,0),MATCH($L$1&amp;H$1,#REF!,0)),0))</f>
        <v>-</v>
      </c>
      <c r="I90" s="169" t="str">
        <f>IF($E90=0,"-",IFERROR(INDEX(#REF!,MATCH($L90,#REF!,0),MATCH($L$1&amp;I$1,#REF!,0)),0))</f>
        <v>-</v>
      </c>
      <c r="L90" s="4"/>
    </row>
    <row r="91" spans="2:12" ht="20.100000000000001" customHeight="1" x14ac:dyDescent="0.15">
      <c r="B91" s="1"/>
      <c r="C91" s="158" t="s">
        <v>62</v>
      </c>
      <c r="D91" s="8" t="s">
        <v>926</v>
      </c>
      <c r="E91" s="159">
        <v>25</v>
      </c>
      <c r="F91" s="160">
        <v>3.3823529411764704E-2</v>
      </c>
      <c r="G91" s="160">
        <v>2.7014429695344424E-2</v>
      </c>
      <c r="H91" s="169">
        <f>IF($E91=0,"-",IFERROR(INDEX(#REF!,MATCH($L91,#REF!,0),MATCH($L$1&amp;H$1,#REF!,0)),0))</f>
        <v>0</v>
      </c>
      <c r="I91" s="169">
        <f>IF($E91=0,"-",IFERROR(INDEX(#REF!,MATCH($L91,#REF!,0),MATCH($L$1&amp;I$1,#REF!,0)),0))</f>
        <v>0</v>
      </c>
      <c r="L91" s="4"/>
    </row>
    <row r="92" spans="2:12" ht="20.100000000000001" customHeight="1" x14ac:dyDescent="0.15">
      <c r="B92" s="1"/>
      <c r="C92" s="158" t="s">
        <v>80</v>
      </c>
      <c r="D92" s="8" t="s">
        <v>927</v>
      </c>
      <c r="E92" s="159">
        <v>2</v>
      </c>
      <c r="F92" s="160">
        <v>0</v>
      </c>
      <c r="G92" s="160">
        <v>0</v>
      </c>
      <c r="H92" s="169">
        <f>IF($E92=0,"-",IFERROR(INDEX(#REF!,MATCH($L92,#REF!,0),MATCH($L$1&amp;H$1,#REF!,0)),0))</f>
        <v>0</v>
      </c>
      <c r="I92" s="169">
        <f>IF($E92=0,"-",IFERROR(INDEX(#REF!,MATCH($L92,#REF!,0),MATCH($L$1&amp;I$1,#REF!,0)),0))</f>
        <v>0</v>
      </c>
      <c r="L92" s="4"/>
    </row>
    <row r="93" spans="2:12" ht="20.100000000000001" customHeight="1" x14ac:dyDescent="0.15">
      <c r="B93" s="1"/>
      <c r="C93" s="158" t="s">
        <v>928</v>
      </c>
      <c r="D93" s="8" t="s">
        <v>929</v>
      </c>
      <c r="E93" s="159">
        <v>25</v>
      </c>
      <c r="F93" s="160">
        <v>2.5357142857142859E-2</v>
      </c>
      <c r="G93" s="160">
        <v>2.8042843987390063E-2</v>
      </c>
      <c r="H93" s="169">
        <f>IF($E93=0,"-",IFERROR(INDEX(#REF!,MATCH($L93,#REF!,0),MATCH($L$1&amp;H$1,#REF!,0)),0))</f>
        <v>0</v>
      </c>
      <c r="I93" s="169">
        <f>IF($E93=0,"-",IFERROR(INDEX(#REF!,MATCH($L93,#REF!,0),MATCH($L$1&amp;I$1,#REF!,0)),0))</f>
        <v>0</v>
      </c>
      <c r="L93" s="4"/>
    </row>
    <row r="94" spans="2:12" ht="20.100000000000001" customHeight="1" x14ac:dyDescent="0.15">
      <c r="B94" s="1"/>
      <c r="C94" s="158" t="s">
        <v>63</v>
      </c>
      <c r="D94" s="8" t="s">
        <v>930</v>
      </c>
      <c r="E94" s="159">
        <v>5</v>
      </c>
      <c r="F94" s="160">
        <v>1.4999999999999999E-2</v>
      </c>
      <c r="G94" s="160">
        <v>8.6602540378443848E-3</v>
      </c>
      <c r="H94" s="169">
        <f>IF($E94=0,"-",IFERROR(INDEX(#REF!,MATCH($L94,#REF!,0),MATCH($L$1&amp;H$1,#REF!,0)),0))</f>
        <v>0</v>
      </c>
      <c r="I94" s="169">
        <f>IF($E94=0,"-",IFERROR(INDEX(#REF!,MATCH($L94,#REF!,0),MATCH($L$1&amp;I$1,#REF!,0)),0))</f>
        <v>0</v>
      </c>
      <c r="L94" s="4"/>
    </row>
    <row r="95" spans="2:12" ht="20.100000000000001" customHeight="1" x14ac:dyDescent="0.15">
      <c r="B95" s="1"/>
      <c r="C95" s="158" t="s">
        <v>931</v>
      </c>
      <c r="D95" s="8" t="s">
        <v>932</v>
      </c>
      <c r="E95" s="159">
        <v>1</v>
      </c>
      <c r="F95" s="160">
        <v>0.05</v>
      </c>
      <c r="G95" s="160" t="s">
        <v>71</v>
      </c>
      <c r="H95" s="169">
        <f>IF($E95=0,"-",IFERROR(INDEX(#REF!,MATCH($L95,#REF!,0),MATCH($L$1&amp;H$1,#REF!,0)),0))</f>
        <v>0</v>
      </c>
      <c r="I95" s="169">
        <f>IF($E95=0,"-",IFERROR(INDEX(#REF!,MATCH($L95,#REF!,0),MATCH($L$1&amp;I$1,#REF!,0)),0))</f>
        <v>0</v>
      </c>
      <c r="L95" s="4"/>
    </row>
    <row r="96" spans="2:12" ht="20.100000000000001" customHeight="1" x14ac:dyDescent="0.15">
      <c r="B96" s="1"/>
      <c r="C96" s="158" t="s">
        <v>933</v>
      </c>
      <c r="D96" s="8" t="s">
        <v>934</v>
      </c>
      <c r="E96" s="159">
        <v>2</v>
      </c>
      <c r="F96" s="160">
        <v>0.2</v>
      </c>
      <c r="G96" s="160">
        <v>0</v>
      </c>
      <c r="H96" s="169">
        <f>IF($E96=0,"-",IFERROR(INDEX(#REF!,MATCH($L96,#REF!,0),MATCH($L$1&amp;H$1,#REF!,0)),0))</f>
        <v>0</v>
      </c>
      <c r="I96" s="169">
        <f>IF($E96=0,"-",IFERROR(INDEX(#REF!,MATCH($L96,#REF!,0),MATCH($L$1&amp;I$1,#REF!,0)),0))</f>
        <v>0</v>
      </c>
      <c r="L96" s="4"/>
    </row>
    <row r="97" spans="1:12" ht="20.100000000000001" customHeight="1" x14ac:dyDescent="0.15">
      <c r="B97" s="1"/>
      <c r="C97" s="158" t="s">
        <v>76</v>
      </c>
      <c r="D97" s="8" t="s">
        <v>935</v>
      </c>
      <c r="E97" s="159">
        <v>2</v>
      </c>
      <c r="F97" s="160">
        <v>0.155</v>
      </c>
      <c r="G97" s="160">
        <v>0.20506096654409878</v>
      </c>
      <c r="H97" s="169">
        <f>IF($E97=0,"-",IFERROR(INDEX(#REF!,MATCH($L97,#REF!,0),MATCH($L$1&amp;H$1,#REF!,0)),0))</f>
        <v>0</v>
      </c>
      <c r="I97" s="169">
        <f>IF($E97=0,"-",IFERROR(INDEX(#REF!,MATCH($L97,#REF!,0),MATCH($L$1&amp;I$1,#REF!,0)),0))</f>
        <v>0</v>
      </c>
      <c r="L97" s="4"/>
    </row>
    <row r="98" spans="1:12" ht="20.100000000000001" customHeight="1" x14ac:dyDescent="0.15">
      <c r="B98" s="1"/>
      <c r="C98" s="158" t="s">
        <v>936</v>
      </c>
      <c r="D98" s="8" t="s">
        <v>937</v>
      </c>
      <c r="E98" s="159">
        <v>0</v>
      </c>
      <c r="F98" s="160" t="s">
        <v>71</v>
      </c>
      <c r="G98" s="160" t="s">
        <v>71</v>
      </c>
      <c r="H98" s="169" t="str">
        <f>IF($E98=0,"-",IFERROR(INDEX(#REF!,MATCH($L98,#REF!,0),MATCH($L$1&amp;H$1,#REF!,0)),0))</f>
        <v>-</v>
      </c>
      <c r="I98" s="169" t="str">
        <f>IF($E98=0,"-",IFERROR(INDEX(#REF!,MATCH($L98,#REF!,0),MATCH($L$1&amp;I$1,#REF!,0)),0))</f>
        <v>-</v>
      </c>
      <c r="L98" s="4"/>
    </row>
    <row r="99" spans="1:12" ht="20.100000000000001" customHeight="1" x14ac:dyDescent="0.15">
      <c r="B99" s="1"/>
      <c r="C99" s="158" t="s">
        <v>64</v>
      </c>
      <c r="D99" s="8" t="s">
        <v>938</v>
      </c>
      <c r="E99" s="159">
        <v>13</v>
      </c>
      <c r="F99" s="160">
        <v>6.1249999999999999E-2</v>
      </c>
      <c r="G99" s="160">
        <v>5.8660646336120711E-2</v>
      </c>
      <c r="H99" s="169">
        <f>IF($E99=0,"-",IFERROR(INDEX(#REF!,MATCH($L99,#REF!,0),MATCH($L$1&amp;H$1,#REF!,0)),0))</f>
        <v>0</v>
      </c>
      <c r="I99" s="169">
        <f>IF($E99=0,"-",IFERROR(INDEX(#REF!,MATCH($L99,#REF!,0),MATCH($L$1&amp;I$1,#REF!,0)),0))</f>
        <v>0</v>
      </c>
      <c r="L99" s="4"/>
    </row>
    <row r="100" spans="1:12" ht="20.100000000000001" customHeight="1" x14ac:dyDescent="0.15">
      <c r="B100" s="1"/>
      <c r="C100" s="158" t="s">
        <v>939</v>
      </c>
      <c r="D100" s="8" t="s">
        <v>940</v>
      </c>
      <c r="E100" s="159">
        <v>311</v>
      </c>
      <c r="F100" s="160">
        <v>8.2801191709844513E-2</v>
      </c>
      <c r="G100" s="160">
        <v>0.23485272491306813</v>
      </c>
      <c r="H100" s="169">
        <f>IF($E100=0,"-",IFERROR(INDEX(#REF!,MATCH($L100,#REF!,0),MATCH($L$1&amp;H$1,#REF!,0)),0))</f>
        <v>0</v>
      </c>
      <c r="I100" s="169">
        <f>IF($E100=0,"-",IFERROR(INDEX(#REF!,MATCH($L100,#REF!,0),MATCH($L$1&amp;I$1,#REF!,0)),0))</f>
        <v>0</v>
      </c>
      <c r="L100" s="4"/>
    </row>
    <row r="101" spans="1:12" ht="20.100000000000001" customHeight="1" x14ac:dyDescent="0.15">
      <c r="B101" s="1"/>
      <c r="C101" s="158" t="s">
        <v>941</v>
      </c>
      <c r="D101" s="8" t="s">
        <v>942</v>
      </c>
      <c r="E101" s="159">
        <v>36</v>
      </c>
      <c r="F101" s="160">
        <v>2.8809523809523809E-2</v>
      </c>
      <c r="G101" s="160">
        <v>3.3462843644285589E-2</v>
      </c>
      <c r="H101" s="169">
        <f>IF($E101=0,"-",IFERROR(INDEX(#REF!,MATCH($L101,#REF!,0),MATCH($L$1&amp;H$1,#REF!,0)),0))</f>
        <v>0</v>
      </c>
      <c r="I101" s="169">
        <f>IF($E101=0,"-",IFERROR(INDEX(#REF!,MATCH($L101,#REF!,0),MATCH($L$1&amp;I$1,#REF!,0)),0))</f>
        <v>0</v>
      </c>
      <c r="L101" s="4"/>
    </row>
    <row r="102" spans="1:12" ht="20.100000000000001" customHeight="1" x14ac:dyDescent="0.15">
      <c r="B102" s="1"/>
      <c r="C102" s="158" t="s">
        <v>943</v>
      </c>
      <c r="D102" s="8" t="s">
        <v>944</v>
      </c>
      <c r="E102" s="159">
        <v>38</v>
      </c>
      <c r="F102" s="160">
        <v>4.6961538461538471E-2</v>
      </c>
      <c r="G102" s="160">
        <v>8.0657538156941405E-2</v>
      </c>
      <c r="H102" s="169">
        <f>IF($E102=0,"-",IFERROR(INDEX(#REF!,MATCH($L102,#REF!,0),MATCH($L$1&amp;H$1,#REF!,0)),0))</f>
        <v>0</v>
      </c>
      <c r="I102" s="169">
        <f>IF($E102=0,"-",IFERROR(INDEX(#REF!,MATCH($L102,#REF!,0),MATCH($L$1&amp;I$1,#REF!,0)),0))</f>
        <v>0</v>
      </c>
      <c r="L102" s="4"/>
    </row>
    <row r="103" spans="1:12" ht="20.100000000000001" customHeight="1" x14ac:dyDescent="0.15">
      <c r="B103" s="1"/>
      <c r="C103" s="158" t="s">
        <v>945</v>
      </c>
      <c r="D103" s="8" t="s">
        <v>946</v>
      </c>
      <c r="E103" s="159">
        <v>31</v>
      </c>
      <c r="F103" s="160">
        <v>6.5240000000000006E-2</v>
      </c>
      <c r="G103" s="160">
        <v>8.7724606962166926E-2</v>
      </c>
      <c r="H103" s="169">
        <f>IF($E103=0,"-",IFERROR(INDEX(#REF!,MATCH($L103,#REF!,0),MATCH($L$1&amp;H$1,#REF!,0)),0))</f>
        <v>0</v>
      </c>
      <c r="I103" s="169">
        <f>IF($E103=0,"-",IFERROR(INDEX(#REF!,MATCH($L103,#REF!,0),MATCH($L$1&amp;I$1,#REF!,0)),0))</f>
        <v>0</v>
      </c>
      <c r="L103" s="4"/>
    </row>
    <row r="104" spans="1:12" ht="20.100000000000001" customHeight="1" x14ac:dyDescent="0.15">
      <c r="A104" s="116" t="s">
        <v>1023</v>
      </c>
      <c r="B104" s="1"/>
      <c r="C104" s="158" t="s">
        <v>947</v>
      </c>
      <c r="D104" s="8" t="s">
        <v>948</v>
      </c>
      <c r="E104" s="159">
        <v>2</v>
      </c>
      <c r="F104" s="160">
        <v>0</v>
      </c>
      <c r="G104" s="160">
        <v>0</v>
      </c>
      <c r="H104" s="169">
        <f>IF($E104=0,"-",IFERROR(INDEX(#REF!,MATCH($L104,#REF!,0),MATCH($L$1&amp;H$1,#REF!,0)),0))</f>
        <v>0</v>
      </c>
      <c r="I104" s="169">
        <f>IF($E104=0,"-",IFERROR(INDEX(#REF!,MATCH($L104,#REF!,0),MATCH($L$1&amp;I$1,#REF!,0)),0))</f>
        <v>0</v>
      </c>
      <c r="L104" s="4"/>
    </row>
    <row r="105" spans="1:12" ht="20.100000000000001" customHeight="1" x14ac:dyDescent="0.15">
      <c r="B105" s="1"/>
      <c r="C105" s="161" t="s">
        <v>65</v>
      </c>
      <c r="D105" s="162" t="s">
        <v>949</v>
      </c>
      <c r="E105" s="163">
        <v>651</v>
      </c>
      <c r="F105" s="164">
        <v>6.1081268882175327E-2</v>
      </c>
      <c r="G105" s="164">
        <v>9.5875617399411805E-2</v>
      </c>
      <c r="H105" s="169">
        <f>IF($E105=0,"-",IFERROR(INDEX(#REF!,MATCH($L105,#REF!,0),MATCH($L$1&amp;H$1,#REF!,0)),0))</f>
        <v>0</v>
      </c>
      <c r="I105" s="169">
        <f>IF($E105=0,"-",IFERROR(INDEX(#REF!,MATCH($L105,#REF!,0),MATCH($L$1&amp;I$1,#REF!,0)),0))</f>
        <v>0</v>
      </c>
      <c r="L105" s="4"/>
    </row>
    <row r="106" spans="1:12" ht="20.100000000000001" customHeight="1" x14ac:dyDescent="0.15">
      <c r="B106" s="1"/>
      <c r="C106" s="161" t="s">
        <v>67</v>
      </c>
      <c r="D106" s="162" t="s">
        <v>950</v>
      </c>
      <c r="E106" s="163">
        <v>1783</v>
      </c>
      <c r="F106" s="164">
        <v>3.3963649262202376E-2</v>
      </c>
      <c r="G106" s="164">
        <v>6.4768093176668387E-2</v>
      </c>
      <c r="H106" s="169">
        <f>IF($E106=0,"-",IFERROR(INDEX(#REF!,MATCH($L106,#REF!,0),MATCH($L$1&amp;H$1,#REF!,0)),0))</f>
        <v>0</v>
      </c>
      <c r="I106" s="169">
        <f>IF($E106=0,"-",IFERROR(INDEX(#REF!,MATCH($L106,#REF!,0),MATCH($L$1&amp;I$1,#REF!,0)),0))</f>
        <v>0</v>
      </c>
      <c r="L106" s="4"/>
    </row>
    <row r="107" spans="1:12" ht="20.100000000000001" customHeight="1" x14ac:dyDescent="0.15">
      <c r="B107" s="1"/>
      <c r="C107" s="161" t="s">
        <v>68</v>
      </c>
      <c r="D107" s="162" t="s">
        <v>951</v>
      </c>
      <c r="E107" s="163">
        <v>68</v>
      </c>
      <c r="F107" s="164">
        <v>0.10489999999999995</v>
      </c>
      <c r="G107" s="164">
        <v>0.27499006506118179</v>
      </c>
      <c r="H107" s="169">
        <f>IF($E107=0,"-",IFERROR(INDEX(#REF!,MATCH($L107,#REF!,0),MATCH($L$1&amp;H$1,#REF!,0)),0))</f>
        <v>0</v>
      </c>
      <c r="I107" s="169">
        <f>IF($E107=0,"-",IFERROR(INDEX(#REF!,MATCH($L107,#REF!,0),MATCH($L$1&amp;I$1,#REF!,0)),0))</f>
        <v>0</v>
      </c>
      <c r="L107" s="4"/>
    </row>
    <row r="108" spans="1:12" ht="20.100000000000001" customHeight="1" x14ac:dyDescent="0.15">
      <c r="B108" s="1"/>
      <c r="C108" s="161" t="s">
        <v>77</v>
      </c>
      <c r="D108" s="162" t="s">
        <v>952</v>
      </c>
      <c r="E108" s="163">
        <v>68</v>
      </c>
      <c r="F108" s="164">
        <v>7.7051219512195138E-2</v>
      </c>
      <c r="G108" s="164">
        <v>0.28106772771162403</v>
      </c>
      <c r="H108" s="169">
        <f>IF($E108=0,"-",IFERROR(INDEX(#REF!,MATCH($L108,#REF!,0),MATCH($L$1&amp;H$1,#REF!,0)),0))</f>
        <v>0</v>
      </c>
      <c r="I108" s="169">
        <f>IF($E108=0,"-",IFERROR(INDEX(#REF!,MATCH($L108,#REF!,0),MATCH($L$1&amp;I$1,#REF!,0)),0))</f>
        <v>0</v>
      </c>
      <c r="L108" s="4"/>
    </row>
    <row r="109" spans="1:12" ht="20.100000000000001" customHeight="1" x14ac:dyDescent="0.15">
      <c r="B109" s="1"/>
      <c r="C109" s="161" t="s">
        <v>78</v>
      </c>
      <c r="D109" s="162" t="s">
        <v>953</v>
      </c>
      <c r="E109" s="163">
        <v>0</v>
      </c>
      <c r="F109" s="164" t="s">
        <v>71</v>
      </c>
      <c r="G109" s="164" t="s">
        <v>71</v>
      </c>
      <c r="H109" s="169" t="str">
        <f>IF($E109=0,"-",IFERROR(INDEX(#REF!,MATCH($L109,#REF!,0),MATCH($L$1&amp;H$1,#REF!,0)),0))</f>
        <v>-</v>
      </c>
      <c r="I109" s="169" t="str">
        <f>IF($E109=0,"-",IFERROR(INDEX(#REF!,MATCH($L109,#REF!,0),MATCH($L$1&amp;I$1,#REF!,0)),0))</f>
        <v>-</v>
      </c>
      <c r="L109" s="4"/>
    </row>
    <row r="110" spans="1:12" ht="20.100000000000001" customHeight="1" x14ac:dyDescent="0.15">
      <c r="B110" s="1"/>
      <c r="C110" s="161" t="s">
        <v>74</v>
      </c>
      <c r="D110" s="162" t="s">
        <v>954</v>
      </c>
      <c r="E110" s="163">
        <v>6</v>
      </c>
      <c r="F110" s="164">
        <v>0.01</v>
      </c>
      <c r="G110" s="164">
        <v>0</v>
      </c>
      <c r="H110" s="169">
        <f>IF($E110=0,"-",IFERROR(INDEX(#REF!,MATCH($L110,#REF!,0),MATCH($L$1&amp;H$1,#REF!,0)),0))</f>
        <v>0</v>
      </c>
      <c r="I110" s="169">
        <f>IF($E110=0,"-",IFERROR(INDEX(#REF!,MATCH($L110,#REF!,0),MATCH($L$1&amp;I$1,#REF!,0)),0))</f>
        <v>0</v>
      </c>
      <c r="L110" s="4"/>
    </row>
    <row r="111" spans="1:12" ht="20.100000000000001" customHeight="1" x14ac:dyDescent="0.15">
      <c r="B111" s="1"/>
      <c r="C111" s="161" t="s">
        <v>71</v>
      </c>
      <c r="D111" s="162" t="s">
        <v>377</v>
      </c>
      <c r="E111" s="163">
        <v>19</v>
      </c>
      <c r="F111" s="164">
        <v>9.3214285714285708E-2</v>
      </c>
      <c r="G111" s="164">
        <v>0.17235481228756369</v>
      </c>
      <c r="H111" s="169">
        <f>IF($E111=0,"-",IFERROR(INDEX(#REF!,MATCH($L111,#REF!,0),MATCH($L$1&amp;H$1,#REF!,0)),0))</f>
        <v>0</v>
      </c>
      <c r="I111" s="169">
        <f>IF($E111=0,"-",IFERROR(INDEX(#REF!,MATCH($L111,#REF!,0),MATCH($L$1&amp;I$1,#REF!,0)),0))</f>
        <v>0</v>
      </c>
      <c r="L111" s="5"/>
    </row>
    <row r="112" spans="1:12" ht="20.100000000000001" customHeight="1" x14ac:dyDescent="0.15">
      <c r="B112" s="1"/>
      <c r="C112" s="161"/>
      <c r="D112" s="162" t="s">
        <v>373</v>
      </c>
      <c r="E112" s="163">
        <v>5718</v>
      </c>
      <c r="F112" s="164">
        <v>8.3811210399811972E-2</v>
      </c>
      <c r="G112" s="164">
        <v>0.28927487032062393</v>
      </c>
      <c r="H112" s="169">
        <f>MAX(H5:H111)</f>
        <v>0</v>
      </c>
      <c r="I112" s="169">
        <f>MIN(I5:I111)</f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FFC000"/>
  </sheetPr>
  <dimension ref="B1:H111"/>
  <sheetViews>
    <sheetView showGridLines="0" view="pageBreakPreview" zoomScale="70" zoomScaleNormal="70" zoomScaleSheetLayoutView="70" workbookViewId="0">
      <selection activeCell="C4" sqref="C4:D5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70.125" customWidth="1"/>
    <col min="5" max="8" width="12" customWidth="1"/>
    <col min="9" max="9" width="1.75" customWidth="1"/>
    <col min="10" max="10" width="6.375" customWidth="1"/>
  </cols>
  <sheetData>
    <row r="1" spans="2:8" x14ac:dyDescent="0.15">
      <c r="F1" s="2"/>
      <c r="G1" s="2"/>
      <c r="H1" s="2"/>
    </row>
    <row r="2" spans="2:8" ht="42" customHeight="1" x14ac:dyDescent="0.15">
      <c r="C2" s="15" t="s">
        <v>384</v>
      </c>
    </row>
    <row r="3" spans="2:8" ht="6.75" customHeight="1" x14ac:dyDescent="0.15"/>
    <row r="4" spans="2:8" ht="17.25" customHeight="1" x14ac:dyDescent="0.15">
      <c r="C4" s="73" t="s">
        <v>456</v>
      </c>
      <c r="D4" s="73"/>
      <c r="E4" s="73" t="s">
        <v>674</v>
      </c>
      <c r="F4" s="10" t="s">
        <v>675</v>
      </c>
      <c r="G4" s="10"/>
      <c r="H4" s="10"/>
    </row>
    <row r="5" spans="2:8" ht="17.25" customHeight="1" x14ac:dyDescent="0.15">
      <c r="C5" s="73"/>
      <c r="D5" s="73"/>
      <c r="E5" s="73"/>
      <c r="F5" s="7" t="s">
        <v>676</v>
      </c>
      <c r="G5" s="7" t="s">
        <v>677</v>
      </c>
      <c r="H5" s="7" t="s">
        <v>678</v>
      </c>
    </row>
    <row r="6" spans="2:8" ht="17.25" customHeight="1" x14ac:dyDescent="0.15">
      <c r="B6" s="1"/>
      <c r="C6" s="16" t="s">
        <v>2</v>
      </c>
      <c r="D6" s="8" t="s">
        <v>252</v>
      </c>
      <c r="E6" s="11">
        <v>389</v>
      </c>
      <c r="F6" s="11">
        <v>263</v>
      </c>
      <c r="G6" s="11">
        <v>126</v>
      </c>
      <c r="H6" s="46">
        <v>67.609254498714648</v>
      </c>
    </row>
    <row r="7" spans="2:8" ht="17.25" customHeight="1" x14ac:dyDescent="0.15">
      <c r="B7" s="1"/>
      <c r="C7" s="16" t="s">
        <v>3</v>
      </c>
      <c r="D7" s="8" t="s">
        <v>253</v>
      </c>
      <c r="E7" s="11">
        <v>3</v>
      </c>
      <c r="F7" s="11">
        <v>3</v>
      </c>
      <c r="G7" s="11">
        <v>0</v>
      </c>
      <c r="H7" s="46">
        <v>100</v>
      </c>
    </row>
    <row r="8" spans="2:8" ht="17.25" customHeight="1" x14ac:dyDescent="0.15">
      <c r="B8" s="1"/>
      <c r="C8" s="16" t="s">
        <v>4</v>
      </c>
      <c r="D8" s="8" t="s">
        <v>254</v>
      </c>
      <c r="E8" s="11">
        <v>4</v>
      </c>
      <c r="F8" s="11">
        <v>4</v>
      </c>
      <c r="G8" s="11">
        <v>0</v>
      </c>
      <c r="H8" s="46">
        <v>100</v>
      </c>
    </row>
    <row r="9" spans="2:8" ht="17.25" customHeight="1" x14ac:dyDescent="0.15">
      <c r="B9" s="1"/>
      <c r="C9" s="16" t="s">
        <v>5</v>
      </c>
      <c r="D9" s="8" t="s">
        <v>255</v>
      </c>
      <c r="E9" s="11">
        <v>12</v>
      </c>
      <c r="F9" s="11">
        <v>7</v>
      </c>
      <c r="G9" s="11">
        <v>5</v>
      </c>
      <c r="H9" s="46">
        <v>58.333333333333336</v>
      </c>
    </row>
    <row r="10" spans="2:8" ht="17.25" customHeight="1" x14ac:dyDescent="0.15">
      <c r="B10" s="1"/>
      <c r="C10" s="16" t="s">
        <v>6</v>
      </c>
      <c r="D10" s="8" t="s">
        <v>256</v>
      </c>
      <c r="E10" s="11">
        <v>186</v>
      </c>
      <c r="F10" s="11">
        <v>143</v>
      </c>
      <c r="G10" s="11">
        <v>43</v>
      </c>
      <c r="H10" s="46">
        <v>76.881720430107521</v>
      </c>
    </row>
    <row r="11" spans="2:8" ht="17.25" customHeight="1" x14ac:dyDescent="0.15">
      <c r="B11" s="1"/>
      <c r="C11" s="16" t="s">
        <v>7</v>
      </c>
      <c r="D11" s="8" t="s">
        <v>257</v>
      </c>
      <c r="E11" s="11">
        <v>203</v>
      </c>
      <c r="F11" s="11">
        <v>152</v>
      </c>
      <c r="G11" s="11">
        <v>51</v>
      </c>
      <c r="H11" s="46">
        <v>74.876847290640399</v>
      </c>
    </row>
    <row r="12" spans="2:8" ht="17.25" customHeight="1" x14ac:dyDescent="0.15">
      <c r="B12" s="1"/>
      <c r="C12" s="16" t="s">
        <v>8</v>
      </c>
      <c r="D12" s="8" t="s">
        <v>258</v>
      </c>
      <c r="E12" s="11">
        <v>6</v>
      </c>
      <c r="F12" s="11">
        <v>4</v>
      </c>
      <c r="G12" s="11">
        <v>2</v>
      </c>
      <c r="H12" s="46">
        <v>66.666666666666657</v>
      </c>
    </row>
    <row r="13" spans="2:8" ht="17.25" customHeight="1" x14ac:dyDescent="0.15">
      <c r="B13" s="1"/>
      <c r="C13" s="16" t="s">
        <v>9</v>
      </c>
      <c r="D13" s="8" t="s">
        <v>259</v>
      </c>
      <c r="E13" s="11">
        <v>12</v>
      </c>
      <c r="F13" s="11">
        <v>10</v>
      </c>
      <c r="G13" s="11">
        <v>2</v>
      </c>
      <c r="H13" s="46">
        <v>83.333333333333343</v>
      </c>
    </row>
    <row r="14" spans="2:8" ht="17.25" customHeight="1" x14ac:dyDescent="0.15">
      <c r="B14" s="1"/>
      <c r="C14" s="16" t="s">
        <v>10</v>
      </c>
      <c r="D14" s="8" t="s">
        <v>260</v>
      </c>
      <c r="E14" s="11">
        <v>2815</v>
      </c>
      <c r="F14" s="11">
        <v>2083</v>
      </c>
      <c r="G14" s="11">
        <v>732</v>
      </c>
      <c r="H14" s="46">
        <v>73.99644760213144</v>
      </c>
    </row>
    <row r="15" spans="2:8" ht="17.25" customHeight="1" x14ac:dyDescent="0.15">
      <c r="B15" s="1"/>
      <c r="C15" s="16" t="s">
        <v>11</v>
      </c>
      <c r="D15" s="8" t="s">
        <v>261</v>
      </c>
      <c r="E15" s="11">
        <v>498</v>
      </c>
      <c r="F15" s="11">
        <v>388</v>
      </c>
      <c r="G15" s="11">
        <v>110</v>
      </c>
      <c r="H15" s="46">
        <v>77.911646586345384</v>
      </c>
    </row>
    <row r="16" spans="2:8" ht="17.25" customHeight="1" x14ac:dyDescent="0.15">
      <c r="B16" s="1"/>
      <c r="C16" s="16" t="s">
        <v>12</v>
      </c>
      <c r="D16" s="8" t="s">
        <v>262</v>
      </c>
      <c r="E16" s="11">
        <v>396</v>
      </c>
      <c r="F16" s="11">
        <v>319</v>
      </c>
      <c r="G16" s="11">
        <v>77</v>
      </c>
      <c r="H16" s="46">
        <v>80.555555555555557</v>
      </c>
    </row>
    <row r="17" spans="2:8" ht="17.25" customHeight="1" x14ac:dyDescent="0.15">
      <c r="B17" s="1"/>
      <c r="C17" s="16" t="s">
        <v>13</v>
      </c>
      <c r="D17" s="8" t="s">
        <v>263</v>
      </c>
      <c r="E17" s="11">
        <v>57</v>
      </c>
      <c r="F17" s="11">
        <v>41</v>
      </c>
      <c r="G17" s="11">
        <v>16</v>
      </c>
      <c r="H17" s="46">
        <v>71.929824561403507</v>
      </c>
    </row>
    <row r="18" spans="2:8" ht="17.25" customHeight="1" x14ac:dyDescent="0.15">
      <c r="B18" s="1"/>
      <c r="C18" s="16" t="s">
        <v>14</v>
      </c>
      <c r="D18" s="8" t="s">
        <v>264</v>
      </c>
      <c r="E18" s="11">
        <v>25</v>
      </c>
      <c r="F18" s="11">
        <v>21</v>
      </c>
      <c r="G18" s="11">
        <v>4</v>
      </c>
      <c r="H18" s="46">
        <v>84</v>
      </c>
    </row>
    <row r="19" spans="2:8" ht="17.25" customHeight="1" x14ac:dyDescent="0.15">
      <c r="B19" s="1"/>
      <c r="C19" s="16" t="s">
        <v>15</v>
      </c>
      <c r="D19" s="8" t="s">
        <v>265</v>
      </c>
      <c r="E19" s="11">
        <v>329</v>
      </c>
      <c r="F19" s="11">
        <v>279</v>
      </c>
      <c r="G19" s="11">
        <v>50</v>
      </c>
      <c r="H19" s="46">
        <v>84.80243161094225</v>
      </c>
    </row>
    <row r="20" spans="2:8" ht="17.25" customHeight="1" x14ac:dyDescent="0.15">
      <c r="B20" s="1"/>
      <c r="C20" s="16" t="s">
        <v>16</v>
      </c>
      <c r="D20" s="8" t="s">
        <v>266</v>
      </c>
      <c r="E20" s="11">
        <v>129</v>
      </c>
      <c r="F20" s="11">
        <v>89</v>
      </c>
      <c r="G20" s="11">
        <v>40</v>
      </c>
      <c r="H20" s="46">
        <v>68.992248062015506</v>
      </c>
    </row>
    <row r="21" spans="2:8" ht="17.25" customHeight="1" x14ac:dyDescent="0.15">
      <c r="B21" s="1"/>
      <c r="C21" s="16" t="s">
        <v>17</v>
      </c>
      <c r="D21" s="8" t="s">
        <v>267</v>
      </c>
      <c r="E21" s="11">
        <v>1175</v>
      </c>
      <c r="F21" s="11">
        <v>1098</v>
      </c>
      <c r="G21" s="11">
        <v>77</v>
      </c>
      <c r="H21" s="46">
        <v>93.446808510638306</v>
      </c>
    </row>
    <row r="22" spans="2:8" ht="17.25" customHeight="1" x14ac:dyDescent="0.15">
      <c r="B22" s="1"/>
      <c r="C22" s="16" t="s">
        <v>18</v>
      </c>
      <c r="D22" s="8" t="s">
        <v>268</v>
      </c>
      <c r="E22" s="11">
        <v>49</v>
      </c>
      <c r="F22" s="11">
        <v>43</v>
      </c>
      <c r="G22" s="11">
        <v>6</v>
      </c>
      <c r="H22" s="46">
        <v>87.755102040816325</v>
      </c>
    </row>
    <row r="23" spans="2:8" ht="17.25" customHeight="1" x14ac:dyDescent="0.15">
      <c r="B23" s="1"/>
      <c r="C23" s="16" t="s">
        <v>19</v>
      </c>
      <c r="D23" s="8" t="s">
        <v>269</v>
      </c>
      <c r="E23" s="11">
        <v>121</v>
      </c>
      <c r="F23" s="11">
        <v>106</v>
      </c>
      <c r="G23" s="11">
        <v>15</v>
      </c>
      <c r="H23" s="46">
        <v>87.603305785123965</v>
      </c>
    </row>
    <row r="24" spans="2:8" ht="17.25" customHeight="1" x14ac:dyDescent="0.15">
      <c r="B24" s="1"/>
      <c r="C24" s="16" t="s">
        <v>20</v>
      </c>
      <c r="D24" s="8" t="s">
        <v>270</v>
      </c>
      <c r="E24" s="11">
        <v>133</v>
      </c>
      <c r="F24" s="11">
        <v>114</v>
      </c>
      <c r="G24" s="11">
        <v>19</v>
      </c>
      <c r="H24" s="46">
        <v>85.714285714285708</v>
      </c>
    </row>
    <row r="25" spans="2:8" ht="17.25" customHeight="1" x14ac:dyDescent="0.15">
      <c r="B25" s="1"/>
      <c r="C25" s="16" t="s">
        <v>21</v>
      </c>
      <c r="D25" s="8" t="s">
        <v>271</v>
      </c>
      <c r="E25" s="11">
        <v>14</v>
      </c>
      <c r="F25" s="11">
        <v>12</v>
      </c>
      <c r="G25" s="11">
        <v>2</v>
      </c>
      <c r="H25" s="46">
        <v>85.714285714285708</v>
      </c>
    </row>
    <row r="26" spans="2:8" ht="17.25" customHeight="1" x14ac:dyDescent="0.15">
      <c r="B26" s="1"/>
      <c r="C26" s="16" t="s">
        <v>22</v>
      </c>
      <c r="D26" s="8" t="s">
        <v>272</v>
      </c>
      <c r="E26" s="11">
        <v>388</v>
      </c>
      <c r="F26" s="11">
        <v>311</v>
      </c>
      <c r="G26" s="11">
        <v>77</v>
      </c>
      <c r="H26" s="46">
        <v>80.154639175257742</v>
      </c>
    </row>
    <row r="27" spans="2:8" ht="17.25" customHeight="1" x14ac:dyDescent="0.15">
      <c r="B27" s="1"/>
      <c r="C27" s="16" t="s">
        <v>23</v>
      </c>
      <c r="D27" s="8" t="s">
        <v>273</v>
      </c>
      <c r="E27" s="11">
        <v>241</v>
      </c>
      <c r="F27" s="11">
        <v>211</v>
      </c>
      <c r="G27" s="11">
        <v>30</v>
      </c>
      <c r="H27" s="46">
        <v>87.551867219917014</v>
      </c>
    </row>
    <row r="28" spans="2:8" ht="17.25" customHeight="1" x14ac:dyDescent="0.15">
      <c r="B28" s="1"/>
      <c r="C28" s="16" t="s">
        <v>24</v>
      </c>
      <c r="D28" s="8" t="s">
        <v>274</v>
      </c>
      <c r="E28" s="11">
        <v>292</v>
      </c>
      <c r="F28" s="11">
        <v>263</v>
      </c>
      <c r="G28" s="11">
        <v>29</v>
      </c>
      <c r="H28" s="46">
        <v>90.06849315068493</v>
      </c>
    </row>
    <row r="29" spans="2:8" ht="17.25" customHeight="1" x14ac:dyDescent="0.15">
      <c r="B29" s="1"/>
      <c r="C29" s="16" t="s">
        <v>25</v>
      </c>
      <c r="D29" s="8" t="s">
        <v>275</v>
      </c>
      <c r="E29" s="11">
        <v>1925</v>
      </c>
      <c r="F29" s="11">
        <v>1463</v>
      </c>
      <c r="G29" s="11">
        <v>462</v>
      </c>
      <c r="H29" s="46">
        <v>76</v>
      </c>
    </row>
    <row r="30" spans="2:8" ht="17.25" customHeight="1" x14ac:dyDescent="0.15">
      <c r="B30" s="1"/>
      <c r="C30" s="16" t="s">
        <v>26</v>
      </c>
      <c r="D30" s="8" t="s">
        <v>276</v>
      </c>
      <c r="E30" s="11">
        <v>156</v>
      </c>
      <c r="F30" s="11">
        <v>119</v>
      </c>
      <c r="G30" s="11">
        <v>37</v>
      </c>
      <c r="H30" s="46">
        <v>76.28205128205127</v>
      </c>
    </row>
    <row r="31" spans="2:8" ht="17.25" customHeight="1" x14ac:dyDescent="0.15">
      <c r="B31" s="1"/>
      <c r="C31" s="16" t="s">
        <v>27</v>
      </c>
      <c r="D31" s="8" t="s">
        <v>277</v>
      </c>
      <c r="E31" s="11">
        <v>174</v>
      </c>
      <c r="F31" s="11">
        <v>143</v>
      </c>
      <c r="G31" s="11">
        <v>31</v>
      </c>
      <c r="H31" s="46">
        <v>82.18390804597702</v>
      </c>
    </row>
    <row r="32" spans="2:8" ht="17.25" customHeight="1" x14ac:dyDescent="0.15">
      <c r="B32" s="1"/>
      <c r="C32" s="16" t="s">
        <v>28</v>
      </c>
      <c r="D32" s="8" t="s">
        <v>278</v>
      </c>
      <c r="E32" s="11">
        <v>190</v>
      </c>
      <c r="F32" s="11">
        <v>140</v>
      </c>
      <c r="G32" s="11">
        <v>50</v>
      </c>
      <c r="H32" s="46">
        <v>73.68421052631578</v>
      </c>
    </row>
    <row r="33" spans="2:8" ht="17.25" customHeight="1" x14ac:dyDescent="0.15">
      <c r="B33" s="1"/>
      <c r="C33" s="16" t="s">
        <v>29</v>
      </c>
      <c r="D33" s="8" t="s">
        <v>279</v>
      </c>
      <c r="E33" s="11">
        <v>431</v>
      </c>
      <c r="F33" s="11">
        <v>362</v>
      </c>
      <c r="G33" s="11">
        <v>69</v>
      </c>
      <c r="H33" s="46">
        <v>83.990719257540604</v>
      </c>
    </row>
    <row r="34" spans="2:8" ht="17.25" customHeight="1" x14ac:dyDescent="0.15">
      <c r="B34" s="1"/>
      <c r="C34" s="16" t="s">
        <v>30</v>
      </c>
      <c r="D34" s="8" t="s">
        <v>280</v>
      </c>
      <c r="E34" s="11">
        <v>330</v>
      </c>
      <c r="F34" s="11">
        <v>285</v>
      </c>
      <c r="G34" s="11">
        <v>45</v>
      </c>
      <c r="H34" s="46">
        <v>86.36363636363636</v>
      </c>
    </row>
    <row r="35" spans="2:8" ht="17.25" customHeight="1" x14ac:dyDescent="0.15">
      <c r="B35" s="1"/>
      <c r="C35" s="16" t="s">
        <v>31</v>
      </c>
      <c r="D35" s="8" t="s">
        <v>281</v>
      </c>
      <c r="E35" s="11">
        <v>26</v>
      </c>
      <c r="F35" s="11">
        <v>19</v>
      </c>
      <c r="G35" s="11">
        <v>7</v>
      </c>
      <c r="H35" s="46">
        <v>73.076923076923066</v>
      </c>
    </row>
    <row r="36" spans="2:8" ht="17.25" customHeight="1" x14ac:dyDescent="0.15">
      <c r="B36" s="1"/>
      <c r="C36" s="16" t="s">
        <v>32</v>
      </c>
      <c r="D36" s="8" t="s">
        <v>282</v>
      </c>
      <c r="E36" s="11">
        <v>727</v>
      </c>
      <c r="F36" s="11">
        <v>620</v>
      </c>
      <c r="G36" s="11">
        <v>107</v>
      </c>
      <c r="H36" s="46">
        <v>85.281980742778543</v>
      </c>
    </row>
    <row r="37" spans="2:8" ht="17.25" customHeight="1" x14ac:dyDescent="0.15">
      <c r="B37" s="1"/>
      <c r="C37" s="16" t="s">
        <v>33</v>
      </c>
      <c r="D37" s="8" t="s">
        <v>283</v>
      </c>
      <c r="E37" s="11">
        <v>323</v>
      </c>
      <c r="F37" s="11">
        <v>274</v>
      </c>
      <c r="G37" s="11">
        <v>49</v>
      </c>
      <c r="H37" s="46">
        <v>84.829721362229108</v>
      </c>
    </row>
    <row r="38" spans="2:8" ht="17.25" customHeight="1" x14ac:dyDescent="0.15">
      <c r="B38" s="1"/>
      <c r="C38" s="16" t="s">
        <v>34</v>
      </c>
      <c r="D38" s="8" t="s">
        <v>284</v>
      </c>
      <c r="E38" s="11">
        <v>90</v>
      </c>
      <c r="F38" s="11">
        <v>84</v>
      </c>
      <c r="G38" s="11">
        <v>6</v>
      </c>
      <c r="H38" s="46">
        <v>93.333333333333329</v>
      </c>
    </row>
    <row r="39" spans="2:8" ht="17.25" customHeight="1" x14ac:dyDescent="0.15">
      <c r="B39" s="1"/>
      <c r="C39" s="16" t="s">
        <v>35</v>
      </c>
      <c r="D39" s="8" t="s">
        <v>285</v>
      </c>
      <c r="E39" s="11">
        <v>6</v>
      </c>
      <c r="F39" s="11">
        <v>6</v>
      </c>
      <c r="G39" s="11">
        <v>0</v>
      </c>
      <c r="H39" s="46">
        <v>100</v>
      </c>
    </row>
    <row r="40" spans="2:8" ht="17.25" customHeight="1" x14ac:dyDescent="0.15">
      <c r="B40" s="1"/>
      <c r="C40" s="16" t="s">
        <v>36</v>
      </c>
      <c r="D40" s="8" t="s">
        <v>286</v>
      </c>
      <c r="E40" s="11">
        <v>8</v>
      </c>
      <c r="F40" s="11">
        <v>6</v>
      </c>
      <c r="G40" s="11">
        <v>2</v>
      </c>
      <c r="H40" s="46">
        <v>75</v>
      </c>
    </row>
    <row r="41" spans="2:8" ht="17.25" customHeight="1" x14ac:dyDescent="0.15">
      <c r="B41" s="1"/>
      <c r="C41" s="16" t="s">
        <v>37</v>
      </c>
      <c r="D41" s="8" t="s">
        <v>287</v>
      </c>
      <c r="E41" s="11">
        <v>3256</v>
      </c>
      <c r="F41" s="11">
        <v>3006</v>
      </c>
      <c r="G41" s="11">
        <v>250</v>
      </c>
      <c r="H41" s="46">
        <v>92.32186732186733</v>
      </c>
    </row>
    <row r="42" spans="2:8" ht="17.25" customHeight="1" x14ac:dyDescent="0.15">
      <c r="B42" s="1"/>
      <c r="C42" s="16" t="s">
        <v>38</v>
      </c>
      <c r="D42" s="8" t="s">
        <v>288</v>
      </c>
      <c r="E42" s="11">
        <v>2</v>
      </c>
      <c r="F42" s="11">
        <v>2</v>
      </c>
      <c r="G42" s="11">
        <v>0</v>
      </c>
      <c r="H42" s="46">
        <v>100</v>
      </c>
    </row>
    <row r="43" spans="2:8" ht="17.25" customHeight="1" x14ac:dyDescent="0.15">
      <c r="B43" s="1"/>
      <c r="C43" s="16" t="s">
        <v>39</v>
      </c>
      <c r="D43" s="8" t="s">
        <v>289</v>
      </c>
      <c r="E43" s="11">
        <v>1</v>
      </c>
      <c r="F43" s="11">
        <v>1</v>
      </c>
      <c r="G43" s="11">
        <v>0</v>
      </c>
      <c r="H43" s="46">
        <v>100</v>
      </c>
    </row>
    <row r="44" spans="2:8" ht="17.25" customHeight="1" x14ac:dyDescent="0.15">
      <c r="B44" s="1"/>
      <c r="C44" s="16" t="s">
        <v>40</v>
      </c>
      <c r="D44" s="8" t="s">
        <v>290</v>
      </c>
      <c r="E44" s="11">
        <v>3</v>
      </c>
      <c r="F44" s="11">
        <v>2</v>
      </c>
      <c r="G44" s="11">
        <v>1</v>
      </c>
      <c r="H44" s="46">
        <v>66.666666666666657</v>
      </c>
    </row>
    <row r="45" spans="2:8" ht="17.25" customHeight="1" x14ac:dyDescent="0.15">
      <c r="B45" s="1"/>
      <c r="C45" s="16" t="s">
        <v>41</v>
      </c>
      <c r="D45" s="8" t="s">
        <v>291</v>
      </c>
      <c r="E45" s="11">
        <v>0</v>
      </c>
      <c r="F45" s="11">
        <v>0</v>
      </c>
      <c r="G45" s="11">
        <v>0</v>
      </c>
      <c r="H45" s="46">
        <v>0</v>
      </c>
    </row>
    <row r="46" spans="2:8" ht="17.25" customHeight="1" x14ac:dyDescent="0.15">
      <c r="B46" s="1"/>
      <c r="C46" s="16" t="s">
        <v>42</v>
      </c>
      <c r="D46" s="8" t="s">
        <v>292</v>
      </c>
      <c r="E46" s="11">
        <v>5</v>
      </c>
      <c r="F46" s="11">
        <v>3</v>
      </c>
      <c r="G46" s="11">
        <v>2</v>
      </c>
      <c r="H46" s="46">
        <v>60</v>
      </c>
    </row>
    <row r="47" spans="2:8" ht="17.25" customHeight="1" x14ac:dyDescent="0.15">
      <c r="B47" s="1"/>
      <c r="C47" s="16" t="s">
        <v>43</v>
      </c>
      <c r="D47" s="8" t="s">
        <v>293</v>
      </c>
      <c r="E47" s="11">
        <v>54</v>
      </c>
      <c r="F47" s="11">
        <v>48</v>
      </c>
      <c r="G47" s="11">
        <v>6</v>
      </c>
      <c r="H47" s="46">
        <v>88.888888888888886</v>
      </c>
    </row>
    <row r="48" spans="2:8" ht="17.25" customHeight="1" x14ac:dyDescent="0.15">
      <c r="B48" s="1"/>
      <c r="C48" s="16" t="s">
        <v>44</v>
      </c>
      <c r="D48" s="8" t="s">
        <v>294</v>
      </c>
      <c r="E48" s="11">
        <v>7</v>
      </c>
      <c r="F48" s="11">
        <v>5</v>
      </c>
      <c r="G48" s="11">
        <v>2</v>
      </c>
      <c r="H48" s="46">
        <v>71.428571428571431</v>
      </c>
    </row>
    <row r="49" spans="2:8" ht="17.25" customHeight="1" x14ac:dyDescent="0.15">
      <c r="B49" s="1"/>
      <c r="C49" s="16" t="s">
        <v>45</v>
      </c>
      <c r="D49" s="8" t="s">
        <v>295</v>
      </c>
      <c r="E49" s="11">
        <v>21</v>
      </c>
      <c r="F49" s="11">
        <v>12</v>
      </c>
      <c r="G49" s="11">
        <v>9</v>
      </c>
      <c r="H49" s="46">
        <v>57.142857142857139</v>
      </c>
    </row>
    <row r="50" spans="2:8" ht="17.25" customHeight="1" x14ac:dyDescent="0.15">
      <c r="B50" s="1"/>
      <c r="C50" s="16" t="s">
        <v>46</v>
      </c>
      <c r="D50" s="8" t="s">
        <v>296</v>
      </c>
      <c r="E50" s="11">
        <v>3</v>
      </c>
      <c r="F50" s="11">
        <v>3</v>
      </c>
      <c r="G50" s="11">
        <v>0</v>
      </c>
      <c r="H50" s="46">
        <v>100</v>
      </c>
    </row>
    <row r="51" spans="2:8" ht="17.25" customHeight="1" x14ac:dyDescent="0.15">
      <c r="B51" s="1"/>
      <c r="C51" s="16" t="s">
        <v>47</v>
      </c>
      <c r="D51" s="8" t="s">
        <v>297</v>
      </c>
      <c r="E51" s="11">
        <v>5</v>
      </c>
      <c r="F51" s="11">
        <v>4</v>
      </c>
      <c r="G51" s="11">
        <v>1</v>
      </c>
      <c r="H51" s="46">
        <v>80</v>
      </c>
    </row>
    <row r="52" spans="2:8" ht="17.25" customHeight="1" x14ac:dyDescent="0.15">
      <c r="B52" s="1"/>
      <c r="C52" s="16" t="s">
        <v>48</v>
      </c>
      <c r="D52" s="8" t="s">
        <v>298</v>
      </c>
      <c r="E52" s="11">
        <v>27</v>
      </c>
      <c r="F52" s="11">
        <v>21</v>
      </c>
      <c r="G52" s="11">
        <v>6</v>
      </c>
      <c r="H52" s="46">
        <v>77.777777777777786</v>
      </c>
    </row>
    <row r="53" spans="2:8" ht="17.25" customHeight="1" x14ac:dyDescent="0.15">
      <c r="B53" s="1"/>
      <c r="C53" s="16" t="s">
        <v>51</v>
      </c>
      <c r="D53" s="8" t="s">
        <v>299</v>
      </c>
      <c r="E53" s="11">
        <v>98</v>
      </c>
      <c r="F53" s="11">
        <v>88</v>
      </c>
      <c r="G53" s="11">
        <v>10</v>
      </c>
      <c r="H53" s="46">
        <v>89.795918367346943</v>
      </c>
    </row>
    <row r="54" spans="2:8" ht="17.25" customHeight="1" x14ac:dyDescent="0.15">
      <c r="B54" s="1"/>
      <c r="C54" s="16" t="s">
        <v>129</v>
      </c>
      <c r="D54" s="8" t="s">
        <v>300</v>
      </c>
      <c r="E54" s="11">
        <v>0</v>
      </c>
      <c r="F54" s="11">
        <v>0</v>
      </c>
      <c r="G54" s="11">
        <v>0</v>
      </c>
      <c r="H54" s="46">
        <v>0</v>
      </c>
    </row>
    <row r="55" spans="2:8" ht="17.25" customHeight="1" x14ac:dyDescent="0.15">
      <c r="B55" s="1"/>
      <c r="C55" s="16" t="s">
        <v>137</v>
      </c>
      <c r="D55" s="8" t="s">
        <v>301</v>
      </c>
      <c r="E55" s="11">
        <v>11</v>
      </c>
      <c r="F55" s="11">
        <v>6</v>
      </c>
      <c r="G55" s="11">
        <v>5</v>
      </c>
      <c r="H55" s="46">
        <v>54.54545454545454</v>
      </c>
    </row>
    <row r="56" spans="2:8" ht="17.25" customHeight="1" x14ac:dyDescent="0.15">
      <c r="B56" s="1"/>
      <c r="C56" s="16" t="s">
        <v>52</v>
      </c>
      <c r="D56" s="8" t="s">
        <v>302</v>
      </c>
      <c r="E56" s="11">
        <v>4</v>
      </c>
      <c r="F56" s="11">
        <v>4</v>
      </c>
      <c r="G56" s="11">
        <v>0</v>
      </c>
      <c r="H56" s="46">
        <v>100</v>
      </c>
    </row>
    <row r="57" spans="2:8" ht="17.25" customHeight="1" x14ac:dyDescent="0.15">
      <c r="B57" s="1"/>
      <c r="C57" s="16" t="s">
        <v>79</v>
      </c>
      <c r="D57" s="8" t="s">
        <v>303</v>
      </c>
      <c r="E57" s="11">
        <v>33</v>
      </c>
      <c r="F57" s="11">
        <v>27</v>
      </c>
      <c r="G57" s="11">
        <v>6</v>
      </c>
      <c r="H57" s="46">
        <v>81.818181818181827</v>
      </c>
    </row>
    <row r="58" spans="2:8" ht="17.25" customHeight="1" x14ac:dyDescent="0.15">
      <c r="B58" s="1"/>
      <c r="C58" s="16" t="s">
        <v>53</v>
      </c>
      <c r="D58" s="8" t="s">
        <v>304</v>
      </c>
      <c r="E58" s="11">
        <v>5</v>
      </c>
      <c r="F58" s="11">
        <v>3</v>
      </c>
      <c r="G58" s="11">
        <v>2</v>
      </c>
      <c r="H58" s="46">
        <v>60</v>
      </c>
    </row>
    <row r="59" spans="2:8" ht="17.25" customHeight="1" x14ac:dyDescent="0.15">
      <c r="B59" s="1"/>
      <c r="C59" s="16" t="s">
        <v>54</v>
      </c>
      <c r="D59" s="8" t="s">
        <v>305</v>
      </c>
      <c r="E59" s="11">
        <v>59</v>
      </c>
      <c r="F59" s="11">
        <v>59</v>
      </c>
      <c r="G59" s="11">
        <v>0</v>
      </c>
      <c r="H59" s="46">
        <v>100</v>
      </c>
    </row>
    <row r="60" spans="2:8" ht="17.25" customHeight="1" x14ac:dyDescent="0.15">
      <c r="B60" s="1"/>
      <c r="C60" s="16" t="s">
        <v>55</v>
      </c>
      <c r="D60" s="8" t="s">
        <v>306</v>
      </c>
      <c r="E60" s="11">
        <v>18</v>
      </c>
      <c r="F60" s="11">
        <v>14</v>
      </c>
      <c r="G60" s="11">
        <v>4</v>
      </c>
      <c r="H60" s="46">
        <v>77.777777777777786</v>
      </c>
    </row>
    <row r="61" spans="2:8" ht="17.25" customHeight="1" x14ac:dyDescent="0.15">
      <c r="B61" s="1"/>
      <c r="C61" s="16" t="s">
        <v>138</v>
      </c>
      <c r="D61" s="8" t="s">
        <v>307</v>
      </c>
      <c r="E61" s="11">
        <v>420</v>
      </c>
      <c r="F61" s="11">
        <v>283</v>
      </c>
      <c r="G61" s="11">
        <v>137</v>
      </c>
      <c r="H61" s="46">
        <v>67.38095238095238</v>
      </c>
    </row>
    <row r="62" spans="2:8" ht="17.25" customHeight="1" x14ac:dyDescent="0.15">
      <c r="B62" s="1"/>
      <c r="C62" s="16" t="s">
        <v>72</v>
      </c>
      <c r="D62" s="8" t="s">
        <v>308</v>
      </c>
      <c r="E62" s="11">
        <v>3</v>
      </c>
      <c r="F62" s="11">
        <v>3</v>
      </c>
      <c r="G62" s="11">
        <v>0</v>
      </c>
      <c r="H62" s="46">
        <v>100</v>
      </c>
    </row>
    <row r="63" spans="2:8" ht="17.25" customHeight="1" x14ac:dyDescent="0.15">
      <c r="B63" s="1"/>
      <c r="C63" s="16" t="s">
        <v>75</v>
      </c>
      <c r="D63" s="8" t="s">
        <v>309</v>
      </c>
      <c r="E63" s="11">
        <v>88</v>
      </c>
      <c r="F63" s="11">
        <v>64</v>
      </c>
      <c r="G63" s="11">
        <v>24</v>
      </c>
      <c r="H63" s="46">
        <v>72.727272727272734</v>
      </c>
    </row>
    <row r="64" spans="2:8" ht="17.25" customHeight="1" x14ac:dyDescent="0.15">
      <c r="B64" s="1"/>
      <c r="C64" s="16" t="s">
        <v>56</v>
      </c>
      <c r="D64" s="8" t="s">
        <v>310</v>
      </c>
      <c r="E64" s="11">
        <v>7</v>
      </c>
      <c r="F64" s="11">
        <v>6</v>
      </c>
      <c r="G64" s="11">
        <v>1</v>
      </c>
      <c r="H64" s="46">
        <v>85.714285714285708</v>
      </c>
    </row>
    <row r="65" spans="2:8" ht="17.25" customHeight="1" x14ac:dyDescent="0.15">
      <c r="B65" s="1"/>
      <c r="C65" s="16" t="s">
        <v>57</v>
      </c>
      <c r="D65" s="8" t="s">
        <v>311</v>
      </c>
      <c r="E65" s="11">
        <v>57</v>
      </c>
      <c r="F65" s="11">
        <v>38</v>
      </c>
      <c r="G65" s="11">
        <v>19</v>
      </c>
      <c r="H65" s="46">
        <v>66.666666666666657</v>
      </c>
    </row>
    <row r="66" spans="2:8" ht="17.25" customHeight="1" x14ac:dyDescent="0.15">
      <c r="B66" s="1"/>
      <c r="C66" s="16" t="s">
        <v>69</v>
      </c>
      <c r="D66" s="8" t="s">
        <v>312</v>
      </c>
      <c r="E66" s="11">
        <v>1</v>
      </c>
      <c r="F66" s="11">
        <v>1</v>
      </c>
      <c r="G66" s="11">
        <v>0</v>
      </c>
      <c r="H66" s="46">
        <v>100</v>
      </c>
    </row>
    <row r="67" spans="2:8" ht="17.25" customHeight="1" x14ac:dyDescent="0.15">
      <c r="B67" s="1"/>
      <c r="C67" s="16" t="s">
        <v>73</v>
      </c>
      <c r="D67" s="8" t="s">
        <v>313</v>
      </c>
      <c r="E67" s="11">
        <v>2</v>
      </c>
      <c r="F67" s="11">
        <v>2</v>
      </c>
      <c r="G67" s="11">
        <v>0</v>
      </c>
      <c r="H67" s="46">
        <v>100</v>
      </c>
    </row>
    <row r="68" spans="2:8" ht="17.25" customHeight="1" x14ac:dyDescent="0.15">
      <c r="B68" s="1"/>
      <c r="C68" s="16" t="s">
        <v>58</v>
      </c>
      <c r="D68" s="8" t="s">
        <v>314</v>
      </c>
      <c r="E68" s="11">
        <v>3</v>
      </c>
      <c r="F68" s="11">
        <v>1</v>
      </c>
      <c r="G68" s="11">
        <v>2</v>
      </c>
      <c r="H68" s="46">
        <v>33.333333333333329</v>
      </c>
    </row>
    <row r="69" spans="2:8" ht="17.25" customHeight="1" x14ac:dyDescent="0.15">
      <c r="B69" s="1"/>
      <c r="C69" s="16" t="s">
        <v>70</v>
      </c>
      <c r="D69" s="8" t="s">
        <v>315</v>
      </c>
      <c r="E69" s="11">
        <v>0</v>
      </c>
      <c r="F69" s="11">
        <v>0</v>
      </c>
      <c r="G69" s="11">
        <v>0</v>
      </c>
      <c r="H69" s="46">
        <v>0</v>
      </c>
    </row>
    <row r="70" spans="2:8" ht="17.25" customHeight="1" x14ac:dyDescent="0.15">
      <c r="B70" s="1"/>
      <c r="C70" s="16" t="s">
        <v>59</v>
      </c>
      <c r="D70" s="8" t="s">
        <v>316</v>
      </c>
      <c r="E70" s="11">
        <v>1</v>
      </c>
      <c r="F70" s="11">
        <v>0</v>
      </c>
      <c r="G70" s="11">
        <v>1</v>
      </c>
      <c r="H70" s="46">
        <v>0</v>
      </c>
    </row>
    <row r="71" spans="2:8" ht="17.25" customHeight="1" x14ac:dyDescent="0.15">
      <c r="B71" s="1"/>
      <c r="C71" s="16" t="s">
        <v>60</v>
      </c>
      <c r="D71" s="8" t="s">
        <v>317</v>
      </c>
      <c r="E71" s="11">
        <v>0</v>
      </c>
      <c r="F71" s="11">
        <v>0</v>
      </c>
      <c r="G71" s="11">
        <v>0</v>
      </c>
      <c r="H71" s="46">
        <v>0</v>
      </c>
    </row>
    <row r="72" spans="2:8" ht="17.25" customHeight="1" x14ac:dyDescent="0.15">
      <c r="B72" s="1"/>
      <c r="C72" s="16" t="s">
        <v>62</v>
      </c>
      <c r="D72" s="8" t="s">
        <v>318</v>
      </c>
      <c r="E72" s="11">
        <v>0</v>
      </c>
      <c r="F72" s="11">
        <v>0</v>
      </c>
      <c r="G72" s="11">
        <v>0</v>
      </c>
      <c r="H72" s="46">
        <v>0</v>
      </c>
    </row>
    <row r="73" spans="2:8" ht="17.25" customHeight="1" x14ac:dyDescent="0.15">
      <c r="B73" s="1"/>
      <c r="C73" s="16" t="s">
        <v>80</v>
      </c>
      <c r="D73" s="8" t="s">
        <v>319</v>
      </c>
      <c r="E73" s="11">
        <v>22</v>
      </c>
      <c r="F73" s="11">
        <v>12</v>
      </c>
      <c r="G73" s="11">
        <v>10</v>
      </c>
      <c r="H73" s="46">
        <v>54.54545454545454</v>
      </c>
    </row>
    <row r="74" spans="2:8" ht="17.25" customHeight="1" x14ac:dyDescent="0.15">
      <c r="B74" s="1"/>
      <c r="C74" s="16" t="s">
        <v>63</v>
      </c>
      <c r="D74" s="8" t="s">
        <v>320</v>
      </c>
      <c r="E74" s="11">
        <v>190</v>
      </c>
      <c r="F74" s="11">
        <v>130</v>
      </c>
      <c r="G74" s="11">
        <v>60</v>
      </c>
      <c r="H74" s="46">
        <v>68.421052631578945</v>
      </c>
    </row>
    <row r="75" spans="2:8" ht="17.25" customHeight="1" x14ac:dyDescent="0.15">
      <c r="B75" s="1"/>
      <c r="C75" s="16" t="s">
        <v>76</v>
      </c>
      <c r="D75" s="8" t="s">
        <v>321</v>
      </c>
      <c r="E75" s="11">
        <v>11</v>
      </c>
      <c r="F75" s="11">
        <v>6</v>
      </c>
      <c r="G75" s="11">
        <v>5</v>
      </c>
      <c r="H75" s="46">
        <v>54.54545454545454</v>
      </c>
    </row>
    <row r="76" spans="2:8" ht="17.25" customHeight="1" x14ac:dyDescent="0.15">
      <c r="B76" s="1"/>
      <c r="C76" s="16" t="s">
        <v>64</v>
      </c>
      <c r="D76" s="8" t="s">
        <v>322</v>
      </c>
      <c r="E76" s="11">
        <v>562</v>
      </c>
      <c r="F76" s="11">
        <v>479</v>
      </c>
      <c r="G76" s="11">
        <v>83</v>
      </c>
      <c r="H76" s="46">
        <v>85.231316725978644</v>
      </c>
    </row>
    <row r="77" spans="2:8" ht="17.25" customHeight="1" x14ac:dyDescent="0.15">
      <c r="B77" s="1"/>
      <c r="C77" s="16" t="s">
        <v>65</v>
      </c>
      <c r="D77" s="8" t="s">
        <v>323</v>
      </c>
      <c r="E77" s="11">
        <v>40</v>
      </c>
      <c r="F77" s="11">
        <v>31</v>
      </c>
      <c r="G77" s="11">
        <v>9</v>
      </c>
      <c r="H77" s="46">
        <v>77.5</v>
      </c>
    </row>
    <row r="78" spans="2:8" ht="17.25" customHeight="1" x14ac:dyDescent="0.15">
      <c r="B78" s="1"/>
      <c r="C78" s="16" t="s">
        <v>67</v>
      </c>
      <c r="D78" s="8" t="s">
        <v>324</v>
      </c>
      <c r="E78" s="11">
        <v>3</v>
      </c>
      <c r="F78" s="11">
        <v>0</v>
      </c>
      <c r="G78" s="11">
        <v>3</v>
      </c>
      <c r="H78" s="46">
        <v>0</v>
      </c>
    </row>
    <row r="79" spans="2:8" ht="17.25" customHeight="1" x14ac:dyDescent="0.15">
      <c r="B79" s="1"/>
      <c r="C79" s="16" t="s">
        <v>68</v>
      </c>
      <c r="D79" s="8" t="s">
        <v>325</v>
      </c>
      <c r="E79" s="11">
        <v>293</v>
      </c>
      <c r="F79" s="11">
        <v>243</v>
      </c>
      <c r="G79" s="11">
        <v>50</v>
      </c>
      <c r="H79" s="46">
        <v>82.935153583617748</v>
      </c>
    </row>
    <row r="80" spans="2:8" ht="17.25" customHeight="1" x14ac:dyDescent="0.15">
      <c r="B80" s="1"/>
      <c r="C80" s="16" t="s">
        <v>326</v>
      </c>
      <c r="D80" s="8" t="s">
        <v>327</v>
      </c>
      <c r="E80" s="11">
        <v>3050</v>
      </c>
      <c r="F80" s="11">
        <v>1440</v>
      </c>
      <c r="G80" s="11">
        <v>1610</v>
      </c>
      <c r="H80" s="46">
        <v>47.213114754098363</v>
      </c>
    </row>
    <row r="81" spans="2:8" ht="17.25" customHeight="1" x14ac:dyDescent="0.15">
      <c r="B81" s="1"/>
      <c r="C81" s="16" t="s">
        <v>328</v>
      </c>
      <c r="D81" s="8" t="s">
        <v>329</v>
      </c>
      <c r="E81" s="11">
        <v>242</v>
      </c>
      <c r="F81" s="11">
        <v>110</v>
      </c>
      <c r="G81" s="11">
        <v>132</v>
      </c>
      <c r="H81" s="46">
        <v>45.454545454545453</v>
      </c>
    </row>
    <row r="82" spans="2:8" ht="17.25" customHeight="1" x14ac:dyDescent="0.15">
      <c r="B82" s="1"/>
      <c r="C82" s="16" t="s">
        <v>330</v>
      </c>
      <c r="D82" s="8" t="s">
        <v>331</v>
      </c>
      <c r="E82" s="11">
        <v>113</v>
      </c>
      <c r="F82" s="11">
        <v>100</v>
      </c>
      <c r="G82" s="11">
        <v>13</v>
      </c>
      <c r="H82" s="46">
        <v>88.495575221238937</v>
      </c>
    </row>
    <row r="83" spans="2:8" ht="17.25" customHeight="1" x14ac:dyDescent="0.15">
      <c r="B83" s="1"/>
      <c r="C83" s="16" t="s">
        <v>332</v>
      </c>
      <c r="D83" s="8" t="s">
        <v>333</v>
      </c>
      <c r="E83" s="11">
        <v>1022</v>
      </c>
      <c r="F83" s="11">
        <v>586</v>
      </c>
      <c r="G83" s="11">
        <v>436</v>
      </c>
      <c r="H83" s="46">
        <v>57.338551859099809</v>
      </c>
    </row>
    <row r="84" spans="2:8" ht="17.25" customHeight="1" x14ac:dyDescent="0.15">
      <c r="B84" s="1"/>
      <c r="C84" s="16" t="s">
        <v>334</v>
      </c>
      <c r="D84" s="8" t="s">
        <v>335</v>
      </c>
      <c r="E84" s="11">
        <v>129</v>
      </c>
      <c r="F84" s="11">
        <v>80</v>
      </c>
      <c r="G84" s="11">
        <v>49</v>
      </c>
      <c r="H84" s="46">
        <v>62.015503875968989</v>
      </c>
    </row>
    <row r="85" spans="2:8" ht="17.25" customHeight="1" x14ac:dyDescent="0.15">
      <c r="B85" s="1"/>
      <c r="C85" s="16" t="s">
        <v>336</v>
      </c>
      <c r="D85" s="8" t="s">
        <v>337</v>
      </c>
      <c r="E85" s="11">
        <v>1056</v>
      </c>
      <c r="F85" s="11">
        <v>646</v>
      </c>
      <c r="G85" s="11">
        <v>410</v>
      </c>
      <c r="H85" s="46">
        <v>61.174242424242422</v>
      </c>
    </row>
    <row r="86" spans="2:8" ht="17.25" customHeight="1" x14ac:dyDescent="0.15">
      <c r="B86" s="1"/>
      <c r="C86" s="16" t="s">
        <v>77</v>
      </c>
      <c r="D86" s="8" t="s">
        <v>338</v>
      </c>
      <c r="E86" s="11">
        <v>560</v>
      </c>
      <c r="F86" s="11">
        <v>494</v>
      </c>
      <c r="G86" s="11">
        <v>66</v>
      </c>
      <c r="H86" s="46">
        <v>88.214285714285708</v>
      </c>
    </row>
    <row r="87" spans="2:8" ht="17.25" customHeight="1" x14ac:dyDescent="0.15">
      <c r="B87" s="1"/>
      <c r="C87" s="16" t="s">
        <v>339</v>
      </c>
      <c r="D87" s="8" t="s">
        <v>340</v>
      </c>
      <c r="E87" s="11">
        <v>139</v>
      </c>
      <c r="F87" s="11">
        <v>121</v>
      </c>
      <c r="G87" s="11">
        <v>18</v>
      </c>
      <c r="H87" s="46">
        <v>87.050359712230218</v>
      </c>
    </row>
    <row r="88" spans="2:8" ht="17.25" customHeight="1" x14ac:dyDescent="0.15">
      <c r="B88" s="1"/>
      <c r="C88" s="16" t="s">
        <v>341</v>
      </c>
      <c r="D88" s="8" t="s">
        <v>342</v>
      </c>
      <c r="E88" s="11">
        <v>1293</v>
      </c>
      <c r="F88" s="11">
        <v>984</v>
      </c>
      <c r="G88" s="11">
        <v>309</v>
      </c>
      <c r="H88" s="46">
        <v>76.102088167053367</v>
      </c>
    </row>
    <row r="89" spans="2:8" ht="17.25" customHeight="1" x14ac:dyDescent="0.15">
      <c r="B89" s="1"/>
      <c r="C89" s="16" t="s">
        <v>343</v>
      </c>
      <c r="D89" s="8" t="s">
        <v>344</v>
      </c>
      <c r="E89" s="11">
        <v>74</v>
      </c>
      <c r="F89" s="11">
        <v>63</v>
      </c>
      <c r="G89" s="11">
        <v>11</v>
      </c>
      <c r="H89" s="46">
        <v>85.13513513513513</v>
      </c>
    </row>
    <row r="90" spans="2:8" ht="17.25" customHeight="1" x14ac:dyDescent="0.15">
      <c r="B90" s="1"/>
      <c r="C90" s="16" t="s">
        <v>345</v>
      </c>
      <c r="D90" s="8" t="s">
        <v>346</v>
      </c>
      <c r="E90" s="11">
        <v>277</v>
      </c>
      <c r="F90" s="11">
        <v>209</v>
      </c>
      <c r="G90" s="11">
        <v>68</v>
      </c>
      <c r="H90" s="46">
        <v>75.451263537906129</v>
      </c>
    </row>
    <row r="91" spans="2:8" ht="17.25" customHeight="1" x14ac:dyDescent="0.15">
      <c r="B91" s="1"/>
      <c r="C91" s="16" t="s">
        <v>347</v>
      </c>
      <c r="D91" s="8" t="s">
        <v>348</v>
      </c>
      <c r="E91" s="11">
        <v>0</v>
      </c>
      <c r="F91" s="11">
        <v>0</v>
      </c>
      <c r="G91" s="11">
        <v>0</v>
      </c>
      <c r="H91" s="46">
        <v>0</v>
      </c>
    </row>
    <row r="92" spans="2:8" ht="17.25" customHeight="1" x14ac:dyDescent="0.15">
      <c r="B92" s="1"/>
      <c r="C92" s="16" t="s">
        <v>349</v>
      </c>
      <c r="D92" s="8" t="s">
        <v>350</v>
      </c>
      <c r="E92" s="11">
        <v>86</v>
      </c>
      <c r="F92" s="11">
        <v>67</v>
      </c>
      <c r="G92" s="11">
        <v>19</v>
      </c>
      <c r="H92" s="46">
        <v>77.906976744186053</v>
      </c>
    </row>
    <row r="93" spans="2:8" ht="17.25" customHeight="1" x14ac:dyDescent="0.15">
      <c r="B93" s="1"/>
      <c r="C93" s="16" t="s">
        <v>351</v>
      </c>
      <c r="D93" s="8" t="s">
        <v>352</v>
      </c>
      <c r="E93" s="11">
        <v>2883</v>
      </c>
      <c r="F93" s="11">
        <v>2395</v>
      </c>
      <c r="G93" s="11">
        <v>488</v>
      </c>
      <c r="H93" s="46">
        <v>83.073187651751653</v>
      </c>
    </row>
    <row r="94" spans="2:8" ht="17.25" customHeight="1" x14ac:dyDescent="0.15">
      <c r="B94" s="1"/>
      <c r="C94" s="16" t="s">
        <v>353</v>
      </c>
      <c r="D94" s="8" t="s">
        <v>354</v>
      </c>
      <c r="E94" s="11">
        <v>10</v>
      </c>
      <c r="F94" s="11">
        <v>10</v>
      </c>
      <c r="G94" s="11">
        <v>0</v>
      </c>
      <c r="H94" s="46">
        <v>100</v>
      </c>
    </row>
    <row r="95" spans="2:8" ht="17.25" customHeight="1" x14ac:dyDescent="0.15">
      <c r="B95" s="1"/>
      <c r="C95" s="16" t="s">
        <v>355</v>
      </c>
      <c r="D95" s="8" t="s">
        <v>356</v>
      </c>
      <c r="E95" s="11">
        <v>6</v>
      </c>
      <c r="F95" s="11">
        <v>4</v>
      </c>
      <c r="G95" s="11">
        <v>2</v>
      </c>
      <c r="H95" s="46">
        <v>66.666666666666657</v>
      </c>
    </row>
    <row r="96" spans="2:8" ht="17.25" customHeight="1" x14ac:dyDescent="0.15">
      <c r="B96" s="1"/>
      <c r="C96" s="16" t="s">
        <v>78</v>
      </c>
      <c r="D96" s="8" t="s">
        <v>357</v>
      </c>
      <c r="E96" s="11">
        <v>1</v>
      </c>
      <c r="F96" s="11">
        <v>0</v>
      </c>
      <c r="G96" s="11">
        <v>1</v>
      </c>
      <c r="H96" s="46">
        <v>0</v>
      </c>
    </row>
    <row r="97" spans="2:8" ht="17.25" customHeight="1" x14ac:dyDescent="0.15">
      <c r="B97" s="1"/>
      <c r="C97" s="16" t="s">
        <v>74</v>
      </c>
      <c r="D97" s="8" t="s">
        <v>358</v>
      </c>
      <c r="E97" s="11">
        <v>78</v>
      </c>
      <c r="F97" s="11">
        <v>69</v>
      </c>
      <c r="G97" s="11">
        <v>9</v>
      </c>
      <c r="H97" s="46">
        <v>88.461538461538453</v>
      </c>
    </row>
    <row r="98" spans="2:8" ht="17.25" customHeight="1" x14ac:dyDescent="0.15">
      <c r="B98" s="1"/>
      <c r="C98" s="16" t="s">
        <v>359</v>
      </c>
      <c r="D98" s="8" t="s">
        <v>360</v>
      </c>
      <c r="E98" s="11">
        <v>11</v>
      </c>
      <c r="F98" s="11">
        <v>11</v>
      </c>
      <c r="G98" s="11">
        <v>0</v>
      </c>
      <c r="H98" s="46">
        <v>100</v>
      </c>
    </row>
    <row r="99" spans="2:8" ht="17.25" customHeight="1" x14ac:dyDescent="0.15">
      <c r="B99" s="1"/>
      <c r="C99" s="16" t="s">
        <v>361</v>
      </c>
      <c r="D99" s="8" t="s">
        <v>362</v>
      </c>
      <c r="E99" s="11">
        <v>32</v>
      </c>
      <c r="F99" s="11">
        <v>28</v>
      </c>
      <c r="G99" s="11">
        <v>4</v>
      </c>
      <c r="H99" s="46">
        <v>87.5</v>
      </c>
    </row>
    <row r="100" spans="2:8" ht="17.25" customHeight="1" x14ac:dyDescent="0.15">
      <c r="B100" s="1"/>
      <c r="C100" s="16" t="s">
        <v>363</v>
      </c>
      <c r="D100" s="8" t="s">
        <v>364</v>
      </c>
      <c r="E100" s="11">
        <v>280</v>
      </c>
      <c r="F100" s="11">
        <v>253</v>
      </c>
      <c r="G100" s="11">
        <v>27</v>
      </c>
      <c r="H100" s="46">
        <v>90.357142857142861</v>
      </c>
    </row>
    <row r="101" spans="2:8" ht="17.25" customHeight="1" x14ac:dyDescent="0.15">
      <c r="B101" s="1"/>
      <c r="C101" s="16" t="s">
        <v>365</v>
      </c>
      <c r="D101" s="8" t="s">
        <v>366</v>
      </c>
      <c r="E101" s="11">
        <v>1</v>
      </c>
      <c r="F101" s="11">
        <v>1</v>
      </c>
      <c r="G101" s="11">
        <v>0</v>
      </c>
      <c r="H101" s="46">
        <v>100</v>
      </c>
    </row>
    <row r="102" spans="2:8" ht="17.25" customHeight="1" x14ac:dyDescent="0.15">
      <c r="B102" s="1"/>
      <c r="C102" s="16" t="s">
        <v>367</v>
      </c>
      <c r="D102" s="8" t="s">
        <v>368</v>
      </c>
      <c r="E102" s="11">
        <v>88</v>
      </c>
      <c r="F102" s="11">
        <v>80</v>
      </c>
      <c r="G102" s="11">
        <v>8</v>
      </c>
      <c r="H102" s="46">
        <v>90.909090909090907</v>
      </c>
    </row>
    <row r="103" spans="2:8" ht="17.25" customHeight="1" x14ac:dyDescent="0.15">
      <c r="B103" s="1"/>
      <c r="C103" s="16" t="s">
        <v>369</v>
      </c>
      <c r="D103" s="8" t="s">
        <v>370</v>
      </c>
      <c r="E103" s="11">
        <v>1049</v>
      </c>
      <c r="F103" s="11">
        <v>999</v>
      </c>
      <c r="G103" s="11">
        <v>50</v>
      </c>
      <c r="H103" s="46">
        <v>95.233555767397533</v>
      </c>
    </row>
    <row r="104" spans="2:8" ht="17.25" customHeight="1" x14ac:dyDescent="0.15">
      <c r="B104" s="1"/>
      <c r="C104" s="16" t="s">
        <v>371</v>
      </c>
      <c r="D104" s="8" t="s">
        <v>372</v>
      </c>
      <c r="E104" s="11">
        <v>1653</v>
      </c>
      <c r="F104" s="11">
        <v>1281</v>
      </c>
      <c r="G104" s="11">
        <v>372</v>
      </c>
      <c r="H104" s="46">
        <v>77.495462794918339</v>
      </c>
    </row>
    <row r="105" spans="2:8" ht="17.25" customHeight="1" x14ac:dyDescent="0.15">
      <c r="B105" s="1"/>
      <c r="C105" s="16" t="s">
        <v>460</v>
      </c>
      <c r="D105" s="8" t="s">
        <v>461</v>
      </c>
      <c r="E105" s="11">
        <v>91</v>
      </c>
      <c r="F105" s="11">
        <v>30</v>
      </c>
      <c r="G105" s="11">
        <v>61</v>
      </c>
      <c r="H105" s="46">
        <v>32.967032967032964</v>
      </c>
    </row>
    <row r="106" spans="2:8" ht="17.25" customHeight="1" x14ac:dyDescent="0.15">
      <c r="B106" s="1"/>
      <c r="C106" s="17"/>
      <c r="D106" s="17" t="s">
        <v>373</v>
      </c>
      <c r="E106" s="9">
        <v>31402</v>
      </c>
      <c r="F106" s="9">
        <v>24153</v>
      </c>
      <c r="G106" s="9">
        <v>7249</v>
      </c>
      <c r="H106" s="34">
        <v>76.915483090249026</v>
      </c>
    </row>
    <row r="110" spans="2:8" ht="46.5" customHeight="1" x14ac:dyDescent="0.15"/>
    <row r="111" spans="2:8" ht="7.5" customHeight="1" x14ac:dyDescent="0.15"/>
  </sheetData>
  <mergeCells count="2">
    <mergeCell ref="C4:D5"/>
    <mergeCell ref="E4:E5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3" orientation="portrait" r:id="rId1"/>
  <headerFooter scaleWithDoc="0">
    <oddFooter>&amp;C&amp;"ＭＳ ゴシック,標準"&amp;14&amp;P</oddFooter>
  </headerFooter>
  <rowBreaks count="1" manualBreakCount="1">
    <brk id="62" min="1" max="8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C5DAE-6222-4FF0-BB2E-84140DDB1B4D}">
  <sheetPr>
    <tabColor theme="8" tint="0.39997558519241921"/>
    <pageSetUpPr fitToPage="1"/>
  </sheetPr>
  <dimension ref="A1:L112"/>
  <sheetViews>
    <sheetView showGridLines="0" view="pageBreakPreview" zoomScale="85" zoomScaleNormal="70" zoomScaleSheetLayoutView="85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">
        <v>1039</v>
      </c>
    </row>
    <row r="3" spans="2:12" ht="21" customHeight="1" x14ac:dyDescent="0.15">
      <c r="H3" s="139" t="e">
        <f>VLOOKUP(L1,#REF!,2,0)</f>
        <v>#REF!</v>
      </c>
      <c r="I3" s="118" t="e">
        <f>VLOOKUP(L1,#REF!,3,0)</f>
        <v>#REF!</v>
      </c>
    </row>
    <row r="4" spans="2:12" ht="20.100000000000001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20.100000000000001" customHeight="1" x14ac:dyDescent="0.15">
      <c r="B5" s="1"/>
      <c r="C5" s="158" t="s">
        <v>817</v>
      </c>
      <c r="D5" s="8" t="s">
        <v>818</v>
      </c>
      <c r="E5" s="159">
        <v>38</v>
      </c>
      <c r="F5" s="160">
        <v>0.19054285714285704</v>
      </c>
      <c r="G5" s="160">
        <v>0.185522369486356</v>
      </c>
      <c r="H5" s="169">
        <f>IF($E5=0,"-",IFERROR(INDEX(#REF!,MATCH($L5,#REF!,0),MATCH($L$1&amp;H$1,#REF!,0)),0))</f>
        <v>0</v>
      </c>
      <c r="I5" s="169">
        <f>IF($E5=0,"-",IFERROR(INDEX(#REF!,MATCH($L5,#REF!,0),MATCH($L$1&amp;I$1,#REF!,0)),0))</f>
        <v>0</v>
      </c>
      <c r="L5" s="5"/>
    </row>
    <row r="6" spans="2:12" ht="20.100000000000001" customHeight="1" x14ac:dyDescent="0.15">
      <c r="B6" s="1"/>
      <c r="C6" s="158" t="s">
        <v>819</v>
      </c>
      <c r="D6" s="8" t="s">
        <v>820</v>
      </c>
      <c r="E6" s="159">
        <v>14</v>
      </c>
      <c r="F6" s="160">
        <v>0.14663636363636365</v>
      </c>
      <c r="G6" s="160">
        <v>0.23549618796374294</v>
      </c>
      <c r="H6" s="169">
        <f>IF($E6=0,"-",IFERROR(INDEX(#REF!,MATCH($L6,#REF!,0),MATCH($L$1&amp;H$1,#REF!,0)),0))</f>
        <v>0</v>
      </c>
      <c r="I6" s="169">
        <f>IF($E6=0,"-",IFERROR(INDEX(#REF!,MATCH($L6,#REF!,0),MATCH($L$1&amp;I$1,#REF!,0)),0))</f>
        <v>0</v>
      </c>
      <c r="L6" s="5"/>
    </row>
    <row r="7" spans="2:12" ht="20.100000000000001" customHeight="1" x14ac:dyDescent="0.15">
      <c r="B7" s="1"/>
      <c r="C7" s="158" t="s">
        <v>49</v>
      </c>
      <c r="D7" s="8" t="s">
        <v>821</v>
      </c>
      <c r="E7" s="159">
        <v>50</v>
      </c>
      <c r="F7" s="160">
        <v>6.3441176470588251E-2</v>
      </c>
      <c r="G7" s="160">
        <v>7.6362052759235591E-2</v>
      </c>
      <c r="H7" s="169">
        <f>IF($E7=0,"-",IFERROR(INDEX(#REF!,MATCH($L7,#REF!,0),MATCH($L$1&amp;H$1,#REF!,0)),0))</f>
        <v>0</v>
      </c>
      <c r="I7" s="169">
        <f>IF($E7=0,"-",IFERROR(INDEX(#REF!,MATCH($L7,#REF!,0),MATCH($L$1&amp;I$1,#REF!,0)),0))</f>
        <v>0</v>
      </c>
      <c r="L7" s="5"/>
    </row>
    <row r="8" spans="2:12" ht="20.100000000000001" customHeight="1" x14ac:dyDescent="0.15">
      <c r="B8" s="1"/>
      <c r="C8" s="158" t="s">
        <v>50</v>
      </c>
      <c r="D8" s="8" t="s">
        <v>822</v>
      </c>
      <c r="E8" s="159">
        <v>10</v>
      </c>
      <c r="F8" s="160">
        <v>9.2499999999999999E-2</v>
      </c>
      <c r="G8" s="160">
        <v>0.21479225843990349</v>
      </c>
      <c r="H8" s="169">
        <f>IF($E8=0,"-",IFERROR(INDEX(#REF!,MATCH($L8,#REF!,0),MATCH($L$1&amp;H$1,#REF!,0)),0))</f>
        <v>0</v>
      </c>
      <c r="I8" s="169">
        <f>IF($E8=0,"-",IFERROR(INDEX(#REF!,MATCH($L8,#REF!,0),MATCH($L$1&amp;I$1,#REF!,0)),0))</f>
        <v>0</v>
      </c>
      <c r="L8" s="5"/>
    </row>
    <row r="9" spans="2:12" ht="20.100000000000001" customHeight="1" x14ac:dyDescent="0.15">
      <c r="B9" s="1"/>
      <c r="C9" s="158" t="s">
        <v>66</v>
      </c>
      <c r="D9" s="8" t="s">
        <v>823</v>
      </c>
      <c r="E9" s="159">
        <v>27</v>
      </c>
      <c r="F9" s="160">
        <v>2.4333333333333335E-2</v>
      </c>
      <c r="G9" s="160">
        <v>2.9692872320923526E-2</v>
      </c>
      <c r="H9" s="169">
        <f>IF($E9=0,"-",IFERROR(INDEX(#REF!,MATCH($L9,#REF!,0),MATCH($L$1&amp;H$1,#REF!,0)),0))</f>
        <v>0</v>
      </c>
      <c r="I9" s="169">
        <f>IF($E9=0,"-",IFERROR(INDEX(#REF!,MATCH($L9,#REF!,0),MATCH($L$1&amp;I$1,#REF!,0)),0))</f>
        <v>0</v>
      </c>
      <c r="L9" s="5"/>
    </row>
    <row r="10" spans="2:12" ht="20.100000000000001" customHeight="1" x14ac:dyDescent="0.15">
      <c r="B10" s="1"/>
      <c r="C10" s="158" t="s">
        <v>61</v>
      </c>
      <c r="D10" s="8" t="s">
        <v>824</v>
      </c>
      <c r="E10" s="159">
        <v>25</v>
      </c>
      <c r="F10" s="160">
        <v>9.6947368421052643E-2</v>
      </c>
      <c r="G10" s="160">
        <v>0.2348421393390818</v>
      </c>
      <c r="H10" s="169">
        <f>IF($E10=0,"-",IFERROR(INDEX(#REF!,MATCH($L10,#REF!,0),MATCH($L$1&amp;H$1,#REF!,0)),0))</f>
        <v>0</v>
      </c>
      <c r="I10" s="169">
        <f>IF($E10=0,"-",IFERROR(INDEX(#REF!,MATCH($L10,#REF!,0),MATCH($L$1&amp;I$1,#REF!,0)),0))</f>
        <v>0</v>
      </c>
      <c r="L10" s="5"/>
    </row>
    <row r="11" spans="2:12" ht="20.100000000000001" customHeight="1" x14ac:dyDescent="0.15">
      <c r="B11" s="1"/>
      <c r="C11" s="158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9" t="str">
        <f>IF($E11=0,"-",IFERROR(INDEX(#REF!,MATCH($L11,#REF!,0),MATCH($L$1&amp;H$1,#REF!,0)),0))</f>
        <v>-</v>
      </c>
      <c r="I11" s="169" t="str">
        <f>IF($E11=0,"-",IFERROR(INDEX(#REF!,MATCH($L11,#REF!,0),MATCH($L$1&amp;I$1,#REF!,0)),0))</f>
        <v>-</v>
      </c>
      <c r="L11" s="5"/>
    </row>
    <row r="12" spans="2:12" ht="20.100000000000001" customHeight="1" x14ac:dyDescent="0.15">
      <c r="B12" s="1"/>
      <c r="C12" s="158" t="s">
        <v>827</v>
      </c>
      <c r="D12" s="8" t="s">
        <v>828</v>
      </c>
      <c r="E12" s="159">
        <v>4</v>
      </c>
      <c r="F12" s="160">
        <v>0.125</v>
      </c>
      <c r="G12" s="160">
        <v>0.10606601717798217</v>
      </c>
      <c r="H12" s="169">
        <f>IF($E12=0,"-",IFERROR(INDEX(#REF!,MATCH($L12,#REF!,0),MATCH($L$1&amp;H$1,#REF!,0)),0))</f>
        <v>0</v>
      </c>
      <c r="I12" s="169">
        <f>IF($E12=0,"-",IFERROR(INDEX(#REF!,MATCH($L12,#REF!,0),MATCH($L$1&amp;I$1,#REF!,0)),0))</f>
        <v>0</v>
      </c>
      <c r="L12" s="5"/>
    </row>
    <row r="13" spans="2:12" ht="20.100000000000001" customHeight="1" x14ac:dyDescent="0.15">
      <c r="B13" s="1"/>
      <c r="C13" s="158" t="s">
        <v>829</v>
      </c>
      <c r="D13" s="8" t="s">
        <v>830</v>
      </c>
      <c r="E13" s="159">
        <v>1</v>
      </c>
      <c r="F13" s="160">
        <v>0</v>
      </c>
      <c r="G13" s="160" t="s">
        <v>71</v>
      </c>
      <c r="H13" s="169">
        <f>IF($E13=0,"-",IFERROR(INDEX(#REF!,MATCH($L13,#REF!,0),MATCH($L$1&amp;H$1,#REF!,0)),0))</f>
        <v>0</v>
      </c>
      <c r="I13" s="169">
        <f>IF($E13=0,"-",IFERROR(INDEX(#REF!,MATCH($L13,#REF!,0),MATCH($L$1&amp;I$1,#REF!,0)),0))</f>
        <v>0</v>
      </c>
      <c r="L13" s="5"/>
    </row>
    <row r="14" spans="2:12" ht="20.100000000000001" customHeight="1" x14ac:dyDescent="0.15">
      <c r="B14" s="1"/>
      <c r="C14" s="158" t="s">
        <v>831</v>
      </c>
      <c r="D14" s="8" t="s">
        <v>832</v>
      </c>
      <c r="E14" s="159">
        <v>1</v>
      </c>
      <c r="F14" s="160">
        <v>0.01</v>
      </c>
      <c r="G14" s="160" t="s">
        <v>71</v>
      </c>
      <c r="H14" s="169">
        <f>IF($E14=0,"-",IFERROR(INDEX(#REF!,MATCH($L14,#REF!,0),MATCH($L$1&amp;H$1,#REF!,0)),0))</f>
        <v>0</v>
      </c>
      <c r="I14" s="169">
        <f>IF($E14=0,"-",IFERROR(INDEX(#REF!,MATCH($L14,#REF!,0),MATCH($L$1&amp;I$1,#REF!,0)),0))</f>
        <v>0</v>
      </c>
      <c r="L14" s="5"/>
    </row>
    <row r="15" spans="2:12" ht="20.100000000000001" customHeight="1" x14ac:dyDescent="0.15">
      <c r="B15" s="1"/>
      <c r="C15" s="158" t="s">
        <v>11</v>
      </c>
      <c r="D15" s="8" t="s">
        <v>833</v>
      </c>
      <c r="E15" s="159">
        <v>85</v>
      </c>
      <c r="F15" s="160">
        <v>7.4242857142857097E-2</v>
      </c>
      <c r="G15" s="160">
        <v>9.8433297611504184E-2</v>
      </c>
      <c r="H15" s="169">
        <f>IF($E15=0,"-",IFERROR(INDEX(#REF!,MATCH($L15,#REF!,0),MATCH($L$1&amp;H$1,#REF!,0)),0))</f>
        <v>0</v>
      </c>
      <c r="I15" s="169">
        <f>IF($E15=0,"-",IFERROR(INDEX(#REF!,MATCH($L15,#REF!,0),MATCH($L$1&amp;I$1,#REF!,0)),0))</f>
        <v>0</v>
      </c>
      <c r="L15" s="4"/>
    </row>
    <row r="16" spans="2:12" ht="20.100000000000001" customHeight="1" x14ac:dyDescent="0.15">
      <c r="B16" s="1"/>
      <c r="C16" s="158" t="s">
        <v>12</v>
      </c>
      <c r="D16" s="8" t="s">
        <v>834</v>
      </c>
      <c r="E16" s="159">
        <v>1</v>
      </c>
      <c r="F16" s="160">
        <v>0.01</v>
      </c>
      <c r="G16" s="160" t="s">
        <v>71</v>
      </c>
      <c r="H16" s="169">
        <f>IF($E16=0,"-",IFERROR(INDEX(#REF!,MATCH($L16,#REF!,0),MATCH($L$1&amp;H$1,#REF!,0)),0))</f>
        <v>0</v>
      </c>
      <c r="I16" s="169">
        <f>IF($E16=0,"-",IFERROR(INDEX(#REF!,MATCH($L16,#REF!,0),MATCH($L$1&amp;I$1,#REF!,0)),0))</f>
        <v>0</v>
      </c>
      <c r="L16" s="4"/>
    </row>
    <row r="17" spans="2:12" ht="20.100000000000001" customHeight="1" x14ac:dyDescent="0.15">
      <c r="B17" s="1"/>
      <c r="C17" s="158" t="s">
        <v>13</v>
      </c>
      <c r="D17" s="8" t="s">
        <v>835</v>
      </c>
      <c r="E17" s="159">
        <v>7</v>
      </c>
      <c r="F17" s="160">
        <v>6.7142857142857143E-2</v>
      </c>
      <c r="G17" s="160">
        <v>7.6749437720912278E-2</v>
      </c>
      <c r="H17" s="169">
        <f>IF($E17=0,"-",IFERROR(INDEX(#REF!,MATCH($L17,#REF!,0),MATCH($L$1&amp;H$1,#REF!,0)),0))</f>
        <v>0</v>
      </c>
      <c r="I17" s="169">
        <f>IF($E17=0,"-",IFERROR(INDEX(#REF!,MATCH($L17,#REF!,0),MATCH($L$1&amp;I$1,#REF!,0)),0))</f>
        <v>0</v>
      </c>
      <c r="L17" s="4"/>
    </row>
    <row r="18" spans="2:12" ht="20.100000000000001" customHeight="1" x14ac:dyDescent="0.15">
      <c r="B18" s="1"/>
      <c r="C18" s="158" t="s">
        <v>14</v>
      </c>
      <c r="D18" s="8" t="s">
        <v>836</v>
      </c>
      <c r="E18" s="159">
        <v>0</v>
      </c>
      <c r="F18" s="160" t="s">
        <v>71</v>
      </c>
      <c r="G18" s="160" t="s">
        <v>71</v>
      </c>
      <c r="H18" s="169" t="str">
        <f>IF($E18=0,"-",IFERROR(INDEX(#REF!,MATCH($L18,#REF!,0),MATCH($L$1&amp;H$1,#REF!,0)),0))</f>
        <v>-</v>
      </c>
      <c r="I18" s="169" t="str">
        <f>IF($E18=0,"-",IFERROR(INDEX(#REF!,MATCH($L18,#REF!,0),MATCH($L$1&amp;I$1,#REF!,0)),0))</f>
        <v>-</v>
      </c>
      <c r="L18" s="4"/>
    </row>
    <row r="19" spans="2:12" ht="20.100000000000001" customHeight="1" x14ac:dyDescent="0.15">
      <c r="B19" s="1"/>
      <c r="C19" s="158" t="s">
        <v>15</v>
      </c>
      <c r="D19" s="8" t="s">
        <v>837</v>
      </c>
      <c r="E19" s="159">
        <v>4</v>
      </c>
      <c r="F19" s="160">
        <v>5.6000000000000001E-2</v>
      </c>
      <c r="G19" s="160">
        <v>5.0911688245431401E-2</v>
      </c>
      <c r="H19" s="169">
        <f>IF($E19=0,"-",IFERROR(INDEX(#REF!,MATCH($L19,#REF!,0),MATCH($L$1&amp;H$1,#REF!,0)),0))</f>
        <v>0</v>
      </c>
      <c r="I19" s="169">
        <f>IF($E19=0,"-",IFERROR(INDEX(#REF!,MATCH($L19,#REF!,0),MATCH($L$1&amp;I$1,#REF!,0)),0))</f>
        <v>0</v>
      </c>
      <c r="L19" s="4"/>
    </row>
    <row r="20" spans="2:12" ht="20.100000000000001" customHeight="1" x14ac:dyDescent="0.15">
      <c r="B20" s="1"/>
      <c r="C20" s="158" t="s">
        <v>16</v>
      </c>
      <c r="D20" s="8" t="s">
        <v>838</v>
      </c>
      <c r="E20" s="159">
        <v>2</v>
      </c>
      <c r="F20" s="160">
        <v>0.1</v>
      </c>
      <c r="G20" s="160">
        <v>0</v>
      </c>
      <c r="H20" s="169">
        <f>IF($E20=0,"-",IFERROR(INDEX(#REF!,MATCH($L20,#REF!,0),MATCH($L$1&amp;H$1,#REF!,0)),0))</f>
        <v>0</v>
      </c>
      <c r="I20" s="169">
        <f>IF($E20=0,"-",IFERROR(INDEX(#REF!,MATCH($L20,#REF!,0),MATCH($L$1&amp;I$1,#REF!,0)),0))</f>
        <v>0</v>
      </c>
      <c r="L20" s="4"/>
    </row>
    <row r="21" spans="2:12" ht="20.100000000000001" customHeight="1" x14ac:dyDescent="0.15">
      <c r="B21" s="1"/>
      <c r="C21" s="158" t="s">
        <v>17</v>
      </c>
      <c r="D21" s="8" t="s">
        <v>839</v>
      </c>
      <c r="E21" s="159">
        <v>5</v>
      </c>
      <c r="F21" s="160">
        <v>5.0000000000000001E-3</v>
      </c>
      <c r="G21" s="160">
        <v>7.0710678118654753E-3</v>
      </c>
      <c r="H21" s="169">
        <f>IF($E21=0,"-",IFERROR(INDEX(#REF!,MATCH($L21,#REF!,0),MATCH($L$1&amp;H$1,#REF!,0)),0))</f>
        <v>0</v>
      </c>
      <c r="I21" s="169">
        <f>IF($E21=0,"-",IFERROR(INDEX(#REF!,MATCH($L21,#REF!,0),MATCH($L$1&amp;I$1,#REF!,0)),0))</f>
        <v>0</v>
      </c>
      <c r="L21" s="4"/>
    </row>
    <row r="22" spans="2:12" ht="20.100000000000001" customHeight="1" x14ac:dyDescent="0.15">
      <c r="B22" s="1"/>
      <c r="C22" s="158" t="s">
        <v>18</v>
      </c>
      <c r="D22" s="8" t="s">
        <v>840</v>
      </c>
      <c r="E22" s="159">
        <v>8</v>
      </c>
      <c r="F22" s="160">
        <v>2.0333333333333332E-2</v>
      </c>
      <c r="G22" s="160">
        <v>3.4355979586286479E-2</v>
      </c>
      <c r="H22" s="169">
        <f>IF($E22=0,"-",IFERROR(INDEX(#REF!,MATCH($L22,#REF!,0),MATCH($L$1&amp;H$1,#REF!,0)),0))</f>
        <v>0</v>
      </c>
      <c r="I22" s="169">
        <f>IF($E22=0,"-",IFERROR(INDEX(#REF!,MATCH($L22,#REF!,0),MATCH($L$1&amp;I$1,#REF!,0)),0))</f>
        <v>0</v>
      </c>
      <c r="L22" s="4"/>
    </row>
    <row r="23" spans="2:12" ht="20.100000000000001" customHeight="1" x14ac:dyDescent="0.15">
      <c r="B23" s="1"/>
      <c r="C23" s="158" t="s">
        <v>19</v>
      </c>
      <c r="D23" s="8" t="s">
        <v>841</v>
      </c>
      <c r="E23" s="159">
        <v>2</v>
      </c>
      <c r="F23" s="160">
        <v>9.5000000000000001E-2</v>
      </c>
      <c r="G23" s="160">
        <v>7.0710678118655768E-3</v>
      </c>
      <c r="H23" s="169">
        <f>IF($E23=0,"-",IFERROR(INDEX(#REF!,MATCH($L23,#REF!,0),MATCH($L$1&amp;H$1,#REF!,0)),0))</f>
        <v>0</v>
      </c>
      <c r="I23" s="169">
        <f>IF($E23=0,"-",IFERROR(INDEX(#REF!,MATCH($L23,#REF!,0),MATCH($L$1&amp;I$1,#REF!,0)),0))</f>
        <v>0</v>
      </c>
      <c r="L23" s="4"/>
    </row>
    <row r="24" spans="2:12" ht="20.100000000000001" customHeight="1" x14ac:dyDescent="0.15">
      <c r="B24" s="1"/>
      <c r="C24" s="158" t="s">
        <v>842</v>
      </c>
      <c r="D24" s="8" t="s">
        <v>843</v>
      </c>
      <c r="E24" s="159">
        <v>5</v>
      </c>
      <c r="F24" s="160">
        <v>0.52500000000000002</v>
      </c>
      <c r="G24" s="160">
        <v>0.98337853003476394</v>
      </c>
      <c r="H24" s="169">
        <f>IF($E24=0,"-",IFERROR(INDEX(#REF!,MATCH($L24,#REF!,0),MATCH($L$1&amp;H$1,#REF!,0)),0))</f>
        <v>0</v>
      </c>
      <c r="I24" s="169">
        <f>IF($E24=0,"-",IFERROR(INDEX(#REF!,MATCH($L24,#REF!,0),MATCH($L$1&amp;I$1,#REF!,0)),0))</f>
        <v>0</v>
      </c>
      <c r="L24" s="4"/>
    </row>
    <row r="25" spans="2:12" ht="20.100000000000001" customHeight="1" x14ac:dyDescent="0.15">
      <c r="B25" s="1"/>
      <c r="C25" s="158" t="s">
        <v>844</v>
      </c>
      <c r="D25" s="8" t="s">
        <v>845</v>
      </c>
      <c r="E25" s="159">
        <v>0</v>
      </c>
      <c r="F25" s="160" t="s">
        <v>71</v>
      </c>
      <c r="G25" s="160" t="s">
        <v>71</v>
      </c>
      <c r="H25" s="169" t="str">
        <f>IF($E25=0,"-",IFERROR(INDEX(#REF!,MATCH($L25,#REF!,0),MATCH($L$1&amp;H$1,#REF!,0)),0))</f>
        <v>-</v>
      </c>
      <c r="I25" s="169" t="str">
        <f>IF($E25=0,"-",IFERROR(INDEX(#REF!,MATCH($L25,#REF!,0),MATCH($L$1&amp;I$1,#REF!,0)),0))</f>
        <v>-</v>
      </c>
      <c r="L25" s="4"/>
    </row>
    <row r="26" spans="2:12" ht="20.100000000000001" customHeight="1" x14ac:dyDescent="0.15">
      <c r="B26" s="1"/>
      <c r="C26" s="158" t="s">
        <v>20</v>
      </c>
      <c r="D26" s="8" t="s">
        <v>846</v>
      </c>
      <c r="E26" s="159">
        <v>38</v>
      </c>
      <c r="F26" s="160">
        <v>8.1664285714285745E-2</v>
      </c>
      <c r="G26" s="160">
        <v>0.10445520115158959</v>
      </c>
      <c r="H26" s="169">
        <f>IF($E26=0,"-",IFERROR(INDEX(#REF!,MATCH($L26,#REF!,0),MATCH($L$1&amp;H$1,#REF!,0)),0))</f>
        <v>0</v>
      </c>
      <c r="I26" s="169">
        <f>IF($E26=0,"-",IFERROR(INDEX(#REF!,MATCH($L26,#REF!,0),MATCH($L$1&amp;I$1,#REF!,0)),0))</f>
        <v>0</v>
      </c>
      <c r="L26" s="4"/>
    </row>
    <row r="27" spans="2:12" ht="20.100000000000001" customHeight="1" x14ac:dyDescent="0.15">
      <c r="B27" s="1"/>
      <c r="C27" s="158" t="s">
        <v>21</v>
      </c>
      <c r="D27" s="8" t="s">
        <v>847</v>
      </c>
      <c r="E27" s="159">
        <v>0</v>
      </c>
      <c r="F27" s="160" t="s">
        <v>71</v>
      </c>
      <c r="G27" s="160" t="s">
        <v>71</v>
      </c>
      <c r="H27" s="169" t="str">
        <f>IF($E27=0,"-",IFERROR(INDEX(#REF!,MATCH($L27,#REF!,0),MATCH($L$1&amp;H$1,#REF!,0)),0))</f>
        <v>-</v>
      </c>
      <c r="I27" s="169" t="str">
        <f>IF($E27=0,"-",IFERROR(INDEX(#REF!,MATCH($L27,#REF!,0),MATCH($L$1&amp;I$1,#REF!,0)),0))</f>
        <v>-</v>
      </c>
      <c r="L27" s="4"/>
    </row>
    <row r="28" spans="2:12" ht="20.100000000000001" customHeight="1" x14ac:dyDescent="0.15">
      <c r="B28" s="1"/>
      <c r="C28" s="158" t="s">
        <v>22</v>
      </c>
      <c r="D28" s="8" t="s">
        <v>848</v>
      </c>
      <c r="E28" s="159">
        <v>18</v>
      </c>
      <c r="F28" s="160">
        <v>9.1363636363636369E-2</v>
      </c>
      <c r="G28" s="160">
        <v>0.13879356809828958</v>
      </c>
      <c r="H28" s="169">
        <f>IF($E28=0,"-",IFERROR(INDEX(#REF!,MATCH($L28,#REF!,0),MATCH($L$1&amp;H$1,#REF!,0)),0))</f>
        <v>0</v>
      </c>
      <c r="I28" s="169">
        <f>IF($E28=0,"-",IFERROR(INDEX(#REF!,MATCH($L28,#REF!,0),MATCH($L$1&amp;I$1,#REF!,0)),0))</f>
        <v>0</v>
      </c>
      <c r="L28" s="4"/>
    </row>
    <row r="29" spans="2:12" ht="20.100000000000001" customHeight="1" x14ac:dyDescent="0.15">
      <c r="B29" s="1"/>
      <c r="C29" s="158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9" t="str">
        <f>IF($E29=0,"-",IFERROR(INDEX(#REF!,MATCH($L29,#REF!,0),MATCH($L$1&amp;H$1,#REF!,0)),0))</f>
        <v>-</v>
      </c>
      <c r="I29" s="169" t="str">
        <f>IF($E29=0,"-",IFERROR(INDEX(#REF!,MATCH($L29,#REF!,0),MATCH($L$1&amp;I$1,#REF!,0)),0))</f>
        <v>-</v>
      </c>
      <c r="L29" s="4"/>
    </row>
    <row r="30" spans="2:12" ht="20.100000000000001" customHeight="1" x14ac:dyDescent="0.15">
      <c r="B30" s="1"/>
      <c r="C30" s="158" t="s">
        <v>851</v>
      </c>
      <c r="D30" s="8" t="s">
        <v>852</v>
      </c>
      <c r="E30" s="159">
        <v>3</v>
      </c>
      <c r="F30" s="160">
        <v>0.02</v>
      </c>
      <c r="G30" s="160">
        <v>0</v>
      </c>
      <c r="H30" s="169">
        <f>IF($E30=0,"-",IFERROR(INDEX(#REF!,MATCH($L30,#REF!,0),MATCH($L$1&amp;H$1,#REF!,0)),0))</f>
        <v>0</v>
      </c>
      <c r="I30" s="169">
        <f>IF($E30=0,"-",IFERROR(INDEX(#REF!,MATCH($L30,#REF!,0),MATCH($L$1&amp;I$1,#REF!,0)),0))</f>
        <v>0</v>
      </c>
      <c r="L30" s="4"/>
    </row>
    <row r="31" spans="2:12" ht="20.100000000000001" customHeight="1" x14ac:dyDescent="0.15">
      <c r="B31" s="1"/>
      <c r="C31" s="158" t="s">
        <v>853</v>
      </c>
      <c r="D31" s="8" t="s">
        <v>854</v>
      </c>
      <c r="E31" s="159">
        <v>1</v>
      </c>
      <c r="F31" s="160">
        <v>0.15</v>
      </c>
      <c r="G31" s="160" t="s">
        <v>71</v>
      </c>
      <c r="H31" s="169">
        <f>IF($E31=0,"-",IFERROR(INDEX(#REF!,MATCH($L31,#REF!,0),MATCH($L$1&amp;H$1,#REF!,0)),0))</f>
        <v>0</v>
      </c>
      <c r="I31" s="169">
        <f>IF($E31=0,"-",IFERROR(INDEX(#REF!,MATCH($L31,#REF!,0),MATCH($L$1&amp;I$1,#REF!,0)),0))</f>
        <v>0</v>
      </c>
      <c r="L31" s="4"/>
    </row>
    <row r="32" spans="2:12" ht="20.100000000000001" customHeight="1" x14ac:dyDescent="0.15">
      <c r="B32" s="1"/>
      <c r="C32" s="158" t="s">
        <v>23</v>
      </c>
      <c r="D32" s="8" t="s">
        <v>855</v>
      </c>
      <c r="E32" s="159">
        <v>2</v>
      </c>
      <c r="F32" s="160">
        <v>0.55000000000000004</v>
      </c>
      <c r="G32" s="160">
        <v>0.63639610306789274</v>
      </c>
      <c r="H32" s="169">
        <f>IF($E32=0,"-",IFERROR(INDEX(#REF!,MATCH($L32,#REF!,0),MATCH($L$1&amp;H$1,#REF!,0)),0))</f>
        <v>0</v>
      </c>
      <c r="I32" s="169">
        <f>IF($E32=0,"-",IFERROR(INDEX(#REF!,MATCH($L32,#REF!,0),MATCH($L$1&amp;I$1,#REF!,0)),0))</f>
        <v>0</v>
      </c>
      <c r="L32" s="4"/>
    </row>
    <row r="33" spans="2:12" ht="20.100000000000001" customHeight="1" x14ac:dyDescent="0.15">
      <c r="B33" s="1"/>
      <c r="C33" s="158" t="s">
        <v>24</v>
      </c>
      <c r="D33" s="8" t="s">
        <v>856</v>
      </c>
      <c r="E33" s="159">
        <v>78</v>
      </c>
      <c r="F33" s="160">
        <v>0.10146808510638293</v>
      </c>
      <c r="G33" s="160">
        <v>0.19310133080664404</v>
      </c>
      <c r="H33" s="169">
        <f>IF($E33=0,"-",IFERROR(INDEX(#REF!,MATCH($L33,#REF!,0),MATCH($L$1&amp;H$1,#REF!,0)),0))</f>
        <v>0</v>
      </c>
      <c r="I33" s="169">
        <f>IF($E33=0,"-",IFERROR(INDEX(#REF!,MATCH($L33,#REF!,0),MATCH($L$1&amp;I$1,#REF!,0)),0))</f>
        <v>0</v>
      </c>
      <c r="L33" s="4"/>
    </row>
    <row r="34" spans="2:12" ht="20.100000000000001" customHeight="1" x14ac:dyDescent="0.15">
      <c r="B34" s="1"/>
      <c r="C34" s="158" t="s">
        <v>857</v>
      </c>
      <c r="D34" s="8" t="s">
        <v>858</v>
      </c>
      <c r="E34" s="159">
        <v>7</v>
      </c>
      <c r="F34" s="160">
        <v>3.2000000000000008E-2</v>
      </c>
      <c r="G34" s="160">
        <v>4.0865633483405099E-2</v>
      </c>
      <c r="H34" s="169">
        <f>IF($E34=0,"-",IFERROR(INDEX(#REF!,MATCH($L34,#REF!,0),MATCH($L$1&amp;H$1,#REF!,0)),0))</f>
        <v>0</v>
      </c>
      <c r="I34" s="169">
        <f>IF($E34=0,"-",IFERROR(INDEX(#REF!,MATCH($L34,#REF!,0),MATCH($L$1&amp;I$1,#REF!,0)),0))</f>
        <v>0</v>
      </c>
      <c r="L34" s="4"/>
    </row>
    <row r="35" spans="2:12" ht="20.100000000000001" customHeight="1" x14ac:dyDescent="0.15">
      <c r="B35" s="1"/>
      <c r="C35" s="158" t="s">
        <v>25</v>
      </c>
      <c r="D35" s="8" t="s">
        <v>859</v>
      </c>
      <c r="E35" s="159">
        <v>13</v>
      </c>
      <c r="F35" s="160">
        <v>9.8333333333333342E-2</v>
      </c>
      <c r="G35" s="160">
        <v>0.11522152576667261</v>
      </c>
      <c r="H35" s="169">
        <f>IF($E35=0,"-",IFERROR(INDEX(#REF!,MATCH($L35,#REF!,0),MATCH($L$1&amp;H$1,#REF!,0)),0))</f>
        <v>0</v>
      </c>
      <c r="I35" s="169">
        <f>IF($E35=0,"-",IFERROR(INDEX(#REF!,MATCH($L35,#REF!,0),MATCH($L$1&amp;I$1,#REF!,0)),0))</f>
        <v>0</v>
      </c>
      <c r="L35" s="4"/>
    </row>
    <row r="36" spans="2:12" ht="20.100000000000001" customHeight="1" x14ac:dyDescent="0.15">
      <c r="B36" s="1"/>
      <c r="C36" s="158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9" t="str">
        <f>IF($E36=0,"-",IFERROR(INDEX(#REF!,MATCH($L36,#REF!,0),MATCH($L$1&amp;H$1,#REF!,0)),0))</f>
        <v>-</v>
      </c>
      <c r="I36" s="169" t="str">
        <f>IF($E36=0,"-",IFERROR(INDEX(#REF!,MATCH($L36,#REF!,0),MATCH($L$1&amp;I$1,#REF!,0)),0))</f>
        <v>-</v>
      </c>
      <c r="L36" s="4"/>
    </row>
    <row r="37" spans="2:12" ht="20.100000000000001" customHeight="1" x14ac:dyDescent="0.15">
      <c r="B37" s="1"/>
      <c r="C37" s="158" t="s">
        <v>27</v>
      </c>
      <c r="D37" s="8" t="s">
        <v>860</v>
      </c>
      <c r="E37" s="159">
        <v>21</v>
      </c>
      <c r="F37" s="160">
        <v>0.10810526315789475</v>
      </c>
      <c r="G37" s="160">
        <v>0.12345664769322519</v>
      </c>
      <c r="H37" s="169">
        <f>IF($E37=0,"-",IFERROR(INDEX(#REF!,MATCH($L37,#REF!,0),MATCH($L$1&amp;H$1,#REF!,0)),0))</f>
        <v>0</v>
      </c>
      <c r="I37" s="169">
        <f>IF($E37=0,"-",IFERROR(INDEX(#REF!,MATCH($L37,#REF!,0),MATCH($L$1&amp;I$1,#REF!,0)),0))</f>
        <v>0</v>
      </c>
      <c r="L37" s="4"/>
    </row>
    <row r="38" spans="2:12" ht="20.100000000000001" customHeight="1" x14ac:dyDescent="0.15">
      <c r="B38" s="1"/>
      <c r="C38" s="158" t="s">
        <v>28</v>
      </c>
      <c r="D38" s="8" t="s">
        <v>861</v>
      </c>
      <c r="E38" s="159">
        <v>118</v>
      </c>
      <c r="F38" s="160">
        <v>0.15676703296703293</v>
      </c>
      <c r="G38" s="160">
        <v>0.25088409234143916</v>
      </c>
      <c r="H38" s="169">
        <f>IF($E38=0,"-",IFERROR(INDEX(#REF!,MATCH($L38,#REF!,0),MATCH($L$1&amp;H$1,#REF!,0)),0))</f>
        <v>0</v>
      </c>
      <c r="I38" s="169">
        <f>IF($E38=0,"-",IFERROR(INDEX(#REF!,MATCH($L38,#REF!,0),MATCH($L$1&amp;I$1,#REF!,0)),0))</f>
        <v>0</v>
      </c>
      <c r="L38" s="4"/>
    </row>
    <row r="39" spans="2:12" ht="20.100000000000001" customHeight="1" x14ac:dyDescent="0.15">
      <c r="B39" s="1"/>
      <c r="C39" s="158" t="s">
        <v>29</v>
      </c>
      <c r="D39" s="8" t="s">
        <v>862</v>
      </c>
      <c r="E39" s="159">
        <v>5</v>
      </c>
      <c r="F39" s="160">
        <v>1.6666666666666666E-2</v>
      </c>
      <c r="G39" s="160">
        <v>1.1547005383792512E-2</v>
      </c>
      <c r="H39" s="169">
        <f>IF($E39=0,"-",IFERROR(INDEX(#REF!,MATCH($L39,#REF!,0),MATCH($L$1&amp;H$1,#REF!,0)),0))</f>
        <v>0</v>
      </c>
      <c r="I39" s="169">
        <f>IF($E39=0,"-",IFERROR(INDEX(#REF!,MATCH($L39,#REF!,0),MATCH($L$1&amp;I$1,#REF!,0)),0))</f>
        <v>0</v>
      </c>
      <c r="L39" s="4"/>
    </row>
    <row r="40" spans="2:12" ht="20.100000000000001" customHeight="1" x14ac:dyDescent="0.15">
      <c r="B40" s="1"/>
      <c r="C40" s="158" t="s">
        <v>30</v>
      </c>
      <c r="D40" s="8" t="s">
        <v>863</v>
      </c>
      <c r="E40" s="159">
        <v>1</v>
      </c>
      <c r="F40" s="160">
        <v>0.22</v>
      </c>
      <c r="G40" s="160" t="s">
        <v>71</v>
      </c>
      <c r="H40" s="169">
        <f>IF($E40=0,"-",IFERROR(INDEX(#REF!,MATCH($L40,#REF!,0),MATCH($L$1&amp;H$1,#REF!,0)),0))</f>
        <v>0</v>
      </c>
      <c r="I40" s="169">
        <f>IF($E40=0,"-",IFERROR(INDEX(#REF!,MATCH($L40,#REF!,0),MATCH($L$1&amp;I$1,#REF!,0)),0))</f>
        <v>0</v>
      </c>
      <c r="L40" s="4"/>
    </row>
    <row r="41" spans="2:12" ht="20.100000000000001" customHeight="1" x14ac:dyDescent="0.15">
      <c r="B41" s="1"/>
      <c r="C41" s="158" t="s">
        <v>31</v>
      </c>
      <c r="D41" s="8" t="s">
        <v>864</v>
      </c>
      <c r="E41" s="159">
        <v>4</v>
      </c>
      <c r="F41" s="160">
        <v>2.0666666666666667E-2</v>
      </c>
      <c r="G41" s="160">
        <v>9.0184995056457901E-3</v>
      </c>
      <c r="H41" s="169">
        <f>IF($E41=0,"-",IFERROR(INDEX(#REF!,MATCH($L41,#REF!,0),MATCH($L$1&amp;H$1,#REF!,0)),0))</f>
        <v>0</v>
      </c>
      <c r="I41" s="169">
        <f>IF($E41=0,"-",IFERROR(INDEX(#REF!,MATCH($L41,#REF!,0),MATCH($L$1&amp;I$1,#REF!,0)),0))</f>
        <v>0</v>
      </c>
      <c r="L41" s="4"/>
    </row>
    <row r="42" spans="2:12" ht="20.100000000000001" customHeight="1" x14ac:dyDescent="0.15">
      <c r="B42" s="1"/>
      <c r="C42" s="158" t="s">
        <v>32</v>
      </c>
      <c r="D42" s="8" t="s">
        <v>865</v>
      </c>
      <c r="E42" s="159">
        <v>2</v>
      </c>
      <c r="F42" s="160">
        <v>0.13</v>
      </c>
      <c r="G42" s="160">
        <v>0</v>
      </c>
      <c r="H42" s="169">
        <f>IF($E42=0,"-",IFERROR(INDEX(#REF!,MATCH($L42,#REF!,0),MATCH($L$1&amp;H$1,#REF!,0)),0))</f>
        <v>0</v>
      </c>
      <c r="I42" s="169">
        <f>IF($E42=0,"-",IFERROR(INDEX(#REF!,MATCH($L42,#REF!,0),MATCH($L$1&amp;I$1,#REF!,0)),0))</f>
        <v>0</v>
      </c>
      <c r="L42" s="4"/>
    </row>
    <row r="43" spans="2:12" ht="20.100000000000001" customHeight="1" x14ac:dyDescent="0.15">
      <c r="B43" s="1"/>
      <c r="C43" s="158" t="s">
        <v>33</v>
      </c>
      <c r="D43" s="8" t="s">
        <v>866</v>
      </c>
      <c r="E43" s="159">
        <v>9</v>
      </c>
      <c r="F43" s="160">
        <v>6.5000000000000002E-2</v>
      </c>
      <c r="G43" s="160">
        <v>7.7136243102707572E-2</v>
      </c>
      <c r="H43" s="169">
        <f>IF($E43=0,"-",IFERROR(INDEX(#REF!,MATCH($L43,#REF!,0),MATCH($L$1&amp;H$1,#REF!,0)),0))</f>
        <v>0</v>
      </c>
      <c r="I43" s="169">
        <f>IF($E43=0,"-",IFERROR(INDEX(#REF!,MATCH($L43,#REF!,0),MATCH($L$1&amp;I$1,#REF!,0)),0))</f>
        <v>0</v>
      </c>
      <c r="L43" s="4"/>
    </row>
    <row r="44" spans="2:12" ht="20.100000000000001" customHeight="1" x14ac:dyDescent="0.15">
      <c r="B44" s="1"/>
      <c r="C44" s="158" t="s">
        <v>34</v>
      </c>
      <c r="D44" s="8" t="s">
        <v>867</v>
      </c>
      <c r="E44" s="159">
        <v>68</v>
      </c>
      <c r="F44" s="160">
        <v>0.10331372549019606</v>
      </c>
      <c r="G44" s="160">
        <v>0.12040772237627928</v>
      </c>
      <c r="H44" s="169">
        <f>IF($E44=0,"-",IFERROR(INDEX(#REF!,MATCH($L44,#REF!,0),MATCH($L$1&amp;H$1,#REF!,0)),0))</f>
        <v>0</v>
      </c>
      <c r="I44" s="169">
        <f>IF($E44=0,"-",IFERROR(INDEX(#REF!,MATCH($L44,#REF!,0),MATCH($L$1&amp;I$1,#REF!,0)),0))</f>
        <v>0</v>
      </c>
      <c r="L44" s="4"/>
    </row>
    <row r="45" spans="2:12" ht="20.100000000000001" customHeight="1" x14ac:dyDescent="0.15">
      <c r="B45" s="1"/>
      <c r="C45" s="158" t="s">
        <v>35</v>
      </c>
      <c r="D45" s="8" t="s">
        <v>868</v>
      </c>
      <c r="E45" s="159">
        <v>6</v>
      </c>
      <c r="F45" s="160">
        <v>0.14100000000000001</v>
      </c>
      <c r="G45" s="160">
        <v>0.19152023391798581</v>
      </c>
      <c r="H45" s="169">
        <f>IF($E45=0,"-",IFERROR(INDEX(#REF!,MATCH($L45,#REF!,0),MATCH($L$1&amp;H$1,#REF!,0)),0))</f>
        <v>0</v>
      </c>
      <c r="I45" s="169">
        <f>IF($E45=0,"-",IFERROR(INDEX(#REF!,MATCH($L45,#REF!,0),MATCH($L$1&amp;I$1,#REF!,0)),0))</f>
        <v>0</v>
      </c>
      <c r="L45" s="4"/>
    </row>
    <row r="46" spans="2:12" ht="20.100000000000001" customHeight="1" x14ac:dyDescent="0.15">
      <c r="B46" s="1"/>
      <c r="C46" s="158" t="s">
        <v>36</v>
      </c>
      <c r="D46" s="8" t="s">
        <v>869</v>
      </c>
      <c r="E46" s="159">
        <v>6</v>
      </c>
      <c r="F46" s="160">
        <v>8.0000000000000016E-2</v>
      </c>
      <c r="G46" s="160">
        <v>9.0553851381374173E-2</v>
      </c>
      <c r="H46" s="169">
        <f>IF($E46=0,"-",IFERROR(INDEX(#REF!,MATCH($L46,#REF!,0),MATCH($L$1&amp;H$1,#REF!,0)),0))</f>
        <v>0</v>
      </c>
      <c r="I46" s="169">
        <f>IF($E46=0,"-",IFERROR(INDEX(#REF!,MATCH($L46,#REF!,0),MATCH($L$1&amp;I$1,#REF!,0)),0))</f>
        <v>0</v>
      </c>
      <c r="L46" s="4"/>
    </row>
    <row r="47" spans="2:12" ht="20.100000000000001" customHeight="1" x14ac:dyDescent="0.15">
      <c r="B47" s="1"/>
      <c r="C47" s="158" t="s">
        <v>37</v>
      </c>
      <c r="D47" s="8" t="s">
        <v>870</v>
      </c>
      <c r="E47" s="159">
        <v>5</v>
      </c>
      <c r="F47" s="160">
        <v>0.15</v>
      </c>
      <c r="G47" s="160">
        <v>0.10148891565092222</v>
      </c>
      <c r="H47" s="169">
        <f>IF($E47=0,"-",IFERROR(INDEX(#REF!,MATCH($L47,#REF!,0),MATCH($L$1&amp;H$1,#REF!,0)),0))</f>
        <v>0</v>
      </c>
      <c r="I47" s="169">
        <f>IF($E47=0,"-",IFERROR(INDEX(#REF!,MATCH($L47,#REF!,0),MATCH($L$1&amp;I$1,#REF!,0)),0))</f>
        <v>0</v>
      </c>
      <c r="L47" s="4"/>
    </row>
    <row r="48" spans="2:12" ht="20.100000000000001" customHeight="1" x14ac:dyDescent="0.15">
      <c r="B48" s="1"/>
      <c r="C48" s="158" t="s">
        <v>38</v>
      </c>
      <c r="D48" s="8" t="s">
        <v>871</v>
      </c>
      <c r="E48" s="159">
        <v>29</v>
      </c>
      <c r="F48" s="160">
        <v>0.12182608695652174</v>
      </c>
      <c r="G48" s="160">
        <v>0.12389829119590322</v>
      </c>
      <c r="H48" s="169">
        <f>IF($E48=0,"-",IFERROR(INDEX(#REF!,MATCH($L48,#REF!,0),MATCH($L$1&amp;H$1,#REF!,0)),0))</f>
        <v>0</v>
      </c>
      <c r="I48" s="169">
        <f>IF($E48=0,"-",IFERROR(INDEX(#REF!,MATCH($L48,#REF!,0),MATCH($L$1&amp;I$1,#REF!,0)),0))</f>
        <v>0</v>
      </c>
      <c r="L48" s="4"/>
    </row>
    <row r="49" spans="2:12" ht="20.100000000000001" customHeight="1" x14ac:dyDescent="0.15">
      <c r="B49" s="1"/>
      <c r="C49" s="158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9" t="str">
        <f>IF($E49=0,"-",IFERROR(INDEX(#REF!,MATCH($L49,#REF!,0),MATCH($L$1&amp;H$1,#REF!,0)),0))</f>
        <v>-</v>
      </c>
      <c r="I49" s="169" t="str">
        <f>IF($E49=0,"-",IFERROR(INDEX(#REF!,MATCH($L49,#REF!,0),MATCH($L$1&amp;I$1,#REF!,0)),0))</f>
        <v>-</v>
      </c>
      <c r="L49" s="4"/>
    </row>
    <row r="50" spans="2:12" ht="20.100000000000001" customHeight="1" x14ac:dyDescent="0.15">
      <c r="B50" s="1"/>
      <c r="C50" s="158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9" t="str">
        <f>IF($E50=0,"-",IFERROR(INDEX(#REF!,MATCH($L50,#REF!,0),MATCH($L$1&amp;H$1,#REF!,0)),0))</f>
        <v>-</v>
      </c>
      <c r="I50" s="169" t="str">
        <f>IF($E50=0,"-",IFERROR(INDEX(#REF!,MATCH($L50,#REF!,0),MATCH($L$1&amp;I$1,#REF!,0)),0))</f>
        <v>-</v>
      </c>
      <c r="L50" s="4"/>
    </row>
    <row r="51" spans="2:12" ht="20.100000000000001" customHeight="1" x14ac:dyDescent="0.15">
      <c r="B51" s="1"/>
      <c r="C51" s="158" t="s">
        <v>40</v>
      </c>
      <c r="D51" s="8" t="s">
        <v>875</v>
      </c>
      <c r="E51" s="159">
        <v>0</v>
      </c>
      <c r="F51" s="160" t="s">
        <v>71</v>
      </c>
      <c r="G51" s="160" t="s">
        <v>71</v>
      </c>
      <c r="H51" s="169" t="str">
        <f>IF($E51=0,"-",IFERROR(INDEX(#REF!,MATCH($L51,#REF!,0),MATCH($L$1&amp;H$1,#REF!,0)),0))</f>
        <v>-</v>
      </c>
      <c r="I51" s="169" t="str">
        <f>IF($E51=0,"-",IFERROR(INDEX(#REF!,MATCH($L51,#REF!,0),MATCH($L$1&amp;I$1,#REF!,0)),0))</f>
        <v>-</v>
      </c>
      <c r="L51" s="4"/>
    </row>
    <row r="52" spans="2:12" ht="20.100000000000001" customHeight="1" x14ac:dyDescent="0.15">
      <c r="B52" s="1"/>
      <c r="C52" s="158" t="s">
        <v>41</v>
      </c>
      <c r="D52" s="8" t="s">
        <v>876</v>
      </c>
      <c r="E52" s="159">
        <v>1</v>
      </c>
      <c r="F52" s="160">
        <v>8.9999999999999993E-3</v>
      </c>
      <c r="G52" s="160" t="s">
        <v>71</v>
      </c>
      <c r="H52" s="169">
        <f>IF($E52=0,"-",IFERROR(INDEX(#REF!,MATCH($L52,#REF!,0),MATCH($L$1&amp;H$1,#REF!,0)),0))</f>
        <v>0</v>
      </c>
      <c r="I52" s="169">
        <f>IF($E52=0,"-",IFERROR(INDEX(#REF!,MATCH($L52,#REF!,0),MATCH($L$1&amp;I$1,#REF!,0)),0))</f>
        <v>0</v>
      </c>
      <c r="L52" s="4"/>
    </row>
    <row r="53" spans="2:12" ht="20.100000000000001" customHeight="1" x14ac:dyDescent="0.15">
      <c r="B53" s="1"/>
      <c r="C53" s="158" t="s">
        <v>42</v>
      </c>
      <c r="D53" s="8" t="s">
        <v>877</v>
      </c>
      <c r="E53" s="159">
        <v>2</v>
      </c>
      <c r="F53" s="160">
        <v>5.5E-2</v>
      </c>
      <c r="G53" s="160">
        <v>6.3639610306789288E-2</v>
      </c>
      <c r="H53" s="169">
        <f>IF($E53=0,"-",IFERROR(INDEX(#REF!,MATCH($L53,#REF!,0),MATCH($L$1&amp;H$1,#REF!,0)),0))</f>
        <v>0</v>
      </c>
      <c r="I53" s="169">
        <f>IF($E53=0,"-",IFERROR(INDEX(#REF!,MATCH($L53,#REF!,0),MATCH($L$1&amp;I$1,#REF!,0)),0))</f>
        <v>0</v>
      </c>
      <c r="L53" s="4"/>
    </row>
    <row r="54" spans="2:12" ht="20.100000000000001" customHeight="1" x14ac:dyDescent="0.15">
      <c r="B54" s="1"/>
      <c r="C54" s="158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9" t="str">
        <f>IF($E54=0,"-",IFERROR(INDEX(#REF!,MATCH($L54,#REF!,0),MATCH($L$1&amp;H$1,#REF!,0)),0))</f>
        <v>-</v>
      </c>
      <c r="I54" s="169" t="str">
        <f>IF($E54=0,"-",IFERROR(INDEX(#REF!,MATCH($L54,#REF!,0),MATCH($L$1&amp;I$1,#REF!,0)),0))</f>
        <v>-</v>
      </c>
      <c r="L54" s="4"/>
    </row>
    <row r="55" spans="2:12" ht="20.100000000000001" customHeight="1" x14ac:dyDescent="0.15">
      <c r="B55" s="1"/>
      <c r="C55" s="158" t="s">
        <v>44</v>
      </c>
      <c r="D55" s="8" t="s">
        <v>879</v>
      </c>
      <c r="E55" s="159">
        <v>2</v>
      </c>
      <c r="F55" s="160">
        <v>0.09</v>
      </c>
      <c r="G55" s="160">
        <v>0</v>
      </c>
      <c r="H55" s="169">
        <f>IF($E55=0,"-",IFERROR(INDEX(#REF!,MATCH($L55,#REF!,0),MATCH($L$1&amp;H$1,#REF!,0)),0))</f>
        <v>0</v>
      </c>
      <c r="I55" s="169">
        <f>IF($E55=0,"-",IFERROR(INDEX(#REF!,MATCH($L55,#REF!,0),MATCH($L$1&amp;I$1,#REF!,0)),0))</f>
        <v>0</v>
      </c>
      <c r="L55" s="4"/>
    </row>
    <row r="56" spans="2:12" ht="20.100000000000001" customHeight="1" x14ac:dyDescent="0.15">
      <c r="B56" s="1"/>
      <c r="C56" s="158" t="s">
        <v>45</v>
      </c>
      <c r="D56" s="8" t="s">
        <v>880</v>
      </c>
      <c r="E56" s="159">
        <v>0</v>
      </c>
      <c r="F56" s="160" t="s">
        <v>71</v>
      </c>
      <c r="G56" s="160" t="s">
        <v>71</v>
      </c>
      <c r="H56" s="169" t="str">
        <f>IF($E56=0,"-",IFERROR(INDEX(#REF!,MATCH($L56,#REF!,0),MATCH($L$1&amp;H$1,#REF!,0)),0))</f>
        <v>-</v>
      </c>
      <c r="I56" s="169" t="str">
        <f>IF($E56=0,"-",IFERROR(INDEX(#REF!,MATCH($L56,#REF!,0),MATCH($L$1&amp;I$1,#REF!,0)),0))</f>
        <v>-</v>
      </c>
      <c r="L56" s="4"/>
    </row>
    <row r="57" spans="2:12" ht="20.100000000000001" customHeight="1" x14ac:dyDescent="0.15">
      <c r="B57" s="1"/>
      <c r="C57" s="158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9" t="str">
        <f>IF($E57=0,"-",IFERROR(INDEX(#REF!,MATCH($L57,#REF!,0),MATCH($L$1&amp;H$1,#REF!,0)),0))</f>
        <v>-</v>
      </c>
      <c r="I57" s="169" t="str">
        <f>IF($E57=0,"-",IFERROR(INDEX(#REF!,MATCH($L57,#REF!,0),MATCH($L$1&amp;I$1,#REF!,0)),0))</f>
        <v>-</v>
      </c>
      <c r="L57" s="4"/>
    </row>
    <row r="58" spans="2:12" ht="20.100000000000001" customHeight="1" x14ac:dyDescent="0.15">
      <c r="B58" s="1"/>
      <c r="C58" s="158" t="s">
        <v>47</v>
      </c>
      <c r="D58" s="8" t="s">
        <v>882</v>
      </c>
      <c r="E58" s="159">
        <v>81</v>
      </c>
      <c r="F58" s="160">
        <v>0.1180454545454545</v>
      </c>
      <c r="G58" s="160">
        <v>0.20112257508740838</v>
      </c>
      <c r="H58" s="169">
        <f>IF($E58=0,"-",IFERROR(INDEX(#REF!,MATCH($L58,#REF!,0),MATCH($L$1&amp;H$1,#REF!,0)),0))</f>
        <v>0</v>
      </c>
      <c r="I58" s="169">
        <f>IF($E58=0,"-",IFERROR(INDEX(#REF!,MATCH($L58,#REF!,0),MATCH($L$1&amp;I$1,#REF!,0)),0))</f>
        <v>0</v>
      </c>
      <c r="L58" s="4"/>
    </row>
    <row r="59" spans="2:12" ht="20.100000000000001" customHeight="1" x14ac:dyDescent="0.15">
      <c r="B59" s="1"/>
      <c r="C59" s="158" t="s">
        <v>48</v>
      </c>
      <c r="D59" s="8" t="s">
        <v>883</v>
      </c>
      <c r="E59" s="159">
        <v>85</v>
      </c>
      <c r="F59" s="160">
        <v>6.1263888888888882E-2</v>
      </c>
      <c r="G59" s="160">
        <v>6.6239215025532677E-2</v>
      </c>
      <c r="H59" s="169">
        <f>IF($E59=0,"-",IFERROR(INDEX(#REF!,MATCH($L59,#REF!,0),MATCH($L$1&amp;H$1,#REF!,0)),0))</f>
        <v>0</v>
      </c>
      <c r="I59" s="169">
        <f>IF($E59=0,"-",IFERROR(INDEX(#REF!,MATCH($L59,#REF!,0),MATCH($L$1&amp;I$1,#REF!,0)),0))</f>
        <v>0</v>
      </c>
      <c r="L59" s="4"/>
    </row>
    <row r="60" spans="2:12" ht="20.100000000000001" customHeight="1" x14ac:dyDescent="0.15">
      <c r="B60" s="1"/>
      <c r="C60" s="158" t="s">
        <v>51</v>
      </c>
      <c r="D60" s="8" t="s">
        <v>884</v>
      </c>
      <c r="E60" s="159">
        <v>7</v>
      </c>
      <c r="F60" s="160">
        <v>9.5000000000000015E-2</v>
      </c>
      <c r="G60" s="160">
        <v>0.12609520212918493</v>
      </c>
      <c r="H60" s="169">
        <f>IF($E60=0,"-",IFERROR(INDEX(#REF!,MATCH($L60,#REF!,0),MATCH($L$1&amp;H$1,#REF!,0)),0))</f>
        <v>0</v>
      </c>
      <c r="I60" s="169">
        <f>IF($E60=0,"-",IFERROR(INDEX(#REF!,MATCH($L60,#REF!,0),MATCH($L$1&amp;I$1,#REF!,0)),0))</f>
        <v>0</v>
      </c>
      <c r="L60" s="4"/>
    </row>
    <row r="61" spans="2:12" ht="20.100000000000001" customHeight="1" x14ac:dyDescent="0.15">
      <c r="B61" s="1"/>
      <c r="C61" s="158" t="s">
        <v>129</v>
      </c>
      <c r="D61" s="8" t="s">
        <v>885</v>
      </c>
      <c r="E61" s="159">
        <v>3</v>
      </c>
      <c r="F61" s="160">
        <v>8.666666666666667E-2</v>
      </c>
      <c r="G61" s="160">
        <v>4.0414518843273781E-2</v>
      </c>
      <c r="H61" s="169">
        <f>IF($E61=0,"-",IFERROR(INDEX(#REF!,MATCH($L61,#REF!,0),MATCH($L$1&amp;H$1,#REF!,0)),0))</f>
        <v>0</v>
      </c>
      <c r="I61" s="169">
        <f>IF($E61=0,"-",IFERROR(INDEX(#REF!,MATCH($L61,#REF!,0),MATCH($L$1&amp;I$1,#REF!,0)),0))</f>
        <v>0</v>
      </c>
      <c r="L61" s="4"/>
    </row>
    <row r="62" spans="2:12" ht="20.100000000000001" customHeight="1" x14ac:dyDescent="0.15">
      <c r="B62" s="1"/>
      <c r="C62" s="158" t="s">
        <v>137</v>
      </c>
      <c r="D62" s="8" t="s">
        <v>886</v>
      </c>
      <c r="E62" s="159">
        <v>1</v>
      </c>
      <c r="F62" s="160">
        <v>0.2</v>
      </c>
      <c r="G62" s="160" t="s">
        <v>71</v>
      </c>
      <c r="H62" s="169">
        <f>IF($E62=0,"-",IFERROR(INDEX(#REF!,MATCH($L62,#REF!,0),MATCH($L$1&amp;H$1,#REF!,0)),0))</f>
        <v>0</v>
      </c>
      <c r="I62" s="169">
        <f>IF($E62=0,"-",IFERROR(INDEX(#REF!,MATCH($L62,#REF!,0),MATCH($L$1&amp;I$1,#REF!,0)),0))</f>
        <v>0</v>
      </c>
      <c r="L62" s="4"/>
    </row>
    <row r="63" spans="2:12" ht="20.100000000000001" customHeight="1" x14ac:dyDescent="0.15">
      <c r="B63" s="1"/>
      <c r="C63" s="158" t="s">
        <v>52</v>
      </c>
      <c r="D63" s="8" t="s">
        <v>887</v>
      </c>
      <c r="E63" s="159">
        <v>13</v>
      </c>
      <c r="F63" s="160">
        <v>2.5000000000000005E-2</v>
      </c>
      <c r="G63" s="160">
        <v>2.5884358211089566E-2</v>
      </c>
      <c r="H63" s="169">
        <f>IF($E63=0,"-",IFERROR(INDEX(#REF!,MATCH($L63,#REF!,0),MATCH($L$1&amp;H$1,#REF!,0)),0))</f>
        <v>0</v>
      </c>
      <c r="I63" s="169">
        <f>IF($E63=0,"-",IFERROR(INDEX(#REF!,MATCH($L63,#REF!,0),MATCH($L$1&amp;I$1,#REF!,0)),0))</f>
        <v>0</v>
      </c>
      <c r="L63" s="4"/>
    </row>
    <row r="64" spans="2:12" ht="20.100000000000001" customHeight="1" x14ac:dyDescent="0.15">
      <c r="B64" s="1"/>
      <c r="C64" s="158" t="s">
        <v>888</v>
      </c>
      <c r="D64" s="8" t="s">
        <v>376</v>
      </c>
      <c r="E64" s="159">
        <v>28</v>
      </c>
      <c r="F64" s="160">
        <v>0.10799999999999998</v>
      </c>
      <c r="G64" s="160">
        <v>7.3876512711651382E-2</v>
      </c>
      <c r="H64" s="169">
        <f>IF($E64=0,"-",IFERROR(INDEX(#REF!,MATCH($L64,#REF!,0),MATCH($L$1&amp;H$1,#REF!,0)),0))</f>
        <v>0</v>
      </c>
      <c r="I64" s="169">
        <f>IF($E64=0,"-",IFERROR(INDEX(#REF!,MATCH($L64,#REF!,0),MATCH($L$1&amp;I$1,#REF!,0)),0))</f>
        <v>0</v>
      </c>
      <c r="L64" s="4"/>
    </row>
    <row r="65" spans="2:12" ht="20.100000000000001" customHeight="1" x14ac:dyDescent="0.15">
      <c r="B65" s="1"/>
      <c r="C65" s="158" t="s">
        <v>889</v>
      </c>
      <c r="D65" s="8" t="s">
        <v>890</v>
      </c>
      <c r="E65" s="159">
        <v>0</v>
      </c>
      <c r="F65" s="160" t="s">
        <v>71</v>
      </c>
      <c r="G65" s="160" t="s">
        <v>71</v>
      </c>
      <c r="H65" s="169" t="str">
        <f>IF($E65=0,"-",IFERROR(INDEX(#REF!,MATCH($L65,#REF!,0),MATCH($L$1&amp;H$1,#REF!,0)),0))</f>
        <v>-</v>
      </c>
      <c r="I65" s="169" t="str">
        <f>IF($E65=0,"-",IFERROR(INDEX(#REF!,MATCH($L65,#REF!,0),MATCH($L$1&amp;I$1,#REF!,0)),0))</f>
        <v>-</v>
      </c>
      <c r="L65" s="4"/>
    </row>
    <row r="66" spans="2:12" ht="20.100000000000001" customHeight="1" x14ac:dyDescent="0.15">
      <c r="B66" s="1"/>
      <c r="C66" s="158" t="s">
        <v>79</v>
      </c>
      <c r="D66" s="8" t="s">
        <v>891</v>
      </c>
      <c r="E66" s="159">
        <v>1</v>
      </c>
      <c r="F66" s="160">
        <v>0.03</v>
      </c>
      <c r="G66" s="160" t="s">
        <v>71</v>
      </c>
      <c r="H66" s="169">
        <f>IF($E66=0,"-",IFERROR(INDEX(#REF!,MATCH($L66,#REF!,0),MATCH($L$1&amp;H$1,#REF!,0)),0))</f>
        <v>0</v>
      </c>
      <c r="I66" s="169">
        <f>IF($E66=0,"-",IFERROR(INDEX(#REF!,MATCH($L66,#REF!,0),MATCH($L$1&amp;I$1,#REF!,0)),0))</f>
        <v>0</v>
      </c>
      <c r="L66" s="4"/>
    </row>
    <row r="67" spans="2:12" ht="20.100000000000001" customHeight="1" x14ac:dyDescent="0.15">
      <c r="B67" s="1"/>
      <c r="C67" s="158" t="s">
        <v>53</v>
      </c>
      <c r="D67" s="8" t="s">
        <v>892</v>
      </c>
      <c r="E67" s="159">
        <v>56</v>
      </c>
      <c r="F67" s="160">
        <v>9.2727272727272686E-2</v>
      </c>
      <c r="G67" s="160">
        <v>0.16264004536146592</v>
      </c>
      <c r="H67" s="169">
        <f>IF($E67=0,"-",IFERROR(INDEX(#REF!,MATCH($L67,#REF!,0),MATCH($L$1&amp;H$1,#REF!,0)),0))</f>
        <v>0</v>
      </c>
      <c r="I67" s="169">
        <f>IF($E67=0,"-",IFERROR(INDEX(#REF!,MATCH($L67,#REF!,0),MATCH($L$1&amp;I$1,#REF!,0)),0))</f>
        <v>0</v>
      </c>
      <c r="L67" s="4"/>
    </row>
    <row r="68" spans="2:12" ht="20.100000000000001" customHeight="1" x14ac:dyDescent="0.15">
      <c r="B68" s="1"/>
      <c r="C68" s="158" t="s">
        <v>54</v>
      </c>
      <c r="D68" s="8" t="s">
        <v>893</v>
      </c>
      <c r="E68" s="159">
        <v>11</v>
      </c>
      <c r="F68" s="160">
        <v>5.9000000000000011E-2</v>
      </c>
      <c r="G68" s="160">
        <v>6.1904945054674136E-2</v>
      </c>
      <c r="H68" s="169">
        <f>IF($E68=0,"-",IFERROR(INDEX(#REF!,MATCH($L68,#REF!,0),MATCH($L$1&amp;H$1,#REF!,0)),0))</f>
        <v>0</v>
      </c>
      <c r="I68" s="169">
        <f>IF($E68=0,"-",IFERROR(INDEX(#REF!,MATCH($L68,#REF!,0),MATCH($L$1&amp;I$1,#REF!,0)),0))</f>
        <v>0</v>
      </c>
      <c r="L68" s="4"/>
    </row>
    <row r="69" spans="2:12" ht="20.100000000000001" customHeight="1" x14ac:dyDescent="0.15">
      <c r="B69" s="1"/>
      <c r="C69" s="158" t="s">
        <v>55</v>
      </c>
      <c r="D69" s="8" t="s">
        <v>894</v>
      </c>
      <c r="E69" s="159">
        <v>31</v>
      </c>
      <c r="F69" s="160">
        <v>3.1400000000000004E-2</v>
      </c>
      <c r="G69" s="160">
        <v>3.3716959135327337E-2</v>
      </c>
      <c r="H69" s="169">
        <f>IF($E69=0,"-",IFERROR(INDEX(#REF!,MATCH($L69,#REF!,0),MATCH($L$1&amp;H$1,#REF!,0)),0))</f>
        <v>0</v>
      </c>
      <c r="I69" s="169">
        <f>IF($E69=0,"-",IFERROR(INDEX(#REF!,MATCH($L69,#REF!,0),MATCH($L$1&amp;I$1,#REF!,0)),0))</f>
        <v>0</v>
      </c>
      <c r="L69" s="4"/>
    </row>
    <row r="70" spans="2:12" ht="20.100000000000001" customHeight="1" x14ac:dyDescent="0.15">
      <c r="B70" s="1"/>
      <c r="C70" s="158" t="s">
        <v>138</v>
      </c>
      <c r="D70" s="8" t="s">
        <v>895</v>
      </c>
      <c r="E70" s="159">
        <v>0</v>
      </c>
      <c r="F70" s="160" t="s">
        <v>71</v>
      </c>
      <c r="G70" s="160" t="s">
        <v>71</v>
      </c>
      <c r="H70" s="169" t="str">
        <f>IF($E70=0,"-",IFERROR(INDEX(#REF!,MATCH($L70,#REF!,0),MATCH($L$1&amp;H$1,#REF!,0)),0))</f>
        <v>-</v>
      </c>
      <c r="I70" s="169" t="str">
        <f>IF($E70=0,"-",IFERROR(INDEX(#REF!,MATCH($L70,#REF!,0),MATCH($L$1&amp;I$1,#REF!,0)),0))</f>
        <v>-</v>
      </c>
      <c r="L70" s="4"/>
    </row>
    <row r="71" spans="2:12" ht="20.100000000000001" customHeight="1" x14ac:dyDescent="0.15">
      <c r="B71" s="1"/>
      <c r="C71" s="158" t="s">
        <v>72</v>
      </c>
      <c r="D71" s="8" t="s">
        <v>896</v>
      </c>
      <c r="E71" s="159">
        <v>2</v>
      </c>
      <c r="F71" s="160">
        <v>0.05</v>
      </c>
      <c r="G71" s="160">
        <v>0</v>
      </c>
      <c r="H71" s="169">
        <f>IF($E71=0,"-",IFERROR(INDEX(#REF!,MATCH($L71,#REF!,0),MATCH($L$1&amp;H$1,#REF!,0)),0))</f>
        <v>0</v>
      </c>
      <c r="I71" s="169">
        <f>IF($E71=0,"-",IFERROR(INDEX(#REF!,MATCH($L71,#REF!,0),MATCH($L$1&amp;I$1,#REF!,0)),0))</f>
        <v>0</v>
      </c>
      <c r="L71" s="4"/>
    </row>
    <row r="72" spans="2:12" ht="20.100000000000001" customHeight="1" x14ac:dyDescent="0.15">
      <c r="B72" s="1"/>
      <c r="C72" s="158" t="s">
        <v>75</v>
      </c>
      <c r="D72" s="8" t="s">
        <v>897</v>
      </c>
      <c r="E72" s="159">
        <v>41</v>
      </c>
      <c r="F72" s="160">
        <v>0.19086249999999996</v>
      </c>
      <c r="G72" s="160">
        <v>0.30463283885098502</v>
      </c>
      <c r="H72" s="169">
        <f>IF($E72=0,"-",IFERROR(INDEX(#REF!,MATCH($L72,#REF!,0),MATCH($L$1&amp;H$1,#REF!,0)),0))</f>
        <v>0</v>
      </c>
      <c r="I72" s="169">
        <f>IF($E72=0,"-",IFERROR(INDEX(#REF!,MATCH($L72,#REF!,0),MATCH($L$1&amp;I$1,#REF!,0)),0))</f>
        <v>0</v>
      </c>
      <c r="L72" s="4"/>
    </row>
    <row r="73" spans="2:12" ht="20.100000000000001" customHeight="1" x14ac:dyDescent="0.15">
      <c r="B73" s="1"/>
      <c r="C73" s="158" t="s">
        <v>56</v>
      </c>
      <c r="D73" s="8" t="s">
        <v>898</v>
      </c>
      <c r="E73" s="159">
        <v>2</v>
      </c>
      <c r="F73" s="160">
        <v>0.02</v>
      </c>
      <c r="G73" s="160">
        <v>0</v>
      </c>
      <c r="H73" s="169">
        <f>IF($E73=0,"-",IFERROR(INDEX(#REF!,MATCH($L73,#REF!,0),MATCH($L$1&amp;H$1,#REF!,0)),0))</f>
        <v>0</v>
      </c>
      <c r="I73" s="169">
        <f>IF($E73=0,"-",IFERROR(INDEX(#REF!,MATCH($L73,#REF!,0),MATCH($L$1&amp;I$1,#REF!,0)),0))</f>
        <v>0</v>
      </c>
      <c r="L73" s="4"/>
    </row>
    <row r="74" spans="2:12" ht="20.100000000000001" customHeight="1" x14ac:dyDescent="0.15">
      <c r="B74" s="1"/>
      <c r="C74" s="158" t="s">
        <v>57</v>
      </c>
      <c r="D74" s="8" t="s">
        <v>899</v>
      </c>
      <c r="E74" s="159">
        <v>1</v>
      </c>
      <c r="F74" s="160">
        <v>0.01</v>
      </c>
      <c r="G74" s="160" t="s">
        <v>71</v>
      </c>
      <c r="H74" s="169">
        <f>IF($E74=0,"-",IFERROR(INDEX(#REF!,MATCH($L74,#REF!,0),MATCH($L$1&amp;H$1,#REF!,0)),0))</f>
        <v>0</v>
      </c>
      <c r="I74" s="169">
        <f>IF($E74=0,"-",IFERROR(INDEX(#REF!,MATCH($L74,#REF!,0),MATCH($L$1&amp;I$1,#REF!,0)),0))</f>
        <v>0</v>
      </c>
      <c r="L74" s="4"/>
    </row>
    <row r="75" spans="2:12" ht="20.100000000000001" customHeight="1" x14ac:dyDescent="0.15">
      <c r="B75" s="1"/>
      <c r="C75" s="158" t="s">
        <v>69</v>
      </c>
      <c r="D75" s="8" t="s">
        <v>900</v>
      </c>
      <c r="E75" s="159">
        <v>80</v>
      </c>
      <c r="F75" s="160">
        <v>7.04722222222222E-2</v>
      </c>
      <c r="G75" s="160">
        <v>8.3457499046549782E-2</v>
      </c>
      <c r="H75" s="169">
        <f>IF($E75=0,"-",IFERROR(INDEX(#REF!,MATCH($L75,#REF!,0),MATCH($L$1&amp;H$1,#REF!,0)),0))</f>
        <v>0</v>
      </c>
      <c r="I75" s="169">
        <f>IF($E75=0,"-",IFERROR(INDEX(#REF!,MATCH($L75,#REF!,0),MATCH($L$1&amp;I$1,#REF!,0)),0))</f>
        <v>0</v>
      </c>
      <c r="L75" s="4"/>
    </row>
    <row r="76" spans="2:12" ht="20.100000000000001" customHeight="1" x14ac:dyDescent="0.15">
      <c r="B76" s="1"/>
      <c r="C76" s="158" t="s">
        <v>73</v>
      </c>
      <c r="D76" s="8" t="s">
        <v>901</v>
      </c>
      <c r="E76" s="159">
        <v>60</v>
      </c>
      <c r="F76" s="160">
        <v>0.1147941176470588</v>
      </c>
      <c r="G76" s="160">
        <v>0.27675914034536581</v>
      </c>
      <c r="H76" s="169">
        <f>IF($E76=0,"-",IFERROR(INDEX(#REF!,MATCH($L76,#REF!,0),MATCH($L$1&amp;H$1,#REF!,0)),0))</f>
        <v>0</v>
      </c>
      <c r="I76" s="169">
        <f>IF($E76=0,"-",IFERROR(INDEX(#REF!,MATCH($L76,#REF!,0),MATCH($L$1&amp;I$1,#REF!,0)),0))</f>
        <v>0</v>
      </c>
      <c r="L76" s="4"/>
    </row>
    <row r="77" spans="2:12" ht="20.100000000000001" customHeight="1" x14ac:dyDescent="0.15">
      <c r="B77" s="1"/>
      <c r="C77" s="158" t="s">
        <v>58</v>
      </c>
      <c r="D77" s="8" t="s">
        <v>902</v>
      </c>
      <c r="E77" s="159">
        <v>304</v>
      </c>
      <c r="F77" s="160">
        <v>0.1779607407407407</v>
      </c>
      <c r="G77" s="160">
        <v>0.47939389375280861</v>
      </c>
      <c r="H77" s="169">
        <f>IF($E77=0,"-",IFERROR(INDEX(#REF!,MATCH($L77,#REF!,0),MATCH($L$1&amp;H$1,#REF!,0)),0))</f>
        <v>0</v>
      </c>
      <c r="I77" s="169">
        <f>IF($E77=0,"-",IFERROR(INDEX(#REF!,MATCH($L77,#REF!,0),MATCH($L$1&amp;I$1,#REF!,0)),0))</f>
        <v>0</v>
      </c>
      <c r="L77" s="4"/>
    </row>
    <row r="78" spans="2:12" ht="20.100000000000001" customHeight="1" x14ac:dyDescent="0.15">
      <c r="B78" s="1"/>
      <c r="C78" s="158" t="s">
        <v>903</v>
      </c>
      <c r="D78" s="8" t="s">
        <v>904</v>
      </c>
      <c r="E78" s="159">
        <v>0</v>
      </c>
      <c r="F78" s="160" t="s">
        <v>71</v>
      </c>
      <c r="G78" s="160" t="s">
        <v>71</v>
      </c>
      <c r="H78" s="169" t="str">
        <f>IF($E78=0,"-",IFERROR(INDEX(#REF!,MATCH($L78,#REF!,0),MATCH($L$1&amp;H$1,#REF!,0)),0))</f>
        <v>-</v>
      </c>
      <c r="I78" s="169" t="str">
        <f>IF($E78=0,"-",IFERROR(INDEX(#REF!,MATCH($L78,#REF!,0),MATCH($L$1&amp;I$1,#REF!,0)),0))</f>
        <v>-</v>
      </c>
      <c r="L78" s="4"/>
    </row>
    <row r="79" spans="2:12" ht="20.100000000000001" customHeight="1" x14ac:dyDescent="0.15">
      <c r="B79" s="1"/>
      <c r="C79" s="158" t="s">
        <v>905</v>
      </c>
      <c r="D79" s="8" t="s">
        <v>906</v>
      </c>
      <c r="E79" s="159">
        <v>24</v>
      </c>
      <c r="F79" s="160">
        <v>7.0000000000000007E-2</v>
      </c>
      <c r="G79" s="160">
        <v>0.1038205870033217</v>
      </c>
      <c r="H79" s="169">
        <f>IF($E79=0,"-",IFERROR(INDEX(#REF!,MATCH($L79,#REF!,0),MATCH($L$1&amp;H$1,#REF!,0)),0))</f>
        <v>0</v>
      </c>
      <c r="I79" s="169">
        <f>IF($E79=0,"-",IFERROR(INDEX(#REF!,MATCH($L79,#REF!,0),MATCH($L$1&amp;I$1,#REF!,0)),0))</f>
        <v>0</v>
      </c>
      <c r="L79" s="4"/>
    </row>
    <row r="80" spans="2:12" ht="20.100000000000001" customHeight="1" x14ac:dyDescent="0.15">
      <c r="B80" s="1"/>
      <c r="C80" s="158" t="s">
        <v>70</v>
      </c>
      <c r="D80" s="8" t="s">
        <v>907</v>
      </c>
      <c r="E80" s="159">
        <v>3</v>
      </c>
      <c r="F80" s="160">
        <v>0.01</v>
      </c>
      <c r="G80" s="160">
        <v>0</v>
      </c>
      <c r="H80" s="169">
        <f>IF($E80=0,"-",IFERROR(INDEX(#REF!,MATCH($L80,#REF!,0),MATCH($L$1&amp;H$1,#REF!,0)),0))</f>
        <v>0</v>
      </c>
      <c r="I80" s="169">
        <f>IF($E80=0,"-",IFERROR(INDEX(#REF!,MATCH($L80,#REF!,0),MATCH($L$1&amp;I$1,#REF!,0)),0))</f>
        <v>0</v>
      </c>
      <c r="L80" s="4"/>
    </row>
    <row r="81" spans="2:12" ht="20.100000000000001" customHeight="1" x14ac:dyDescent="0.15">
      <c r="B81" s="1"/>
      <c r="C81" s="158" t="s">
        <v>908</v>
      </c>
      <c r="D81" s="8" t="s">
        <v>909</v>
      </c>
      <c r="E81" s="159">
        <v>103</v>
      </c>
      <c r="F81" s="160">
        <v>4.7020833333333338E-2</v>
      </c>
      <c r="G81" s="160">
        <v>8.2711106970660586E-2</v>
      </c>
      <c r="H81" s="169">
        <f>IF($E81=0,"-",IFERROR(INDEX(#REF!,MATCH($L81,#REF!,0),MATCH($L$1&amp;H$1,#REF!,0)),0))</f>
        <v>0</v>
      </c>
      <c r="I81" s="169">
        <f>IF($E81=0,"-",IFERROR(INDEX(#REF!,MATCH($L81,#REF!,0),MATCH($L$1&amp;I$1,#REF!,0)),0))</f>
        <v>0</v>
      </c>
      <c r="L81" s="4"/>
    </row>
    <row r="82" spans="2:12" ht="20.100000000000001" customHeight="1" x14ac:dyDescent="0.15">
      <c r="B82" s="1"/>
      <c r="C82" s="158" t="s">
        <v>59</v>
      </c>
      <c r="D82" s="8" t="s">
        <v>910</v>
      </c>
      <c r="E82" s="159">
        <v>911</v>
      </c>
      <c r="F82" s="160">
        <v>0.30453949569495731</v>
      </c>
      <c r="G82" s="160">
        <v>1.0295714736874295</v>
      </c>
      <c r="H82" s="169">
        <f>IF($E82=0,"-",IFERROR(INDEX(#REF!,MATCH($L82,#REF!,0),MATCH($L$1&amp;H$1,#REF!,0)),0))</f>
        <v>0</v>
      </c>
      <c r="I82" s="169">
        <f>IF($E82=0,"-",IFERROR(INDEX(#REF!,MATCH($L82,#REF!,0),MATCH($L$1&amp;I$1,#REF!,0)),0))</f>
        <v>0</v>
      </c>
      <c r="L82" s="4"/>
    </row>
    <row r="83" spans="2:12" ht="20.100000000000001" customHeight="1" x14ac:dyDescent="0.15">
      <c r="B83" s="1"/>
      <c r="C83" s="158" t="s">
        <v>60</v>
      </c>
      <c r="D83" s="8" t="s">
        <v>911</v>
      </c>
      <c r="E83" s="159">
        <v>428</v>
      </c>
      <c r="F83" s="160">
        <v>0.59638607594936688</v>
      </c>
      <c r="G83" s="160">
        <v>0.76255099417301886</v>
      </c>
      <c r="H83" s="169">
        <f>IF($E83=0,"-",IFERROR(INDEX(#REF!,MATCH($L83,#REF!,0),MATCH($L$1&amp;H$1,#REF!,0)),0))</f>
        <v>0</v>
      </c>
      <c r="I83" s="169">
        <f>IF($E83=0,"-",IFERROR(INDEX(#REF!,MATCH($L83,#REF!,0),MATCH($L$1&amp;I$1,#REF!,0)),0))</f>
        <v>0</v>
      </c>
      <c r="L83" s="4"/>
    </row>
    <row r="84" spans="2:12" ht="20.100000000000001" customHeight="1" x14ac:dyDescent="0.15">
      <c r="B84" s="1"/>
      <c r="C84" s="158" t="s">
        <v>912</v>
      </c>
      <c r="D84" s="8" t="s">
        <v>913</v>
      </c>
      <c r="E84" s="159">
        <v>0</v>
      </c>
      <c r="F84" s="160" t="s">
        <v>71</v>
      </c>
      <c r="G84" s="160" t="s">
        <v>71</v>
      </c>
      <c r="H84" s="169" t="str">
        <f>IF($E84=0,"-",IFERROR(INDEX(#REF!,MATCH($L84,#REF!,0),MATCH($L$1&amp;H$1,#REF!,0)),0))</f>
        <v>-</v>
      </c>
      <c r="I84" s="169" t="str">
        <f>IF($E84=0,"-",IFERROR(INDEX(#REF!,MATCH($L84,#REF!,0),MATCH($L$1&amp;I$1,#REF!,0)),0))</f>
        <v>-</v>
      </c>
      <c r="L84" s="4"/>
    </row>
    <row r="85" spans="2:12" ht="20.100000000000001" customHeight="1" x14ac:dyDescent="0.15">
      <c r="B85" s="1"/>
      <c r="C85" s="158" t="s">
        <v>914</v>
      </c>
      <c r="D85" s="8" t="s">
        <v>915</v>
      </c>
      <c r="E85" s="159">
        <v>57</v>
      </c>
      <c r="F85" s="160">
        <v>4.1128205128205128E-2</v>
      </c>
      <c r="G85" s="160">
        <v>6.5933051965084269E-2</v>
      </c>
      <c r="H85" s="169">
        <f>IF($E85=0,"-",IFERROR(INDEX(#REF!,MATCH($L85,#REF!,0),MATCH($L$1&amp;H$1,#REF!,0)),0))</f>
        <v>0</v>
      </c>
      <c r="I85" s="169">
        <f>IF($E85=0,"-",IFERROR(INDEX(#REF!,MATCH($L85,#REF!,0),MATCH($L$1&amp;I$1,#REF!,0)),0))</f>
        <v>0</v>
      </c>
      <c r="L85" s="4"/>
    </row>
    <row r="86" spans="2:12" ht="20.100000000000001" customHeight="1" x14ac:dyDescent="0.15">
      <c r="B86" s="1"/>
      <c r="C86" s="158" t="s">
        <v>916</v>
      </c>
      <c r="D86" s="8" t="s">
        <v>917</v>
      </c>
      <c r="E86" s="159">
        <v>4</v>
      </c>
      <c r="F86" s="160">
        <v>0.14666666666666667</v>
      </c>
      <c r="G86" s="160">
        <v>0.12858201014657272</v>
      </c>
      <c r="H86" s="169">
        <f>IF($E86=0,"-",IFERROR(INDEX(#REF!,MATCH($L86,#REF!,0),MATCH($L$1&amp;H$1,#REF!,0)),0))</f>
        <v>0</v>
      </c>
      <c r="I86" s="169">
        <f>IF($E86=0,"-",IFERROR(INDEX(#REF!,MATCH($L86,#REF!,0),MATCH($L$1&amp;I$1,#REF!,0)),0))</f>
        <v>0</v>
      </c>
      <c r="L86" s="4"/>
    </row>
    <row r="87" spans="2:12" ht="20.100000000000001" customHeight="1" x14ac:dyDescent="0.15">
      <c r="B87" s="1"/>
      <c r="C87" s="158" t="s">
        <v>918</v>
      </c>
      <c r="D87" s="8" t="s">
        <v>919</v>
      </c>
      <c r="E87" s="159">
        <v>6</v>
      </c>
      <c r="F87" s="160">
        <v>0.01</v>
      </c>
      <c r="G87" s="160">
        <v>0</v>
      </c>
      <c r="H87" s="169">
        <f>IF($E87=0,"-",IFERROR(INDEX(#REF!,MATCH($L87,#REF!,0),MATCH($L$1&amp;H$1,#REF!,0)),0))</f>
        <v>0</v>
      </c>
      <c r="I87" s="169">
        <f>IF($E87=0,"-",IFERROR(INDEX(#REF!,MATCH($L87,#REF!,0),MATCH($L$1&amp;I$1,#REF!,0)),0))</f>
        <v>0</v>
      </c>
      <c r="L87" s="4"/>
    </row>
    <row r="88" spans="2:12" ht="20.100000000000001" customHeight="1" x14ac:dyDescent="0.15">
      <c r="B88" s="1"/>
      <c r="C88" s="158" t="s">
        <v>920</v>
      </c>
      <c r="D88" s="8" t="s">
        <v>921</v>
      </c>
      <c r="E88" s="159">
        <v>11</v>
      </c>
      <c r="F88" s="160">
        <v>3.7500000000000006E-2</v>
      </c>
      <c r="G88" s="160">
        <v>4.8964272689380368E-2</v>
      </c>
      <c r="H88" s="169">
        <f>IF($E88=0,"-",IFERROR(INDEX(#REF!,MATCH($L88,#REF!,0),MATCH($L$1&amp;H$1,#REF!,0)),0))</f>
        <v>0</v>
      </c>
      <c r="I88" s="169">
        <f>IF($E88=0,"-",IFERROR(INDEX(#REF!,MATCH($L88,#REF!,0),MATCH($L$1&amp;I$1,#REF!,0)),0))</f>
        <v>0</v>
      </c>
      <c r="L88" s="4"/>
    </row>
    <row r="89" spans="2:12" ht="20.100000000000001" customHeight="1" x14ac:dyDescent="0.15">
      <c r="B89" s="1"/>
      <c r="C89" s="158" t="s">
        <v>922</v>
      </c>
      <c r="D89" s="8" t="s">
        <v>923</v>
      </c>
      <c r="E89" s="159">
        <v>0</v>
      </c>
      <c r="F89" s="160" t="s">
        <v>71</v>
      </c>
      <c r="G89" s="160" t="s">
        <v>71</v>
      </c>
      <c r="H89" s="169" t="str">
        <f>IF($E89=0,"-",IFERROR(INDEX(#REF!,MATCH($L89,#REF!,0),MATCH($L$1&amp;H$1,#REF!,0)),0))</f>
        <v>-</v>
      </c>
      <c r="I89" s="169" t="str">
        <f>IF($E89=0,"-",IFERROR(INDEX(#REF!,MATCH($L89,#REF!,0),MATCH($L$1&amp;I$1,#REF!,0)),0))</f>
        <v>-</v>
      </c>
      <c r="L89" s="4"/>
    </row>
    <row r="90" spans="2:12" ht="20.100000000000001" customHeight="1" x14ac:dyDescent="0.15">
      <c r="B90" s="1"/>
      <c r="C90" s="158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9" t="str">
        <f>IF($E90=0,"-",IFERROR(INDEX(#REF!,MATCH($L90,#REF!,0),MATCH($L$1&amp;H$1,#REF!,0)),0))</f>
        <v>-</v>
      </c>
      <c r="I90" s="169" t="str">
        <f>IF($E90=0,"-",IFERROR(INDEX(#REF!,MATCH($L90,#REF!,0),MATCH($L$1&amp;I$1,#REF!,0)),0))</f>
        <v>-</v>
      </c>
      <c r="L90" s="4"/>
    </row>
    <row r="91" spans="2:12" ht="20.100000000000001" customHeight="1" x14ac:dyDescent="0.15">
      <c r="B91" s="1"/>
      <c r="C91" s="158" t="s">
        <v>62</v>
      </c>
      <c r="D91" s="8" t="s">
        <v>926</v>
      </c>
      <c r="E91" s="159">
        <v>23</v>
      </c>
      <c r="F91" s="160">
        <v>0.11129411764705885</v>
      </c>
      <c r="G91" s="160">
        <v>0.1401819196195975</v>
      </c>
      <c r="H91" s="169">
        <f>IF($E91=0,"-",IFERROR(INDEX(#REF!,MATCH($L91,#REF!,0),MATCH($L$1&amp;H$1,#REF!,0)),0))</f>
        <v>0</v>
      </c>
      <c r="I91" s="169">
        <f>IF($E91=0,"-",IFERROR(INDEX(#REF!,MATCH($L91,#REF!,0),MATCH($L$1&amp;I$1,#REF!,0)),0))</f>
        <v>0</v>
      </c>
      <c r="L91" s="4"/>
    </row>
    <row r="92" spans="2:12" ht="20.100000000000001" customHeight="1" x14ac:dyDescent="0.15">
      <c r="B92" s="1"/>
      <c r="C92" s="158" t="s">
        <v>80</v>
      </c>
      <c r="D92" s="8" t="s">
        <v>927</v>
      </c>
      <c r="E92" s="159">
        <v>2</v>
      </c>
      <c r="F92" s="160">
        <v>0</v>
      </c>
      <c r="G92" s="160">
        <v>0</v>
      </c>
      <c r="H92" s="169">
        <f>IF($E92=0,"-",IFERROR(INDEX(#REF!,MATCH($L92,#REF!,0),MATCH($L$1&amp;H$1,#REF!,0)),0))</f>
        <v>0</v>
      </c>
      <c r="I92" s="169">
        <f>IF($E92=0,"-",IFERROR(INDEX(#REF!,MATCH($L92,#REF!,0),MATCH($L$1&amp;I$1,#REF!,0)),0))</f>
        <v>0</v>
      </c>
      <c r="L92" s="4"/>
    </row>
    <row r="93" spans="2:12" ht="20.100000000000001" customHeight="1" x14ac:dyDescent="0.15">
      <c r="B93" s="1"/>
      <c r="C93" s="158" t="s">
        <v>928</v>
      </c>
      <c r="D93" s="8" t="s">
        <v>929</v>
      </c>
      <c r="E93" s="159">
        <v>21</v>
      </c>
      <c r="F93" s="160">
        <v>4.0714285714285717E-2</v>
      </c>
      <c r="G93" s="160">
        <v>5.438810471110328E-2</v>
      </c>
      <c r="H93" s="169">
        <f>IF($E93=0,"-",IFERROR(INDEX(#REF!,MATCH($L93,#REF!,0),MATCH($L$1&amp;H$1,#REF!,0)),0))</f>
        <v>0</v>
      </c>
      <c r="I93" s="169">
        <f>IF($E93=0,"-",IFERROR(INDEX(#REF!,MATCH($L93,#REF!,0),MATCH($L$1&amp;I$1,#REF!,0)),0))</f>
        <v>0</v>
      </c>
      <c r="L93" s="4"/>
    </row>
    <row r="94" spans="2:12" ht="20.100000000000001" customHeight="1" x14ac:dyDescent="0.15">
      <c r="B94" s="1"/>
      <c r="C94" s="158" t="s">
        <v>63</v>
      </c>
      <c r="D94" s="8" t="s">
        <v>930</v>
      </c>
      <c r="E94" s="159">
        <v>5</v>
      </c>
      <c r="F94" s="160">
        <v>5.8000000000000003E-2</v>
      </c>
      <c r="G94" s="160">
        <v>3.6496575181789316E-2</v>
      </c>
      <c r="H94" s="169">
        <f>IF($E94=0,"-",IFERROR(INDEX(#REF!,MATCH($L94,#REF!,0),MATCH($L$1&amp;H$1,#REF!,0)),0))</f>
        <v>0</v>
      </c>
      <c r="I94" s="169">
        <f>IF($E94=0,"-",IFERROR(INDEX(#REF!,MATCH($L94,#REF!,0),MATCH($L$1&amp;I$1,#REF!,0)),0))</f>
        <v>0</v>
      </c>
      <c r="L94" s="4"/>
    </row>
    <row r="95" spans="2:12" ht="20.100000000000001" customHeight="1" x14ac:dyDescent="0.15">
      <c r="B95" s="1"/>
      <c r="C95" s="158" t="s">
        <v>931</v>
      </c>
      <c r="D95" s="8" t="s">
        <v>932</v>
      </c>
      <c r="E95" s="159">
        <v>2</v>
      </c>
      <c r="F95" s="160">
        <v>0.06</v>
      </c>
      <c r="G95" s="160">
        <v>0</v>
      </c>
      <c r="H95" s="169">
        <f>IF($E95=0,"-",IFERROR(INDEX(#REF!,MATCH($L95,#REF!,0),MATCH($L$1&amp;H$1,#REF!,0)),0))</f>
        <v>0</v>
      </c>
      <c r="I95" s="169">
        <f>IF($E95=0,"-",IFERROR(INDEX(#REF!,MATCH($L95,#REF!,0),MATCH($L$1&amp;I$1,#REF!,0)),0))</f>
        <v>0</v>
      </c>
      <c r="L95" s="4"/>
    </row>
    <row r="96" spans="2:12" ht="20.100000000000001" customHeight="1" x14ac:dyDescent="0.15">
      <c r="B96" s="1"/>
      <c r="C96" s="158" t="s">
        <v>933</v>
      </c>
      <c r="D96" s="8" t="s">
        <v>934</v>
      </c>
      <c r="E96" s="159">
        <v>2</v>
      </c>
      <c r="F96" s="160">
        <v>0.2</v>
      </c>
      <c r="G96" s="160">
        <v>0</v>
      </c>
      <c r="H96" s="169">
        <f>IF($E96=0,"-",IFERROR(INDEX(#REF!,MATCH($L96,#REF!,0),MATCH($L$1&amp;H$1,#REF!,0)),0))</f>
        <v>0</v>
      </c>
      <c r="I96" s="169">
        <f>IF($E96=0,"-",IFERROR(INDEX(#REF!,MATCH($L96,#REF!,0),MATCH($L$1&amp;I$1,#REF!,0)),0))</f>
        <v>0</v>
      </c>
      <c r="L96" s="4"/>
    </row>
    <row r="97" spans="1:12" ht="20.100000000000001" customHeight="1" x14ac:dyDescent="0.15">
      <c r="B97" s="1"/>
      <c r="C97" s="158" t="s">
        <v>76</v>
      </c>
      <c r="D97" s="8" t="s">
        <v>935</v>
      </c>
      <c r="E97" s="159">
        <v>2</v>
      </c>
      <c r="F97" s="160">
        <v>0.12000000000000001</v>
      </c>
      <c r="G97" s="160">
        <v>0.11313708498984761</v>
      </c>
      <c r="H97" s="169">
        <f>IF($E97=0,"-",IFERROR(INDEX(#REF!,MATCH($L97,#REF!,0),MATCH($L$1&amp;H$1,#REF!,0)),0))</f>
        <v>0</v>
      </c>
      <c r="I97" s="169">
        <f>IF($E97=0,"-",IFERROR(INDEX(#REF!,MATCH($L97,#REF!,0),MATCH($L$1&amp;I$1,#REF!,0)),0))</f>
        <v>0</v>
      </c>
      <c r="L97" s="4"/>
    </row>
    <row r="98" spans="1:12" ht="20.100000000000001" customHeight="1" x14ac:dyDescent="0.15">
      <c r="B98" s="1"/>
      <c r="C98" s="158" t="s">
        <v>936</v>
      </c>
      <c r="D98" s="8" t="s">
        <v>937</v>
      </c>
      <c r="E98" s="159">
        <v>3</v>
      </c>
      <c r="F98" s="160">
        <v>0.38999999999999996</v>
      </c>
      <c r="G98" s="160">
        <v>0.52848841046895245</v>
      </c>
      <c r="H98" s="169">
        <f>IF($E98=0,"-",IFERROR(INDEX(#REF!,MATCH($L98,#REF!,0),MATCH($L$1&amp;H$1,#REF!,0)),0))</f>
        <v>0</v>
      </c>
      <c r="I98" s="169">
        <f>IF($E98=0,"-",IFERROR(INDEX(#REF!,MATCH($L98,#REF!,0),MATCH($L$1&amp;I$1,#REF!,0)),0))</f>
        <v>0</v>
      </c>
      <c r="L98" s="4"/>
    </row>
    <row r="99" spans="1:12" ht="20.100000000000001" customHeight="1" x14ac:dyDescent="0.15">
      <c r="B99" s="1"/>
      <c r="C99" s="158" t="s">
        <v>64</v>
      </c>
      <c r="D99" s="8" t="s">
        <v>938</v>
      </c>
      <c r="E99" s="159">
        <v>14</v>
      </c>
      <c r="F99" s="160">
        <v>7.81818181818182E-2</v>
      </c>
      <c r="G99" s="160">
        <v>6.9866756303435418E-2</v>
      </c>
      <c r="H99" s="169">
        <f>IF($E99=0,"-",IFERROR(INDEX(#REF!,MATCH($L99,#REF!,0),MATCH($L$1&amp;H$1,#REF!,0)),0))</f>
        <v>0</v>
      </c>
      <c r="I99" s="169">
        <f>IF($E99=0,"-",IFERROR(INDEX(#REF!,MATCH($L99,#REF!,0),MATCH($L$1&amp;I$1,#REF!,0)),0))</f>
        <v>0</v>
      </c>
      <c r="L99" s="4"/>
    </row>
    <row r="100" spans="1:12" ht="20.100000000000001" customHeight="1" x14ac:dyDescent="0.15">
      <c r="B100" s="1"/>
      <c r="C100" s="158" t="s">
        <v>939</v>
      </c>
      <c r="D100" s="8" t="s">
        <v>940</v>
      </c>
      <c r="E100" s="159">
        <v>303</v>
      </c>
      <c r="F100" s="160">
        <v>0.10210307017543854</v>
      </c>
      <c r="G100" s="160">
        <v>0.18084638658594557</v>
      </c>
      <c r="H100" s="169">
        <f>IF($E100=0,"-",IFERROR(INDEX(#REF!,MATCH($L100,#REF!,0),MATCH($L$1&amp;H$1,#REF!,0)),0))</f>
        <v>0</v>
      </c>
      <c r="I100" s="169">
        <f>IF($E100=0,"-",IFERROR(INDEX(#REF!,MATCH($L100,#REF!,0),MATCH($L$1&amp;I$1,#REF!,0)),0))</f>
        <v>0</v>
      </c>
      <c r="L100" s="4"/>
    </row>
    <row r="101" spans="1:12" ht="20.100000000000001" customHeight="1" x14ac:dyDescent="0.15">
      <c r="B101" s="1"/>
      <c r="C101" s="158" t="s">
        <v>941</v>
      </c>
      <c r="D101" s="8" t="s">
        <v>942</v>
      </c>
      <c r="E101" s="159">
        <v>36</v>
      </c>
      <c r="F101" s="160">
        <v>4.4576923076923076E-2</v>
      </c>
      <c r="G101" s="160">
        <v>3.8470948079737353E-2</v>
      </c>
      <c r="H101" s="169">
        <f>IF($E101=0,"-",IFERROR(INDEX(#REF!,MATCH($L101,#REF!,0),MATCH($L$1&amp;H$1,#REF!,0)),0))</f>
        <v>0</v>
      </c>
      <c r="I101" s="169">
        <f>IF($E101=0,"-",IFERROR(INDEX(#REF!,MATCH($L101,#REF!,0),MATCH($L$1&amp;I$1,#REF!,0)),0))</f>
        <v>0</v>
      </c>
      <c r="L101" s="4"/>
    </row>
    <row r="102" spans="1:12" ht="20.100000000000001" customHeight="1" x14ac:dyDescent="0.15">
      <c r="B102" s="1"/>
      <c r="C102" s="158" t="s">
        <v>943</v>
      </c>
      <c r="D102" s="8" t="s">
        <v>944</v>
      </c>
      <c r="E102" s="159">
        <v>38</v>
      </c>
      <c r="F102" s="160">
        <v>7.6029411764705859E-2</v>
      </c>
      <c r="G102" s="160">
        <v>0.11858572791997427</v>
      </c>
      <c r="H102" s="169">
        <f>IF($E102=0,"-",IFERROR(INDEX(#REF!,MATCH($L102,#REF!,0),MATCH($L$1&amp;H$1,#REF!,0)),0))</f>
        <v>0</v>
      </c>
      <c r="I102" s="169">
        <f>IF($E102=0,"-",IFERROR(INDEX(#REF!,MATCH($L102,#REF!,0),MATCH($L$1&amp;I$1,#REF!,0)),0))</f>
        <v>0</v>
      </c>
      <c r="L102" s="4"/>
    </row>
    <row r="103" spans="1:12" ht="20.100000000000001" customHeight="1" x14ac:dyDescent="0.15">
      <c r="B103" s="1"/>
      <c r="C103" s="158" t="s">
        <v>945</v>
      </c>
      <c r="D103" s="8" t="s">
        <v>946</v>
      </c>
      <c r="E103" s="159">
        <v>42</v>
      </c>
      <c r="F103" s="160">
        <v>0.21749999999999997</v>
      </c>
      <c r="G103" s="160">
        <v>0.35076548942481284</v>
      </c>
      <c r="H103" s="169">
        <f>IF($E103=0,"-",IFERROR(INDEX(#REF!,MATCH($L103,#REF!,0),MATCH($L$1&amp;H$1,#REF!,0)),0))</f>
        <v>0</v>
      </c>
      <c r="I103" s="169">
        <f>IF($E103=0,"-",IFERROR(INDEX(#REF!,MATCH($L103,#REF!,0),MATCH($L$1&amp;I$1,#REF!,0)),0))</f>
        <v>0</v>
      </c>
      <c r="L103" s="4"/>
    </row>
    <row r="104" spans="1:12" ht="20.100000000000001" customHeight="1" x14ac:dyDescent="0.15">
      <c r="A104" s="116" t="s">
        <v>1023</v>
      </c>
      <c r="B104" s="1"/>
      <c r="C104" s="158" t="s">
        <v>947</v>
      </c>
      <c r="D104" s="8" t="s">
        <v>948</v>
      </c>
      <c r="E104" s="159">
        <v>2</v>
      </c>
      <c r="F104" s="160">
        <v>4.4999999999999998E-2</v>
      </c>
      <c r="G104" s="160">
        <v>6.3639610306789274E-2</v>
      </c>
      <c r="H104" s="169">
        <f>IF($E104=0,"-",IFERROR(INDEX(#REF!,MATCH($L104,#REF!,0),MATCH($L$1&amp;H$1,#REF!,0)),0))</f>
        <v>0</v>
      </c>
      <c r="I104" s="169">
        <f>IF($E104=0,"-",IFERROR(INDEX(#REF!,MATCH($L104,#REF!,0),MATCH($L$1&amp;I$1,#REF!,0)),0))</f>
        <v>0</v>
      </c>
      <c r="L104" s="4"/>
    </row>
    <row r="105" spans="1:12" ht="20.100000000000001" customHeight="1" x14ac:dyDescent="0.15">
      <c r="B105" s="1"/>
      <c r="C105" s="161" t="s">
        <v>65</v>
      </c>
      <c r="D105" s="162" t="s">
        <v>949</v>
      </c>
      <c r="E105" s="163">
        <v>665</v>
      </c>
      <c r="F105" s="164">
        <v>6.3485161290322639E-2</v>
      </c>
      <c r="G105" s="164">
        <v>8.5302181264467397E-2</v>
      </c>
      <c r="H105" s="169">
        <f>IF($E105=0,"-",IFERROR(INDEX(#REF!,MATCH($L105,#REF!,0),MATCH($L$1&amp;H$1,#REF!,0)),0))</f>
        <v>0</v>
      </c>
      <c r="I105" s="169">
        <f>IF($E105=0,"-",IFERROR(INDEX(#REF!,MATCH($L105,#REF!,0),MATCH($L$1&amp;I$1,#REF!,0)),0))</f>
        <v>0</v>
      </c>
      <c r="L105" s="4"/>
    </row>
    <row r="106" spans="1:12" ht="20.100000000000001" customHeight="1" x14ac:dyDescent="0.15">
      <c r="B106" s="1"/>
      <c r="C106" s="161" t="s">
        <v>67</v>
      </c>
      <c r="D106" s="162" t="s">
        <v>950</v>
      </c>
      <c r="E106" s="163">
        <v>1791</v>
      </c>
      <c r="F106" s="164">
        <v>4.9083344709897767E-2</v>
      </c>
      <c r="G106" s="164">
        <v>4.4503156958157007E-2</v>
      </c>
      <c r="H106" s="169">
        <f>IF($E106=0,"-",IFERROR(INDEX(#REF!,MATCH($L106,#REF!,0),MATCH($L$1&amp;H$1,#REF!,0)),0))</f>
        <v>0</v>
      </c>
      <c r="I106" s="169">
        <f>IF($E106=0,"-",IFERROR(INDEX(#REF!,MATCH($L106,#REF!,0),MATCH($L$1&amp;I$1,#REF!,0)),0))</f>
        <v>0</v>
      </c>
      <c r="L106" s="4"/>
    </row>
    <row r="107" spans="1:12" ht="20.100000000000001" customHeight="1" x14ac:dyDescent="0.15">
      <c r="B107" s="1"/>
      <c r="C107" s="161" t="s">
        <v>68</v>
      </c>
      <c r="D107" s="162" t="s">
        <v>951</v>
      </c>
      <c r="E107" s="163">
        <v>73</v>
      </c>
      <c r="F107" s="164">
        <v>0.19723999999999997</v>
      </c>
      <c r="G107" s="164">
        <v>0.38180357253435948</v>
      </c>
      <c r="H107" s="169">
        <f>IF($E107=0,"-",IFERROR(INDEX(#REF!,MATCH($L107,#REF!,0),MATCH($L$1&amp;H$1,#REF!,0)),0))</f>
        <v>0</v>
      </c>
      <c r="I107" s="169">
        <f>IF($E107=0,"-",IFERROR(INDEX(#REF!,MATCH($L107,#REF!,0),MATCH($L$1&amp;I$1,#REF!,0)),0))</f>
        <v>0</v>
      </c>
      <c r="L107" s="4"/>
    </row>
    <row r="108" spans="1:12" ht="20.100000000000001" customHeight="1" x14ac:dyDescent="0.15">
      <c r="B108" s="1"/>
      <c r="C108" s="161" t="s">
        <v>77</v>
      </c>
      <c r="D108" s="162" t="s">
        <v>952</v>
      </c>
      <c r="E108" s="163">
        <v>69</v>
      </c>
      <c r="F108" s="164">
        <v>4.9121428571428559E-2</v>
      </c>
      <c r="G108" s="164">
        <v>8.5288495897556632E-2</v>
      </c>
      <c r="H108" s="169">
        <f>IF($E108=0,"-",IFERROR(INDEX(#REF!,MATCH($L108,#REF!,0),MATCH($L$1&amp;H$1,#REF!,0)),0))</f>
        <v>0</v>
      </c>
      <c r="I108" s="169">
        <f>IF($E108=0,"-",IFERROR(INDEX(#REF!,MATCH($L108,#REF!,0),MATCH($L$1&amp;I$1,#REF!,0)),0))</f>
        <v>0</v>
      </c>
      <c r="L108" s="4"/>
    </row>
    <row r="109" spans="1:12" ht="20.100000000000001" customHeight="1" x14ac:dyDescent="0.15">
      <c r="B109" s="1"/>
      <c r="C109" s="161" t="s">
        <v>78</v>
      </c>
      <c r="D109" s="162" t="s">
        <v>953</v>
      </c>
      <c r="E109" s="163">
        <v>0</v>
      </c>
      <c r="F109" s="164" t="s">
        <v>71</v>
      </c>
      <c r="G109" s="164" t="s">
        <v>71</v>
      </c>
      <c r="H109" s="169" t="str">
        <f>IF($E109=0,"-",IFERROR(INDEX(#REF!,MATCH($L109,#REF!,0),MATCH($L$1&amp;H$1,#REF!,0)),0))</f>
        <v>-</v>
      </c>
      <c r="I109" s="169" t="str">
        <f>IF($E109=0,"-",IFERROR(INDEX(#REF!,MATCH($L109,#REF!,0),MATCH($L$1&amp;I$1,#REF!,0)),0))</f>
        <v>-</v>
      </c>
      <c r="L109" s="4"/>
    </row>
    <row r="110" spans="1:12" ht="20.100000000000001" customHeight="1" x14ac:dyDescent="0.15">
      <c r="B110" s="1"/>
      <c r="C110" s="161" t="s">
        <v>74</v>
      </c>
      <c r="D110" s="162" t="s">
        <v>954</v>
      </c>
      <c r="E110" s="163">
        <v>8</v>
      </c>
      <c r="F110" s="164">
        <v>0.11899999999999999</v>
      </c>
      <c r="G110" s="164">
        <v>7.5833150182929035E-2</v>
      </c>
      <c r="H110" s="169">
        <f>IF($E110=0,"-",IFERROR(INDEX(#REF!,MATCH($L110,#REF!,0),MATCH($L$1&amp;H$1,#REF!,0)),0))</f>
        <v>0</v>
      </c>
      <c r="I110" s="169">
        <f>IF($E110=0,"-",IFERROR(INDEX(#REF!,MATCH($L110,#REF!,0),MATCH($L$1&amp;I$1,#REF!,0)),0))</f>
        <v>0</v>
      </c>
      <c r="L110" s="4"/>
    </row>
    <row r="111" spans="1:12" ht="20.100000000000001" customHeight="1" x14ac:dyDescent="0.15">
      <c r="B111" s="1"/>
      <c r="C111" s="161" t="s">
        <v>71</v>
      </c>
      <c r="D111" s="162" t="s">
        <v>377</v>
      </c>
      <c r="E111" s="163">
        <v>25</v>
      </c>
      <c r="F111" s="164">
        <v>0.15522727272727274</v>
      </c>
      <c r="G111" s="164">
        <v>0.31825595147514629</v>
      </c>
      <c r="H111" s="169">
        <f>IF($E111=0,"-",IFERROR(INDEX(#REF!,MATCH($L111,#REF!,0),MATCH($L$1&amp;H$1,#REF!,0)),0))</f>
        <v>0</v>
      </c>
      <c r="I111" s="169">
        <f>IF($E111=0,"-",IFERROR(INDEX(#REF!,MATCH($L111,#REF!,0),MATCH($L$1&amp;I$1,#REF!,0)),0))</f>
        <v>0</v>
      </c>
      <c r="L111" s="5"/>
    </row>
    <row r="112" spans="1:12" ht="20.100000000000001" customHeight="1" x14ac:dyDescent="0.15">
      <c r="B112" s="1"/>
      <c r="C112" s="161"/>
      <c r="D112" s="162" t="s">
        <v>373</v>
      </c>
      <c r="E112" s="163">
        <v>6208</v>
      </c>
      <c r="F112" s="164">
        <v>0.14901297946915754</v>
      </c>
      <c r="G112" s="164">
        <v>0.5171454486767223</v>
      </c>
      <c r="H112" s="169">
        <f>MAX(H5:H111)</f>
        <v>0</v>
      </c>
      <c r="I112" s="169">
        <f>MIN(I5:I111)</f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70A24-00A7-4F3C-B401-C24BA3FC073E}">
  <sheetPr>
    <tabColor theme="8" tint="0.39997558519241921"/>
    <pageSetUpPr fitToPage="1"/>
  </sheetPr>
  <dimension ref="A1:L112"/>
  <sheetViews>
    <sheetView showGridLines="0" view="pageBreakPreview" zoomScale="85" zoomScaleNormal="70" zoomScaleSheetLayoutView="85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">
        <v>1040</v>
      </c>
    </row>
    <row r="3" spans="2:12" ht="21" customHeight="1" x14ac:dyDescent="0.15">
      <c r="H3" s="139" t="e">
        <f>VLOOKUP(L1,#REF!,2,0)</f>
        <v>#REF!</v>
      </c>
      <c r="I3" s="118" t="e">
        <f>VLOOKUP(L1,#REF!,3,0)</f>
        <v>#REF!</v>
      </c>
    </row>
    <row r="4" spans="2:12" ht="20.100000000000001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20.100000000000001" customHeight="1" x14ac:dyDescent="0.15">
      <c r="B5" s="1"/>
      <c r="C5" s="158" t="s">
        <v>817</v>
      </c>
      <c r="D5" s="8" t="s">
        <v>818</v>
      </c>
      <c r="E5" s="159">
        <v>30</v>
      </c>
      <c r="F5" s="160">
        <v>0.22453571428571426</v>
      </c>
      <c r="G5" s="160">
        <v>0.37875394946165808</v>
      </c>
      <c r="H5" s="169">
        <f>IF($E5=0,"-",IFERROR(INDEX(#REF!,MATCH($L5,#REF!,0),MATCH($L$1&amp;H$1,#REF!,0)),0))</f>
        <v>0</v>
      </c>
      <c r="I5" s="169">
        <f>IF($E5=0,"-",IFERROR(INDEX(#REF!,MATCH($L5,#REF!,0),MATCH($L$1&amp;I$1,#REF!,0)),0))</f>
        <v>0</v>
      </c>
      <c r="L5" s="5"/>
    </row>
    <row r="6" spans="2:12" ht="20.100000000000001" customHeight="1" x14ac:dyDescent="0.15">
      <c r="B6" s="1"/>
      <c r="C6" s="158" t="s">
        <v>819</v>
      </c>
      <c r="D6" s="8" t="s">
        <v>820</v>
      </c>
      <c r="E6" s="159">
        <v>9</v>
      </c>
      <c r="F6" s="160">
        <v>0.19000000000000003</v>
      </c>
      <c r="G6" s="160">
        <v>0.39859754138729953</v>
      </c>
      <c r="H6" s="169">
        <f>IF($E6=0,"-",IFERROR(INDEX(#REF!,MATCH($L6,#REF!,0),MATCH($L$1&amp;H$1,#REF!,0)),0))</f>
        <v>0</v>
      </c>
      <c r="I6" s="169">
        <f>IF($E6=0,"-",IFERROR(INDEX(#REF!,MATCH($L6,#REF!,0),MATCH($L$1&amp;I$1,#REF!,0)),0))</f>
        <v>0</v>
      </c>
      <c r="L6" s="5"/>
    </row>
    <row r="7" spans="2:12" ht="20.100000000000001" customHeight="1" x14ac:dyDescent="0.15">
      <c r="B7" s="1"/>
      <c r="C7" s="158" t="s">
        <v>49</v>
      </c>
      <c r="D7" s="8" t="s">
        <v>821</v>
      </c>
      <c r="E7" s="159">
        <v>49</v>
      </c>
      <c r="F7" s="160">
        <v>0.14928125</v>
      </c>
      <c r="G7" s="160">
        <v>0.20832763191123235</v>
      </c>
      <c r="H7" s="169">
        <f>IF($E7=0,"-",IFERROR(INDEX(#REF!,MATCH($L7,#REF!,0),MATCH($L$1&amp;H$1,#REF!,0)),0))</f>
        <v>0</v>
      </c>
      <c r="I7" s="169">
        <f>IF($E7=0,"-",IFERROR(INDEX(#REF!,MATCH($L7,#REF!,0),MATCH($L$1&amp;I$1,#REF!,0)),0))</f>
        <v>0</v>
      </c>
      <c r="L7" s="5"/>
    </row>
    <row r="8" spans="2:12" ht="20.100000000000001" customHeight="1" x14ac:dyDescent="0.15">
      <c r="B8" s="1"/>
      <c r="C8" s="158" t="s">
        <v>50</v>
      </c>
      <c r="D8" s="8" t="s">
        <v>822</v>
      </c>
      <c r="E8" s="159">
        <v>10</v>
      </c>
      <c r="F8" s="160">
        <v>1.9999999999999997E-2</v>
      </c>
      <c r="G8" s="160">
        <v>2.0000000000000004E-2</v>
      </c>
      <c r="H8" s="169">
        <f>IF($E8=0,"-",IFERROR(INDEX(#REF!,MATCH($L8,#REF!,0),MATCH($L$1&amp;H$1,#REF!,0)),0))</f>
        <v>0</v>
      </c>
      <c r="I8" s="169">
        <f>IF($E8=0,"-",IFERROR(INDEX(#REF!,MATCH($L8,#REF!,0),MATCH($L$1&amp;I$1,#REF!,0)),0))</f>
        <v>0</v>
      </c>
      <c r="L8" s="5"/>
    </row>
    <row r="9" spans="2:12" ht="20.100000000000001" customHeight="1" x14ac:dyDescent="0.15">
      <c r="B9" s="1"/>
      <c r="C9" s="158" t="s">
        <v>66</v>
      </c>
      <c r="D9" s="8" t="s">
        <v>823</v>
      </c>
      <c r="E9" s="159">
        <v>28</v>
      </c>
      <c r="F9" s="160">
        <v>6.933333333333333E-2</v>
      </c>
      <c r="G9" s="160">
        <v>7.7502688125423561E-2</v>
      </c>
      <c r="H9" s="169">
        <f>IF($E9=0,"-",IFERROR(INDEX(#REF!,MATCH($L9,#REF!,0),MATCH($L$1&amp;H$1,#REF!,0)),0))</f>
        <v>0</v>
      </c>
      <c r="I9" s="169">
        <f>IF($E9=0,"-",IFERROR(INDEX(#REF!,MATCH($L9,#REF!,0),MATCH($L$1&amp;I$1,#REF!,0)),0))</f>
        <v>0</v>
      </c>
      <c r="L9" s="5"/>
    </row>
    <row r="10" spans="2:12" ht="20.100000000000001" customHeight="1" x14ac:dyDescent="0.15">
      <c r="B10" s="1"/>
      <c r="C10" s="158" t="s">
        <v>61</v>
      </c>
      <c r="D10" s="8" t="s">
        <v>824</v>
      </c>
      <c r="E10" s="159">
        <v>25</v>
      </c>
      <c r="F10" s="160">
        <v>0.22343749999999998</v>
      </c>
      <c r="G10" s="160">
        <v>0.32202856369169075</v>
      </c>
      <c r="H10" s="169">
        <f>IF($E10=0,"-",IFERROR(INDEX(#REF!,MATCH($L10,#REF!,0),MATCH($L$1&amp;H$1,#REF!,0)),0))</f>
        <v>0</v>
      </c>
      <c r="I10" s="169">
        <f>IF($E10=0,"-",IFERROR(INDEX(#REF!,MATCH($L10,#REF!,0),MATCH($L$1&amp;I$1,#REF!,0)),0))</f>
        <v>0</v>
      </c>
      <c r="L10" s="5"/>
    </row>
    <row r="11" spans="2:12" ht="20.100000000000001" customHeight="1" x14ac:dyDescent="0.15">
      <c r="B11" s="1"/>
      <c r="C11" s="158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9" t="str">
        <f>IF($E11=0,"-",IFERROR(INDEX(#REF!,MATCH($L11,#REF!,0),MATCH($L$1&amp;H$1,#REF!,0)),0))</f>
        <v>-</v>
      </c>
      <c r="I11" s="169" t="str">
        <f>IF($E11=0,"-",IFERROR(INDEX(#REF!,MATCH($L11,#REF!,0),MATCH($L$1&amp;I$1,#REF!,0)),0))</f>
        <v>-</v>
      </c>
      <c r="L11" s="5"/>
    </row>
    <row r="12" spans="2:12" ht="20.100000000000001" customHeight="1" x14ac:dyDescent="0.15">
      <c r="B12" s="1"/>
      <c r="C12" s="158" t="s">
        <v>827</v>
      </c>
      <c r="D12" s="8" t="s">
        <v>828</v>
      </c>
      <c r="E12" s="159">
        <v>4</v>
      </c>
      <c r="F12" s="160">
        <v>0.16666666666666666</v>
      </c>
      <c r="G12" s="160">
        <v>0.11547005383792516</v>
      </c>
      <c r="H12" s="169">
        <f>IF($E12=0,"-",IFERROR(INDEX(#REF!,MATCH($L12,#REF!,0),MATCH($L$1&amp;H$1,#REF!,0)),0))</f>
        <v>0</v>
      </c>
      <c r="I12" s="169">
        <f>IF($E12=0,"-",IFERROR(INDEX(#REF!,MATCH($L12,#REF!,0),MATCH($L$1&amp;I$1,#REF!,0)),0))</f>
        <v>0</v>
      </c>
      <c r="L12" s="5"/>
    </row>
    <row r="13" spans="2:12" ht="20.100000000000001" customHeight="1" x14ac:dyDescent="0.15">
      <c r="B13" s="1"/>
      <c r="C13" s="158" t="s">
        <v>829</v>
      </c>
      <c r="D13" s="8" t="s">
        <v>830</v>
      </c>
      <c r="E13" s="159">
        <v>0</v>
      </c>
      <c r="F13" s="160" t="s">
        <v>71</v>
      </c>
      <c r="G13" s="160" t="s">
        <v>71</v>
      </c>
      <c r="H13" s="169" t="str">
        <f>IF($E13=0,"-",IFERROR(INDEX(#REF!,MATCH($L13,#REF!,0),MATCH($L$1&amp;H$1,#REF!,0)),0))</f>
        <v>-</v>
      </c>
      <c r="I13" s="169" t="str">
        <f>IF($E13=0,"-",IFERROR(INDEX(#REF!,MATCH($L13,#REF!,0),MATCH($L$1&amp;I$1,#REF!,0)),0))</f>
        <v>-</v>
      </c>
      <c r="L13" s="5"/>
    </row>
    <row r="14" spans="2:12" ht="20.100000000000001" customHeight="1" x14ac:dyDescent="0.15">
      <c r="B14" s="1"/>
      <c r="C14" s="158" t="s">
        <v>831</v>
      </c>
      <c r="D14" s="8" t="s">
        <v>832</v>
      </c>
      <c r="E14" s="159">
        <v>1</v>
      </c>
      <c r="F14" s="160">
        <v>0.03</v>
      </c>
      <c r="G14" s="160" t="s">
        <v>71</v>
      </c>
      <c r="H14" s="169">
        <f>IF($E14=0,"-",IFERROR(INDEX(#REF!,MATCH($L14,#REF!,0),MATCH($L$1&amp;H$1,#REF!,0)),0))</f>
        <v>0</v>
      </c>
      <c r="I14" s="169">
        <f>IF($E14=0,"-",IFERROR(INDEX(#REF!,MATCH($L14,#REF!,0),MATCH($L$1&amp;I$1,#REF!,0)),0))</f>
        <v>0</v>
      </c>
      <c r="L14" s="5"/>
    </row>
    <row r="15" spans="2:12" ht="20.100000000000001" customHeight="1" x14ac:dyDescent="0.15">
      <c r="B15" s="1"/>
      <c r="C15" s="158" t="s">
        <v>11</v>
      </c>
      <c r="D15" s="8" t="s">
        <v>833</v>
      </c>
      <c r="E15" s="159">
        <v>94</v>
      </c>
      <c r="F15" s="160">
        <v>0.20790123456790127</v>
      </c>
      <c r="G15" s="160">
        <v>0.26134611174352051</v>
      </c>
      <c r="H15" s="169">
        <f>IF($E15=0,"-",IFERROR(INDEX(#REF!,MATCH($L15,#REF!,0),MATCH($L$1&amp;H$1,#REF!,0)),0))</f>
        <v>0</v>
      </c>
      <c r="I15" s="169">
        <f>IF($E15=0,"-",IFERROR(INDEX(#REF!,MATCH($L15,#REF!,0),MATCH($L$1&amp;I$1,#REF!,0)),0))</f>
        <v>0</v>
      </c>
      <c r="L15" s="4"/>
    </row>
    <row r="16" spans="2:12" ht="20.100000000000001" customHeight="1" x14ac:dyDescent="0.15">
      <c r="B16" s="1"/>
      <c r="C16" s="158" t="s">
        <v>12</v>
      </c>
      <c r="D16" s="8" t="s">
        <v>834</v>
      </c>
      <c r="E16" s="159">
        <v>2</v>
      </c>
      <c r="F16" s="160">
        <v>0.36</v>
      </c>
      <c r="G16" s="160">
        <v>0.48083261120685228</v>
      </c>
      <c r="H16" s="169">
        <f>IF($E16=0,"-",IFERROR(INDEX(#REF!,MATCH($L16,#REF!,0),MATCH($L$1&amp;H$1,#REF!,0)),0))</f>
        <v>0</v>
      </c>
      <c r="I16" s="169">
        <f>IF($E16=0,"-",IFERROR(INDEX(#REF!,MATCH($L16,#REF!,0),MATCH($L$1&amp;I$1,#REF!,0)),0))</f>
        <v>0</v>
      </c>
      <c r="L16" s="4"/>
    </row>
    <row r="17" spans="2:12" ht="20.100000000000001" customHeight="1" x14ac:dyDescent="0.15">
      <c r="B17" s="1"/>
      <c r="C17" s="158" t="s">
        <v>13</v>
      </c>
      <c r="D17" s="8" t="s">
        <v>835</v>
      </c>
      <c r="E17" s="159">
        <v>9</v>
      </c>
      <c r="F17" s="160">
        <v>0.21111111111111114</v>
      </c>
      <c r="G17" s="160">
        <v>0.32501709356757086</v>
      </c>
      <c r="H17" s="169">
        <f>IF($E17=0,"-",IFERROR(INDEX(#REF!,MATCH($L17,#REF!,0),MATCH($L$1&amp;H$1,#REF!,0)),0))</f>
        <v>0</v>
      </c>
      <c r="I17" s="169">
        <f>IF($E17=0,"-",IFERROR(INDEX(#REF!,MATCH($L17,#REF!,0),MATCH($L$1&amp;I$1,#REF!,0)),0))</f>
        <v>0</v>
      </c>
      <c r="L17" s="4"/>
    </row>
    <row r="18" spans="2:12" ht="20.100000000000001" customHeight="1" x14ac:dyDescent="0.15">
      <c r="B18" s="1"/>
      <c r="C18" s="158" t="s">
        <v>14</v>
      </c>
      <c r="D18" s="8" t="s">
        <v>836</v>
      </c>
      <c r="E18" s="159">
        <v>0</v>
      </c>
      <c r="F18" s="160" t="s">
        <v>71</v>
      </c>
      <c r="G18" s="160" t="s">
        <v>71</v>
      </c>
      <c r="H18" s="169" t="str">
        <f>IF($E18=0,"-",IFERROR(INDEX(#REF!,MATCH($L18,#REF!,0),MATCH($L$1&amp;H$1,#REF!,0)),0))</f>
        <v>-</v>
      </c>
      <c r="I18" s="169" t="str">
        <f>IF($E18=0,"-",IFERROR(INDEX(#REF!,MATCH($L18,#REF!,0),MATCH($L$1&amp;I$1,#REF!,0)),0))</f>
        <v>-</v>
      </c>
      <c r="L18" s="4"/>
    </row>
    <row r="19" spans="2:12" ht="20.100000000000001" customHeight="1" x14ac:dyDescent="0.15">
      <c r="B19" s="1"/>
      <c r="C19" s="158" t="s">
        <v>15</v>
      </c>
      <c r="D19" s="8" t="s">
        <v>837</v>
      </c>
      <c r="E19" s="159">
        <v>4</v>
      </c>
      <c r="F19" s="160">
        <v>0.57999999999999996</v>
      </c>
      <c r="G19" s="160">
        <v>0.35355339059327379</v>
      </c>
      <c r="H19" s="169">
        <f>IF($E19=0,"-",IFERROR(INDEX(#REF!,MATCH($L19,#REF!,0),MATCH($L$1&amp;H$1,#REF!,0)),0))</f>
        <v>0</v>
      </c>
      <c r="I19" s="169">
        <f>IF($E19=0,"-",IFERROR(INDEX(#REF!,MATCH($L19,#REF!,0),MATCH($L$1&amp;I$1,#REF!,0)),0))</f>
        <v>0</v>
      </c>
      <c r="L19" s="4"/>
    </row>
    <row r="20" spans="2:12" ht="20.100000000000001" customHeight="1" x14ac:dyDescent="0.15">
      <c r="B20" s="1"/>
      <c r="C20" s="158" t="s">
        <v>16</v>
      </c>
      <c r="D20" s="8" t="s">
        <v>838</v>
      </c>
      <c r="E20" s="159">
        <v>2</v>
      </c>
      <c r="F20" s="160">
        <v>0.2</v>
      </c>
      <c r="G20" s="160">
        <v>0</v>
      </c>
      <c r="H20" s="169">
        <f>IF($E20=0,"-",IFERROR(INDEX(#REF!,MATCH($L20,#REF!,0),MATCH($L$1&amp;H$1,#REF!,0)),0))</f>
        <v>0</v>
      </c>
      <c r="I20" s="169">
        <f>IF($E20=0,"-",IFERROR(INDEX(#REF!,MATCH($L20,#REF!,0),MATCH($L$1&amp;I$1,#REF!,0)),0))</f>
        <v>0</v>
      </c>
      <c r="L20" s="4"/>
    </row>
    <row r="21" spans="2:12" ht="20.100000000000001" customHeight="1" x14ac:dyDescent="0.15">
      <c r="B21" s="1"/>
      <c r="C21" s="158" t="s">
        <v>17</v>
      </c>
      <c r="D21" s="8" t="s">
        <v>839</v>
      </c>
      <c r="E21" s="159">
        <v>5</v>
      </c>
      <c r="F21" s="160">
        <v>0.5</v>
      </c>
      <c r="G21" s="160">
        <v>0.70710678118654757</v>
      </c>
      <c r="H21" s="169">
        <f>IF($E21=0,"-",IFERROR(INDEX(#REF!,MATCH($L21,#REF!,0),MATCH($L$1&amp;H$1,#REF!,0)),0))</f>
        <v>0</v>
      </c>
      <c r="I21" s="169">
        <f>IF($E21=0,"-",IFERROR(INDEX(#REF!,MATCH($L21,#REF!,0),MATCH($L$1&amp;I$1,#REF!,0)),0))</f>
        <v>0</v>
      </c>
      <c r="L21" s="4"/>
    </row>
    <row r="22" spans="2:12" ht="20.100000000000001" customHeight="1" x14ac:dyDescent="0.15">
      <c r="B22" s="1"/>
      <c r="C22" s="158" t="s">
        <v>18</v>
      </c>
      <c r="D22" s="8" t="s">
        <v>840</v>
      </c>
      <c r="E22" s="159">
        <v>7</v>
      </c>
      <c r="F22" s="160">
        <v>0.08</v>
      </c>
      <c r="G22" s="160">
        <v>0.11313708498984761</v>
      </c>
      <c r="H22" s="169">
        <f>IF($E22=0,"-",IFERROR(INDEX(#REF!,MATCH($L22,#REF!,0),MATCH($L$1&amp;H$1,#REF!,0)),0))</f>
        <v>0</v>
      </c>
      <c r="I22" s="169">
        <f>IF($E22=0,"-",IFERROR(INDEX(#REF!,MATCH($L22,#REF!,0),MATCH($L$1&amp;I$1,#REF!,0)),0))</f>
        <v>0</v>
      </c>
      <c r="L22" s="4"/>
    </row>
    <row r="23" spans="2:12" ht="20.100000000000001" customHeight="1" x14ac:dyDescent="0.15">
      <c r="B23" s="1"/>
      <c r="C23" s="158" t="s">
        <v>19</v>
      </c>
      <c r="D23" s="8" t="s">
        <v>841</v>
      </c>
      <c r="E23" s="159">
        <v>1</v>
      </c>
      <c r="F23" s="160">
        <v>0.44</v>
      </c>
      <c r="G23" s="160" t="s">
        <v>71</v>
      </c>
      <c r="H23" s="169">
        <f>IF($E23=0,"-",IFERROR(INDEX(#REF!,MATCH($L23,#REF!,0),MATCH($L$1&amp;H$1,#REF!,0)),0))</f>
        <v>0</v>
      </c>
      <c r="I23" s="169">
        <f>IF($E23=0,"-",IFERROR(INDEX(#REF!,MATCH($L23,#REF!,0),MATCH($L$1&amp;I$1,#REF!,0)),0))</f>
        <v>0</v>
      </c>
      <c r="L23" s="4"/>
    </row>
    <row r="24" spans="2:12" ht="20.100000000000001" customHeight="1" x14ac:dyDescent="0.15">
      <c r="B24" s="1"/>
      <c r="C24" s="158" t="s">
        <v>842</v>
      </c>
      <c r="D24" s="8" t="s">
        <v>843</v>
      </c>
      <c r="E24" s="159">
        <v>4</v>
      </c>
      <c r="F24" s="160">
        <v>9.6666666666666679E-2</v>
      </c>
      <c r="G24" s="160">
        <v>4.1633319989322612E-2</v>
      </c>
      <c r="H24" s="169">
        <f>IF($E24=0,"-",IFERROR(INDEX(#REF!,MATCH($L24,#REF!,0),MATCH($L$1&amp;H$1,#REF!,0)),0))</f>
        <v>0</v>
      </c>
      <c r="I24" s="169">
        <f>IF($E24=0,"-",IFERROR(INDEX(#REF!,MATCH($L24,#REF!,0),MATCH($L$1&amp;I$1,#REF!,0)),0))</f>
        <v>0</v>
      </c>
      <c r="L24" s="4"/>
    </row>
    <row r="25" spans="2:12" ht="20.100000000000001" customHeight="1" x14ac:dyDescent="0.15">
      <c r="B25" s="1"/>
      <c r="C25" s="158" t="s">
        <v>844</v>
      </c>
      <c r="D25" s="8" t="s">
        <v>845</v>
      </c>
      <c r="E25" s="159">
        <v>0</v>
      </c>
      <c r="F25" s="160" t="s">
        <v>71</v>
      </c>
      <c r="G25" s="160" t="s">
        <v>71</v>
      </c>
      <c r="H25" s="169" t="str">
        <f>IF($E25=0,"-",IFERROR(INDEX(#REF!,MATCH($L25,#REF!,0),MATCH($L$1&amp;H$1,#REF!,0)),0))</f>
        <v>-</v>
      </c>
      <c r="I25" s="169" t="str">
        <f>IF($E25=0,"-",IFERROR(INDEX(#REF!,MATCH($L25,#REF!,0),MATCH($L$1&amp;I$1,#REF!,0)),0))</f>
        <v>-</v>
      </c>
      <c r="L25" s="4"/>
    </row>
    <row r="26" spans="2:12" ht="20.100000000000001" customHeight="1" x14ac:dyDescent="0.15">
      <c r="B26" s="1"/>
      <c r="C26" s="158" t="s">
        <v>20</v>
      </c>
      <c r="D26" s="8" t="s">
        <v>846</v>
      </c>
      <c r="E26" s="159">
        <v>35</v>
      </c>
      <c r="F26" s="160">
        <v>0.23492000000000002</v>
      </c>
      <c r="G26" s="160">
        <v>0.31762817885068068</v>
      </c>
      <c r="H26" s="169">
        <f>IF($E26=0,"-",IFERROR(INDEX(#REF!,MATCH($L26,#REF!,0),MATCH($L$1&amp;H$1,#REF!,0)),0))</f>
        <v>0</v>
      </c>
      <c r="I26" s="169">
        <f>IF($E26=0,"-",IFERROR(INDEX(#REF!,MATCH($L26,#REF!,0),MATCH($L$1&amp;I$1,#REF!,0)),0))</f>
        <v>0</v>
      </c>
      <c r="L26" s="4"/>
    </row>
    <row r="27" spans="2:12" ht="20.100000000000001" customHeight="1" x14ac:dyDescent="0.15">
      <c r="B27" s="1"/>
      <c r="C27" s="158" t="s">
        <v>21</v>
      </c>
      <c r="D27" s="8" t="s">
        <v>847</v>
      </c>
      <c r="E27" s="159">
        <v>0</v>
      </c>
      <c r="F27" s="160" t="s">
        <v>71</v>
      </c>
      <c r="G27" s="160" t="s">
        <v>71</v>
      </c>
      <c r="H27" s="169" t="str">
        <f>IF($E27=0,"-",IFERROR(INDEX(#REF!,MATCH($L27,#REF!,0),MATCH($L$1&amp;H$1,#REF!,0)),0))</f>
        <v>-</v>
      </c>
      <c r="I27" s="169" t="str">
        <f>IF($E27=0,"-",IFERROR(INDEX(#REF!,MATCH($L27,#REF!,0),MATCH($L$1&amp;I$1,#REF!,0)),0))</f>
        <v>-</v>
      </c>
      <c r="L27" s="4"/>
    </row>
    <row r="28" spans="2:12" ht="20.100000000000001" customHeight="1" x14ac:dyDescent="0.15">
      <c r="B28" s="1"/>
      <c r="C28" s="158" t="s">
        <v>22</v>
      </c>
      <c r="D28" s="8" t="s">
        <v>848</v>
      </c>
      <c r="E28" s="159">
        <v>16</v>
      </c>
      <c r="F28" s="160">
        <v>6.4600000000000005E-2</v>
      </c>
      <c r="G28" s="160">
        <v>5.9014499160046356E-2</v>
      </c>
      <c r="H28" s="169">
        <f>IF($E28=0,"-",IFERROR(INDEX(#REF!,MATCH($L28,#REF!,0),MATCH($L$1&amp;H$1,#REF!,0)),0))</f>
        <v>0</v>
      </c>
      <c r="I28" s="169">
        <f>IF($E28=0,"-",IFERROR(INDEX(#REF!,MATCH($L28,#REF!,0),MATCH($L$1&amp;I$1,#REF!,0)),0))</f>
        <v>0</v>
      </c>
      <c r="L28" s="4"/>
    </row>
    <row r="29" spans="2:12" ht="20.100000000000001" customHeight="1" x14ac:dyDescent="0.15">
      <c r="B29" s="1"/>
      <c r="C29" s="158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9" t="str">
        <f>IF($E29=0,"-",IFERROR(INDEX(#REF!,MATCH($L29,#REF!,0),MATCH($L$1&amp;H$1,#REF!,0)),0))</f>
        <v>-</v>
      </c>
      <c r="I29" s="169" t="str">
        <f>IF($E29=0,"-",IFERROR(INDEX(#REF!,MATCH($L29,#REF!,0),MATCH($L$1&amp;I$1,#REF!,0)),0))</f>
        <v>-</v>
      </c>
      <c r="L29" s="4"/>
    </row>
    <row r="30" spans="2:12" ht="20.100000000000001" customHeight="1" x14ac:dyDescent="0.15">
      <c r="B30" s="1"/>
      <c r="C30" s="158" t="s">
        <v>851</v>
      </c>
      <c r="D30" s="8" t="s">
        <v>852</v>
      </c>
      <c r="E30" s="159">
        <v>3</v>
      </c>
      <c r="F30" s="160">
        <v>0.05</v>
      </c>
      <c r="G30" s="160">
        <v>0</v>
      </c>
      <c r="H30" s="169">
        <f>IF($E30=0,"-",IFERROR(INDEX(#REF!,MATCH($L30,#REF!,0),MATCH($L$1&amp;H$1,#REF!,0)),0))</f>
        <v>0</v>
      </c>
      <c r="I30" s="169">
        <f>IF($E30=0,"-",IFERROR(INDEX(#REF!,MATCH($L30,#REF!,0),MATCH($L$1&amp;I$1,#REF!,0)),0))</f>
        <v>0</v>
      </c>
      <c r="L30" s="4"/>
    </row>
    <row r="31" spans="2:12" ht="20.100000000000001" customHeight="1" x14ac:dyDescent="0.15">
      <c r="B31" s="1"/>
      <c r="C31" s="158" t="s">
        <v>853</v>
      </c>
      <c r="D31" s="8" t="s">
        <v>854</v>
      </c>
      <c r="E31" s="159">
        <v>1</v>
      </c>
      <c r="F31" s="160">
        <v>0.09</v>
      </c>
      <c r="G31" s="160" t="s">
        <v>71</v>
      </c>
      <c r="H31" s="169">
        <f>IF($E31=0,"-",IFERROR(INDEX(#REF!,MATCH($L31,#REF!,0),MATCH($L$1&amp;H$1,#REF!,0)),0))</f>
        <v>0</v>
      </c>
      <c r="I31" s="169">
        <f>IF($E31=0,"-",IFERROR(INDEX(#REF!,MATCH($L31,#REF!,0),MATCH($L$1&amp;I$1,#REF!,0)),0))</f>
        <v>0</v>
      </c>
      <c r="L31" s="4"/>
    </row>
    <row r="32" spans="2:12" ht="20.100000000000001" customHeight="1" x14ac:dyDescent="0.15">
      <c r="B32" s="1"/>
      <c r="C32" s="158" t="s">
        <v>23</v>
      </c>
      <c r="D32" s="8" t="s">
        <v>855</v>
      </c>
      <c r="E32" s="159">
        <v>1</v>
      </c>
      <c r="F32" s="160">
        <v>0.2</v>
      </c>
      <c r="G32" s="160" t="s">
        <v>71</v>
      </c>
      <c r="H32" s="169">
        <f>IF($E32=0,"-",IFERROR(INDEX(#REF!,MATCH($L32,#REF!,0),MATCH($L$1&amp;H$1,#REF!,0)),0))</f>
        <v>0</v>
      </c>
      <c r="I32" s="169">
        <f>IF($E32=0,"-",IFERROR(INDEX(#REF!,MATCH($L32,#REF!,0),MATCH($L$1&amp;I$1,#REF!,0)),0))</f>
        <v>0</v>
      </c>
      <c r="L32" s="4"/>
    </row>
    <row r="33" spans="2:12" ht="20.100000000000001" customHeight="1" x14ac:dyDescent="0.15">
      <c r="B33" s="1"/>
      <c r="C33" s="158" t="s">
        <v>24</v>
      </c>
      <c r="D33" s="8" t="s">
        <v>856</v>
      </c>
      <c r="E33" s="159">
        <v>75</v>
      </c>
      <c r="F33" s="160">
        <v>0.21094117647058816</v>
      </c>
      <c r="G33" s="160">
        <v>0.28068305340826727</v>
      </c>
      <c r="H33" s="169">
        <f>IF($E33=0,"-",IFERROR(INDEX(#REF!,MATCH($L33,#REF!,0),MATCH($L$1&amp;H$1,#REF!,0)),0))</f>
        <v>0</v>
      </c>
      <c r="I33" s="169">
        <f>IF($E33=0,"-",IFERROR(INDEX(#REF!,MATCH($L33,#REF!,0),MATCH($L$1&amp;I$1,#REF!,0)),0))</f>
        <v>0</v>
      </c>
      <c r="L33" s="4"/>
    </row>
    <row r="34" spans="2:12" ht="20.100000000000001" customHeight="1" x14ac:dyDescent="0.15">
      <c r="B34" s="1"/>
      <c r="C34" s="158" t="s">
        <v>857</v>
      </c>
      <c r="D34" s="8" t="s">
        <v>858</v>
      </c>
      <c r="E34" s="159">
        <v>7</v>
      </c>
      <c r="F34" s="160">
        <v>0.13199999999999998</v>
      </c>
      <c r="G34" s="160">
        <v>0.11713240371477061</v>
      </c>
      <c r="H34" s="169">
        <f>IF($E34=0,"-",IFERROR(INDEX(#REF!,MATCH($L34,#REF!,0),MATCH($L$1&amp;H$1,#REF!,0)),0))</f>
        <v>0</v>
      </c>
      <c r="I34" s="169">
        <f>IF($E34=0,"-",IFERROR(INDEX(#REF!,MATCH($L34,#REF!,0),MATCH($L$1&amp;I$1,#REF!,0)),0))</f>
        <v>0</v>
      </c>
      <c r="L34" s="4"/>
    </row>
    <row r="35" spans="2:12" ht="20.100000000000001" customHeight="1" x14ac:dyDescent="0.15">
      <c r="B35" s="1"/>
      <c r="C35" s="158" t="s">
        <v>25</v>
      </c>
      <c r="D35" s="8" t="s">
        <v>859</v>
      </c>
      <c r="E35" s="159">
        <v>12</v>
      </c>
      <c r="F35" s="160">
        <v>9.7142857142857156E-2</v>
      </c>
      <c r="G35" s="160">
        <v>0.10274795792200864</v>
      </c>
      <c r="H35" s="169">
        <f>IF($E35=0,"-",IFERROR(INDEX(#REF!,MATCH($L35,#REF!,0),MATCH($L$1&amp;H$1,#REF!,0)),0))</f>
        <v>0</v>
      </c>
      <c r="I35" s="169">
        <f>IF($E35=0,"-",IFERROR(INDEX(#REF!,MATCH($L35,#REF!,0),MATCH($L$1&amp;I$1,#REF!,0)),0))</f>
        <v>0</v>
      </c>
      <c r="L35" s="4"/>
    </row>
    <row r="36" spans="2:12" ht="20.100000000000001" customHeight="1" x14ac:dyDescent="0.15">
      <c r="B36" s="1"/>
      <c r="C36" s="158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9" t="str">
        <f>IF($E36=0,"-",IFERROR(INDEX(#REF!,MATCH($L36,#REF!,0),MATCH($L$1&amp;H$1,#REF!,0)),0))</f>
        <v>-</v>
      </c>
      <c r="I36" s="169" t="str">
        <f>IF($E36=0,"-",IFERROR(INDEX(#REF!,MATCH($L36,#REF!,0),MATCH($L$1&amp;I$1,#REF!,0)),0))</f>
        <v>-</v>
      </c>
      <c r="L36" s="4"/>
    </row>
    <row r="37" spans="2:12" ht="20.100000000000001" customHeight="1" x14ac:dyDescent="0.15">
      <c r="B37" s="1"/>
      <c r="C37" s="158" t="s">
        <v>27</v>
      </c>
      <c r="D37" s="8" t="s">
        <v>860</v>
      </c>
      <c r="E37" s="159">
        <v>19</v>
      </c>
      <c r="F37" s="160">
        <v>0.18375000000000002</v>
      </c>
      <c r="G37" s="160">
        <v>0.24894109075575821</v>
      </c>
      <c r="H37" s="169">
        <f>IF($E37=0,"-",IFERROR(INDEX(#REF!,MATCH($L37,#REF!,0),MATCH($L$1&amp;H$1,#REF!,0)),0))</f>
        <v>0</v>
      </c>
      <c r="I37" s="169">
        <f>IF($E37=0,"-",IFERROR(INDEX(#REF!,MATCH($L37,#REF!,0),MATCH($L$1&amp;I$1,#REF!,0)),0))</f>
        <v>0</v>
      </c>
      <c r="L37" s="4"/>
    </row>
    <row r="38" spans="2:12" ht="20.100000000000001" customHeight="1" x14ac:dyDescent="0.15">
      <c r="B38" s="1"/>
      <c r="C38" s="158" t="s">
        <v>28</v>
      </c>
      <c r="D38" s="8" t="s">
        <v>861</v>
      </c>
      <c r="E38" s="159">
        <v>114</v>
      </c>
      <c r="F38" s="160">
        <v>0.38186162790697709</v>
      </c>
      <c r="G38" s="160">
        <v>1.0437118486912451</v>
      </c>
      <c r="H38" s="169">
        <f>IF($E38=0,"-",IFERROR(INDEX(#REF!,MATCH($L38,#REF!,0),MATCH($L$1&amp;H$1,#REF!,0)),0))</f>
        <v>0</v>
      </c>
      <c r="I38" s="169">
        <f>IF($E38=0,"-",IFERROR(INDEX(#REF!,MATCH($L38,#REF!,0),MATCH($L$1&amp;I$1,#REF!,0)),0))</f>
        <v>0</v>
      </c>
      <c r="L38" s="4"/>
    </row>
    <row r="39" spans="2:12" ht="20.100000000000001" customHeight="1" x14ac:dyDescent="0.15">
      <c r="B39" s="1"/>
      <c r="C39" s="158" t="s">
        <v>29</v>
      </c>
      <c r="D39" s="8" t="s">
        <v>862</v>
      </c>
      <c r="E39" s="159">
        <v>4</v>
      </c>
      <c r="F39" s="160">
        <v>0.38749999999999996</v>
      </c>
      <c r="G39" s="160">
        <v>0.6759376203960441</v>
      </c>
      <c r="H39" s="169">
        <f>IF($E39=0,"-",IFERROR(INDEX(#REF!,MATCH($L39,#REF!,0),MATCH($L$1&amp;H$1,#REF!,0)),0))</f>
        <v>0</v>
      </c>
      <c r="I39" s="169">
        <f>IF($E39=0,"-",IFERROR(INDEX(#REF!,MATCH($L39,#REF!,0),MATCH($L$1&amp;I$1,#REF!,0)),0))</f>
        <v>0</v>
      </c>
      <c r="L39" s="4"/>
    </row>
    <row r="40" spans="2:12" ht="20.100000000000001" customHeight="1" x14ac:dyDescent="0.15">
      <c r="B40" s="1"/>
      <c r="C40" s="158" t="s">
        <v>30</v>
      </c>
      <c r="D40" s="8" t="s">
        <v>863</v>
      </c>
      <c r="E40" s="159">
        <v>1</v>
      </c>
      <c r="F40" s="160">
        <v>7.0000000000000007E-2</v>
      </c>
      <c r="G40" s="160" t="s">
        <v>71</v>
      </c>
      <c r="H40" s="169">
        <f>IF($E40=0,"-",IFERROR(INDEX(#REF!,MATCH($L40,#REF!,0),MATCH($L$1&amp;H$1,#REF!,0)),0))</f>
        <v>0</v>
      </c>
      <c r="I40" s="169">
        <f>IF($E40=0,"-",IFERROR(INDEX(#REF!,MATCH($L40,#REF!,0),MATCH($L$1&amp;I$1,#REF!,0)),0))</f>
        <v>0</v>
      </c>
      <c r="L40" s="4"/>
    </row>
    <row r="41" spans="2:12" ht="20.100000000000001" customHeight="1" x14ac:dyDescent="0.15">
      <c r="B41" s="1"/>
      <c r="C41" s="158" t="s">
        <v>31</v>
      </c>
      <c r="D41" s="8" t="s">
        <v>864</v>
      </c>
      <c r="E41" s="159">
        <v>4</v>
      </c>
      <c r="F41" s="160">
        <v>0.08</v>
      </c>
      <c r="G41" s="160">
        <v>9.899494936611665E-2</v>
      </c>
      <c r="H41" s="169">
        <f>IF($E41=0,"-",IFERROR(INDEX(#REF!,MATCH($L41,#REF!,0),MATCH($L$1&amp;H$1,#REF!,0)),0))</f>
        <v>0</v>
      </c>
      <c r="I41" s="169">
        <f>IF($E41=0,"-",IFERROR(INDEX(#REF!,MATCH($L41,#REF!,0),MATCH($L$1&amp;I$1,#REF!,0)),0))</f>
        <v>0</v>
      </c>
      <c r="L41" s="4"/>
    </row>
    <row r="42" spans="2:12" ht="20.100000000000001" customHeight="1" x14ac:dyDescent="0.15">
      <c r="B42" s="1"/>
      <c r="C42" s="158" t="s">
        <v>32</v>
      </c>
      <c r="D42" s="8" t="s">
        <v>865</v>
      </c>
      <c r="E42" s="159">
        <v>3</v>
      </c>
      <c r="F42" s="160">
        <v>2.9200000000000004E-2</v>
      </c>
      <c r="G42" s="160">
        <v>2.1211317733700566E-2</v>
      </c>
      <c r="H42" s="169">
        <f>IF($E42=0,"-",IFERROR(INDEX(#REF!,MATCH($L42,#REF!,0),MATCH($L$1&amp;H$1,#REF!,0)),0))</f>
        <v>0</v>
      </c>
      <c r="I42" s="169">
        <f>IF($E42=0,"-",IFERROR(INDEX(#REF!,MATCH($L42,#REF!,0),MATCH($L$1&amp;I$1,#REF!,0)),0))</f>
        <v>0</v>
      </c>
      <c r="L42" s="4"/>
    </row>
    <row r="43" spans="2:12" ht="20.100000000000001" customHeight="1" x14ac:dyDescent="0.15">
      <c r="B43" s="1"/>
      <c r="C43" s="158" t="s">
        <v>33</v>
      </c>
      <c r="D43" s="8" t="s">
        <v>866</v>
      </c>
      <c r="E43" s="159">
        <v>8</v>
      </c>
      <c r="F43" s="160">
        <v>0.26857142857142857</v>
      </c>
      <c r="G43" s="160">
        <v>0.33158350237552386</v>
      </c>
      <c r="H43" s="169">
        <f>IF($E43=0,"-",IFERROR(INDEX(#REF!,MATCH($L43,#REF!,0),MATCH($L$1&amp;H$1,#REF!,0)),0))</f>
        <v>0</v>
      </c>
      <c r="I43" s="169">
        <f>IF($E43=0,"-",IFERROR(INDEX(#REF!,MATCH($L43,#REF!,0),MATCH($L$1&amp;I$1,#REF!,0)),0))</f>
        <v>0</v>
      </c>
      <c r="L43" s="4"/>
    </row>
    <row r="44" spans="2:12" ht="20.100000000000001" customHeight="1" x14ac:dyDescent="0.15">
      <c r="B44" s="1"/>
      <c r="C44" s="158" t="s">
        <v>34</v>
      </c>
      <c r="D44" s="8" t="s">
        <v>867</v>
      </c>
      <c r="E44" s="159">
        <v>61</v>
      </c>
      <c r="F44" s="160">
        <v>0.14854054054054058</v>
      </c>
      <c r="G44" s="160">
        <v>0.1785347141150542</v>
      </c>
      <c r="H44" s="169">
        <f>IF($E44=0,"-",IFERROR(INDEX(#REF!,MATCH($L44,#REF!,0),MATCH($L$1&amp;H$1,#REF!,0)),0))</f>
        <v>0</v>
      </c>
      <c r="I44" s="169">
        <f>IF($E44=0,"-",IFERROR(INDEX(#REF!,MATCH($L44,#REF!,0),MATCH($L$1&amp;I$1,#REF!,0)),0))</f>
        <v>0</v>
      </c>
      <c r="L44" s="4"/>
    </row>
    <row r="45" spans="2:12" ht="20.100000000000001" customHeight="1" x14ac:dyDescent="0.15">
      <c r="B45" s="1"/>
      <c r="C45" s="158" t="s">
        <v>35</v>
      </c>
      <c r="D45" s="8" t="s">
        <v>868</v>
      </c>
      <c r="E45" s="159">
        <v>4</v>
      </c>
      <c r="F45" s="160">
        <v>0.12333333333333335</v>
      </c>
      <c r="G45" s="160">
        <v>6.8068592855540455E-2</v>
      </c>
      <c r="H45" s="169">
        <f>IF($E45=0,"-",IFERROR(INDEX(#REF!,MATCH($L45,#REF!,0),MATCH($L$1&amp;H$1,#REF!,0)),0))</f>
        <v>0</v>
      </c>
      <c r="I45" s="169">
        <f>IF($E45=0,"-",IFERROR(INDEX(#REF!,MATCH($L45,#REF!,0),MATCH($L$1&amp;I$1,#REF!,0)),0))</f>
        <v>0</v>
      </c>
      <c r="L45" s="4"/>
    </row>
    <row r="46" spans="2:12" ht="20.100000000000001" customHeight="1" x14ac:dyDescent="0.15">
      <c r="B46" s="1"/>
      <c r="C46" s="158" t="s">
        <v>36</v>
      </c>
      <c r="D46" s="8" t="s">
        <v>869</v>
      </c>
      <c r="E46" s="159">
        <v>6</v>
      </c>
      <c r="F46" s="160">
        <v>0.55000000000000004</v>
      </c>
      <c r="G46" s="160">
        <v>0.33166247903554003</v>
      </c>
      <c r="H46" s="169">
        <f>IF($E46=0,"-",IFERROR(INDEX(#REF!,MATCH($L46,#REF!,0),MATCH($L$1&amp;H$1,#REF!,0)),0))</f>
        <v>0</v>
      </c>
      <c r="I46" s="169">
        <f>IF($E46=0,"-",IFERROR(INDEX(#REF!,MATCH($L46,#REF!,0),MATCH($L$1&amp;I$1,#REF!,0)),0))</f>
        <v>0</v>
      </c>
      <c r="L46" s="4"/>
    </row>
    <row r="47" spans="2:12" ht="20.100000000000001" customHeight="1" x14ac:dyDescent="0.15">
      <c r="B47" s="1"/>
      <c r="C47" s="158" t="s">
        <v>37</v>
      </c>
      <c r="D47" s="8" t="s">
        <v>870</v>
      </c>
      <c r="E47" s="159">
        <v>5</v>
      </c>
      <c r="F47" s="160">
        <v>0.41666666666666669</v>
      </c>
      <c r="G47" s="160">
        <v>0.36774085078127139</v>
      </c>
      <c r="H47" s="169">
        <f>IF($E47=0,"-",IFERROR(INDEX(#REF!,MATCH($L47,#REF!,0),MATCH($L$1&amp;H$1,#REF!,0)),0))</f>
        <v>0</v>
      </c>
      <c r="I47" s="169">
        <f>IF($E47=0,"-",IFERROR(INDEX(#REF!,MATCH($L47,#REF!,0),MATCH($L$1&amp;I$1,#REF!,0)),0))</f>
        <v>0</v>
      </c>
      <c r="L47" s="4"/>
    </row>
    <row r="48" spans="2:12" ht="20.100000000000001" customHeight="1" x14ac:dyDescent="0.15">
      <c r="B48" s="1"/>
      <c r="C48" s="158" t="s">
        <v>38</v>
      </c>
      <c r="D48" s="8" t="s">
        <v>871</v>
      </c>
      <c r="E48" s="159">
        <v>28</v>
      </c>
      <c r="F48" s="160">
        <v>0.17923076923076928</v>
      </c>
      <c r="G48" s="160">
        <v>0.23517587526719719</v>
      </c>
      <c r="H48" s="169">
        <f>IF($E48=0,"-",IFERROR(INDEX(#REF!,MATCH($L48,#REF!,0),MATCH($L$1&amp;H$1,#REF!,0)),0))</f>
        <v>0</v>
      </c>
      <c r="I48" s="169">
        <f>IF($E48=0,"-",IFERROR(INDEX(#REF!,MATCH($L48,#REF!,0),MATCH($L$1&amp;I$1,#REF!,0)),0))</f>
        <v>0</v>
      </c>
      <c r="L48" s="4"/>
    </row>
    <row r="49" spans="2:12" ht="20.100000000000001" customHeight="1" x14ac:dyDescent="0.15">
      <c r="B49" s="1"/>
      <c r="C49" s="158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9" t="str">
        <f>IF($E49=0,"-",IFERROR(INDEX(#REF!,MATCH($L49,#REF!,0),MATCH($L$1&amp;H$1,#REF!,0)),0))</f>
        <v>-</v>
      </c>
      <c r="I49" s="169" t="str">
        <f>IF($E49=0,"-",IFERROR(INDEX(#REF!,MATCH($L49,#REF!,0),MATCH($L$1&amp;I$1,#REF!,0)),0))</f>
        <v>-</v>
      </c>
      <c r="L49" s="4"/>
    </row>
    <row r="50" spans="2:12" ht="20.100000000000001" customHeight="1" x14ac:dyDescent="0.15">
      <c r="B50" s="1"/>
      <c r="C50" s="158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9" t="str">
        <f>IF($E50=0,"-",IFERROR(INDEX(#REF!,MATCH($L50,#REF!,0),MATCH($L$1&amp;H$1,#REF!,0)),0))</f>
        <v>-</v>
      </c>
      <c r="I50" s="169" t="str">
        <f>IF($E50=0,"-",IFERROR(INDEX(#REF!,MATCH($L50,#REF!,0),MATCH($L$1&amp;I$1,#REF!,0)),0))</f>
        <v>-</v>
      </c>
      <c r="L50" s="4"/>
    </row>
    <row r="51" spans="2:12" ht="20.100000000000001" customHeight="1" x14ac:dyDescent="0.15">
      <c r="B51" s="1"/>
      <c r="C51" s="158" t="s">
        <v>40</v>
      </c>
      <c r="D51" s="8" t="s">
        <v>875</v>
      </c>
      <c r="E51" s="159">
        <v>0</v>
      </c>
      <c r="F51" s="160" t="s">
        <v>71</v>
      </c>
      <c r="G51" s="160" t="s">
        <v>71</v>
      </c>
      <c r="H51" s="169" t="str">
        <f>IF($E51=0,"-",IFERROR(INDEX(#REF!,MATCH($L51,#REF!,0),MATCH($L$1&amp;H$1,#REF!,0)),0))</f>
        <v>-</v>
      </c>
      <c r="I51" s="169" t="str">
        <f>IF($E51=0,"-",IFERROR(INDEX(#REF!,MATCH($L51,#REF!,0),MATCH($L$1&amp;I$1,#REF!,0)),0))</f>
        <v>-</v>
      </c>
      <c r="L51" s="4"/>
    </row>
    <row r="52" spans="2:12" ht="20.100000000000001" customHeight="1" x14ac:dyDescent="0.15">
      <c r="B52" s="1"/>
      <c r="C52" s="158" t="s">
        <v>41</v>
      </c>
      <c r="D52" s="8" t="s">
        <v>876</v>
      </c>
      <c r="E52" s="159">
        <v>0</v>
      </c>
      <c r="F52" s="160" t="s">
        <v>71</v>
      </c>
      <c r="G52" s="160" t="s">
        <v>71</v>
      </c>
      <c r="H52" s="169" t="str">
        <f>IF($E52=0,"-",IFERROR(INDEX(#REF!,MATCH($L52,#REF!,0),MATCH($L$1&amp;H$1,#REF!,0)),0))</f>
        <v>-</v>
      </c>
      <c r="I52" s="169" t="str">
        <f>IF($E52=0,"-",IFERROR(INDEX(#REF!,MATCH($L52,#REF!,0),MATCH($L$1&amp;I$1,#REF!,0)),0))</f>
        <v>-</v>
      </c>
      <c r="L52" s="4"/>
    </row>
    <row r="53" spans="2:12" ht="20.100000000000001" customHeight="1" x14ac:dyDescent="0.15">
      <c r="B53" s="1"/>
      <c r="C53" s="158" t="s">
        <v>42</v>
      </c>
      <c r="D53" s="8" t="s">
        <v>877</v>
      </c>
      <c r="E53" s="159">
        <v>1</v>
      </c>
      <c r="F53" s="160">
        <v>0.01</v>
      </c>
      <c r="G53" s="160" t="s">
        <v>71</v>
      </c>
      <c r="H53" s="169">
        <f>IF($E53=0,"-",IFERROR(INDEX(#REF!,MATCH($L53,#REF!,0),MATCH($L$1&amp;H$1,#REF!,0)),0))</f>
        <v>0</v>
      </c>
      <c r="I53" s="169">
        <f>IF($E53=0,"-",IFERROR(INDEX(#REF!,MATCH($L53,#REF!,0),MATCH($L$1&amp;I$1,#REF!,0)),0))</f>
        <v>0</v>
      </c>
      <c r="L53" s="4"/>
    </row>
    <row r="54" spans="2:12" ht="20.100000000000001" customHeight="1" x14ac:dyDescent="0.15">
      <c r="B54" s="1"/>
      <c r="C54" s="158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9" t="str">
        <f>IF($E54=0,"-",IFERROR(INDEX(#REF!,MATCH($L54,#REF!,0),MATCH($L$1&amp;H$1,#REF!,0)),0))</f>
        <v>-</v>
      </c>
      <c r="I54" s="169" t="str">
        <f>IF($E54=0,"-",IFERROR(INDEX(#REF!,MATCH($L54,#REF!,0),MATCH($L$1&amp;I$1,#REF!,0)),0))</f>
        <v>-</v>
      </c>
      <c r="L54" s="4"/>
    </row>
    <row r="55" spans="2:12" ht="20.100000000000001" customHeight="1" x14ac:dyDescent="0.15">
      <c r="B55" s="1"/>
      <c r="C55" s="158" t="s">
        <v>44</v>
      </c>
      <c r="D55" s="8" t="s">
        <v>879</v>
      </c>
      <c r="E55" s="159">
        <v>2</v>
      </c>
      <c r="F55" s="160">
        <v>0.06</v>
      </c>
      <c r="G55" s="160">
        <v>0</v>
      </c>
      <c r="H55" s="169">
        <f>IF($E55=0,"-",IFERROR(INDEX(#REF!,MATCH($L55,#REF!,0),MATCH($L$1&amp;H$1,#REF!,0)),0))</f>
        <v>0</v>
      </c>
      <c r="I55" s="169">
        <f>IF($E55=0,"-",IFERROR(INDEX(#REF!,MATCH($L55,#REF!,0),MATCH($L$1&amp;I$1,#REF!,0)),0))</f>
        <v>0</v>
      </c>
      <c r="L55" s="4"/>
    </row>
    <row r="56" spans="2:12" ht="20.100000000000001" customHeight="1" x14ac:dyDescent="0.15">
      <c r="B56" s="1"/>
      <c r="C56" s="158" t="s">
        <v>45</v>
      </c>
      <c r="D56" s="8" t="s">
        <v>880</v>
      </c>
      <c r="E56" s="159">
        <v>0</v>
      </c>
      <c r="F56" s="160" t="s">
        <v>71</v>
      </c>
      <c r="G56" s="160" t="s">
        <v>71</v>
      </c>
      <c r="H56" s="169" t="str">
        <f>IF($E56=0,"-",IFERROR(INDEX(#REF!,MATCH($L56,#REF!,0),MATCH($L$1&amp;H$1,#REF!,0)),0))</f>
        <v>-</v>
      </c>
      <c r="I56" s="169" t="str">
        <f>IF($E56=0,"-",IFERROR(INDEX(#REF!,MATCH($L56,#REF!,0),MATCH($L$1&amp;I$1,#REF!,0)),0))</f>
        <v>-</v>
      </c>
      <c r="L56" s="4"/>
    </row>
    <row r="57" spans="2:12" ht="20.100000000000001" customHeight="1" x14ac:dyDescent="0.15">
      <c r="B57" s="1"/>
      <c r="C57" s="158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9" t="str">
        <f>IF($E57=0,"-",IFERROR(INDEX(#REF!,MATCH($L57,#REF!,0),MATCH($L$1&amp;H$1,#REF!,0)),0))</f>
        <v>-</v>
      </c>
      <c r="I57" s="169" t="str">
        <f>IF($E57=0,"-",IFERROR(INDEX(#REF!,MATCH($L57,#REF!,0),MATCH($L$1&amp;I$1,#REF!,0)),0))</f>
        <v>-</v>
      </c>
      <c r="L57" s="4"/>
    </row>
    <row r="58" spans="2:12" ht="20.100000000000001" customHeight="1" x14ac:dyDescent="0.15">
      <c r="B58" s="1"/>
      <c r="C58" s="158" t="s">
        <v>47</v>
      </c>
      <c r="D58" s="8" t="s">
        <v>882</v>
      </c>
      <c r="E58" s="159">
        <v>72</v>
      </c>
      <c r="F58" s="160">
        <v>0.20983999999999992</v>
      </c>
      <c r="G58" s="160">
        <v>0.29974352029557488</v>
      </c>
      <c r="H58" s="169">
        <f>IF($E58=0,"-",IFERROR(INDEX(#REF!,MATCH($L58,#REF!,0),MATCH($L$1&amp;H$1,#REF!,0)),0))</f>
        <v>0</v>
      </c>
      <c r="I58" s="169">
        <f>IF($E58=0,"-",IFERROR(INDEX(#REF!,MATCH($L58,#REF!,0),MATCH($L$1&amp;I$1,#REF!,0)),0))</f>
        <v>0</v>
      </c>
      <c r="L58" s="4"/>
    </row>
    <row r="59" spans="2:12" ht="20.100000000000001" customHeight="1" x14ac:dyDescent="0.15">
      <c r="B59" s="1"/>
      <c r="C59" s="158" t="s">
        <v>48</v>
      </c>
      <c r="D59" s="8" t="s">
        <v>883</v>
      </c>
      <c r="E59" s="159">
        <v>80</v>
      </c>
      <c r="F59" s="160">
        <v>0.1287037037037036</v>
      </c>
      <c r="G59" s="160">
        <v>0.18343726804217964</v>
      </c>
      <c r="H59" s="169">
        <f>IF($E59=0,"-",IFERROR(INDEX(#REF!,MATCH($L59,#REF!,0),MATCH($L$1&amp;H$1,#REF!,0)),0))</f>
        <v>0</v>
      </c>
      <c r="I59" s="169">
        <f>IF($E59=0,"-",IFERROR(INDEX(#REF!,MATCH($L59,#REF!,0),MATCH($L$1&amp;I$1,#REF!,0)),0))</f>
        <v>0</v>
      </c>
      <c r="L59" s="4"/>
    </row>
    <row r="60" spans="2:12" ht="20.100000000000001" customHeight="1" x14ac:dyDescent="0.15">
      <c r="B60" s="1"/>
      <c r="C60" s="158" t="s">
        <v>51</v>
      </c>
      <c r="D60" s="8" t="s">
        <v>884</v>
      </c>
      <c r="E60" s="159">
        <v>4</v>
      </c>
      <c r="F60" s="160">
        <v>0.14500000000000002</v>
      </c>
      <c r="G60" s="160">
        <v>0.11387127235025814</v>
      </c>
      <c r="H60" s="169">
        <f>IF($E60=0,"-",IFERROR(INDEX(#REF!,MATCH($L60,#REF!,0),MATCH($L$1&amp;H$1,#REF!,0)),0))</f>
        <v>0</v>
      </c>
      <c r="I60" s="169">
        <f>IF($E60=0,"-",IFERROR(INDEX(#REF!,MATCH($L60,#REF!,0),MATCH($L$1&amp;I$1,#REF!,0)),0))</f>
        <v>0</v>
      </c>
      <c r="L60" s="4"/>
    </row>
    <row r="61" spans="2:12" ht="20.100000000000001" customHeight="1" x14ac:dyDescent="0.15">
      <c r="B61" s="1"/>
      <c r="C61" s="158" t="s">
        <v>129</v>
      </c>
      <c r="D61" s="8" t="s">
        <v>885</v>
      </c>
      <c r="E61" s="159">
        <v>3</v>
      </c>
      <c r="F61" s="160">
        <v>0.25</v>
      </c>
      <c r="G61" s="160">
        <v>0.21213203435596434</v>
      </c>
      <c r="H61" s="169">
        <f>IF($E61=0,"-",IFERROR(INDEX(#REF!,MATCH($L61,#REF!,0),MATCH($L$1&amp;H$1,#REF!,0)),0))</f>
        <v>0</v>
      </c>
      <c r="I61" s="169">
        <f>IF($E61=0,"-",IFERROR(INDEX(#REF!,MATCH($L61,#REF!,0),MATCH($L$1&amp;I$1,#REF!,0)),0))</f>
        <v>0</v>
      </c>
      <c r="L61" s="4"/>
    </row>
    <row r="62" spans="2:12" ht="20.100000000000001" customHeight="1" x14ac:dyDescent="0.15">
      <c r="B62" s="1"/>
      <c r="C62" s="158" t="s">
        <v>137</v>
      </c>
      <c r="D62" s="8" t="s">
        <v>886</v>
      </c>
      <c r="E62" s="159">
        <v>1</v>
      </c>
      <c r="F62" s="160">
        <v>1</v>
      </c>
      <c r="G62" s="160" t="s">
        <v>71</v>
      </c>
      <c r="H62" s="169">
        <f>IF($E62=0,"-",IFERROR(INDEX(#REF!,MATCH($L62,#REF!,0),MATCH($L$1&amp;H$1,#REF!,0)),0))</f>
        <v>0</v>
      </c>
      <c r="I62" s="169">
        <f>IF($E62=0,"-",IFERROR(INDEX(#REF!,MATCH($L62,#REF!,0),MATCH($L$1&amp;I$1,#REF!,0)),0))</f>
        <v>0</v>
      </c>
      <c r="L62" s="4"/>
    </row>
    <row r="63" spans="2:12" ht="20.100000000000001" customHeight="1" x14ac:dyDescent="0.15">
      <c r="B63" s="1"/>
      <c r="C63" s="158" t="s">
        <v>52</v>
      </c>
      <c r="D63" s="8" t="s">
        <v>887</v>
      </c>
      <c r="E63" s="159">
        <v>12</v>
      </c>
      <c r="F63" s="160">
        <v>6.2000000000000013E-2</v>
      </c>
      <c r="G63" s="160">
        <v>5.2153619241621187E-2</v>
      </c>
      <c r="H63" s="169">
        <f>IF($E63=0,"-",IFERROR(INDEX(#REF!,MATCH($L63,#REF!,0),MATCH($L$1&amp;H$1,#REF!,0)),0))</f>
        <v>0</v>
      </c>
      <c r="I63" s="169">
        <f>IF($E63=0,"-",IFERROR(INDEX(#REF!,MATCH($L63,#REF!,0),MATCH($L$1&amp;I$1,#REF!,0)),0))</f>
        <v>0</v>
      </c>
      <c r="L63" s="4"/>
    </row>
    <row r="64" spans="2:12" ht="20.100000000000001" customHeight="1" x14ac:dyDescent="0.15">
      <c r="B64" s="1"/>
      <c r="C64" s="158" t="s">
        <v>888</v>
      </c>
      <c r="D64" s="8" t="s">
        <v>376</v>
      </c>
      <c r="E64" s="159">
        <v>14</v>
      </c>
      <c r="F64" s="160">
        <v>8.2727272727272746E-2</v>
      </c>
      <c r="G64" s="160">
        <v>8.066361126194499E-2</v>
      </c>
      <c r="H64" s="169">
        <f>IF($E64=0,"-",IFERROR(INDEX(#REF!,MATCH($L64,#REF!,0),MATCH($L$1&amp;H$1,#REF!,0)),0))</f>
        <v>0</v>
      </c>
      <c r="I64" s="169">
        <f>IF($E64=0,"-",IFERROR(INDEX(#REF!,MATCH($L64,#REF!,0),MATCH($L$1&amp;I$1,#REF!,0)),0))</f>
        <v>0</v>
      </c>
      <c r="L64" s="4"/>
    </row>
    <row r="65" spans="2:12" ht="20.100000000000001" customHeight="1" x14ac:dyDescent="0.15">
      <c r="B65" s="1"/>
      <c r="C65" s="158" t="s">
        <v>889</v>
      </c>
      <c r="D65" s="8" t="s">
        <v>890</v>
      </c>
      <c r="E65" s="159">
        <v>1</v>
      </c>
      <c r="F65" s="160">
        <v>0.1</v>
      </c>
      <c r="G65" s="160" t="s">
        <v>71</v>
      </c>
      <c r="H65" s="169">
        <f>IF($E65=0,"-",IFERROR(INDEX(#REF!,MATCH($L65,#REF!,0),MATCH($L$1&amp;H$1,#REF!,0)),0))</f>
        <v>0</v>
      </c>
      <c r="I65" s="169">
        <f>IF($E65=0,"-",IFERROR(INDEX(#REF!,MATCH($L65,#REF!,0),MATCH($L$1&amp;I$1,#REF!,0)),0))</f>
        <v>0</v>
      </c>
      <c r="L65" s="4"/>
    </row>
    <row r="66" spans="2:12" ht="20.100000000000001" customHeight="1" x14ac:dyDescent="0.15">
      <c r="B66" s="1"/>
      <c r="C66" s="158" t="s">
        <v>79</v>
      </c>
      <c r="D66" s="8" t="s">
        <v>891</v>
      </c>
      <c r="E66" s="159">
        <v>1</v>
      </c>
      <c r="F66" s="160">
        <v>0.2</v>
      </c>
      <c r="G66" s="160" t="s">
        <v>71</v>
      </c>
      <c r="H66" s="169">
        <f>IF($E66=0,"-",IFERROR(INDEX(#REF!,MATCH($L66,#REF!,0),MATCH($L$1&amp;H$1,#REF!,0)),0))</f>
        <v>0</v>
      </c>
      <c r="I66" s="169">
        <f>IF($E66=0,"-",IFERROR(INDEX(#REF!,MATCH($L66,#REF!,0),MATCH($L$1&amp;I$1,#REF!,0)),0))</f>
        <v>0</v>
      </c>
      <c r="L66" s="4"/>
    </row>
    <row r="67" spans="2:12" ht="20.100000000000001" customHeight="1" x14ac:dyDescent="0.15">
      <c r="B67" s="1"/>
      <c r="C67" s="158" t="s">
        <v>53</v>
      </c>
      <c r="D67" s="8" t="s">
        <v>892</v>
      </c>
      <c r="E67" s="159">
        <v>45</v>
      </c>
      <c r="F67" s="160">
        <v>0.15640624999999994</v>
      </c>
      <c r="G67" s="160">
        <v>0.24480484121491161</v>
      </c>
      <c r="H67" s="169">
        <f>IF($E67=0,"-",IFERROR(INDEX(#REF!,MATCH($L67,#REF!,0),MATCH($L$1&amp;H$1,#REF!,0)),0))</f>
        <v>0</v>
      </c>
      <c r="I67" s="169">
        <f>IF($E67=0,"-",IFERROR(INDEX(#REF!,MATCH($L67,#REF!,0),MATCH($L$1&amp;I$1,#REF!,0)),0))</f>
        <v>0</v>
      </c>
      <c r="L67" s="4"/>
    </row>
    <row r="68" spans="2:12" ht="20.100000000000001" customHeight="1" x14ac:dyDescent="0.15">
      <c r="B68" s="1"/>
      <c r="C68" s="158" t="s">
        <v>54</v>
      </c>
      <c r="D68" s="8" t="s">
        <v>893</v>
      </c>
      <c r="E68" s="159">
        <v>12</v>
      </c>
      <c r="F68" s="160">
        <v>0.29399999999999998</v>
      </c>
      <c r="G68" s="160">
        <v>0.38297664564710882</v>
      </c>
      <c r="H68" s="169">
        <f>IF($E68=0,"-",IFERROR(INDEX(#REF!,MATCH($L68,#REF!,0),MATCH($L$1&amp;H$1,#REF!,0)),0))</f>
        <v>0</v>
      </c>
      <c r="I68" s="169">
        <f>IF($E68=0,"-",IFERROR(INDEX(#REF!,MATCH($L68,#REF!,0),MATCH($L$1&amp;I$1,#REF!,0)),0))</f>
        <v>0</v>
      </c>
      <c r="L68" s="4"/>
    </row>
    <row r="69" spans="2:12" ht="20.100000000000001" customHeight="1" x14ac:dyDescent="0.15">
      <c r="B69" s="1"/>
      <c r="C69" s="158" t="s">
        <v>55</v>
      </c>
      <c r="D69" s="8" t="s">
        <v>894</v>
      </c>
      <c r="E69" s="159">
        <v>29</v>
      </c>
      <c r="F69" s="160">
        <v>0.12695652173913044</v>
      </c>
      <c r="G69" s="160">
        <v>0.19524890367772046</v>
      </c>
      <c r="H69" s="169">
        <f>IF($E69=0,"-",IFERROR(INDEX(#REF!,MATCH($L69,#REF!,0),MATCH($L$1&amp;H$1,#REF!,0)),0))</f>
        <v>0</v>
      </c>
      <c r="I69" s="169">
        <f>IF($E69=0,"-",IFERROR(INDEX(#REF!,MATCH($L69,#REF!,0),MATCH($L$1&amp;I$1,#REF!,0)),0))</f>
        <v>0</v>
      </c>
      <c r="L69" s="4"/>
    </row>
    <row r="70" spans="2:12" ht="20.100000000000001" customHeight="1" x14ac:dyDescent="0.15">
      <c r="B70" s="1"/>
      <c r="C70" s="158" t="s">
        <v>138</v>
      </c>
      <c r="D70" s="8" t="s">
        <v>895</v>
      </c>
      <c r="E70" s="159">
        <v>0</v>
      </c>
      <c r="F70" s="160" t="s">
        <v>71</v>
      </c>
      <c r="G70" s="160" t="s">
        <v>71</v>
      </c>
      <c r="H70" s="169" t="str">
        <f>IF($E70=0,"-",IFERROR(INDEX(#REF!,MATCH($L70,#REF!,0),MATCH($L$1&amp;H$1,#REF!,0)),0))</f>
        <v>-</v>
      </c>
      <c r="I70" s="169" t="str">
        <f>IF($E70=0,"-",IFERROR(INDEX(#REF!,MATCH($L70,#REF!,0),MATCH($L$1&amp;I$1,#REF!,0)),0))</f>
        <v>-</v>
      </c>
      <c r="L70" s="4"/>
    </row>
    <row r="71" spans="2:12" ht="20.100000000000001" customHeight="1" x14ac:dyDescent="0.15">
      <c r="B71" s="1"/>
      <c r="C71" s="158" t="s">
        <v>72</v>
      </c>
      <c r="D71" s="8" t="s">
        <v>896</v>
      </c>
      <c r="E71" s="159">
        <v>2</v>
      </c>
      <c r="F71" s="160">
        <v>6.3500000000000001E-2</v>
      </c>
      <c r="G71" s="160">
        <v>5.1618795026617988E-2</v>
      </c>
      <c r="H71" s="169">
        <f>IF($E71=0,"-",IFERROR(INDEX(#REF!,MATCH($L71,#REF!,0),MATCH($L$1&amp;H$1,#REF!,0)),0))</f>
        <v>0</v>
      </c>
      <c r="I71" s="169">
        <f>IF($E71=0,"-",IFERROR(INDEX(#REF!,MATCH($L71,#REF!,0),MATCH($L$1&amp;I$1,#REF!,0)),0))</f>
        <v>0</v>
      </c>
      <c r="L71" s="4"/>
    </row>
    <row r="72" spans="2:12" ht="20.100000000000001" customHeight="1" x14ac:dyDescent="0.15">
      <c r="B72" s="1"/>
      <c r="C72" s="158" t="s">
        <v>75</v>
      </c>
      <c r="D72" s="8" t="s">
        <v>897</v>
      </c>
      <c r="E72" s="159">
        <v>32</v>
      </c>
      <c r="F72" s="160">
        <v>0.22453225806451615</v>
      </c>
      <c r="G72" s="160">
        <v>0.40753582532672039</v>
      </c>
      <c r="H72" s="169">
        <f>IF($E72=0,"-",IFERROR(INDEX(#REF!,MATCH($L72,#REF!,0),MATCH($L$1&amp;H$1,#REF!,0)),0))</f>
        <v>0</v>
      </c>
      <c r="I72" s="169">
        <f>IF($E72=0,"-",IFERROR(INDEX(#REF!,MATCH($L72,#REF!,0),MATCH($L$1&amp;I$1,#REF!,0)),0))</f>
        <v>0</v>
      </c>
      <c r="L72" s="4"/>
    </row>
    <row r="73" spans="2:12" ht="20.100000000000001" customHeight="1" x14ac:dyDescent="0.15">
      <c r="B73" s="1"/>
      <c r="C73" s="158" t="s">
        <v>56</v>
      </c>
      <c r="D73" s="8" t="s">
        <v>898</v>
      </c>
      <c r="E73" s="159">
        <v>2</v>
      </c>
      <c r="F73" s="160">
        <v>0.14000000000000001</v>
      </c>
      <c r="G73" s="160">
        <v>0</v>
      </c>
      <c r="H73" s="169">
        <f>IF($E73=0,"-",IFERROR(INDEX(#REF!,MATCH($L73,#REF!,0),MATCH($L$1&amp;H$1,#REF!,0)),0))</f>
        <v>0</v>
      </c>
      <c r="I73" s="169">
        <f>IF($E73=0,"-",IFERROR(INDEX(#REF!,MATCH($L73,#REF!,0),MATCH($L$1&amp;I$1,#REF!,0)),0))</f>
        <v>0</v>
      </c>
      <c r="L73" s="4"/>
    </row>
    <row r="74" spans="2:12" ht="20.100000000000001" customHeight="1" x14ac:dyDescent="0.15">
      <c r="B74" s="1"/>
      <c r="C74" s="158" t="s">
        <v>57</v>
      </c>
      <c r="D74" s="8" t="s">
        <v>899</v>
      </c>
      <c r="E74" s="159">
        <v>2</v>
      </c>
      <c r="F74" s="160">
        <v>0.1</v>
      </c>
      <c r="G74" s="160">
        <v>0</v>
      </c>
      <c r="H74" s="169">
        <f>IF($E74=0,"-",IFERROR(INDEX(#REF!,MATCH($L74,#REF!,0),MATCH($L$1&amp;H$1,#REF!,0)),0))</f>
        <v>0</v>
      </c>
      <c r="I74" s="169">
        <f>IF($E74=0,"-",IFERROR(INDEX(#REF!,MATCH($L74,#REF!,0),MATCH($L$1&amp;I$1,#REF!,0)),0))</f>
        <v>0</v>
      </c>
      <c r="L74" s="4"/>
    </row>
    <row r="75" spans="2:12" ht="20.100000000000001" customHeight="1" x14ac:dyDescent="0.15">
      <c r="B75" s="1"/>
      <c r="C75" s="158" t="s">
        <v>69</v>
      </c>
      <c r="D75" s="8" t="s">
        <v>900</v>
      </c>
      <c r="E75" s="159">
        <v>82</v>
      </c>
      <c r="F75" s="160">
        <v>0.17122857142857134</v>
      </c>
      <c r="G75" s="160">
        <v>0.27375971540849159</v>
      </c>
      <c r="H75" s="169">
        <f>IF($E75=0,"-",IFERROR(INDEX(#REF!,MATCH($L75,#REF!,0),MATCH($L$1&amp;H$1,#REF!,0)),0))</f>
        <v>0</v>
      </c>
      <c r="I75" s="169">
        <f>IF($E75=0,"-",IFERROR(INDEX(#REF!,MATCH($L75,#REF!,0),MATCH($L$1&amp;I$1,#REF!,0)),0))</f>
        <v>0</v>
      </c>
      <c r="L75" s="4"/>
    </row>
    <row r="76" spans="2:12" ht="20.100000000000001" customHeight="1" x14ac:dyDescent="0.15">
      <c r="B76" s="1"/>
      <c r="C76" s="158" t="s">
        <v>73</v>
      </c>
      <c r="D76" s="8" t="s">
        <v>901</v>
      </c>
      <c r="E76" s="159">
        <v>51</v>
      </c>
      <c r="F76" s="160">
        <v>0.160075</v>
      </c>
      <c r="G76" s="160">
        <v>0.2423335683171717</v>
      </c>
      <c r="H76" s="169">
        <f>IF($E76=0,"-",IFERROR(INDEX(#REF!,MATCH($L76,#REF!,0),MATCH($L$1&amp;H$1,#REF!,0)),0))</f>
        <v>0</v>
      </c>
      <c r="I76" s="169">
        <f>IF($E76=0,"-",IFERROR(INDEX(#REF!,MATCH($L76,#REF!,0),MATCH($L$1&amp;I$1,#REF!,0)),0))</f>
        <v>0</v>
      </c>
      <c r="L76" s="4"/>
    </row>
    <row r="77" spans="2:12" ht="20.100000000000001" customHeight="1" x14ac:dyDescent="0.15">
      <c r="B77" s="1"/>
      <c r="C77" s="158" t="s">
        <v>58</v>
      </c>
      <c r="D77" s="8" t="s">
        <v>902</v>
      </c>
      <c r="E77" s="159">
        <v>291</v>
      </c>
      <c r="F77" s="160">
        <v>0.16484952380952411</v>
      </c>
      <c r="G77" s="160">
        <v>0.22603625280804868</v>
      </c>
      <c r="H77" s="169">
        <f>IF($E77=0,"-",IFERROR(INDEX(#REF!,MATCH($L77,#REF!,0),MATCH($L$1&amp;H$1,#REF!,0)),0))</f>
        <v>0</v>
      </c>
      <c r="I77" s="169">
        <f>IF($E77=0,"-",IFERROR(INDEX(#REF!,MATCH($L77,#REF!,0),MATCH($L$1&amp;I$1,#REF!,0)),0))</f>
        <v>0</v>
      </c>
      <c r="L77" s="4"/>
    </row>
    <row r="78" spans="2:12" ht="20.100000000000001" customHeight="1" x14ac:dyDescent="0.15">
      <c r="B78" s="1"/>
      <c r="C78" s="158" t="s">
        <v>903</v>
      </c>
      <c r="D78" s="8" t="s">
        <v>904</v>
      </c>
      <c r="E78" s="159">
        <v>0</v>
      </c>
      <c r="F78" s="160" t="s">
        <v>71</v>
      </c>
      <c r="G78" s="160" t="s">
        <v>71</v>
      </c>
      <c r="H78" s="169" t="str">
        <f>IF($E78=0,"-",IFERROR(INDEX(#REF!,MATCH($L78,#REF!,0),MATCH($L$1&amp;H$1,#REF!,0)),0))</f>
        <v>-</v>
      </c>
      <c r="I78" s="169" t="str">
        <f>IF($E78=0,"-",IFERROR(INDEX(#REF!,MATCH($L78,#REF!,0),MATCH($L$1&amp;I$1,#REF!,0)),0))</f>
        <v>-</v>
      </c>
      <c r="L78" s="4"/>
    </row>
    <row r="79" spans="2:12" ht="20.100000000000001" customHeight="1" x14ac:dyDescent="0.15">
      <c r="B79" s="1"/>
      <c r="C79" s="158" t="s">
        <v>905</v>
      </c>
      <c r="D79" s="8" t="s">
        <v>906</v>
      </c>
      <c r="E79" s="159">
        <v>24</v>
      </c>
      <c r="F79" s="160">
        <v>0.14053346666666666</v>
      </c>
      <c r="G79" s="160">
        <v>0.26700176179243956</v>
      </c>
      <c r="H79" s="169">
        <f>IF($E79=0,"-",IFERROR(INDEX(#REF!,MATCH($L79,#REF!,0),MATCH($L$1&amp;H$1,#REF!,0)),0))</f>
        <v>0</v>
      </c>
      <c r="I79" s="169">
        <f>IF($E79=0,"-",IFERROR(INDEX(#REF!,MATCH($L79,#REF!,0),MATCH($L$1&amp;I$1,#REF!,0)),0))</f>
        <v>0</v>
      </c>
      <c r="L79" s="4"/>
    </row>
    <row r="80" spans="2:12" ht="20.100000000000001" customHeight="1" x14ac:dyDescent="0.15">
      <c r="B80" s="1"/>
      <c r="C80" s="158" t="s">
        <v>70</v>
      </c>
      <c r="D80" s="8" t="s">
        <v>907</v>
      </c>
      <c r="E80" s="159">
        <v>4</v>
      </c>
      <c r="F80" s="160">
        <v>7.0000000000000007E-2</v>
      </c>
      <c r="G80" s="160">
        <v>2.8284271247461877E-2</v>
      </c>
      <c r="H80" s="169">
        <f>IF($E80=0,"-",IFERROR(INDEX(#REF!,MATCH($L80,#REF!,0),MATCH($L$1&amp;H$1,#REF!,0)),0))</f>
        <v>0</v>
      </c>
      <c r="I80" s="169">
        <f>IF($E80=0,"-",IFERROR(INDEX(#REF!,MATCH($L80,#REF!,0),MATCH($L$1&amp;I$1,#REF!,0)),0))</f>
        <v>0</v>
      </c>
      <c r="L80" s="4"/>
    </row>
    <row r="81" spans="2:12" ht="20.100000000000001" customHeight="1" x14ac:dyDescent="0.15">
      <c r="B81" s="1"/>
      <c r="C81" s="158" t="s">
        <v>908</v>
      </c>
      <c r="D81" s="8" t="s">
        <v>909</v>
      </c>
      <c r="E81" s="159">
        <v>134</v>
      </c>
      <c r="F81" s="160">
        <v>0.18004615384615372</v>
      </c>
      <c r="G81" s="160">
        <v>0.29803231949159209</v>
      </c>
      <c r="H81" s="169">
        <f>IF($E81=0,"-",IFERROR(INDEX(#REF!,MATCH($L81,#REF!,0),MATCH($L$1&amp;H$1,#REF!,0)),0))</f>
        <v>0</v>
      </c>
      <c r="I81" s="169">
        <f>IF($E81=0,"-",IFERROR(INDEX(#REF!,MATCH($L81,#REF!,0),MATCH($L$1&amp;I$1,#REF!,0)),0))</f>
        <v>0</v>
      </c>
      <c r="L81" s="4"/>
    </row>
    <row r="82" spans="2:12" ht="20.100000000000001" customHeight="1" x14ac:dyDescent="0.15">
      <c r="B82" s="1"/>
      <c r="C82" s="158" t="s">
        <v>59</v>
      </c>
      <c r="D82" s="8" t="s">
        <v>910</v>
      </c>
      <c r="E82" s="159">
        <v>810</v>
      </c>
      <c r="F82" s="160">
        <v>0.25193714285714253</v>
      </c>
      <c r="G82" s="160">
        <v>0.54714587066338438</v>
      </c>
      <c r="H82" s="169">
        <f>IF($E82=0,"-",IFERROR(INDEX(#REF!,MATCH($L82,#REF!,0),MATCH($L$1&amp;H$1,#REF!,0)),0))</f>
        <v>0</v>
      </c>
      <c r="I82" s="169">
        <f>IF($E82=0,"-",IFERROR(INDEX(#REF!,MATCH($L82,#REF!,0),MATCH($L$1&amp;I$1,#REF!,0)),0))</f>
        <v>0</v>
      </c>
      <c r="L82" s="4"/>
    </row>
    <row r="83" spans="2:12" ht="20.100000000000001" customHeight="1" x14ac:dyDescent="0.15">
      <c r="B83" s="1"/>
      <c r="C83" s="158" t="s">
        <v>60</v>
      </c>
      <c r="D83" s="8" t="s">
        <v>911</v>
      </c>
      <c r="E83" s="159">
        <v>265</v>
      </c>
      <c r="F83" s="160">
        <v>0.35068055555555561</v>
      </c>
      <c r="G83" s="160">
        <v>0.89746291743909623</v>
      </c>
      <c r="H83" s="169">
        <f>IF($E83=0,"-",IFERROR(INDEX(#REF!,MATCH($L83,#REF!,0),MATCH($L$1&amp;H$1,#REF!,0)),0))</f>
        <v>0</v>
      </c>
      <c r="I83" s="169">
        <f>IF($E83=0,"-",IFERROR(INDEX(#REF!,MATCH($L83,#REF!,0),MATCH($L$1&amp;I$1,#REF!,0)),0))</f>
        <v>0</v>
      </c>
      <c r="L83" s="4"/>
    </row>
    <row r="84" spans="2:12" ht="20.100000000000001" customHeight="1" x14ac:dyDescent="0.15">
      <c r="B84" s="1"/>
      <c r="C84" s="158" t="s">
        <v>912</v>
      </c>
      <c r="D84" s="8" t="s">
        <v>913</v>
      </c>
      <c r="E84" s="159">
        <v>0</v>
      </c>
      <c r="F84" s="160" t="s">
        <v>71</v>
      </c>
      <c r="G84" s="160" t="s">
        <v>71</v>
      </c>
      <c r="H84" s="169" t="str">
        <f>IF($E84=0,"-",IFERROR(INDEX(#REF!,MATCH($L84,#REF!,0),MATCH($L$1&amp;H$1,#REF!,0)),0))</f>
        <v>-</v>
      </c>
      <c r="I84" s="169" t="str">
        <f>IF($E84=0,"-",IFERROR(INDEX(#REF!,MATCH($L84,#REF!,0),MATCH($L$1&amp;I$1,#REF!,0)),0))</f>
        <v>-</v>
      </c>
      <c r="L84" s="4"/>
    </row>
    <row r="85" spans="2:12" ht="20.100000000000001" customHeight="1" x14ac:dyDescent="0.15">
      <c r="B85" s="1"/>
      <c r="C85" s="158" t="s">
        <v>914</v>
      </c>
      <c r="D85" s="8" t="s">
        <v>915</v>
      </c>
      <c r="E85" s="159">
        <v>54</v>
      </c>
      <c r="F85" s="160">
        <v>0.25753846153846149</v>
      </c>
      <c r="G85" s="160">
        <v>0.37293641663184679</v>
      </c>
      <c r="H85" s="169">
        <f>IF($E85=0,"-",IFERROR(INDEX(#REF!,MATCH($L85,#REF!,0),MATCH($L$1&amp;H$1,#REF!,0)),0))</f>
        <v>0</v>
      </c>
      <c r="I85" s="169">
        <f>IF($E85=0,"-",IFERROR(INDEX(#REF!,MATCH($L85,#REF!,0),MATCH($L$1&amp;I$1,#REF!,0)),0))</f>
        <v>0</v>
      </c>
      <c r="L85" s="4"/>
    </row>
    <row r="86" spans="2:12" ht="20.100000000000001" customHeight="1" x14ac:dyDescent="0.15">
      <c r="B86" s="1"/>
      <c r="C86" s="158" t="s">
        <v>916</v>
      </c>
      <c r="D86" s="8" t="s">
        <v>917</v>
      </c>
      <c r="E86" s="159">
        <v>4</v>
      </c>
      <c r="F86" s="160">
        <v>0.18666666666666668</v>
      </c>
      <c r="G86" s="160">
        <v>0.27300793639257692</v>
      </c>
      <c r="H86" s="169">
        <f>IF($E86=0,"-",IFERROR(INDEX(#REF!,MATCH($L86,#REF!,0),MATCH($L$1&amp;H$1,#REF!,0)),0))</f>
        <v>0</v>
      </c>
      <c r="I86" s="169">
        <f>IF($E86=0,"-",IFERROR(INDEX(#REF!,MATCH($L86,#REF!,0),MATCH($L$1&amp;I$1,#REF!,0)),0))</f>
        <v>0</v>
      </c>
      <c r="L86" s="4"/>
    </row>
    <row r="87" spans="2:12" ht="20.100000000000001" customHeight="1" x14ac:dyDescent="0.15">
      <c r="B87" s="1"/>
      <c r="C87" s="158" t="s">
        <v>918</v>
      </c>
      <c r="D87" s="8" t="s">
        <v>919</v>
      </c>
      <c r="E87" s="159">
        <v>7</v>
      </c>
      <c r="F87" s="160">
        <v>5.5E-2</v>
      </c>
      <c r="G87" s="160">
        <v>6.3639610306789288E-2</v>
      </c>
      <c r="H87" s="169">
        <f>IF($E87=0,"-",IFERROR(INDEX(#REF!,MATCH($L87,#REF!,0),MATCH($L$1&amp;H$1,#REF!,0)),0))</f>
        <v>0</v>
      </c>
      <c r="I87" s="169">
        <f>IF($E87=0,"-",IFERROR(INDEX(#REF!,MATCH($L87,#REF!,0),MATCH($L$1&amp;I$1,#REF!,0)),0))</f>
        <v>0</v>
      </c>
      <c r="L87" s="4"/>
    </row>
    <row r="88" spans="2:12" ht="20.100000000000001" customHeight="1" x14ac:dyDescent="0.15">
      <c r="B88" s="1"/>
      <c r="C88" s="158" t="s">
        <v>920</v>
      </c>
      <c r="D88" s="8" t="s">
        <v>921</v>
      </c>
      <c r="E88" s="159">
        <v>13</v>
      </c>
      <c r="F88" s="160">
        <v>0.13769999999999999</v>
      </c>
      <c r="G88" s="160">
        <v>0.28502165609729457</v>
      </c>
      <c r="H88" s="169">
        <f>IF($E88=0,"-",IFERROR(INDEX(#REF!,MATCH($L88,#REF!,0),MATCH($L$1&amp;H$1,#REF!,0)),0))</f>
        <v>0</v>
      </c>
      <c r="I88" s="169">
        <f>IF($E88=0,"-",IFERROR(INDEX(#REF!,MATCH($L88,#REF!,0),MATCH($L$1&amp;I$1,#REF!,0)),0))</f>
        <v>0</v>
      </c>
      <c r="L88" s="4"/>
    </row>
    <row r="89" spans="2:12" ht="20.100000000000001" customHeight="1" x14ac:dyDescent="0.15">
      <c r="B89" s="1"/>
      <c r="C89" s="158" t="s">
        <v>922</v>
      </c>
      <c r="D89" s="8" t="s">
        <v>923</v>
      </c>
      <c r="E89" s="159">
        <v>0</v>
      </c>
      <c r="F89" s="160" t="s">
        <v>71</v>
      </c>
      <c r="G89" s="160" t="s">
        <v>71</v>
      </c>
      <c r="H89" s="169" t="str">
        <f>IF($E89=0,"-",IFERROR(INDEX(#REF!,MATCH($L89,#REF!,0),MATCH($L$1&amp;H$1,#REF!,0)),0))</f>
        <v>-</v>
      </c>
      <c r="I89" s="169" t="str">
        <f>IF($E89=0,"-",IFERROR(INDEX(#REF!,MATCH($L89,#REF!,0),MATCH($L$1&amp;I$1,#REF!,0)),0))</f>
        <v>-</v>
      </c>
      <c r="L89" s="4"/>
    </row>
    <row r="90" spans="2:12" ht="20.100000000000001" customHeight="1" x14ac:dyDescent="0.15">
      <c r="B90" s="1"/>
      <c r="C90" s="158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9" t="str">
        <f>IF($E90=0,"-",IFERROR(INDEX(#REF!,MATCH($L90,#REF!,0),MATCH($L$1&amp;H$1,#REF!,0)),0))</f>
        <v>-</v>
      </c>
      <c r="I90" s="169" t="str">
        <f>IF($E90=0,"-",IFERROR(INDEX(#REF!,MATCH($L90,#REF!,0),MATCH($L$1&amp;I$1,#REF!,0)),0))</f>
        <v>-</v>
      </c>
      <c r="L90" s="4"/>
    </row>
    <row r="91" spans="2:12" ht="20.100000000000001" customHeight="1" x14ac:dyDescent="0.15">
      <c r="B91" s="1"/>
      <c r="C91" s="158" t="s">
        <v>62</v>
      </c>
      <c r="D91" s="8" t="s">
        <v>926</v>
      </c>
      <c r="E91" s="159">
        <v>14</v>
      </c>
      <c r="F91" s="160">
        <v>4.7750000000000001E-2</v>
      </c>
      <c r="G91" s="160">
        <v>3.8699390914365285E-2</v>
      </c>
      <c r="H91" s="169">
        <f>IF($E91=0,"-",IFERROR(INDEX(#REF!,MATCH($L91,#REF!,0),MATCH($L$1&amp;H$1,#REF!,0)),0))</f>
        <v>0</v>
      </c>
      <c r="I91" s="169">
        <f>IF($E91=0,"-",IFERROR(INDEX(#REF!,MATCH($L91,#REF!,0),MATCH($L$1&amp;I$1,#REF!,0)),0))</f>
        <v>0</v>
      </c>
      <c r="L91" s="4"/>
    </row>
    <row r="92" spans="2:12" ht="20.100000000000001" customHeight="1" x14ac:dyDescent="0.15">
      <c r="B92" s="1"/>
      <c r="C92" s="158" t="s">
        <v>80</v>
      </c>
      <c r="D92" s="8" t="s">
        <v>927</v>
      </c>
      <c r="E92" s="159">
        <v>2</v>
      </c>
      <c r="F92" s="160">
        <v>0</v>
      </c>
      <c r="G92" s="160">
        <v>0</v>
      </c>
      <c r="H92" s="169">
        <f>IF($E92=0,"-",IFERROR(INDEX(#REF!,MATCH($L92,#REF!,0),MATCH($L$1&amp;H$1,#REF!,0)),0))</f>
        <v>0</v>
      </c>
      <c r="I92" s="169">
        <f>IF($E92=0,"-",IFERROR(INDEX(#REF!,MATCH($L92,#REF!,0),MATCH($L$1&amp;I$1,#REF!,0)),0))</f>
        <v>0</v>
      </c>
      <c r="L92" s="4"/>
    </row>
    <row r="93" spans="2:12" ht="20.100000000000001" customHeight="1" x14ac:dyDescent="0.15">
      <c r="B93" s="1"/>
      <c r="C93" s="158" t="s">
        <v>928</v>
      </c>
      <c r="D93" s="8" t="s">
        <v>929</v>
      </c>
      <c r="E93" s="159">
        <v>19</v>
      </c>
      <c r="F93" s="160">
        <v>0.21439999999999998</v>
      </c>
      <c r="G93" s="160">
        <v>0.37139113852888</v>
      </c>
      <c r="H93" s="169">
        <f>IF($E93=0,"-",IFERROR(INDEX(#REF!,MATCH($L93,#REF!,0),MATCH($L$1&amp;H$1,#REF!,0)),0))</f>
        <v>0</v>
      </c>
      <c r="I93" s="169">
        <f>IF($E93=0,"-",IFERROR(INDEX(#REF!,MATCH($L93,#REF!,0),MATCH($L$1&amp;I$1,#REF!,0)),0))</f>
        <v>0</v>
      </c>
      <c r="L93" s="4"/>
    </row>
    <row r="94" spans="2:12" ht="20.100000000000001" customHeight="1" x14ac:dyDescent="0.15">
      <c r="B94" s="1"/>
      <c r="C94" s="158" t="s">
        <v>63</v>
      </c>
      <c r="D94" s="8" t="s">
        <v>930</v>
      </c>
      <c r="E94" s="159">
        <v>5</v>
      </c>
      <c r="F94" s="160">
        <v>7.0000000000000007E-2</v>
      </c>
      <c r="G94" s="160">
        <v>2.6457513110645915E-2</v>
      </c>
      <c r="H94" s="169">
        <f>IF($E94=0,"-",IFERROR(INDEX(#REF!,MATCH($L94,#REF!,0),MATCH($L$1&amp;H$1,#REF!,0)),0))</f>
        <v>0</v>
      </c>
      <c r="I94" s="169">
        <f>IF($E94=0,"-",IFERROR(INDEX(#REF!,MATCH($L94,#REF!,0),MATCH($L$1&amp;I$1,#REF!,0)),0))</f>
        <v>0</v>
      </c>
      <c r="L94" s="4"/>
    </row>
    <row r="95" spans="2:12" ht="20.100000000000001" customHeight="1" x14ac:dyDescent="0.15">
      <c r="B95" s="1"/>
      <c r="C95" s="158" t="s">
        <v>931</v>
      </c>
      <c r="D95" s="8" t="s">
        <v>932</v>
      </c>
      <c r="E95" s="159">
        <v>1</v>
      </c>
      <c r="F95" s="160">
        <v>0.05</v>
      </c>
      <c r="G95" s="160" t="s">
        <v>71</v>
      </c>
      <c r="H95" s="169">
        <f>IF($E95=0,"-",IFERROR(INDEX(#REF!,MATCH($L95,#REF!,0),MATCH($L$1&amp;H$1,#REF!,0)),0))</f>
        <v>0</v>
      </c>
      <c r="I95" s="169">
        <f>IF($E95=0,"-",IFERROR(INDEX(#REF!,MATCH($L95,#REF!,0),MATCH($L$1&amp;I$1,#REF!,0)),0))</f>
        <v>0</v>
      </c>
      <c r="L95" s="4"/>
    </row>
    <row r="96" spans="2:12" ht="20.100000000000001" customHeight="1" x14ac:dyDescent="0.15">
      <c r="B96" s="1"/>
      <c r="C96" s="158" t="s">
        <v>933</v>
      </c>
      <c r="D96" s="8" t="s">
        <v>934</v>
      </c>
      <c r="E96" s="159">
        <v>2</v>
      </c>
      <c r="F96" s="160">
        <v>0.5</v>
      </c>
      <c r="G96" s="160">
        <v>0</v>
      </c>
      <c r="H96" s="169">
        <f>IF($E96=0,"-",IFERROR(INDEX(#REF!,MATCH($L96,#REF!,0),MATCH($L$1&amp;H$1,#REF!,0)),0))</f>
        <v>0</v>
      </c>
      <c r="I96" s="169">
        <f>IF($E96=0,"-",IFERROR(INDEX(#REF!,MATCH($L96,#REF!,0),MATCH($L$1&amp;I$1,#REF!,0)),0))</f>
        <v>0</v>
      </c>
      <c r="L96" s="4"/>
    </row>
    <row r="97" spans="1:12" ht="20.100000000000001" customHeight="1" x14ac:dyDescent="0.15">
      <c r="B97" s="1"/>
      <c r="C97" s="158" t="s">
        <v>76</v>
      </c>
      <c r="D97" s="8" t="s">
        <v>935</v>
      </c>
      <c r="E97" s="159">
        <v>2</v>
      </c>
      <c r="F97" s="160">
        <v>0.1</v>
      </c>
      <c r="G97" s="160">
        <v>0</v>
      </c>
      <c r="H97" s="169">
        <f>IF($E97=0,"-",IFERROR(INDEX(#REF!,MATCH($L97,#REF!,0),MATCH($L$1&amp;H$1,#REF!,0)),0))</f>
        <v>0</v>
      </c>
      <c r="I97" s="169">
        <f>IF($E97=0,"-",IFERROR(INDEX(#REF!,MATCH($L97,#REF!,0),MATCH($L$1&amp;I$1,#REF!,0)),0))</f>
        <v>0</v>
      </c>
      <c r="L97" s="4"/>
    </row>
    <row r="98" spans="1:12" ht="20.100000000000001" customHeight="1" x14ac:dyDescent="0.15">
      <c r="B98" s="1"/>
      <c r="C98" s="158" t="s">
        <v>936</v>
      </c>
      <c r="D98" s="8" t="s">
        <v>937</v>
      </c>
      <c r="E98" s="159">
        <v>0</v>
      </c>
      <c r="F98" s="160" t="s">
        <v>71</v>
      </c>
      <c r="G98" s="160" t="s">
        <v>71</v>
      </c>
      <c r="H98" s="169" t="str">
        <f>IF($E98=0,"-",IFERROR(INDEX(#REF!,MATCH($L98,#REF!,0),MATCH($L$1&amp;H$1,#REF!,0)),0))</f>
        <v>-</v>
      </c>
      <c r="I98" s="169" t="str">
        <f>IF($E98=0,"-",IFERROR(INDEX(#REF!,MATCH($L98,#REF!,0),MATCH($L$1&amp;I$1,#REF!,0)),0))</f>
        <v>-</v>
      </c>
      <c r="L98" s="4"/>
    </row>
    <row r="99" spans="1:12" ht="20.100000000000001" customHeight="1" x14ac:dyDescent="0.15">
      <c r="B99" s="1"/>
      <c r="C99" s="158" t="s">
        <v>64</v>
      </c>
      <c r="D99" s="8" t="s">
        <v>938</v>
      </c>
      <c r="E99" s="159">
        <v>12</v>
      </c>
      <c r="F99" s="160">
        <v>0.23500000000000001</v>
      </c>
      <c r="G99" s="160">
        <v>0.33970575502926054</v>
      </c>
      <c r="H99" s="169">
        <f>IF($E99=0,"-",IFERROR(INDEX(#REF!,MATCH($L99,#REF!,0),MATCH($L$1&amp;H$1,#REF!,0)),0))</f>
        <v>0</v>
      </c>
      <c r="I99" s="169">
        <f>IF($E99=0,"-",IFERROR(INDEX(#REF!,MATCH($L99,#REF!,0),MATCH($L$1&amp;I$1,#REF!,0)),0))</f>
        <v>0</v>
      </c>
      <c r="L99" s="4"/>
    </row>
    <row r="100" spans="1:12" ht="20.100000000000001" customHeight="1" x14ac:dyDescent="0.15">
      <c r="B100" s="1"/>
      <c r="C100" s="158" t="s">
        <v>939</v>
      </c>
      <c r="D100" s="8" t="s">
        <v>940</v>
      </c>
      <c r="E100" s="159">
        <v>295</v>
      </c>
      <c r="F100" s="160">
        <v>0.24515876777251186</v>
      </c>
      <c r="G100" s="160">
        <v>0.73508731885363587</v>
      </c>
      <c r="H100" s="169">
        <f>IF($E100=0,"-",IFERROR(INDEX(#REF!,MATCH($L100,#REF!,0),MATCH($L$1&amp;H$1,#REF!,0)),0))</f>
        <v>0</v>
      </c>
      <c r="I100" s="169">
        <f>IF($E100=0,"-",IFERROR(INDEX(#REF!,MATCH($L100,#REF!,0),MATCH($L$1&amp;I$1,#REF!,0)),0))</f>
        <v>0</v>
      </c>
      <c r="L100" s="4"/>
    </row>
    <row r="101" spans="1:12" ht="20.100000000000001" customHeight="1" x14ac:dyDescent="0.15">
      <c r="B101" s="1"/>
      <c r="C101" s="158" t="s">
        <v>941</v>
      </c>
      <c r="D101" s="8" t="s">
        <v>942</v>
      </c>
      <c r="E101" s="159">
        <v>35</v>
      </c>
      <c r="F101" s="160">
        <v>0.11538461538461539</v>
      </c>
      <c r="G101" s="160">
        <v>8.2667080230561879E-2</v>
      </c>
      <c r="H101" s="169">
        <f>IF($E101=0,"-",IFERROR(INDEX(#REF!,MATCH($L101,#REF!,0),MATCH($L$1&amp;H$1,#REF!,0)),0))</f>
        <v>0</v>
      </c>
      <c r="I101" s="169">
        <f>IF($E101=0,"-",IFERROR(INDEX(#REF!,MATCH($L101,#REF!,0),MATCH($L$1&amp;I$1,#REF!,0)),0))</f>
        <v>0</v>
      </c>
      <c r="L101" s="4"/>
    </row>
    <row r="102" spans="1:12" ht="20.100000000000001" customHeight="1" x14ac:dyDescent="0.15">
      <c r="B102" s="1"/>
      <c r="C102" s="158" t="s">
        <v>943</v>
      </c>
      <c r="D102" s="8" t="s">
        <v>944</v>
      </c>
      <c r="E102" s="159">
        <v>36</v>
      </c>
      <c r="F102" s="160">
        <v>0.24960937499999988</v>
      </c>
      <c r="G102" s="160">
        <v>0.55719129648354726</v>
      </c>
      <c r="H102" s="169">
        <f>IF($E102=0,"-",IFERROR(INDEX(#REF!,MATCH($L102,#REF!,0),MATCH($L$1&amp;H$1,#REF!,0)),0))</f>
        <v>0</v>
      </c>
      <c r="I102" s="169">
        <f>IF($E102=0,"-",IFERROR(INDEX(#REF!,MATCH($L102,#REF!,0),MATCH($L$1&amp;I$1,#REF!,0)),0))</f>
        <v>0</v>
      </c>
      <c r="L102" s="4"/>
    </row>
    <row r="103" spans="1:12" ht="20.100000000000001" customHeight="1" x14ac:dyDescent="0.15">
      <c r="B103" s="1"/>
      <c r="C103" s="158" t="s">
        <v>945</v>
      </c>
      <c r="D103" s="8" t="s">
        <v>946</v>
      </c>
      <c r="E103" s="159">
        <v>34</v>
      </c>
      <c r="F103" s="160">
        <v>0.15333333333333332</v>
      </c>
      <c r="G103" s="160">
        <v>0.32206067273586336</v>
      </c>
      <c r="H103" s="169">
        <f>IF($E103=0,"-",IFERROR(INDEX(#REF!,MATCH($L103,#REF!,0),MATCH($L$1&amp;H$1,#REF!,0)),0))</f>
        <v>0</v>
      </c>
      <c r="I103" s="169">
        <f>IF($E103=0,"-",IFERROR(INDEX(#REF!,MATCH($L103,#REF!,0),MATCH($L$1&amp;I$1,#REF!,0)),0))</f>
        <v>0</v>
      </c>
      <c r="L103" s="4"/>
    </row>
    <row r="104" spans="1:12" ht="20.100000000000001" customHeight="1" x14ac:dyDescent="0.15">
      <c r="A104" s="116" t="s">
        <v>1023</v>
      </c>
      <c r="B104" s="1"/>
      <c r="C104" s="158" t="s">
        <v>947</v>
      </c>
      <c r="D104" s="8" t="s">
        <v>948</v>
      </c>
      <c r="E104" s="159">
        <v>2</v>
      </c>
      <c r="F104" s="160">
        <v>0.06</v>
      </c>
      <c r="G104" s="160">
        <v>0</v>
      </c>
      <c r="H104" s="169">
        <f>IF($E104=0,"-",IFERROR(INDEX(#REF!,MATCH($L104,#REF!,0),MATCH($L$1&amp;H$1,#REF!,0)),0))</f>
        <v>0</v>
      </c>
      <c r="I104" s="169">
        <f>IF($E104=0,"-",IFERROR(INDEX(#REF!,MATCH($L104,#REF!,0),MATCH($L$1&amp;I$1,#REF!,0)),0))</f>
        <v>0</v>
      </c>
      <c r="L104" s="4"/>
    </row>
    <row r="105" spans="1:12" ht="20.100000000000001" customHeight="1" x14ac:dyDescent="0.15">
      <c r="B105" s="1"/>
      <c r="C105" s="161" t="s">
        <v>65</v>
      </c>
      <c r="D105" s="162" t="s">
        <v>949</v>
      </c>
      <c r="E105" s="163">
        <v>638</v>
      </c>
      <c r="F105" s="164">
        <v>0.17373350253807113</v>
      </c>
      <c r="G105" s="164">
        <v>0.2845884824986894</v>
      </c>
      <c r="H105" s="169">
        <f>IF($E105=0,"-",IFERROR(INDEX(#REF!,MATCH($L105,#REF!,0),MATCH($L$1&amp;H$1,#REF!,0)),0))</f>
        <v>0</v>
      </c>
      <c r="I105" s="169">
        <f>IF($E105=0,"-",IFERROR(INDEX(#REF!,MATCH($L105,#REF!,0),MATCH($L$1&amp;I$1,#REF!,0)),0))</f>
        <v>0</v>
      </c>
      <c r="L105" s="4"/>
    </row>
    <row r="106" spans="1:12" ht="20.100000000000001" customHeight="1" x14ac:dyDescent="0.15">
      <c r="B106" s="1"/>
      <c r="C106" s="161" t="s">
        <v>67</v>
      </c>
      <c r="D106" s="162" t="s">
        <v>950</v>
      </c>
      <c r="E106" s="163">
        <v>1773</v>
      </c>
      <c r="F106" s="164">
        <v>0.10472889162995566</v>
      </c>
      <c r="G106" s="164">
        <v>0.17201069697277446</v>
      </c>
      <c r="H106" s="169">
        <f>IF($E106=0,"-",IFERROR(INDEX(#REF!,MATCH($L106,#REF!,0),MATCH($L$1&amp;H$1,#REF!,0)),0))</f>
        <v>0</v>
      </c>
      <c r="I106" s="169">
        <f>IF($E106=0,"-",IFERROR(INDEX(#REF!,MATCH($L106,#REF!,0),MATCH($L$1&amp;I$1,#REF!,0)),0))</f>
        <v>0</v>
      </c>
      <c r="L106" s="4"/>
    </row>
    <row r="107" spans="1:12" ht="20.100000000000001" customHeight="1" x14ac:dyDescent="0.15">
      <c r="B107" s="1"/>
      <c r="C107" s="161" t="s">
        <v>68</v>
      </c>
      <c r="D107" s="162" t="s">
        <v>951</v>
      </c>
      <c r="E107" s="163">
        <v>69</v>
      </c>
      <c r="F107" s="164">
        <v>0.15618367346938772</v>
      </c>
      <c r="G107" s="164">
        <v>0.25189239381375628</v>
      </c>
      <c r="H107" s="169">
        <f>IF($E107=0,"-",IFERROR(INDEX(#REF!,MATCH($L107,#REF!,0),MATCH($L$1&amp;H$1,#REF!,0)),0))</f>
        <v>0</v>
      </c>
      <c r="I107" s="169">
        <f>IF($E107=0,"-",IFERROR(INDEX(#REF!,MATCH($L107,#REF!,0),MATCH($L$1&amp;I$1,#REF!,0)),0))</f>
        <v>0</v>
      </c>
      <c r="L107" s="4"/>
    </row>
    <row r="108" spans="1:12" ht="20.100000000000001" customHeight="1" x14ac:dyDescent="0.15">
      <c r="B108" s="1"/>
      <c r="C108" s="161" t="s">
        <v>77</v>
      </c>
      <c r="D108" s="162" t="s">
        <v>952</v>
      </c>
      <c r="E108" s="163">
        <v>60</v>
      </c>
      <c r="F108" s="164">
        <v>0.10459761904761904</v>
      </c>
      <c r="G108" s="164">
        <v>0.16144506048550508</v>
      </c>
      <c r="H108" s="169">
        <f>IF($E108=0,"-",IFERROR(INDEX(#REF!,MATCH($L108,#REF!,0),MATCH($L$1&amp;H$1,#REF!,0)),0))</f>
        <v>0</v>
      </c>
      <c r="I108" s="169">
        <f>IF($E108=0,"-",IFERROR(INDEX(#REF!,MATCH($L108,#REF!,0),MATCH($L$1&amp;I$1,#REF!,0)),0))</f>
        <v>0</v>
      </c>
      <c r="L108" s="4"/>
    </row>
    <row r="109" spans="1:12" ht="20.100000000000001" customHeight="1" x14ac:dyDescent="0.15">
      <c r="B109" s="1"/>
      <c r="C109" s="161" t="s">
        <v>78</v>
      </c>
      <c r="D109" s="162" t="s">
        <v>953</v>
      </c>
      <c r="E109" s="163">
        <v>0</v>
      </c>
      <c r="F109" s="164" t="s">
        <v>71</v>
      </c>
      <c r="G109" s="164" t="s">
        <v>71</v>
      </c>
      <c r="H109" s="169" t="str">
        <f>IF($E109=0,"-",IFERROR(INDEX(#REF!,MATCH($L109,#REF!,0),MATCH($L$1&amp;H$1,#REF!,0)),0))</f>
        <v>-</v>
      </c>
      <c r="I109" s="169" t="str">
        <f>IF($E109=0,"-",IFERROR(INDEX(#REF!,MATCH($L109,#REF!,0),MATCH($L$1&amp;I$1,#REF!,0)),0))</f>
        <v>-</v>
      </c>
      <c r="L109" s="4"/>
    </row>
    <row r="110" spans="1:12" ht="20.100000000000001" customHeight="1" x14ac:dyDescent="0.15">
      <c r="B110" s="1"/>
      <c r="C110" s="161" t="s">
        <v>74</v>
      </c>
      <c r="D110" s="162" t="s">
        <v>954</v>
      </c>
      <c r="E110" s="163">
        <v>7</v>
      </c>
      <c r="F110" s="164">
        <v>8.3333333333333329E-2</v>
      </c>
      <c r="G110" s="164">
        <v>2.8867513459481343E-2</v>
      </c>
      <c r="H110" s="169">
        <f>IF($E110=0,"-",IFERROR(INDEX(#REF!,MATCH($L110,#REF!,0),MATCH($L$1&amp;H$1,#REF!,0)),0))</f>
        <v>0</v>
      </c>
      <c r="I110" s="169">
        <f>IF($E110=0,"-",IFERROR(INDEX(#REF!,MATCH($L110,#REF!,0),MATCH($L$1&amp;I$1,#REF!,0)),0))</f>
        <v>0</v>
      </c>
      <c r="L110" s="4"/>
    </row>
    <row r="111" spans="1:12" ht="20.100000000000001" customHeight="1" x14ac:dyDescent="0.15">
      <c r="B111" s="1"/>
      <c r="C111" s="161" t="s">
        <v>71</v>
      </c>
      <c r="D111" s="162" t="s">
        <v>377</v>
      </c>
      <c r="E111" s="163">
        <v>23</v>
      </c>
      <c r="F111" s="164">
        <v>0.23000000000000004</v>
      </c>
      <c r="G111" s="164">
        <v>0.62963282951256594</v>
      </c>
      <c r="H111" s="169">
        <f>IF($E111=0,"-",IFERROR(INDEX(#REF!,MATCH($L111,#REF!,0),MATCH($L$1&amp;H$1,#REF!,0)),0))</f>
        <v>0</v>
      </c>
      <c r="I111" s="169">
        <f>IF($E111=0,"-",IFERROR(INDEX(#REF!,MATCH($L111,#REF!,0),MATCH($L$1&amp;I$1,#REF!,0)),0))</f>
        <v>0</v>
      </c>
      <c r="L111" s="5"/>
    </row>
    <row r="112" spans="1:12" ht="20.100000000000001" customHeight="1" x14ac:dyDescent="0.15">
      <c r="B112" s="1"/>
      <c r="C112" s="161"/>
      <c r="D112" s="162" t="s">
        <v>373</v>
      </c>
      <c r="E112" s="163">
        <v>5774</v>
      </c>
      <c r="F112" s="164">
        <v>0.17923448394068059</v>
      </c>
      <c r="G112" s="164">
        <v>0.43647198592285463</v>
      </c>
      <c r="H112" s="169">
        <f>MAX(H5:H111)</f>
        <v>0</v>
      </c>
      <c r="I112" s="169">
        <f>MIN(I5:I111)</f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B2663-F60E-42E7-BF18-0ECBCBF918AB}">
  <sheetPr>
    <tabColor theme="8" tint="0.39997558519241921"/>
    <pageSetUpPr fitToPage="1"/>
  </sheetPr>
  <dimension ref="A1:L112"/>
  <sheetViews>
    <sheetView showGridLines="0" view="pageBreakPreview" zoomScale="85" zoomScaleNormal="70" zoomScaleSheetLayoutView="85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">
        <v>1041</v>
      </c>
    </row>
    <row r="3" spans="2:12" ht="21" customHeight="1" x14ac:dyDescent="0.15">
      <c r="H3" s="139" t="e">
        <f>VLOOKUP(L1,#REF!,2,0)</f>
        <v>#REF!</v>
      </c>
      <c r="I3" s="118" t="e">
        <f>VLOOKUP(L1,#REF!,3,0)</f>
        <v>#REF!</v>
      </c>
    </row>
    <row r="4" spans="2:12" ht="20.100000000000001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20.100000000000001" customHeight="1" x14ac:dyDescent="0.15">
      <c r="B5" s="1"/>
      <c r="C5" s="158" t="s">
        <v>817</v>
      </c>
      <c r="D5" s="8" t="s">
        <v>818</v>
      </c>
      <c r="E5" s="159">
        <v>24</v>
      </c>
      <c r="F5" s="160">
        <v>1.3369090909090908</v>
      </c>
      <c r="G5" s="160">
        <v>1.7977840038990569</v>
      </c>
      <c r="H5" s="169">
        <f>IF($E5=0,"-",IFERROR(INDEX(#REF!,MATCH($L5,#REF!,0),MATCH($L$1&amp;H$1,#REF!,0)),0))</f>
        <v>0</v>
      </c>
      <c r="I5" s="169">
        <f>IF($E5=0,"-",IFERROR(INDEX(#REF!,MATCH($L5,#REF!,0),MATCH($L$1&amp;I$1,#REF!,0)),0))</f>
        <v>0</v>
      </c>
      <c r="L5" s="5"/>
    </row>
    <row r="6" spans="2:12" ht="20.100000000000001" customHeight="1" x14ac:dyDescent="0.15">
      <c r="B6" s="1"/>
      <c r="C6" s="158" t="s">
        <v>819</v>
      </c>
      <c r="D6" s="8" t="s">
        <v>820</v>
      </c>
      <c r="E6" s="159">
        <v>9</v>
      </c>
      <c r="F6" s="160">
        <v>0.21249999999999999</v>
      </c>
      <c r="G6" s="160">
        <v>0.3991960671148953</v>
      </c>
      <c r="H6" s="169">
        <f>IF($E6=0,"-",IFERROR(INDEX(#REF!,MATCH($L6,#REF!,0),MATCH($L$1&amp;H$1,#REF!,0)),0))</f>
        <v>0</v>
      </c>
      <c r="I6" s="169">
        <f>IF($E6=0,"-",IFERROR(INDEX(#REF!,MATCH($L6,#REF!,0),MATCH($L$1&amp;I$1,#REF!,0)),0))</f>
        <v>0</v>
      </c>
      <c r="L6" s="5"/>
    </row>
    <row r="7" spans="2:12" ht="20.100000000000001" customHeight="1" x14ac:dyDescent="0.15">
      <c r="B7" s="1"/>
      <c r="C7" s="158" t="s">
        <v>49</v>
      </c>
      <c r="D7" s="8" t="s">
        <v>821</v>
      </c>
      <c r="E7" s="159">
        <v>48</v>
      </c>
      <c r="F7" s="160">
        <v>5.4000000000000006E-2</v>
      </c>
      <c r="G7" s="160">
        <v>4.952590044426064E-2</v>
      </c>
      <c r="H7" s="169">
        <f>IF($E7=0,"-",IFERROR(INDEX(#REF!,MATCH($L7,#REF!,0),MATCH($L$1&amp;H$1,#REF!,0)),0))</f>
        <v>0</v>
      </c>
      <c r="I7" s="169">
        <f>IF($E7=0,"-",IFERROR(INDEX(#REF!,MATCH($L7,#REF!,0),MATCH($L$1&amp;I$1,#REF!,0)),0))</f>
        <v>0</v>
      </c>
      <c r="L7" s="5"/>
    </row>
    <row r="8" spans="2:12" ht="20.100000000000001" customHeight="1" x14ac:dyDescent="0.15">
      <c r="B8" s="1"/>
      <c r="C8" s="158" t="s">
        <v>50</v>
      </c>
      <c r="D8" s="8" t="s">
        <v>822</v>
      </c>
      <c r="E8" s="159">
        <v>10</v>
      </c>
      <c r="F8" s="160">
        <v>8.5714285714285719E-3</v>
      </c>
      <c r="G8" s="160">
        <v>8.9973541084243727E-3</v>
      </c>
      <c r="H8" s="169">
        <f>IF($E8=0,"-",IFERROR(INDEX(#REF!,MATCH($L8,#REF!,0),MATCH($L$1&amp;H$1,#REF!,0)),0))</f>
        <v>0</v>
      </c>
      <c r="I8" s="169">
        <f>IF($E8=0,"-",IFERROR(INDEX(#REF!,MATCH($L8,#REF!,0),MATCH($L$1&amp;I$1,#REF!,0)),0))</f>
        <v>0</v>
      </c>
      <c r="L8" s="5"/>
    </row>
    <row r="9" spans="2:12" ht="20.100000000000001" customHeight="1" x14ac:dyDescent="0.15">
      <c r="B9" s="1"/>
      <c r="C9" s="158" t="s">
        <v>66</v>
      </c>
      <c r="D9" s="8" t="s">
        <v>823</v>
      </c>
      <c r="E9" s="159">
        <v>26</v>
      </c>
      <c r="F9" s="160">
        <v>2.3750000000000004E-2</v>
      </c>
      <c r="G9" s="160">
        <v>3.4714746670019593E-2</v>
      </c>
      <c r="H9" s="169">
        <f>IF($E9=0,"-",IFERROR(INDEX(#REF!,MATCH($L9,#REF!,0),MATCH($L$1&amp;H$1,#REF!,0)),0))</f>
        <v>0</v>
      </c>
      <c r="I9" s="169">
        <f>IF($E9=0,"-",IFERROR(INDEX(#REF!,MATCH($L9,#REF!,0),MATCH($L$1&amp;I$1,#REF!,0)),0))</f>
        <v>0</v>
      </c>
      <c r="L9" s="5"/>
    </row>
    <row r="10" spans="2:12" ht="20.100000000000001" customHeight="1" x14ac:dyDescent="0.15">
      <c r="B10" s="1"/>
      <c r="C10" s="158" t="s">
        <v>61</v>
      </c>
      <c r="D10" s="8" t="s">
        <v>824</v>
      </c>
      <c r="E10" s="159">
        <v>25</v>
      </c>
      <c r="F10" s="160">
        <v>0.10533333333333332</v>
      </c>
      <c r="G10" s="160">
        <v>0.15299937752752302</v>
      </c>
      <c r="H10" s="169">
        <f>IF($E10=0,"-",IFERROR(INDEX(#REF!,MATCH($L10,#REF!,0),MATCH($L$1&amp;H$1,#REF!,0)),0))</f>
        <v>0</v>
      </c>
      <c r="I10" s="169">
        <f>IF($E10=0,"-",IFERROR(INDEX(#REF!,MATCH($L10,#REF!,0),MATCH($L$1&amp;I$1,#REF!,0)),0))</f>
        <v>0</v>
      </c>
      <c r="L10" s="5"/>
    </row>
    <row r="11" spans="2:12" ht="20.100000000000001" customHeight="1" x14ac:dyDescent="0.15">
      <c r="B11" s="1"/>
      <c r="C11" s="158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9" t="str">
        <f>IF($E11=0,"-",IFERROR(INDEX(#REF!,MATCH($L11,#REF!,0),MATCH($L$1&amp;H$1,#REF!,0)),0))</f>
        <v>-</v>
      </c>
      <c r="I11" s="169" t="str">
        <f>IF($E11=0,"-",IFERROR(INDEX(#REF!,MATCH($L11,#REF!,0),MATCH($L$1&amp;I$1,#REF!,0)),0))</f>
        <v>-</v>
      </c>
      <c r="L11" s="5"/>
    </row>
    <row r="12" spans="2:12" ht="20.100000000000001" customHeight="1" x14ac:dyDescent="0.15">
      <c r="B12" s="1"/>
      <c r="C12" s="158" t="s">
        <v>827</v>
      </c>
      <c r="D12" s="8" t="s">
        <v>828</v>
      </c>
      <c r="E12" s="159">
        <v>4</v>
      </c>
      <c r="F12" s="160">
        <v>0.115</v>
      </c>
      <c r="G12" s="160">
        <v>2.1213203435596486E-2</v>
      </c>
      <c r="H12" s="169">
        <f>IF($E12=0,"-",IFERROR(INDEX(#REF!,MATCH($L12,#REF!,0),MATCH($L$1&amp;H$1,#REF!,0)),0))</f>
        <v>0</v>
      </c>
      <c r="I12" s="169">
        <f>IF($E12=0,"-",IFERROR(INDEX(#REF!,MATCH($L12,#REF!,0),MATCH($L$1&amp;I$1,#REF!,0)),0))</f>
        <v>0</v>
      </c>
      <c r="L12" s="5"/>
    </row>
    <row r="13" spans="2:12" ht="20.100000000000001" customHeight="1" x14ac:dyDescent="0.15">
      <c r="B13" s="1"/>
      <c r="C13" s="158" t="s">
        <v>829</v>
      </c>
      <c r="D13" s="8" t="s">
        <v>830</v>
      </c>
      <c r="E13" s="159">
        <v>0</v>
      </c>
      <c r="F13" s="160" t="s">
        <v>71</v>
      </c>
      <c r="G13" s="160" t="s">
        <v>71</v>
      </c>
      <c r="H13" s="169" t="str">
        <f>IF($E13=0,"-",IFERROR(INDEX(#REF!,MATCH($L13,#REF!,0),MATCH($L$1&amp;H$1,#REF!,0)),0))</f>
        <v>-</v>
      </c>
      <c r="I13" s="169" t="str">
        <f>IF($E13=0,"-",IFERROR(INDEX(#REF!,MATCH($L13,#REF!,0),MATCH($L$1&amp;I$1,#REF!,0)),0))</f>
        <v>-</v>
      </c>
      <c r="L13" s="5"/>
    </row>
    <row r="14" spans="2:12" ht="20.100000000000001" customHeight="1" x14ac:dyDescent="0.15">
      <c r="B14" s="1"/>
      <c r="C14" s="158" t="s">
        <v>831</v>
      </c>
      <c r="D14" s="8" t="s">
        <v>832</v>
      </c>
      <c r="E14" s="159">
        <v>1</v>
      </c>
      <c r="F14" s="160">
        <v>5.0000000000000001E-3</v>
      </c>
      <c r="G14" s="160" t="s">
        <v>71</v>
      </c>
      <c r="H14" s="169">
        <f>IF($E14=0,"-",IFERROR(INDEX(#REF!,MATCH($L14,#REF!,0),MATCH($L$1&amp;H$1,#REF!,0)),0))</f>
        <v>0</v>
      </c>
      <c r="I14" s="169">
        <f>IF($E14=0,"-",IFERROR(INDEX(#REF!,MATCH($L14,#REF!,0),MATCH($L$1&amp;I$1,#REF!,0)),0))</f>
        <v>0</v>
      </c>
      <c r="L14" s="5"/>
    </row>
    <row r="15" spans="2:12" ht="20.100000000000001" customHeight="1" x14ac:dyDescent="0.15">
      <c r="B15" s="1"/>
      <c r="C15" s="158" t="s">
        <v>11</v>
      </c>
      <c r="D15" s="8" t="s">
        <v>833</v>
      </c>
      <c r="E15" s="159">
        <v>88</v>
      </c>
      <c r="F15" s="160">
        <v>0.19937142857142845</v>
      </c>
      <c r="G15" s="160">
        <v>0.48864421043253353</v>
      </c>
      <c r="H15" s="169">
        <f>IF($E15=0,"-",IFERROR(INDEX(#REF!,MATCH($L15,#REF!,0),MATCH($L$1&amp;H$1,#REF!,0)),0))</f>
        <v>0</v>
      </c>
      <c r="I15" s="169">
        <f>IF($E15=0,"-",IFERROR(INDEX(#REF!,MATCH($L15,#REF!,0),MATCH($L$1&amp;I$1,#REF!,0)),0))</f>
        <v>0</v>
      </c>
      <c r="L15" s="4"/>
    </row>
    <row r="16" spans="2:12" ht="20.100000000000001" customHeight="1" x14ac:dyDescent="0.15">
      <c r="B16" s="1"/>
      <c r="C16" s="158" t="s">
        <v>12</v>
      </c>
      <c r="D16" s="8" t="s">
        <v>834</v>
      </c>
      <c r="E16" s="159">
        <v>1</v>
      </c>
      <c r="F16" s="160">
        <v>0.05</v>
      </c>
      <c r="G16" s="160" t="s">
        <v>71</v>
      </c>
      <c r="H16" s="169">
        <f>IF($E16=0,"-",IFERROR(INDEX(#REF!,MATCH($L16,#REF!,0),MATCH($L$1&amp;H$1,#REF!,0)),0))</f>
        <v>0</v>
      </c>
      <c r="I16" s="169">
        <f>IF($E16=0,"-",IFERROR(INDEX(#REF!,MATCH($L16,#REF!,0),MATCH($L$1&amp;I$1,#REF!,0)),0))</f>
        <v>0</v>
      </c>
      <c r="L16" s="4"/>
    </row>
    <row r="17" spans="2:12" ht="20.100000000000001" customHeight="1" x14ac:dyDescent="0.15">
      <c r="B17" s="1"/>
      <c r="C17" s="158" t="s">
        <v>13</v>
      </c>
      <c r="D17" s="8" t="s">
        <v>835</v>
      </c>
      <c r="E17" s="159">
        <v>9</v>
      </c>
      <c r="F17" s="160">
        <v>0.1277777777777778</v>
      </c>
      <c r="G17" s="160">
        <v>0.21300104329426284</v>
      </c>
      <c r="H17" s="169">
        <f>IF($E17=0,"-",IFERROR(INDEX(#REF!,MATCH($L17,#REF!,0),MATCH($L$1&amp;H$1,#REF!,0)),0))</f>
        <v>0</v>
      </c>
      <c r="I17" s="169">
        <f>IF($E17=0,"-",IFERROR(INDEX(#REF!,MATCH($L17,#REF!,0),MATCH($L$1&amp;I$1,#REF!,0)),0))</f>
        <v>0</v>
      </c>
      <c r="L17" s="4"/>
    </row>
    <row r="18" spans="2:12" ht="20.100000000000001" customHeight="1" x14ac:dyDescent="0.15">
      <c r="B18" s="1"/>
      <c r="C18" s="158" t="s">
        <v>14</v>
      </c>
      <c r="D18" s="8" t="s">
        <v>836</v>
      </c>
      <c r="E18" s="159">
        <v>0</v>
      </c>
      <c r="F18" s="160" t="s">
        <v>71</v>
      </c>
      <c r="G18" s="160" t="s">
        <v>71</v>
      </c>
      <c r="H18" s="169" t="str">
        <f>IF($E18=0,"-",IFERROR(INDEX(#REF!,MATCH($L18,#REF!,0),MATCH($L$1&amp;H$1,#REF!,0)),0))</f>
        <v>-</v>
      </c>
      <c r="I18" s="169" t="str">
        <f>IF($E18=0,"-",IFERROR(INDEX(#REF!,MATCH($L18,#REF!,0),MATCH($L$1&amp;I$1,#REF!,0)),0))</f>
        <v>-</v>
      </c>
      <c r="L18" s="4"/>
    </row>
    <row r="19" spans="2:12" ht="20.100000000000001" customHeight="1" x14ac:dyDescent="0.15">
      <c r="B19" s="1"/>
      <c r="C19" s="158" t="s">
        <v>15</v>
      </c>
      <c r="D19" s="8" t="s">
        <v>837</v>
      </c>
      <c r="E19" s="159">
        <v>4</v>
      </c>
      <c r="F19" s="160">
        <v>0.11</v>
      </c>
      <c r="G19" s="160">
        <v>7.0710678118654766E-2</v>
      </c>
      <c r="H19" s="169">
        <f>IF($E19=0,"-",IFERROR(INDEX(#REF!,MATCH($L19,#REF!,0),MATCH($L$1&amp;H$1,#REF!,0)),0))</f>
        <v>0</v>
      </c>
      <c r="I19" s="169">
        <f>IF($E19=0,"-",IFERROR(INDEX(#REF!,MATCH($L19,#REF!,0),MATCH($L$1&amp;I$1,#REF!,0)),0))</f>
        <v>0</v>
      </c>
      <c r="L19" s="4"/>
    </row>
    <row r="20" spans="2:12" ht="20.100000000000001" customHeight="1" x14ac:dyDescent="0.15">
      <c r="B20" s="1"/>
      <c r="C20" s="158" t="s">
        <v>16</v>
      </c>
      <c r="D20" s="8" t="s">
        <v>838</v>
      </c>
      <c r="E20" s="159">
        <v>2</v>
      </c>
      <c r="F20" s="160">
        <v>0.1</v>
      </c>
      <c r="G20" s="160">
        <v>0</v>
      </c>
      <c r="H20" s="169">
        <f>IF($E20=0,"-",IFERROR(INDEX(#REF!,MATCH($L20,#REF!,0),MATCH($L$1&amp;H$1,#REF!,0)),0))</f>
        <v>0</v>
      </c>
      <c r="I20" s="169">
        <f>IF($E20=0,"-",IFERROR(INDEX(#REF!,MATCH($L20,#REF!,0),MATCH($L$1&amp;I$1,#REF!,0)),0))</f>
        <v>0</v>
      </c>
      <c r="L20" s="4"/>
    </row>
    <row r="21" spans="2:12" ht="20.100000000000001" customHeight="1" x14ac:dyDescent="0.15">
      <c r="B21" s="1"/>
      <c r="C21" s="158" t="s">
        <v>17</v>
      </c>
      <c r="D21" s="8" t="s">
        <v>839</v>
      </c>
      <c r="E21" s="159">
        <v>5</v>
      </c>
      <c r="F21" s="160">
        <v>0.5</v>
      </c>
      <c r="G21" s="160">
        <v>0.70710678118654757</v>
      </c>
      <c r="H21" s="169">
        <f>IF($E21=0,"-",IFERROR(INDEX(#REF!,MATCH($L21,#REF!,0),MATCH($L$1&amp;H$1,#REF!,0)),0))</f>
        <v>0</v>
      </c>
      <c r="I21" s="169">
        <f>IF($E21=0,"-",IFERROR(INDEX(#REF!,MATCH($L21,#REF!,0),MATCH($L$1&amp;I$1,#REF!,0)),0))</f>
        <v>0</v>
      </c>
      <c r="L21" s="4"/>
    </row>
    <row r="22" spans="2:12" ht="20.100000000000001" customHeight="1" x14ac:dyDescent="0.15">
      <c r="B22" s="1"/>
      <c r="C22" s="158" t="s">
        <v>18</v>
      </c>
      <c r="D22" s="8" t="s">
        <v>840</v>
      </c>
      <c r="E22" s="159">
        <v>6</v>
      </c>
      <c r="F22" s="160">
        <v>0</v>
      </c>
      <c r="G22" s="160">
        <v>0</v>
      </c>
      <c r="H22" s="169">
        <f>IF($E22=0,"-",IFERROR(INDEX(#REF!,MATCH($L22,#REF!,0),MATCH($L$1&amp;H$1,#REF!,0)),0))</f>
        <v>0</v>
      </c>
      <c r="I22" s="169">
        <f>IF($E22=0,"-",IFERROR(INDEX(#REF!,MATCH($L22,#REF!,0),MATCH($L$1&amp;I$1,#REF!,0)),0))</f>
        <v>0</v>
      </c>
      <c r="L22" s="4"/>
    </row>
    <row r="23" spans="2:12" ht="20.100000000000001" customHeight="1" x14ac:dyDescent="0.15">
      <c r="B23" s="1"/>
      <c r="C23" s="158" t="s">
        <v>19</v>
      </c>
      <c r="D23" s="8" t="s">
        <v>841</v>
      </c>
      <c r="E23" s="159">
        <v>1</v>
      </c>
      <c r="F23" s="160">
        <v>0.5</v>
      </c>
      <c r="G23" s="160" t="s">
        <v>71</v>
      </c>
      <c r="H23" s="169">
        <f>IF($E23=0,"-",IFERROR(INDEX(#REF!,MATCH($L23,#REF!,0),MATCH($L$1&amp;H$1,#REF!,0)),0))</f>
        <v>0</v>
      </c>
      <c r="I23" s="169">
        <f>IF($E23=0,"-",IFERROR(INDEX(#REF!,MATCH($L23,#REF!,0),MATCH($L$1&amp;I$1,#REF!,0)),0))</f>
        <v>0</v>
      </c>
      <c r="L23" s="4"/>
    </row>
    <row r="24" spans="2:12" ht="20.100000000000001" customHeight="1" x14ac:dyDescent="0.15">
      <c r="B24" s="1"/>
      <c r="C24" s="158" t="s">
        <v>842</v>
      </c>
      <c r="D24" s="8" t="s">
        <v>843</v>
      </c>
      <c r="E24" s="159">
        <v>4</v>
      </c>
      <c r="F24" s="160">
        <v>4.9999999999999996E-2</v>
      </c>
      <c r="G24" s="160">
        <v>3.9999999999999994E-2</v>
      </c>
      <c r="H24" s="169">
        <f>IF($E24=0,"-",IFERROR(INDEX(#REF!,MATCH($L24,#REF!,0),MATCH($L$1&amp;H$1,#REF!,0)),0))</f>
        <v>0</v>
      </c>
      <c r="I24" s="169">
        <f>IF($E24=0,"-",IFERROR(INDEX(#REF!,MATCH($L24,#REF!,0),MATCH($L$1&amp;I$1,#REF!,0)),0))</f>
        <v>0</v>
      </c>
      <c r="L24" s="4"/>
    </row>
    <row r="25" spans="2:12" ht="20.100000000000001" customHeight="1" x14ac:dyDescent="0.15">
      <c r="B25" s="1"/>
      <c r="C25" s="158" t="s">
        <v>844</v>
      </c>
      <c r="D25" s="8" t="s">
        <v>845</v>
      </c>
      <c r="E25" s="159">
        <v>0</v>
      </c>
      <c r="F25" s="160" t="s">
        <v>71</v>
      </c>
      <c r="G25" s="160" t="s">
        <v>71</v>
      </c>
      <c r="H25" s="169" t="str">
        <f>IF($E25=0,"-",IFERROR(INDEX(#REF!,MATCH($L25,#REF!,0),MATCH($L$1&amp;H$1,#REF!,0)),0))</f>
        <v>-</v>
      </c>
      <c r="I25" s="169" t="str">
        <f>IF($E25=0,"-",IFERROR(INDEX(#REF!,MATCH($L25,#REF!,0),MATCH($L$1&amp;I$1,#REF!,0)),0))</f>
        <v>-</v>
      </c>
      <c r="L25" s="4"/>
    </row>
    <row r="26" spans="2:12" ht="20.100000000000001" customHeight="1" x14ac:dyDescent="0.15">
      <c r="B26" s="1"/>
      <c r="C26" s="158" t="s">
        <v>20</v>
      </c>
      <c r="D26" s="8" t="s">
        <v>846</v>
      </c>
      <c r="E26" s="159">
        <v>35</v>
      </c>
      <c r="F26" s="160">
        <v>0.19159090909090909</v>
      </c>
      <c r="G26" s="160">
        <v>0.25955725289898474</v>
      </c>
      <c r="H26" s="169">
        <f>IF($E26=0,"-",IFERROR(INDEX(#REF!,MATCH($L26,#REF!,0),MATCH($L$1&amp;H$1,#REF!,0)),0))</f>
        <v>0</v>
      </c>
      <c r="I26" s="169">
        <f>IF($E26=0,"-",IFERROR(INDEX(#REF!,MATCH($L26,#REF!,0),MATCH($L$1&amp;I$1,#REF!,0)),0))</f>
        <v>0</v>
      </c>
      <c r="L26" s="4"/>
    </row>
    <row r="27" spans="2:12" ht="20.100000000000001" customHeight="1" x14ac:dyDescent="0.15">
      <c r="B27" s="1"/>
      <c r="C27" s="158" t="s">
        <v>21</v>
      </c>
      <c r="D27" s="8" t="s">
        <v>847</v>
      </c>
      <c r="E27" s="159">
        <v>0</v>
      </c>
      <c r="F27" s="160" t="s">
        <v>71</v>
      </c>
      <c r="G27" s="160" t="s">
        <v>71</v>
      </c>
      <c r="H27" s="169" t="str">
        <f>IF($E27=0,"-",IFERROR(INDEX(#REF!,MATCH($L27,#REF!,0),MATCH($L$1&amp;H$1,#REF!,0)),0))</f>
        <v>-</v>
      </c>
      <c r="I27" s="169" t="str">
        <f>IF($E27=0,"-",IFERROR(INDEX(#REF!,MATCH($L27,#REF!,0),MATCH($L$1&amp;I$1,#REF!,0)),0))</f>
        <v>-</v>
      </c>
      <c r="L27" s="4"/>
    </row>
    <row r="28" spans="2:12" ht="20.100000000000001" customHeight="1" x14ac:dyDescent="0.15">
      <c r="B28" s="1"/>
      <c r="C28" s="158" t="s">
        <v>22</v>
      </c>
      <c r="D28" s="8" t="s">
        <v>848</v>
      </c>
      <c r="E28" s="159">
        <v>16</v>
      </c>
      <c r="F28" s="160">
        <v>3.6000000000000004E-2</v>
      </c>
      <c r="G28" s="160">
        <v>4.2369126225859997E-2</v>
      </c>
      <c r="H28" s="169">
        <f>IF($E28=0,"-",IFERROR(INDEX(#REF!,MATCH($L28,#REF!,0),MATCH($L$1&amp;H$1,#REF!,0)),0))</f>
        <v>0</v>
      </c>
      <c r="I28" s="169">
        <f>IF($E28=0,"-",IFERROR(INDEX(#REF!,MATCH($L28,#REF!,0),MATCH($L$1&amp;I$1,#REF!,0)),0))</f>
        <v>0</v>
      </c>
      <c r="L28" s="4"/>
    </row>
    <row r="29" spans="2:12" ht="20.100000000000001" customHeight="1" x14ac:dyDescent="0.15">
      <c r="B29" s="1"/>
      <c r="C29" s="158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9" t="str">
        <f>IF($E29=0,"-",IFERROR(INDEX(#REF!,MATCH($L29,#REF!,0),MATCH($L$1&amp;H$1,#REF!,0)),0))</f>
        <v>-</v>
      </c>
      <c r="I29" s="169" t="str">
        <f>IF($E29=0,"-",IFERROR(INDEX(#REF!,MATCH($L29,#REF!,0),MATCH($L$1&amp;I$1,#REF!,0)),0))</f>
        <v>-</v>
      </c>
      <c r="L29" s="4"/>
    </row>
    <row r="30" spans="2:12" ht="20.100000000000001" customHeight="1" x14ac:dyDescent="0.15">
      <c r="B30" s="1"/>
      <c r="C30" s="158" t="s">
        <v>851</v>
      </c>
      <c r="D30" s="8" t="s">
        <v>852</v>
      </c>
      <c r="E30" s="159">
        <v>3</v>
      </c>
      <c r="F30" s="160">
        <v>0.01</v>
      </c>
      <c r="G30" s="160">
        <v>0</v>
      </c>
      <c r="H30" s="169">
        <f>IF($E30=0,"-",IFERROR(INDEX(#REF!,MATCH($L30,#REF!,0),MATCH($L$1&amp;H$1,#REF!,0)),0))</f>
        <v>0</v>
      </c>
      <c r="I30" s="169">
        <f>IF($E30=0,"-",IFERROR(INDEX(#REF!,MATCH($L30,#REF!,0),MATCH($L$1&amp;I$1,#REF!,0)),0))</f>
        <v>0</v>
      </c>
      <c r="L30" s="4"/>
    </row>
    <row r="31" spans="2:12" ht="20.100000000000001" customHeight="1" x14ac:dyDescent="0.15">
      <c r="B31" s="1"/>
      <c r="C31" s="158" t="s">
        <v>853</v>
      </c>
      <c r="D31" s="8" t="s">
        <v>854</v>
      </c>
      <c r="E31" s="159">
        <v>1</v>
      </c>
      <c r="F31" s="160">
        <v>0.02</v>
      </c>
      <c r="G31" s="160" t="s">
        <v>71</v>
      </c>
      <c r="H31" s="169">
        <f>IF($E31=0,"-",IFERROR(INDEX(#REF!,MATCH($L31,#REF!,0),MATCH($L$1&amp;H$1,#REF!,0)),0))</f>
        <v>0</v>
      </c>
      <c r="I31" s="169">
        <f>IF($E31=0,"-",IFERROR(INDEX(#REF!,MATCH($L31,#REF!,0),MATCH($L$1&amp;I$1,#REF!,0)),0))</f>
        <v>0</v>
      </c>
      <c r="L31" s="4"/>
    </row>
    <row r="32" spans="2:12" ht="20.100000000000001" customHeight="1" x14ac:dyDescent="0.15">
      <c r="B32" s="1"/>
      <c r="C32" s="158" t="s">
        <v>23</v>
      </c>
      <c r="D32" s="8" t="s">
        <v>855</v>
      </c>
      <c r="E32" s="159">
        <v>2</v>
      </c>
      <c r="F32" s="160">
        <v>0.05</v>
      </c>
      <c r="G32" s="160">
        <v>7.0710678118654766E-2</v>
      </c>
      <c r="H32" s="169">
        <f>IF($E32=0,"-",IFERROR(INDEX(#REF!,MATCH($L32,#REF!,0),MATCH($L$1&amp;H$1,#REF!,0)),0))</f>
        <v>0</v>
      </c>
      <c r="I32" s="169">
        <f>IF($E32=0,"-",IFERROR(INDEX(#REF!,MATCH($L32,#REF!,0),MATCH($L$1&amp;I$1,#REF!,0)),0))</f>
        <v>0</v>
      </c>
      <c r="L32" s="4"/>
    </row>
    <row r="33" spans="2:12" ht="20.100000000000001" customHeight="1" x14ac:dyDescent="0.15">
      <c r="B33" s="1"/>
      <c r="C33" s="158" t="s">
        <v>24</v>
      </c>
      <c r="D33" s="8" t="s">
        <v>856</v>
      </c>
      <c r="E33" s="159">
        <v>74</v>
      </c>
      <c r="F33" s="160">
        <v>0.17184615384615379</v>
      </c>
      <c r="G33" s="160">
        <v>0.24139743363447172</v>
      </c>
      <c r="H33" s="169">
        <f>IF($E33=0,"-",IFERROR(INDEX(#REF!,MATCH($L33,#REF!,0),MATCH($L$1&amp;H$1,#REF!,0)),0))</f>
        <v>0</v>
      </c>
      <c r="I33" s="169">
        <f>IF($E33=0,"-",IFERROR(INDEX(#REF!,MATCH($L33,#REF!,0),MATCH($L$1&amp;I$1,#REF!,0)),0))</f>
        <v>0</v>
      </c>
      <c r="L33" s="4"/>
    </row>
    <row r="34" spans="2:12" ht="20.100000000000001" customHeight="1" x14ac:dyDescent="0.15">
      <c r="B34" s="1"/>
      <c r="C34" s="158" t="s">
        <v>857</v>
      </c>
      <c r="D34" s="8" t="s">
        <v>858</v>
      </c>
      <c r="E34" s="159">
        <v>6</v>
      </c>
      <c r="F34" s="160">
        <v>3.95E-2</v>
      </c>
      <c r="G34" s="160">
        <v>4.2438190347845899E-2</v>
      </c>
      <c r="H34" s="169">
        <f>IF($E34=0,"-",IFERROR(INDEX(#REF!,MATCH($L34,#REF!,0),MATCH($L$1&amp;H$1,#REF!,0)),0))</f>
        <v>0</v>
      </c>
      <c r="I34" s="169">
        <f>IF($E34=0,"-",IFERROR(INDEX(#REF!,MATCH($L34,#REF!,0),MATCH($L$1&amp;I$1,#REF!,0)),0))</f>
        <v>0</v>
      </c>
      <c r="L34" s="4"/>
    </row>
    <row r="35" spans="2:12" ht="20.100000000000001" customHeight="1" x14ac:dyDescent="0.15">
      <c r="B35" s="1"/>
      <c r="C35" s="158" t="s">
        <v>25</v>
      </c>
      <c r="D35" s="8" t="s">
        <v>859</v>
      </c>
      <c r="E35" s="159">
        <v>12</v>
      </c>
      <c r="F35" s="160">
        <v>4.250000000000001E-2</v>
      </c>
      <c r="G35" s="160">
        <v>3.6154430670982181E-2</v>
      </c>
      <c r="H35" s="169">
        <f>IF($E35=0,"-",IFERROR(INDEX(#REF!,MATCH($L35,#REF!,0),MATCH($L$1&amp;H$1,#REF!,0)),0))</f>
        <v>0</v>
      </c>
      <c r="I35" s="169">
        <f>IF($E35=0,"-",IFERROR(INDEX(#REF!,MATCH($L35,#REF!,0),MATCH($L$1&amp;I$1,#REF!,0)),0))</f>
        <v>0</v>
      </c>
      <c r="L35" s="4"/>
    </row>
    <row r="36" spans="2:12" ht="20.100000000000001" customHeight="1" x14ac:dyDescent="0.15">
      <c r="B36" s="1"/>
      <c r="C36" s="158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9" t="str">
        <f>IF($E36=0,"-",IFERROR(INDEX(#REF!,MATCH($L36,#REF!,0),MATCH($L$1&amp;H$1,#REF!,0)),0))</f>
        <v>-</v>
      </c>
      <c r="I36" s="169" t="str">
        <f>IF($E36=0,"-",IFERROR(INDEX(#REF!,MATCH($L36,#REF!,0),MATCH($L$1&amp;I$1,#REF!,0)),0))</f>
        <v>-</v>
      </c>
      <c r="L36" s="4"/>
    </row>
    <row r="37" spans="2:12" ht="20.100000000000001" customHeight="1" x14ac:dyDescent="0.15">
      <c r="B37" s="1"/>
      <c r="C37" s="158" t="s">
        <v>27</v>
      </c>
      <c r="D37" s="8" t="s">
        <v>860</v>
      </c>
      <c r="E37" s="159">
        <v>18</v>
      </c>
      <c r="F37" s="160">
        <v>0.27533333333333326</v>
      </c>
      <c r="G37" s="160">
        <v>0.32745483149079774</v>
      </c>
      <c r="H37" s="169">
        <f>IF($E37=0,"-",IFERROR(INDEX(#REF!,MATCH($L37,#REF!,0),MATCH($L$1&amp;H$1,#REF!,0)),0))</f>
        <v>0</v>
      </c>
      <c r="I37" s="169">
        <f>IF($E37=0,"-",IFERROR(INDEX(#REF!,MATCH($L37,#REF!,0),MATCH($L$1&amp;I$1,#REF!,0)),0))</f>
        <v>0</v>
      </c>
      <c r="L37" s="4"/>
    </row>
    <row r="38" spans="2:12" ht="20.100000000000001" customHeight="1" x14ac:dyDescent="0.15">
      <c r="B38" s="1"/>
      <c r="C38" s="158" t="s">
        <v>28</v>
      </c>
      <c r="D38" s="8" t="s">
        <v>861</v>
      </c>
      <c r="E38" s="159">
        <v>98</v>
      </c>
      <c r="F38" s="160">
        <v>0.34459571428571423</v>
      </c>
      <c r="G38" s="160">
        <v>0.93816158993104504</v>
      </c>
      <c r="H38" s="169">
        <f>IF($E38=0,"-",IFERROR(INDEX(#REF!,MATCH($L38,#REF!,0),MATCH($L$1&amp;H$1,#REF!,0)),0))</f>
        <v>0</v>
      </c>
      <c r="I38" s="169">
        <f>IF($E38=0,"-",IFERROR(INDEX(#REF!,MATCH($L38,#REF!,0),MATCH($L$1&amp;I$1,#REF!,0)),0))</f>
        <v>0</v>
      </c>
      <c r="L38" s="4"/>
    </row>
    <row r="39" spans="2:12" ht="20.100000000000001" customHeight="1" x14ac:dyDescent="0.15">
      <c r="B39" s="1"/>
      <c r="C39" s="158" t="s">
        <v>29</v>
      </c>
      <c r="D39" s="8" t="s">
        <v>862</v>
      </c>
      <c r="E39" s="159">
        <v>4</v>
      </c>
      <c r="F39" s="160">
        <v>0.16500000000000001</v>
      </c>
      <c r="G39" s="160">
        <v>0.19330459556530641</v>
      </c>
      <c r="H39" s="169">
        <f>IF($E39=0,"-",IFERROR(INDEX(#REF!,MATCH($L39,#REF!,0),MATCH($L$1&amp;H$1,#REF!,0)),0))</f>
        <v>0</v>
      </c>
      <c r="I39" s="169">
        <f>IF($E39=0,"-",IFERROR(INDEX(#REF!,MATCH($L39,#REF!,0),MATCH($L$1&amp;I$1,#REF!,0)),0))</f>
        <v>0</v>
      </c>
      <c r="L39" s="4"/>
    </row>
    <row r="40" spans="2:12" ht="20.100000000000001" customHeight="1" x14ac:dyDescent="0.15">
      <c r="B40" s="1"/>
      <c r="C40" s="158" t="s">
        <v>30</v>
      </c>
      <c r="D40" s="8" t="s">
        <v>863</v>
      </c>
      <c r="E40" s="159">
        <v>1</v>
      </c>
      <c r="F40" s="160">
        <v>0</v>
      </c>
      <c r="G40" s="160" t="s">
        <v>71</v>
      </c>
      <c r="H40" s="169">
        <f>IF($E40=0,"-",IFERROR(INDEX(#REF!,MATCH($L40,#REF!,0),MATCH($L$1&amp;H$1,#REF!,0)),0))</f>
        <v>0</v>
      </c>
      <c r="I40" s="169">
        <f>IF($E40=0,"-",IFERROR(INDEX(#REF!,MATCH($L40,#REF!,0),MATCH($L$1&amp;I$1,#REF!,0)),0))</f>
        <v>0</v>
      </c>
      <c r="L40" s="4"/>
    </row>
    <row r="41" spans="2:12" ht="20.100000000000001" customHeight="1" x14ac:dyDescent="0.15">
      <c r="B41" s="1"/>
      <c r="C41" s="158" t="s">
        <v>31</v>
      </c>
      <c r="D41" s="8" t="s">
        <v>864</v>
      </c>
      <c r="E41" s="159">
        <v>4</v>
      </c>
      <c r="F41" s="160">
        <v>1.4999999999999999E-2</v>
      </c>
      <c r="G41" s="160">
        <v>7.0710678118654771E-3</v>
      </c>
      <c r="H41" s="169">
        <f>IF($E41=0,"-",IFERROR(INDEX(#REF!,MATCH($L41,#REF!,0),MATCH($L$1&amp;H$1,#REF!,0)),0))</f>
        <v>0</v>
      </c>
      <c r="I41" s="169">
        <f>IF($E41=0,"-",IFERROR(INDEX(#REF!,MATCH($L41,#REF!,0),MATCH($L$1&amp;I$1,#REF!,0)),0))</f>
        <v>0</v>
      </c>
      <c r="L41" s="4"/>
    </row>
    <row r="42" spans="2:12" ht="20.100000000000001" customHeight="1" x14ac:dyDescent="0.15">
      <c r="B42" s="1"/>
      <c r="C42" s="158" t="s">
        <v>32</v>
      </c>
      <c r="D42" s="8" t="s">
        <v>865</v>
      </c>
      <c r="E42" s="159">
        <v>3</v>
      </c>
      <c r="F42" s="160">
        <v>0.05</v>
      </c>
      <c r="G42" s="160">
        <v>0</v>
      </c>
      <c r="H42" s="169">
        <f>IF($E42=0,"-",IFERROR(INDEX(#REF!,MATCH($L42,#REF!,0),MATCH($L$1&amp;H$1,#REF!,0)),0))</f>
        <v>0</v>
      </c>
      <c r="I42" s="169">
        <f>IF($E42=0,"-",IFERROR(INDEX(#REF!,MATCH($L42,#REF!,0),MATCH($L$1&amp;I$1,#REF!,0)),0))</f>
        <v>0</v>
      </c>
      <c r="L42" s="4"/>
    </row>
    <row r="43" spans="2:12" ht="20.100000000000001" customHeight="1" x14ac:dyDescent="0.15">
      <c r="B43" s="1"/>
      <c r="C43" s="158" t="s">
        <v>33</v>
      </c>
      <c r="D43" s="8" t="s">
        <v>866</v>
      </c>
      <c r="E43" s="159">
        <v>8</v>
      </c>
      <c r="F43" s="160">
        <v>0.32200000000000001</v>
      </c>
      <c r="G43" s="160">
        <v>0.39499367083536918</v>
      </c>
      <c r="H43" s="169">
        <f>IF($E43=0,"-",IFERROR(INDEX(#REF!,MATCH($L43,#REF!,0),MATCH($L$1&amp;H$1,#REF!,0)),0))</f>
        <v>0</v>
      </c>
      <c r="I43" s="169">
        <f>IF($E43=0,"-",IFERROR(INDEX(#REF!,MATCH($L43,#REF!,0),MATCH($L$1&amp;I$1,#REF!,0)),0))</f>
        <v>0</v>
      </c>
      <c r="L43" s="4"/>
    </row>
    <row r="44" spans="2:12" ht="20.100000000000001" customHeight="1" x14ac:dyDescent="0.15">
      <c r="B44" s="1"/>
      <c r="C44" s="158" t="s">
        <v>34</v>
      </c>
      <c r="D44" s="8" t="s">
        <v>867</v>
      </c>
      <c r="E44" s="159">
        <v>56</v>
      </c>
      <c r="F44" s="160">
        <v>6.1571428571428576E-2</v>
      </c>
      <c r="G44" s="160">
        <v>5.3202877915460516E-2</v>
      </c>
      <c r="H44" s="169">
        <f>IF($E44=0,"-",IFERROR(INDEX(#REF!,MATCH($L44,#REF!,0),MATCH($L$1&amp;H$1,#REF!,0)),0))</f>
        <v>0</v>
      </c>
      <c r="I44" s="169">
        <f>IF($E44=0,"-",IFERROR(INDEX(#REF!,MATCH($L44,#REF!,0),MATCH($L$1&amp;I$1,#REF!,0)),0))</f>
        <v>0</v>
      </c>
      <c r="L44" s="4"/>
    </row>
    <row r="45" spans="2:12" ht="20.100000000000001" customHeight="1" x14ac:dyDescent="0.15">
      <c r="B45" s="1"/>
      <c r="C45" s="158" t="s">
        <v>35</v>
      </c>
      <c r="D45" s="8" t="s">
        <v>868</v>
      </c>
      <c r="E45" s="159">
        <v>4</v>
      </c>
      <c r="F45" s="160">
        <v>7.5000000000000011E-2</v>
      </c>
      <c r="G45" s="160">
        <v>3.5355339059327369E-2</v>
      </c>
      <c r="H45" s="169">
        <f>IF($E45=0,"-",IFERROR(INDEX(#REF!,MATCH($L45,#REF!,0),MATCH($L$1&amp;H$1,#REF!,0)),0))</f>
        <v>0</v>
      </c>
      <c r="I45" s="169">
        <f>IF($E45=0,"-",IFERROR(INDEX(#REF!,MATCH($L45,#REF!,0),MATCH($L$1&amp;I$1,#REF!,0)),0))</f>
        <v>0</v>
      </c>
      <c r="L45" s="4"/>
    </row>
    <row r="46" spans="2:12" ht="20.100000000000001" customHeight="1" x14ac:dyDescent="0.15">
      <c r="B46" s="1"/>
      <c r="C46" s="158" t="s">
        <v>36</v>
      </c>
      <c r="D46" s="8" t="s">
        <v>869</v>
      </c>
      <c r="E46" s="159">
        <v>6</v>
      </c>
      <c r="F46" s="160">
        <v>0.72500000000000009</v>
      </c>
      <c r="G46" s="160">
        <v>0.61305247192498391</v>
      </c>
      <c r="H46" s="169">
        <f>IF($E46=0,"-",IFERROR(INDEX(#REF!,MATCH($L46,#REF!,0),MATCH($L$1&amp;H$1,#REF!,0)),0))</f>
        <v>0</v>
      </c>
      <c r="I46" s="169">
        <f>IF($E46=0,"-",IFERROR(INDEX(#REF!,MATCH($L46,#REF!,0),MATCH($L$1&amp;I$1,#REF!,0)),0))</f>
        <v>0</v>
      </c>
      <c r="L46" s="4"/>
    </row>
    <row r="47" spans="2:12" ht="20.100000000000001" customHeight="1" x14ac:dyDescent="0.15">
      <c r="B47" s="1"/>
      <c r="C47" s="158" t="s">
        <v>37</v>
      </c>
      <c r="D47" s="8" t="s">
        <v>870</v>
      </c>
      <c r="E47" s="159">
        <v>5</v>
      </c>
      <c r="F47" s="160">
        <v>7.6666666666666675E-2</v>
      </c>
      <c r="G47" s="160">
        <v>2.0816659994661348E-2</v>
      </c>
      <c r="H47" s="169">
        <f>IF($E47=0,"-",IFERROR(INDEX(#REF!,MATCH($L47,#REF!,0),MATCH($L$1&amp;H$1,#REF!,0)),0))</f>
        <v>0</v>
      </c>
      <c r="I47" s="169">
        <f>IF($E47=0,"-",IFERROR(INDEX(#REF!,MATCH($L47,#REF!,0),MATCH($L$1&amp;I$1,#REF!,0)),0))</f>
        <v>0</v>
      </c>
      <c r="L47" s="4"/>
    </row>
    <row r="48" spans="2:12" ht="20.100000000000001" customHeight="1" x14ac:dyDescent="0.15">
      <c r="B48" s="1"/>
      <c r="C48" s="158" t="s">
        <v>38</v>
      </c>
      <c r="D48" s="8" t="s">
        <v>871</v>
      </c>
      <c r="E48" s="159">
        <v>24</v>
      </c>
      <c r="F48" s="160">
        <v>9.6000000000000002E-2</v>
      </c>
      <c r="G48" s="160">
        <v>9.0209632400192058E-2</v>
      </c>
      <c r="H48" s="169">
        <f>IF($E48=0,"-",IFERROR(INDEX(#REF!,MATCH($L48,#REF!,0),MATCH($L$1&amp;H$1,#REF!,0)),0))</f>
        <v>0</v>
      </c>
      <c r="I48" s="169">
        <f>IF($E48=0,"-",IFERROR(INDEX(#REF!,MATCH($L48,#REF!,0),MATCH($L$1&amp;I$1,#REF!,0)),0))</f>
        <v>0</v>
      </c>
      <c r="L48" s="4"/>
    </row>
    <row r="49" spans="2:12" ht="20.100000000000001" customHeight="1" x14ac:dyDescent="0.15">
      <c r="B49" s="1"/>
      <c r="C49" s="158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9" t="str">
        <f>IF($E49=0,"-",IFERROR(INDEX(#REF!,MATCH($L49,#REF!,0),MATCH($L$1&amp;H$1,#REF!,0)),0))</f>
        <v>-</v>
      </c>
      <c r="I49" s="169" t="str">
        <f>IF($E49=0,"-",IFERROR(INDEX(#REF!,MATCH($L49,#REF!,0),MATCH($L$1&amp;I$1,#REF!,0)),0))</f>
        <v>-</v>
      </c>
      <c r="L49" s="4"/>
    </row>
    <row r="50" spans="2:12" ht="20.100000000000001" customHeight="1" x14ac:dyDescent="0.15">
      <c r="B50" s="1"/>
      <c r="C50" s="158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9" t="str">
        <f>IF($E50=0,"-",IFERROR(INDEX(#REF!,MATCH($L50,#REF!,0),MATCH($L$1&amp;H$1,#REF!,0)),0))</f>
        <v>-</v>
      </c>
      <c r="I50" s="169" t="str">
        <f>IF($E50=0,"-",IFERROR(INDEX(#REF!,MATCH($L50,#REF!,0),MATCH($L$1&amp;I$1,#REF!,0)),0))</f>
        <v>-</v>
      </c>
      <c r="L50" s="4"/>
    </row>
    <row r="51" spans="2:12" ht="20.100000000000001" customHeight="1" x14ac:dyDescent="0.15">
      <c r="B51" s="1"/>
      <c r="C51" s="158" t="s">
        <v>40</v>
      </c>
      <c r="D51" s="8" t="s">
        <v>875</v>
      </c>
      <c r="E51" s="159">
        <v>0</v>
      </c>
      <c r="F51" s="160" t="s">
        <v>71</v>
      </c>
      <c r="G51" s="160" t="s">
        <v>71</v>
      </c>
      <c r="H51" s="169" t="str">
        <f>IF($E51=0,"-",IFERROR(INDEX(#REF!,MATCH($L51,#REF!,0),MATCH($L$1&amp;H$1,#REF!,0)),0))</f>
        <v>-</v>
      </c>
      <c r="I51" s="169" t="str">
        <f>IF($E51=0,"-",IFERROR(INDEX(#REF!,MATCH($L51,#REF!,0),MATCH($L$1&amp;I$1,#REF!,0)),0))</f>
        <v>-</v>
      </c>
      <c r="L51" s="4"/>
    </row>
    <row r="52" spans="2:12" ht="20.100000000000001" customHeight="1" x14ac:dyDescent="0.15">
      <c r="B52" s="1"/>
      <c r="C52" s="158" t="s">
        <v>41</v>
      </c>
      <c r="D52" s="8" t="s">
        <v>876</v>
      </c>
      <c r="E52" s="159">
        <v>1</v>
      </c>
      <c r="F52" s="160">
        <v>0.3</v>
      </c>
      <c r="G52" s="160" t="s">
        <v>71</v>
      </c>
      <c r="H52" s="169">
        <f>IF($E52=0,"-",IFERROR(INDEX(#REF!,MATCH($L52,#REF!,0),MATCH($L$1&amp;H$1,#REF!,0)),0))</f>
        <v>0</v>
      </c>
      <c r="I52" s="169">
        <f>IF($E52=0,"-",IFERROR(INDEX(#REF!,MATCH($L52,#REF!,0),MATCH($L$1&amp;I$1,#REF!,0)),0))</f>
        <v>0</v>
      </c>
      <c r="L52" s="4"/>
    </row>
    <row r="53" spans="2:12" ht="20.100000000000001" customHeight="1" x14ac:dyDescent="0.15">
      <c r="B53" s="1"/>
      <c r="C53" s="158" t="s">
        <v>42</v>
      </c>
      <c r="D53" s="8" t="s">
        <v>877</v>
      </c>
      <c r="E53" s="159">
        <v>1</v>
      </c>
      <c r="F53" s="160">
        <v>0.01</v>
      </c>
      <c r="G53" s="160" t="s">
        <v>71</v>
      </c>
      <c r="H53" s="169">
        <f>IF($E53=0,"-",IFERROR(INDEX(#REF!,MATCH($L53,#REF!,0),MATCH($L$1&amp;H$1,#REF!,0)),0))</f>
        <v>0</v>
      </c>
      <c r="I53" s="169">
        <f>IF($E53=0,"-",IFERROR(INDEX(#REF!,MATCH($L53,#REF!,0),MATCH($L$1&amp;I$1,#REF!,0)),0))</f>
        <v>0</v>
      </c>
      <c r="L53" s="4"/>
    </row>
    <row r="54" spans="2:12" ht="20.100000000000001" customHeight="1" x14ac:dyDescent="0.15">
      <c r="B54" s="1"/>
      <c r="C54" s="158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9" t="str">
        <f>IF($E54=0,"-",IFERROR(INDEX(#REF!,MATCH($L54,#REF!,0),MATCH($L$1&amp;H$1,#REF!,0)),0))</f>
        <v>-</v>
      </c>
      <c r="I54" s="169" t="str">
        <f>IF($E54=0,"-",IFERROR(INDEX(#REF!,MATCH($L54,#REF!,0),MATCH($L$1&amp;I$1,#REF!,0)),0))</f>
        <v>-</v>
      </c>
      <c r="L54" s="4"/>
    </row>
    <row r="55" spans="2:12" ht="20.100000000000001" customHeight="1" x14ac:dyDescent="0.15">
      <c r="B55" s="1"/>
      <c r="C55" s="158" t="s">
        <v>44</v>
      </c>
      <c r="D55" s="8" t="s">
        <v>879</v>
      </c>
      <c r="E55" s="159">
        <v>1</v>
      </c>
      <c r="F55" s="160">
        <v>0</v>
      </c>
      <c r="G55" s="160" t="s">
        <v>71</v>
      </c>
      <c r="H55" s="169">
        <f>IF($E55=0,"-",IFERROR(INDEX(#REF!,MATCH($L55,#REF!,0),MATCH($L$1&amp;H$1,#REF!,0)),0))</f>
        <v>0</v>
      </c>
      <c r="I55" s="169">
        <f>IF($E55=0,"-",IFERROR(INDEX(#REF!,MATCH($L55,#REF!,0),MATCH($L$1&amp;I$1,#REF!,0)),0))</f>
        <v>0</v>
      </c>
      <c r="L55" s="4"/>
    </row>
    <row r="56" spans="2:12" ht="20.100000000000001" customHeight="1" x14ac:dyDescent="0.15">
      <c r="B56" s="1"/>
      <c r="C56" s="158" t="s">
        <v>45</v>
      </c>
      <c r="D56" s="8" t="s">
        <v>880</v>
      </c>
      <c r="E56" s="159">
        <v>0</v>
      </c>
      <c r="F56" s="160" t="s">
        <v>71</v>
      </c>
      <c r="G56" s="160" t="s">
        <v>71</v>
      </c>
      <c r="H56" s="169" t="str">
        <f>IF($E56=0,"-",IFERROR(INDEX(#REF!,MATCH($L56,#REF!,0),MATCH($L$1&amp;H$1,#REF!,0)),0))</f>
        <v>-</v>
      </c>
      <c r="I56" s="169" t="str">
        <f>IF($E56=0,"-",IFERROR(INDEX(#REF!,MATCH($L56,#REF!,0),MATCH($L$1&amp;I$1,#REF!,0)),0))</f>
        <v>-</v>
      </c>
      <c r="L56" s="4"/>
    </row>
    <row r="57" spans="2:12" ht="20.100000000000001" customHeight="1" x14ac:dyDescent="0.15">
      <c r="B57" s="1"/>
      <c r="C57" s="158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9" t="str">
        <f>IF($E57=0,"-",IFERROR(INDEX(#REF!,MATCH($L57,#REF!,0),MATCH($L$1&amp;H$1,#REF!,0)),0))</f>
        <v>-</v>
      </c>
      <c r="I57" s="169" t="str">
        <f>IF($E57=0,"-",IFERROR(INDEX(#REF!,MATCH($L57,#REF!,0),MATCH($L$1&amp;I$1,#REF!,0)),0))</f>
        <v>-</v>
      </c>
      <c r="L57" s="4"/>
    </row>
    <row r="58" spans="2:12" ht="20.100000000000001" customHeight="1" x14ac:dyDescent="0.15">
      <c r="B58" s="1"/>
      <c r="C58" s="158" t="s">
        <v>47</v>
      </c>
      <c r="D58" s="8" t="s">
        <v>882</v>
      </c>
      <c r="E58" s="159">
        <v>71</v>
      </c>
      <c r="F58" s="160">
        <v>0.17341304347826078</v>
      </c>
      <c r="G58" s="160">
        <v>0.28027023277837132</v>
      </c>
      <c r="H58" s="169">
        <f>IF($E58=0,"-",IFERROR(INDEX(#REF!,MATCH($L58,#REF!,0),MATCH($L$1&amp;H$1,#REF!,0)),0))</f>
        <v>0</v>
      </c>
      <c r="I58" s="169">
        <f>IF($E58=0,"-",IFERROR(INDEX(#REF!,MATCH($L58,#REF!,0),MATCH($L$1&amp;I$1,#REF!,0)),0))</f>
        <v>0</v>
      </c>
      <c r="L58" s="4"/>
    </row>
    <row r="59" spans="2:12" ht="20.100000000000001" customHeight="1" x14ac:dyDescent="0.15">
      <c r="B59" s="1"/>
      <c r="C59" s="158" t="s">
        <v>48</v>
      </c>
      <c r="D59" s="8" t="s">
        <v>883</v>
      </c>
      <c r="E59" s="159">
        <v>77</v>
      </c>
      <c r="F59" s="160">
        <v>0.15347826086956506</v>
      </c>
      <c r="G59" s="160">
        <v>0.41973122294738591</v>
      </c>
      <c r="H59" s="169">
        <f>IF($E59=0,"-",IFERROR(INDEX(#REF!,MATCH($L59,#REF!,0),MATCH($L$1&amp;H$1,#REF!,0)),0))</f>
        <v>0</v>
      </c>
      <c r="I59" s="169">
        <f>IF($E59=0,"-",IFERROR(INDEX(#REF!,MATCH($L59,#REF!,0),MATCH($L$1&amp;I$1,#REF!,0)),0))</f>
        <v>0</v>
      </c>
      <c r="L59" s="4"/>
    </row>
    <row r="60" spans="2:12" ht="20.100000000000001" customHeight="1" x14ac:dyDescent="0.15">
      <c r="B60" s="1"/>
      <c r="C60" s="158" t="s">
        <v>51</v>
      </c>
      <c r="D60" s="8" t="s">
        <v>884</v>
      </c>
      <c r="E60" s="159">
        <v>4</v>
      </c>
      <c r="F60" s="160">
        <v>7.5000000000000011E-2</v>
      </c>
      <c r="G60" s="160">
        <v>7.0710678118653314E-3</v>
      </c>
      <c r="H60" s="169">
        <f>IF($E60=0,"-",IFERROR(INDEX(#REF!,MATCH($L60,#REF!,0),MATCH($L$1&amp;H$1,#REF!,0)),0))</f>
        <v>0</v>
      </c>
      <c r="I60" s="169">
        <f>IF($E60=0,"-",IFERROR(INDEX(#REF!,MATCH($L60,#REF!,0),MATCH($L$1&amp;I$1,#REF!,0)),0))</f>
        <v>0</v>
      </c>
      <c r="L60" s="4"/>
    </row>
    <row r="61" spans="2:12" ht="20.100000000000001" customHeight="1" x14ac:dyDescent="0.15">
      <c r="B61" s="1"/>
      <c r="C61" s="158" t="s">
        <v>129</v>
      </c>
      <c r="D61" s="8" t="s">
        <v>885</v>
      </c>
      <c r="E61" s="159">
        <v>3</v>
      </c>
      <c r="F61" s="160">
        <v>1.9</v>
      </c>
      <c r="G61" s="160">
        <v>1.2727922061357855</v>
      </c>
      <c r="H61" s="169">
        <f>IF($E61=0,"-",IFERROR(INDEX(#REF!,MATCH($L61,#REF!,0),MATCH($L$1&amp;H$1,#REF!,0)),0))</f>
        <v>0</v>
      </c>
      <c r="I61" s="169">
        <f>IF($E61=0,"-",IFERROR(INDEX(#REF!,MATCH($L61,#REF!,0),MATCH($L$1&amp;I$1,#REF!,0)),0))</f>
        <v>0</v>
      </c>
      <c r="L61" s="4"/>
    </row>
    <row r="62" spans="2:12" ht="20.100000000000001" customHeight="1" x14ac:dyDescent="0.15">
      <c r="B62" s="1"/>
      <c r="C62" s="158" t="s">
        <v>137</v>
      </c>
      <c r="D62" s="8" t="s">
        <v>886</v>
      </c>
      <c r="E62" s="159">
        <v>1</v>
      </c>
      <c r="F62" s="160">
        <v>1</v>
      </c>
      <c r="G62" s="160" t="s">
        <v>71</v>
      </c>
      <c r="H62" s="169">
        <f>IF($E62=0,"-",IFERROR(INDEX(#REF!,MATCH($L62,#REF!,0),MATCH($L$1&amp;H$1,#REF!,0)),0))</f>
        <v>0</v>
      </c>
      <c r="I62" s="169">
        <f>IF($E62=0,"-",IFERROR(INDEX(#REF!,MATCH($L62,#REF!,0),MATCH($L$1&amp;I$1,#REF!,0)),0))</f>
        <v>0</v>
      </c>
      <c r="L62" s="4"/>
    </row>
    <row r="63" spans="2:12" ht="20.100000000000001" customHeight="1" x14ac:dyDescent="0.15">
      <c r="B63" s="1"/>
      <c r="C63" s="158" t="s">
        <v>52</v>
      </c>
      <c r="D63" s="8" t="s">
        <v>887</v>
      </c>
      <c r="E63" s="159">
        <v>10</v>
      </c>
      <c r="F63" s="160">
        <v>4.7500000000000001E-2</v>
      </c>
      <c r="G63" s="160">
        <v>4.1129875597510232E-2</v>
      </c>
      <c r="H63" s="169">
        <f>IF($E63=0,"-",IFERROR(INDEX(#REF!,MATCH($L63,#REF!,0),MATCH($L$1&amp;H$1,#REF!,0)),0))</f>
        <v>0</v>
      </c>
      <c r="I63" s="169">
        <f>IF($E63=0,"-",IFERROR(INDEX(#REF!,MATCH($L63,#REF!,0),MATCH($L$1&amp;I$1,#REF!,0)),0))</f>
        <v>0</v>
      </c>
      <c r="L63" s="4"/>
    </row>
    <row r="64" spans="2:12" ht="20.100000000000001" customHeight="1" x14ac:dyDescent="0.15">
      <c r="B64" s="1"/>
      <c r="C64" s="158" t="s">
        <v>888</v>
      </c>
      <c r="D64" s="8" t="s">
        <v>376</v>
      </c>
      <c r="E64" s="159">
        <v>13</v>
      </c>
      <c r="F64" s="160">
        <v>7.0000000000000007E-2</v>
      </c>
      <c r="G64" s="160">
        <v>3.9051248379533277E-2</v>
      </c>
      <c r="H64" s="169">
        <f>IF($E64=0,"-",IFERROR(INDEX(#REF!,MATCH($L64,#REF!,0),MATCH($L$1&amp;H$1,#REF!,0)),0))</f>
        <v>0</v>
      </c>
      <c r="I64" s="169">
        <f>IF($E64=0,"-",IFERROR(INDEX(#REF!,MATCH($L64,#REF!,0),MATCH($L$1&amp;I$1,#REF!,0)),0))</f>
        <v>0</v>
      </c>
      <c r="L64" s="4"/>
    </row>
    <row r="65" spans="2:12" ht="20.100000000000001" customHeight="1" x14ac:dyDescent="0.15">
      <c r="B65" s="1"/>
      <c r="C65" s="158" t="s">
        <v>889</v>
      </c>
      <c r="D65" s="8" t="s">
        <v>890</v>
      </c>
      <c r="E65" s="159">
        <v>0</v>
      </c>
      <c r="F65" s="160" t="s">
        <v>71</v>
      </c>
      <c r="G65" s="160" t="s">
        <v>71</v>
      </c>
      <c r="H65" s="169" t="str">
        <f>IF($E65=0,"-",IFERROR(INDEX(#REF!,MATCH($L65,#REF!,0),MATCH($L$1&amp;H$1,#REF!,0)),0))</f>
        <v>-</v>
      </c>
      <c r="I65" s="169" t="str">
        <f>IF($E65=0,"-",IFERROR(INDEX(#REF!,MATCH($L65,#REF!,0),MATCH($L$1&amp;I$1,#REF!,0)),0))</f>
        <v>-</v>
      </c>
      <c r="L65" s="4"/>
    </row>
    <row r="66" spans="2:12" ht="20.100000000000001" customHeight="1" x14ac:dyDescent="0.15">
      <c r="B66" s="1"/>
      <c r="C66" s="158" t="s">
        <v>79</v>
      </c>
      <c r="D66" s="8" t="s">
        <v>891</v>
      </c>
      <c r="E66" s="159">
        <v>1</v>
      </c>
      <c r="F66" s="160">
        <v>0.06</v>
      </c>
      <c r="G66" s="160" t="s">
        <v>71</v>
      </c>
      <c r="H66" s="169">
        <f>IF($E66=0,"-",IFERROR(INDEX(#REF!,MATCH($L66,#REF!,0),MATCH($L$1&amp;H$1,#REF!,0)),0))</f>
        <v>0</v>
      </c>
      <c r="I66" s="169">
        <f>IF($E66=0,"-",IFERROR(INDEX(#REF!,MATCH($L66,#REF!,0),MATCH($L$1&amp;I$1,#REF!,0)),0))</f>
        <v>0</v>
      </c>
      <c r="L66" s="4"/>
    </row>
    <row r="67" spans="2:12" ht="20.100000000000001" customHeight="1" x14ac:dyDescent="0.15">
      <c r="B67" s="1"/>
      <c r="C67" s="158" t="s">
        <v>53</v>
      </c>
      <c r="D67" s="8" t="s">
        <v>892</v>
      </c>
      <c r="E67" s="159">
        <v>36</v>
      </c>
      <c r="F67" s="160">
        <v>9.1280000000000042E-2</v>
      </c>
      <c r="G67" s="160">
        <v>0.19473304804269864</v>
      </c>
      <c r="H67" s="169">
        <f>IF($E67=0,"-",IFERROR(INDEX(#REF!,MATCH($L67,#REF!,0),MATCH($L$1&amp;H$1,#REF!,0)),0))</f>
        <v>0</v>
      </c>
      <c r="I67" s="169">
        <f>IF($E67=0,"-",IFERROR(INDEX(#REF!,MATCH($L67,#REF!,0),MATCH($L$1&amp;I$1,#REF!,0)),0))</f>
        <v>0</v>
      </c>
      <c r="L67" s="4"/>
    </row>
    <row r="68" spans="2:12" ht="20.100000000000001" customHeight="1" x14ac:dyDescent="0.15">
      <c r="B68" s="1"/>
      <c r="C68" s="158" t="s">
        <v>54</v>
      </c>
      <c r="D68" s="8" t="s">
        <v>893</v>
      </c>
      <c r="E68" s="159">
        <v>11</v>
      </c>
      <c r="F68" s="160">
        <v>0.17125000000000004</v>
      </c>
      <c r="G68" s="160">
        <v>0.33769967638209458</v>
      </c>
      <c r="H68" s="169">
        <f>IF($E68=0,"-",IFERROR(INDEX(#REF!,MATCH($L68,#REF!,0),MATCH($L$1&amp;H$1,#REF!,0)),0))</f>
        <v>0</v>
      </c>
      <c r="I68" s="169">
        <f>IF($E68=0,"-",IFERROR(INDEX(#REF!,MATCH($L68,#REF!,0),MATCH($L$1&amp;I$1,#REF!,0)),0))</f>
        <v>0</v>
      </c>
      <c r="L68" s="4"/>
    </row>
    <row r="69" spans="2:12" ht="20.100000000000001" customHeight="1" x14ac:dyDescent="0.15">
      <c r="B69" s="1"/>
      <c r="C69" s="158" t="s">
        <v>55</v>
      </c>
      <c r="D69" s="8" t="s">
        <v>894</v>
      </c>
      <c r="E69" s="159">
        <v>30</v>
      </c>
      <c r="F69" s="160">
        <v>7.0869565217391323E-2</v>
      </c>
      <c r="G69" s="160">
        <v>7.6390923037554945E-2</v>
      </c>
      <c r="H69" s="169">
        <f>IF($E69=0,"-",IFERROR(INDEX(#REF!,MATCH($L69,#REF!,0),MATCH($L$1&amp;H$1,#REF!,0)),0))</f>
        <v>0</v>
      </c>
      <c r="I69" s="169">
        <f>IF($E69=0,"-",IFERROR(INDEX(#REF!,MATCH($L69,#REF!,0),MATCH($L$1&amp;I$1,#REF!,0)),0))</f>
        <v>0</v>
      </c>
      <c r="L69" s="4"/>
    </row>
    <row r="70" spans="2:12" ht="20.100000000000001" customHeight="1" x14ac:dyDescent="0.15">
      <c r="B70" s="1"/>
      <c r="C70" s="158" t="s">
        <v>138</v>
      </c>
      <c r="D70" s="8" t="s">
        <v>895</v>
      </c>
      <c r="E70" s="159">
        <v>0</v>
      </c>
      <c r="F70" s="160" t="s">
        <v>71</v>
      </c>
      <c r="G70" s="160" t="s">
        <v>71</v>
      </c>
      <c r="H70" s="169" t="str">
        <f>IF($E70=0,"-",IFERROR(INDEX(#REF!,MATCH($L70,#REF!,0),MATCH($L$1&amp;H$1,#REF!,0)),0))</f>
        <v>-</v>
      </c>
      <c r="I70" s="169" t="str">
        <f>IF($E70=0,"-",IFERROR(INDEX(#REF!,MATCH($L70,#REF!,0),MATCH($L$1&amp;I$1,#REF!,0)),0))</f>
        <v>-</v>
      </c>
      <c r="L70" s="4"/>
    </row>
    <row r="71" spans="2:12" ht="20.100000000000001" customHeight="1" x14ac:dyDescent="0.15">
      <c r="B71" s="1"/>
      <c r="C71" s="158" t="s">
        <v>72</v>
      </c>
      <c r="D71" s="8" t="s">
        <v>896</v>
      </c>
      <c r="E71" s="159">
        <v>2</v>
      </c>
      <c r="F71" s="160">
        <v>0.01</v>
      </c>
      <c r="G71" s="160">
        <v>0</v>
      </c>
      <c r="H71" s="169">
        <f>IF($E71=0,"-",IFERROR(INDEX(#REF!,MATCH($L71,#REF!,0),MATCH($L$1&amp;H$1,#REF!,0)),0))</f>
        <v>0</v>
      </c>
      <c r="I71" s="169">
        <f>IF($E71=0,"-",IFERROR(INDEX(#REF!,MATCH($L71,#REF!,0),MATCH($L$1&amp;I$1,#REF!,0)),0))</f>
        <v>0</v>
      </c>
      <c r="L71" s="4"/>
    </row>
    <row r="72" spans="2:12" ht="20.100000000000001" customHeight="1" x14ac:dyDescent="0.15">
      <c r="B72" s="1"/>
      <c r="C72" s="158" t="s">
        <v>75</v>
      </c>
      <c r="D72" s="8" t="s">
        <v>897</v>
      </c>
      <c r="E72" s="159">
        <v>32</v>
      </c>
      <c r="F72" s="160">
        <v>0.12522580645161288</v>
      </c>
      <c r="G72" s="160">
        <v>0.20454155399778295</v>
      </c>
      <c r="H72" s="169">
        <f>IF($E72=0,"-",IFERROR(INDEX(#REF!,MATCH($L72,#REF!,0),MATCH($L$1&amp;H$1,#REF!,0)),0))</f>
        <v>0</v>
      </c>
      <c r="I72" s="169">
        <f>IF($E72=0,"-",IFERROR(INDEX(#REF!,MATCH($L72,#REF!,0),MATCH($L$1&amp;I$1,#REF!,0)),0))</f>
        <v>0</v>
      </c>
      <c r="L72" s="4"/>
    </row>
    <row r="73" spans="2:12" ht="20.100000000000001" customHeight="1" x14ac:dyDescent="0.15">
      <c r="B73" s="1"/>
      <c r="C73" s="158" t="s">
        <v>56</v>
      </c>
      <c r="D73" s="8" t="s">
        <v>898</v>
      </c>
      <c r="E73" s="159">
        <v>2</v>
      </c>
      <c r="F73" s="160">
        <v>6.0000000000000005E-2</v>
      </c>
      <c r="G73" s="160">
        <v>5.6568542494923803E-2</v>
      </c>
      <c r="H73" s="169">
        <f>IF($E73=0,"-",IFERROR(INDEX(#REF!,MATCH($L73,#REF!,0),MATCH($L$1&amp;H$1,#REF!,0)),0))</f>
        <v>0</v>
      </c>
      <c r="I73" s="169">
        <f>IF($E73=0,"-",IFERROR(INDEX(#REF!,MATCH($L73,#REF!,0),MATCH($L$1&amp;I$1,#REF!,0)),0))</f>
        <v>0</v>
      </c>
      <c r="L73" s="4"/>
    </row>
    <row r="74" spans="2:12" ht="20.100000000000001" customHeight="1" x14ac:dyDescent="0.15">
      <c r="B74" s="1"/>
      <c r="C74" s="158" t="s">
        <v>57</v>
      </c>
      <c r="D74" s="8" t="s">
        <v>899</v>
      </c>
      <c r="E74" s="159">
        <v>1</v>
      </c>
      <c r="F74" s="160">
        <v>0.3</v>
      </c>
      <c r="G74" s="160" t="s">
        <v>71</v>
      </c>
      <c r="H74" s="169">
        <f>IF($E74=0,"-",IFERROR(INDEX(#REF!,MATCH($L74,#REF!,0),MATCH($L$1&amp;H$1,#REF!,0)),0))</f>
        <v>0</v>
      </c>
      <c r="I74" s="169">
        <f>IF($E74=0,"-",IFERROR(INDEX(#REF!,MATCH($L74,#REF!,0),MATCH($L$1&amp;I$1,#REF!,0)),0))</f>
        <v>0</v>
      </c>
      <c r="L74" s="4"/>
    </row>
    <row r="75" spans="2:12" ht="20.100000000000001" customHeight="1" x14ac:dyDescent="0.15">
      <c r="B75" s="1"/>
      <c r="C75" s="158" t="s">
        <v>69</v>
      </c>
      <c r="D75" s="8" t="s">
        <v>900</v>
      </c>
      <c r="E75" s="159">
        <v>67</v>
      </c>
      <c r="F75" s="160">
        <v>0.14429090909090903</v>
      </c>
      <c r="G75" s="160">
        <v>0.25474712754003526</v>
      </c>
      <c r="H75" s="169">
        <f>IF($E75=0,"-",IFERROR(INDEX(#REF!,MATCH($L75,#REF!,0),MATCH($L$1&amp;H$1,#REF!,0)),0))</f>
        <v>0</v>
      </c>
      <c r="I75" s="169">
        <f>IF($E75=0,"-",IFERROR(INDEX(#REF!,MATCH($L75,#REF!,0),MATCH($L$1&amp;I$1,#REF!,0)),0))</f>
        <v>0</v>
      </c>
      <c r="L75" s="4"/>
    </row>
    <row r="76" spans="2:12" ht="20.100000000000001" customHeight="1" x14ac:dyDescent="0.15">
      <c r="B76" s="1"/>
      <c r="C76" s="158" t="s">
        <v>73</v>
      </c>
      <c r="D76" s="8" t="s">
        <v>901</v>
      </c>
      <c r="E76" s="159">
        <v>48</v>
      </c>
      <c r="F76" s="160">
        <v>0.12631249999999997</v>
      </c>
      <c r="G76" s="160">
        <v>0.23762839483584042</v>
      </c>
      <c r="H76" s="169">
        <f>IF($E76=0,"-",IFERROR(INDEX(#REF!,MATCH($L76,#REF!,0),MATCH($L$1&amp;H$1,#REF!,0)),0))</f>
        <v>0</v>
      </c>
      <c r="I76" s="169">
        <f>IF($E76=0,"-",IFERROR(INDEX(#REF!,MATCH($L76,#REF!,0),MATCH($L$1&amp;I$1,#REF!,0)),0))</f>
        <v>0</v>
      </c>
      <c r="L76" s="4"/>
    </row>
    <row r="77" spans="2:12" ht="20.100000000000001" customHeight="1" x14ac:dyDescent="0.15">
      <c r="B77" s="1"/>
      <c r="C77" s="158" t="s">
        <v>58</v>
      </c>
      <c r="D77" s="8" t="s">
        <v>902</v>
      </c>
      <c r="E77" s="159">
        <v>237</v>
      </c>
      <c r="F77" s="160">
        <v>0.17820562500000026</v>
      </c>
      <c r="G77" s="160">
        <v>0.34852069991615586</v>
      </c>
      <c r="H77" s="169">
        <f>IF($E77=0,"-",IFERROR(INDEX(#REF!,MATCH($L77,#REF!,0),MATCH($L$1&amp;H$1,#REF!,0)),0))</f>
        <v>0</v>
      </c>
      <c r="I77" s="169">
        <f>IF($E77=0,"-",IFERROR(INDEX(#REF!,MATCH($L77,#REF!,0),MATCH($L$1&amp;I$1,#REF!,0)),0))</f>
        <v>0</v>
      </c>
      <c r="L77" s="4"/>
    </row>
    <row r="78" spans="2:12" ht="20.100000000000001" customHeight="1" x14ac:dyDescent="0.15">
      <c r="B78" s="1"/>
      <c r="C78" s="158" t="s">
        <v>903</v>
      </c>
      <c r="D78" s="8" t="s">
        <v>904</v>
      </c>
      <c r="E78" s="159">
        <v>0</v>
      </c>
      <c r="F78" s="160" t="s">
        <v>71</v>
      </c>
      <c r="G78" s="160" t="s">
        <v>71</v>
      </c>
      <c r="H78" s="169" t="str">
        <f>IF($E78=0,"-",IFERROR(INDEX(#REF!,MATCH($L78,#REF!,0),MATCH($L$1&amp;H$1,#REF!,0)),0))</f>
        <v>-</v>
      </c>
      <c r="I78" s="169" t="str">
        <f>IF($E78=0,"-",IFERROR(INDEX(#REF!,MATCH($L78,#REF!,0),MATCH($L$1&amp;I$1,#REF!,0)),0))</f>
        <v>-</v>
      </c>
      <c r="L78" s="4"/>
    </row>
    <row r="79" spans="2:12" ht="20.100000000000001" customHeight="1" x14ac:dyDescent="0.15">
      <c r="B79" s="1"/>
      <c r="C79" s="158" t="s">
        <v>905</v>
      </c>
      <c r="D79" s="8" t="s">
        <v>906</v>
      </c>
      <c r="E79" s="159">
        <v>24</v>
      </c>
      <c r="F79" s="160">
        <v>0.28569230769230763</v>
      </c>
      <c r="G79" s="160">
        <v>0.44482850339866647</v>
      </c>
      <c r="H79" s="169">
        <f>IF($E79=0,"-",IFERROR(INDEX(#REF!,MATCH($L79,#REF!,0),MATCH($L$1&amp;H$1,#REF!,0)),0))</f>
        <v>0</v>
      </c>
      <c r="I79" s="169">
        <f>IF($E79=0,"-",IFERROR(INDEX(#REF!,MATCH($L79,#REF!,0),MATCH($L$1&amp;I$1,#REF!,0)),0))</f>
        <v>0</v>
      </c>
      <c r="L79" s="4"/>
    </row>
    <row r="80" spans="2:12" ht="20.100000000000001" customHeight="1" x14ac:dyDescent="0.15">
      <c r="B80" s="1"/>
      <c r="C80" s="158" t="s">
        <v>70</v>
      </c>
      <c r="D80" s="8" t="s">
        <v>907</v>
      </c>
      <c r="E80" s="159">
        <v>4</v>
      </c>
      <c r="F80" s="160">
        <v>3.5000000000000003E-2</v>
      </c>
      <c r="G80" s="160">
        <v>2.1213203435596434E-2</v>
      </c>
      <c r="H80" s="169">
        <f>IF($E80=0,"-",IFERROR(INDEX(#REF!,MATCH($L80,#REF!,0),MATCH($L$1&amp;H$1,#REF!,0)),0))</f>
        <v>0</v>
      </c>
      <c r="I80" s="169">
        <f>IF($E80=0,"-",IFERROR(INDEX(#REF!,MATCH($L80,#REF!,0),MATCH($L$1&amp;I$1,#REF!,0)),0))</f>
        <v>0</v>
      </c>
      <c r="L80" s="4"/>
    </row>
    <row r="81" spans="2:12" ht="20.100000000000001" customHeight="1" x14ac:dyDescent="0.15">
      <c r="B81" s="1"/>
      <c r="C81" s="158" t="s">
        <v>908</v>
      </c>
      <c r="D81" s="8" t="s">
        <v>909</v>
      </c>
      <c r="E81" s="159">
        <v>136</v>
      </c>
      <c r="F81" s="160">
        <v>0.25220625000000008</v>
      </c>
      <c r="G81" s="160">
        <v>0.4250767294381218</v>
      </c>
      <c r="H81" s="169">
        <f>IF($E81=0,"-",IFERROR(INDEX(#REF!,MATCH($L81,#REF!,0),MATCH($L$1&amp;H$1,#REF!,0)),0))</f>
        <v>0</v>
      </c>
      <c r="I81" s="169">
        <f>IF($E81=0,"-",IFERROR(INDEX(#REF!,MATCH($L81,#REF!,0),MATCH($L$1&amp;I$1,#REF!,0)),0))</f>
        <v>0</v>
      </c>
      <c r="L81" s="4"/>
    </row>
    <row r="82" spans="2:12" ht="20.100000000000001" customHeight="1" x14ac:dyDescent="0.15">
      <c r="B82" s="1"/>
      <c r="C82" s="158" t="s">
        <v>59</v>
      </c>
      <c r="D82" s="8" t="s">
        <v>910</v>
      </c>
      <c r="E82" s="159">
        <v>554</v>
      </c>
      <c r="F82" s="160">
        <v>0.18597199488491034</v>
      </c>
      <c r="G82" s="160">
        <v>0.41460778863837111</v>
      </c>
      <c r="H82" s="169">
        <f>IF($E82=0,"-",IFERROR(INDEX(#REF!,MATCH($L82,#REF!,0),MATCH($L$1&amp;H$1,#REF!,0)),0))</f>
        <v>0</v>
      </c>
      <c r="I82" s="169">
        <f>IF($E82=0,"-",IFERROR(INDEX(#REF!,MATCH($L82,#REF!,0),MATCH($L$1&amp;I$1,#REF!,0)),0))</f>
        <v>0</v>
      </c>
      <c r="L82" s="4"/>
    </row>
    <row r="83" spans="2:12" ht="20.100000000000001" customHeight="1" x14ac:dyDescent="0.15">
      <c r="B83" s="1"/>
      <c r="C83" s="158" t="s">
        <v>60</v>
      </c>
      <c r="D83" s="8" t="s">
        <v>911</v>
      </c>
      <c r="E83" s="159">
        <v>172</v>
      </c>
      <c r="F83" s="160">
        <v>0.11918584070796449</v>
      </c>
      <c r="G83" s="160">
        <v>0.20820712338029118</v>
      </c>
      <c r="H83" s="169">
        <f>IF($E83=0,"-",IFERROR(INDEX(#REF!,MATCH($L83,#REF!,0),MATCH($L$1&amp;H$1,#REF!,0)),0))</f>
        <v>0</v>
      </c>
      <c r="I83" s="169">
        <f>IF($E83=0,"-",IFERROR(INDEX(#REF!,MATCH($L83,#REF!,0),MATCH($L$1&amp;I$1,#REF!,0)),0))</f>
        <v>0</v>
      </c>
      <c r="L83" s="4"/>
    </row>
    <row r="84" spans="2:12" ht="20.100000000000001" customHeight="1" x14ac:dyDescent="0.15">
      <c r="B84" s="1"/>
      <c r="C84" s="158" t="s">
        <v>912</v>
      </c>
      <c r="D84" s="8" t="s">
        <v>913</v>
      </c>
      <c r="E84" s="159">
        <v>0</v>
      </c>
      <c r="F84" s="160" t="s">
        <v>71</v>
      </c>
      <c r="G84" s="160" t="s">
        <v>71</v>
      </c>
      <c r="H84" s="169" t="str">
        <f>IF($E84=0,"-",IFERROR(INDEX(#REF!,MATCH($L84,#REF!,0),MATCH($L$1&amp;H$1,#REF!,0)),0))</f>
        <v>-</v>
      </c>
      <c r="I84" s="169" t="str">
        <f>IF($E84=0,"-",IFERROR(INDEX(#REF!,MATCH($L84,#REF!,0),MATCH($L$1&amp;I$1,#REF!,0)),0))</f>
        <v>-</v>
      </c>
      <c r="L84" s="4"/>
    </row>
    <row r="85" spans="2:12" ht="20.100000000000001" customHeight="1" x14ac:dyDescent="0.15">
      <c r="B85" s="1"/>
      <c r="C85" s="158" t="s">
        <v>914</v>
      </c>
      <c r="D85" s="8" t="s">
        <v>915</v>
      </c>
      <c r="E85" s="159">
        <v>51</v>
      </c>
      <c r="F85" s="160">
        <v>0.54481081081081095</v>
      </c>
      <c r="G85" s="160">
        <v>1.5412804532061761</v>
      </c>
      <c r="H85" s="169">
        <f>IF($E85=0,"-",IFERROR(INDEX(#REF!,MATCH($L85,#REF!,0),MATCH($L$1&amp;H$1,#REF!,0)),0))</f>
        <v>0</v>
      </c>
      <c r="I85" s="169">
        <f>IF($E85=0,"-",IFERROR(INDEX(#REF!,MATCH($L85,#REF!,0),MATCH($L$1&amp;I$1,#REF!,0)),0))</f>
        <v>0</v>
      </c>
      <c r="L85" s="4"/>
    </row>
    <row r="86" spans="2:12" ht="20.100000000000001" customHeight="1" x14ac:dyDescent="0.15">
      <c r="B86" s="1"/>
      <c r="C86" s="158" t="s">
        <v>916</v>
      </c>
      <c r="D86" s="8" t="s">
        <v>917</v>
      </c>
      <c r="E86" s="159">
        <v>4</v>
      </c>
      <c r="F86" s="160">
        <v>6.5000000000000002E-2</v>
      </c>
      <c r="G86" s="160">
        <v>9.1923881554251186E-2</v>
      </c>
      <c r="H86" s="169">
        <f>IF($E86=0,"-",IFERROR(INDEX(#REF!,MATCH($L86,#REF!,0),MATCH($L$1&amp;H$1,#REF!,0)),0))</f>
        <v>0</v>
      </c>
      <c r="I86" s="169">
        <f>IF($E86=0,"-",IFERROR(INDEX(#REF!,MATCH($L86,#REF!,0),MATCH($L$1&amp;I$1,#REF!,0)),0))</f>
        <v>0</v>
      </c>
      <c r="L86" s="4"/>
    </row>
    <row r="87" spans="2:12" ht="20.100000000000001" customHeight="1" x14ac:dyDescent="0.15">
      <c r="B87" s="1"/>
      <c r="C87" s="158" t="s">
        <v>918</v>
      </c>
      <c r="D87" s="8" t="s">
        <v>919</v>
      </c>
      <c r="E87" s="159">
        <v>7</v>
      </c>
      <c r="F87" s="160">
        <v>1.7499999999999998E-2</v>
      </c>
      <c r="G87" s="160">
        <v>1.7677669529663691E-2</v>
      </c>
      <c r="H87" s="169">
        <f>IF($E87=0,"-",IFERROR(INDEX(#REF!,MATCH($L87,#REF!,0),MATCH($L$1&amp;H$1,#REF!,0)),0))</f>
        <v>0</v>
      </c>
      <c r="I87" s="169">
        <f>IF($E87=0,"-",IFERROR(INDEX(#REF!,MATCH($L87,#REF!,0),MATCH($L$1&amp;I$1,#REF!,0)),0))</f>
        <v>0</v>
      </c>
      <c r="L87" s="4"/>
    </row>
    <row r="88" spans="2:12" ht="20.100000000000001" customHeight="1" x14ac:dyDescent="0.15">
      <c r="B88" s="1"/>
      <c r="C88" s="158" t="s">
        <v>920</v>
      </c>
      <c r="D88" s="8" t="s">
        <v>921</v>
      </c>
      <c r="E88" s="159">
        <v>12</v>
      </c>
      <c r="F88" s="160">
        <v>0.24557142857142855</v>
      </c>
      <c r="G88" s="160">
        <v>0.51510576814956399</v>
      </c>
      <c r="H88" s="169">
        <f>IF($E88=0,"-",IFERROR(INDEX(#REF!,MATCH($L88,#REF!,0),MATCH($L$1&amp;H$1,#REF!,0)),0))</f>
        <v>0</v>
      </c>
      <c r="I88" s="169">
        <f>IF($E88=0,"-",IFERROR(INDEX(#REF!,MATCH($L88,#REF!,0),MATCH($L$1&amp;I$1,#REF!,0)),0))</f>
        <v>0</v>
      </c>
      <c r="L88" s="4"/>
    </row>
    <row r="89" spans="2:12" ht="20.100000000000001" customHeight="1" x14ac:dyDescent="0.15">
      <c r="B89" s="1"/>
      <c r="C89" s="158" t="s">
        <v>922</v>
      </c>
      <c r="D89" s="8" t="s">
        <v>923</v>
      </c>
      <c r="E89" s="159">
        <v>0</v>
      </c>
      <c r="F89" s="160" t="s">
        <v>71</v>
      </c>
      <c r="G89" s="160" t="s">
        <v>71</v>
      </c>
      <c r="H89" s="169" t="str">
        <f>IF($E89=0,"-",IFERROR(INDEX(#REF!,MATCH($L89,#REF!,0),MATCH($L$1&amp;H$1,#REF!,0)),0))</f>
        <v>-</v>
      </c>
      <c r="I89" s="169" t="str">
        <f>IF($E89=0,"-",IFERROR(INDEX(#REF!,MATCH($L89,#REF!,0),MATCH($L$1&amp;I$1,#REF!,0)),0))</f>
        <v>-</v>
      </c>
      <c r="L89" s="4"/>
    </row>
    <row r="90" spans="2:12" ht="20.100000000000001" customHeight="1" x14ac:dyDescent="0.15">
      <c r="B90" s="1"/>
      <c r="C90" s="158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9" t="str">
        <f>IF($E90=0,"-",IFERROR(INDEX(#REF!,MATCH($L90,#REF!,0),MATCH($L$1&amp;H$1,#REF!,0)),0))</f>
        <v>-</v>
      </c>
      <c r="I90" s="169" t="str">
        <f>IF($E90=0,"-",IFERROR(INDEX(#REF!,MATCH($L90,#REF!,0),MATCH($L$1&amp;I$1,#REF!,0)),0))</f>
        <v>-</v>
      </c>
      <c r="L90" s="4"/>
    </row>
    <row r="91" spans="2:12" ht="20.100000000000001" customHeight="1" x14ac:dyDescent="0.15">
      <c r="B91" s="1"/>
      <c r="C91" s="158" t="s">
        <v>62</v>
      </c>
      <c r="D91" s="8" t="s">
        <v>926</v>
      </c>
      <c r="E91" s="159">
        <v>16</v>
      </c>
      <c r="F91" s="160">
        <v>5.3555555555555558E-2</v>
      </c>
      <c r="G91" s="160">
        <v>6.7072928799760775E-2</v>
      </c>
      <c r="H91" s="169">
        <f>IF($E91=0,"-",IFERROR(INDEX(#REF!,MATCH($L91,#REF!,0),MATCH($L$1&amp;H$1,#REF!,0)),0))</f>
        <v>0</v>
      </c>
      <c r="I91" s="169">
        <f>IF($E91=0,"-",IFERROR(INDEX(#REF!,MATCH($L91,#REF!,0),MATCH($L$1&amp;I$1,#REF!,0)),0))</f>
        <v>0</v>
      </c>
      <c r="L91" s="4"/>
    </row>
    <row r="92" spans="2:12" ht="20.100000000000001" customHeight="1" x14ac:dyDescent="0.15">
      <c r="B92" s="1"/>
      <c r="C92" s="158" t="s">
        <v>80</v>
      </c>
      <c r="D92" s="8" t="s">
        <v>927</v>
      </c>
      <c r="E92" s="159">
        <v>2</v>
      </c>
      <c r="F92" s="160">
        <v>0</v>
      </c>
      <c r="G92" s="160">
        <v>0</v>
      </c>
      <c r="H92" s="169">
        <f>IF($E92=0,"-",IFERROR(INDEX(#REF!,MATCH($L92,#REF!,0),MATCH($L$1&amp;H$1,#REF!,0)),0))</f>
        <v>0</v>
      </c>
      <c r="I92" s="169">
        <f>IF($E92=0,"-",IFERROR(INDEX(#REF!,MATCH($L92,#REF!,0),MATCH($L$1&amp;I$1,#REF!,0)),0))</f>
        <v>0</v>
      </c>
      <c r="L92" s="4"/>
    </row>
    <row r="93" spans="2:12" ht="20.100000000000001" customHeight="1" x14ac:dyDescent="0.15">
      <c r="B93" s="1"/>
      <c r="C93" s="158" t="s">
        <v>928</v>
      </c>
      <c r="D93" s="8" t="s">
        <v>929</v>
      </c>
      <c r="E93" s="159">
        <v>18</v>
      </c>
      <c r="F93" s="160">
        <v>0.19500000000000003</v>
      </c>
      <c r="G93" s="160">
        <v>0.44785201637530736</v>
      </c>
      <c r="H93" s="169">
        <f>IF($E93=0,"-",IFERROR(INDEX(#REF!,MATCH($L93,#REF!,0),MATCH($L$1&amp;H$1,#REF!,0)),0))</f>
        <v>0</v>
      </c>
      <c r="I93" s="169">
        <f>IF($E93=0,"-",IFERROR(INDEX(#REF!,MATCH($L93,#REF!,0),MATCH($L$1&amp;I$1,#REF!,0)),0))</f>
        <v>0</v>
      </c>
      <c r="L93" s="4"/>
    </row>
    <row r="94" spans="2:12" ht="20.100000000000001" customHeight="1" x14ac:dyDescent="0.15">
      <c r="B94" s="1"/>
      <c r="C94" s="158" t="s">
        <v>63</v>
      </c>
      <c r="D94" s="8" t="s">
        <v>930</v>
      </c>
      <c r="E94" s="159">
        <v>5</v>
      </c>
      <c r="F94" s="160">
        <v>5.6666666666666671E-2</v>
      </c>
      <c r="G94" s="160">
        <v>4.0414518843273801E-2</v>
      </c>
      <c r="H94" s="169">
        <f>IF($E94=0,"-",IFERROR(INDEX(#REF!,MATCH($L94,#REF!,0),MATCH($L$1&amp;H$1,#REF!,0)),0))</f>
        <v>0</v>
      </c>
      <c r="I94" s="169">
        <f>IF($E94=0,"-",IFERROR(INDEX(#REF!,MATCH($L94,#REF!,0),MATCH($L$1&amp;I$1,#REF!,0)),0))</f>
        <v>0</v>
      </c>
      <c r="L94" s="4"/>
    </row>
    <row r="95" spans="2:12" ht="20.100000000000001" customHeight="1" x14ac:dyDescent="0.15">
      <c r="B95" s="1"/>
      <c r="C95" s="158" t="s">
        <v>931</v>
      </c>
      <c r="D95" s="8" t="s">
        <v>932</v>
      </c>
      <c r="E95" s="159">
        <v>1</v>
      </c>
      <c r="F95" s="160">
        <v>0.05</v>
      </c>
      <c r="G95" s="160" t="s">
        <v>71</v>
      </c>
      <c r="H95" s="169">
        <f>IF($E95=0,"-",IFERROR(INDEX(#REF!,MATCH($L95,#REF!,0),MATCH($L$1&amp;H$1,#REF!,0)),0))</f>
        <v>0</v>
      </c>
      <c r="I95" s="169">
        <f>IF($E95=0,"-",IFERROR(INDEX(#REF!,MATCH($L95,#REF!,0),MATCH($L$1&amp;I$1,#REF!,0)),0))</f>
        <v>0</v>
      </c>
      <c r="L95" s="4"/>
    </row>
    <row r="96" spans="2:12" ht="20.100000000000001" customHeight="1" x14ac:dyDescent="0.15">
      <c r="B96" s="1"/>
      <c r="C96" s="158" t="s">
        <v>933</v>
      </c>
      <c r="D96" s="8" t="s">
        <v>934</v>
      </c>
      <c r="E96" s="159">
        <v>2</v>
      </c>
      <c r="F96" s="160">
        <v>0.5</v>
      </c>
      <c r="G96" s="160">
        <v>0</v>
      </c>
      <c r="H96" s="169">
        <f>IF($E96=0,"-",IFERROR(INDEX(#REF!,MATCH($L96,#REF!,0),MATCH($L$1&amp;H$1,#REF!,0)),0))</f>
        <v>0</v>
      </c>
      <c r="I96" s="169">
        <f>IF($E96=0,"-",IFERROR(INDEX(#REF!,MATCH($L96,#REF!,0),MATCH($L$1&amp;I$1,#REF!,0)),0))</f>
        <v>0</v>
      </c>
      <c r="L96" s="4"/>
    </row>
    <row r="97" spans="1:12" ht="20.100000000000001" customHeight="1" x14ac:dyDescent="0.15">
      <c r="B97" s="1"/>
      <c r="C97" s="158" t="s">
        <v>76</v>
      </c>
      <c r="D97" s="8" t="s">
        <v>935</v>
      </c>
      <c r="E97" s="159">
        <v>2</v>
      </c>
      <c r="F97" s="160">
        <v>0.1</v>
      </c>
      <c r="G97" s="160">
        <v>0</v>
      </c>
      <c r="H97" s="169">
        <f>IF($E97=0,"-",IFERROR(INDEX(#REF!,MATCH($L97,#REF!,0),MATCH($L$1&amp;H$1,#REF!,0)),0))</f>
        <v>0</v>
      </c>
      <c r="I97" s="169">
        <f>IF($E97=0,"-",IFERROR(INDEX(#REF!,MATCH($L97,#REF!,0),MATCH($L$1&amp;I$1,#REF!,0)),0))</f>
        <v>0</v>
      </c>
      <c r="L97" s="4"/>
    </row>
    <row r="98" spans="1:12" ht="20.100000000000001" customHeight="1" x14ac:dyDescent="0.15">
      <c r="B98" s="1"/>
      <c r="C98" s="158" t="s">
        <v>936</v>
      </c>
      <c r="D98" s="8" t="s">
        <v>937</v>
      </c>
      <c r="E98" s="159">
        <v>0</v>
      </c>
      <c r="F98" s="160" t="s">
        <v>71</v>
      </c>
      <c r="G98" s="160" t="s">
        <v>71</v>
      </c>
      <c r="H98" s="169" t="str">
        <f>IF($E98=0,"-",IFERROR(INDEX(#REF!,MATCH($L98,#REF!,0),MATCH($L$1&amp;H$1,#REF!,0)),0))</f>
        <v>-</v>
      </c>
      <c r="I98" s="169" t="str">
        <f>IF($E98=0,"-",IFERROR(INDEX(#REF!,MATCH($L98,#REF!,0),MATCH($L$1&amp;I$1,#REF!,0)),0))</f>
        <v>-</v>
      </c>
      <c r="L98" s="4"/>
    </row>
    <row r="99" spans="1:12" ht="20.100000000000001" customHeight="1" x14ac:dyDescent="0.15">
      <c r="B99" s="1"/>
      <c r="C99" s="158" t="s">
        <v>64</v>
      </c>
      <c r="D99" s="8" t="s">
        <v>938</v>
      </c>
      <c r="E99" s="159">
        <v>10</v>
      </c>
      <c r="F99" s="160">
        <v>4.2500000000000003E-2</v>
      </c>
      <c r="G99" s="160">
        <v>3.9910614413425693E-2</v>
      </c>
      <c r="H99" s="169">
        <f>IF($E99=0,"-",IFERROR(INDEX(#REF!,MATCH($L99,#REF!,0),MATCH($L$1&amp;H$1,#REF!,0)),0))</f>
        <v>0</v>
      </c>
      <c r="I99" s="169">
        <f>IF($E99=0,"-",IFERROR(INDEX(#REF!,MATCH($L99,#REF!,0),MATCH($L$1&amp;I$1,#REF!,0)),0))</f>
        <v>0</v>
      </c>
      <c r="L99" s="4"/>
    </row>
    <row r="100" spans="1:12" ht="20.100000000000001" customHeight="1" x14ac:dyDescent="0.15">
      <c r="B100" s="1"/>
      <c r="C100" s="158" t="s">
        <v>939</v>
      </c>
      <c r="D100" s="8" t="s">
        <v>940</v>
      </c>
      <c r="E100" s="159">
        <v>291</v>
      </c>
      <c r="F100" s="160">
        <v>0.13502438202247208</v>
      </c>
      <c r="G100" s="160">
        <v>0.24441870033247187</v>
      </c>
      <c r="H100" s="169">
        <f>IF($E100=0,"-",IFERROR(INDEX(#REF!,MATCH($L100,#REF!,0),MATCH($L$1&amp;H$1,#REF!,0)),0))</f>
        <v>0</v>
      </c>
      <c r="I100" s="169">
        <f>IF($E100=0,"-",IFERROR(INDEX(#REF!,MATCH($L100,#REF!,0),MATCH($L$1&amp;I$1,#REF!,0)),0))</f>
        <v>0</v>
      </c>
      <c r="L100" s="4"/>
    </row>
    <row r="101" spans="1:12" ht="20.100000000000001" customHeight="1" x14ac:dyDescent="0.15">
      <c r="B101" s="1"/>
      <c r="C101" s="158" t="s">
        <v>941</v>
      </c>
      <c r="D101" s="8" t="s">
        <v>942</v>
      </c>
      <c r="E101" s="159">
        <v>36</v>
      </c>
      <c r="F101" s="160">
        <v>0.12108000000000001</v>
      </c>
      <c r="G101" s="160">
        <v>0.24071420121518936</v>
      </c>
      <c r="H101" s="169">
        <f>IF($E101=0,"-",IFERROR(INDEX(#REF!,MATCH($L101,#REF!,0),MATCH($L$1&amp;H$1,#REF!,0)),0))</f>
        <v>0</v>
      </c>
      <c r="I101" s="169">
        <f>IF($E101=0,"-",IFERROR(INDEX(#REF!,MATCH($L101,#REF!,0),MATCH($L$1&amp;I$1,#REF!,0)),0))</f>
        <v>0</v>
      </c>
      <c r="L101" s="4"/>
    </row>
    <row r="102" spans="1:12" ht="20.100000000000001" customHeight="1" x14ac:dyDescent="0.15">
      <c r="B102" s="1"/>
      <c r="C102" s="158" t="s">
        <v>943</v>
      </c>
      <c r="D102" s="8" t="s">
        <v>944</v>
      </c>
      <c r="E102" s="159">
        <v>36</v>
      </c>
      <c r="F102" s="160">
        <v>0.23566666666666658</v>
      </c>
      <c r="G102" s="160">
        <v>0.36777695014433848</v>
      </c>
      <c r="H102" s="169">
        <f>IF($E102=0,"-",IFERROR(INDEX(#REF!,MATCH($L102,#REF!,0),MATCH($L$1&amp;H$1,#REF!,0)),0))</f>
        <v>0</v>
      </c>
      <c r="I102" s="169">
        <f>IF($E102=0,"-",IFERROR(INDEX(#REF!,MATCH($L102,#REF!,0),MATCH($L$1&amp;I$1,#REF!,0)),0))</f>
        <v>0</v>
      </c>
      <c r="L102" s="4"/>
    </row>
    <row r="103" spans="1:12" ht="20.100000000000001" customHeight="1" x14ac:dyDescent="0.15">
      <c r="B103" s="1"/>
      <c r="C103" s="158" t="s">
        <v>945</v>
      </c>
      <c r="D103" s="8" t="s">
        <v>946</v>
      </c>
      <c r="E103" s="159">
        <v>27</v>
      </c>
      <c r="F103" s="160">
        <v>8.2000000000000017E-2</v>
      </c>
      <c r="G103" s="160">
        <v>0.10620734437881402</v>
      </c>
      <c r="H103" s="169">
        <f>IF($E103=0,"-",IFERROR(INDEX(#REF!,MATCH($L103,#REF!,0),MATCH($L$1&amp;H$1,#REF!,0)),0))</f>
        <v>0</v>
      </c>
      <c r="I103" s="169">
        <f>IF($E103=0,"-",IFERROR(INDEX(#REF!,MATCH($L103,#REF!,0),MATCH($L$1&amp;I$1,#REF!,0)),0))</f>
        <v>0</v>
      </c>
      <c r="L103" s="4"/>
    </row>
    <row r="104" spans="1:12" ht="20.100000000000001" customHeight="1" x14ac:dyDescent="0.15">
      <c r="A104" s="116" t="s">
        <v>1023</v>
      </c>
      <c r="B104" s="1"/>
      <c r="C104" s="158" t="s">
        <v>947</v>
      </c>
      <c r="D104" s="8" t="s">
        <v>948</v>
      </c>
      <c r="E104" s="159">
        <v>3</v>
      </c>
      <c r="F104" s="160">
        <v>1</v>
      </c>
      <c r="G104" s="160">
        <v>0</v>
      </c>
      <c r="H104" s="169">
        <f>IF($E104=0,"-",IFERROR(INDEX(#REF!,MATCH($L104,#REF!,0),MATCH($L$1&amp;H$1,#REF!,0)),0))</f>
        <v>0</v>
      </c>
      <c r="I104" s="169">
        <f>IF($E104=0,"-",IFERROR(INDEX(#REF!,MATCH($L104,#REF!,0),MATCH($L$1&amp;I$1,#REF!,0)),0))</f>
        <v>0</v>
      </c>
      <c r="L104" s="4"/>
    </row>
    <row r="105" spans="1:12" ht="20.100000000000001" customHeight="1" x14ac:dyDescent="0.15">
      <c r="B105" s="1"/>
      <c r="C105" s="161" t="s">
        <v>65</v>
      </c>
      <c r="D105" s="162" t="s">
        <v>949</v>
      </c>
      <c r="E105" s="163">
        <v>630</v>
      </c>
      <c r="F105" s="164">
        <v>0.19713218390804607</v>
      </c>
      <c r="G105" s="164">
        <v>0.41521056745955759</v>
      </c>
      <c r="H105" s="169">
        <f>IF($E105=0,"-",IFERROR(INDEX(#REF!,MATCH($L105,#REF!,0),MATCH($L$1&amp;H$1,#REF!,0)),0))</f>
        <v>0</v>
      </c>
      <c r="I105" s="169">
        <f>IF($E105=0,"-",IFERROR(INDEX(#REF!,MATCH($L105,#REF!,0),MATCH($L$1&amp;I$1,#REF!,0)),0))</f>
        <v>0</v>
      </c>
      <c r="L105" s="4"/>
    </row>
    <row r="106" spans="1:12" ht="20.100000000000001" customHeight="1" x14ac:dyDescent="0.15">
      <c r="B106" s="1"/>
      <c r="C106" s="161" t="s">
        <v>67</v>
      </c>
      <c r="D106" s="162" t="s">
        <v>950</v>
      </c>
      <c r="E106" s="163">
        <v>1781</v>
      </c>
      <c r="F106" s="164">
        <v>7.4816075403949633E-2</v>
      </c>
      <c r="G106" s="164">
        <v>0.1799654533299668</v>
      </c>
      <c r="H106" s="169">
        <f>IF($E106=0,"-",IFERROR(INDEX(#REF!,MATCH($L106,#REF!,0),MATCH($L$1&amp;H$1,#REF!,0)),0))</f>
        <v>0</v>
      </c>
      <c r="I106" s="169">
        <f>IF($E106=0,"-",IFERROR(INDEX(#REF!,MATCH($L106,#REF!,0),MATCH($L$1&amp;I$1,#REF!,0)),0))</f>
        <v>0</v>
      </c>
      <c r="L106" s="4"/>
    </row>
    <row r="107" spans="1:12" ht="20.100000000000001" customHeight="1" x14ac:dyDescent="0.15">
      <c r="B107" s="1"/>
      <c r="C107" s="161" t="s">
        <v>68</v>
      </c>
      <c r="D107" s="162" t="s">
        <v>951</v>
      </c>
      <c r="E107" s="163">
        <v>61</v>
      </c>
      <c r="F107" s="164">
        <v>0.17395897435897437</v>
      </c>
      <c r="G107" s="164">
        <v>0.53143890311708342</v>
      </c>
      <c r="H107" s="169">
        <f>IF($E107=0,"-",IFERROR(INDEX(#REF!,MATCH($L107,#REF!,0),MATCH($L$1&amp;H$1,#REF!,0)),0))</f>
        <v>0</v>
      </c>
      <c r="I107" s="169">
        <f>IF($E107=0,"-",IFERROR(INDEX(#REF!,MATCH($L107,#REF!,0),MATCH($L$1&amp;I$1,#REF!,0)),0))</f>
        <v>0</v>
      </c>
      <c r="L107" s="4"/>
    </row>
    <row r="108" spans="1:12" ht="20.100000000000001" customHeight="1" x14ac:dyDescent="0.15">
      <c r="B108" s="1"/>
      <c r="C108" s="161" t="s">
        <v>77</v>
      </c>
      <c r="D108" s="162" t="s">
        <v>952</v>
      </c>
      <c r="E108" s="163">
        <v>58</v>
      </c>
      <c r="F108" s="164">
        <v>0.70737812500000019</v>
      </c>
      <c r="G108" s="164">
        <v>3.6108515590874277</v>
      </c>
      <c r="H108" s="169">
        <f>IF($E108=0,"-",IFERROR(INDEX(#REF!,MATCH($L108,#REF!,0),MATCH($L$1&amp;H$1,#REF!,0)),0))</f>
        <v>0</v>
      </c>
      <c r="I108" s="169">
        <f>IF($E108=0,"-",IFERROR(INDEX(#REF!,MATCH($L108,#REF!,0),MATCH($L$1&amp;I$1,#REF!,0)),0))</f>
        <v>0</v>
      </c>
      <c r="L108" s="4"/>
    </row>
    <row r="109" spans="1:12" ht="20.100000000000001" customHeight="1" x14ac:dyDescent="0.15">
      <c r="B109" s="1"/>
      <c r="C109" s="161" t="s">
        <v>78</v>
      </c>
      <c r="D109" s="162" t="s">
        <v>953</v>
      </c>
      <c r="E109" s="163">
        <v>0</v>
      </c>
      <c r="F109" s="164" t="s">
        <v>71</v>
      </c>
      <c r="G109" s="164" t="s">
        <v>71</v>
      </c>
      <c r="H109" s="169" t="str">
        <f>IF($E109=0,"-",IFERROR(INDEX(#REF!,MATCH($L109,#REF!,0),MATCH($L$1&amp;H$1,#REF!,0)),0))</f>
        <v>-</v>
      </c>
      <c r="I109" s="169" t="str">
        <f>IF($E109=0,"-",IFERROR(INDEX(#REF!,MATCH($L109,#REF!,0),MATCH($L$1&amp;I$1,#REF!,0)),0))</f>
        <v>-</v>
      </c>
      <c r="L109" s="4"/>
    </row>
    <row r="110" spans="1:12" ht="20.100000000000001" customHeight="1" x14ac:dyDescent="0.15">
      <c r="B110" s="1"/>
      <c r="C110" s="161" t="s">
        <v>74</v>
      </c>
      <c r="D110" s="162" t="s">
        <v>954</v>
      </c>
      <c r="E110" s="163">
        <v>7</v>
      </c>
      <c r="F110" s="164">
        <v>5.000000000000001E-2</v>
      </c>
      <c r="G110" s="164">
        <v>4.5825756949558399E-2</v>
      </c>
      <c r="H110" s="169">
        <f>IF($E110=0,"-",IFERROR(INDEX(#REF!,MATCH($L110,#REF!,0),MATCH($L$1&amp;H$1,#REF!,0)),0))</f>
        <v>0</v>
      </c>
      <c r="I110" s="169">
        <f>IF($E110=0,"-",IFERROR(INDEX(#REF!,MATCH($L110,#REF!,0),MATCH($L$1&amp;I$1,#REF!,0)),0))</f>
        <v>0</v>
      </c>
      <c r="L110" s="4"/>
    </row>
    <row r="111" spans="1:12" ht="20.100000000000001" customHeight="1" x14ac:dyDescent="0.15">
      <c r="B111" s="1"/>
      <c r="C111" s="161" t="s">
        <v>71</v>
      </c>
      <c r="D111" s="162" t="s">
        <v>377</v>
      </c>
      <c r="E111" s="163">
        <v>19</v>
      </c>
      <c r="F111" s="164">
        <v>6.1538461538461535E-2</v>
      </c>
      <c r="G111" s="164">
        <v>4.1602514716892212E-2</v>
      </c>
      <c r="H111" s="169">
        <f>IF($E111=0,"-",IFERROR(INDEX(#REF!,MATCH($L111,#REF!,0),MATCH($L$1&amp;H$1,#REF!,0)),0))</f>
        <v>0</v>
      </c>
      <c r="I111" s="169">
        <f>IF($E111=0,"-",IFERROR(INDEX(#REF!,MATCH($L111,#REF!,0),MATCH($L$1&amp;I$1,#REF!,0)),0))</f>
        <v>0</v>
      </c>
      <c r="L111" s="5"/>
    </row>
    <row r="112" spans="1:12" ht="20.100000000000001" customHeight="1" x14ac:dyDescent="0.15">
      <c r="B112" s="1"/>
      <c r="C112" s="161"/>
      <c r="D112" s="162" t="s">
        <v>373</v>
      </c>
      <c r="E112" s="163">
        <v>5265</v>
      </c>
      <c r="F112" s="164">
        <v>0.15377710687017793</v>
      </c>
      <c r="G112" s="164">
        <v>0.53723709567644506</v>
      </c>
      <c r="H112" s="169">
        <f>MAX(H5:H111)</f>
        <v>0</v>
      </c>
      <c r="I112" s="169">
        <f>MIN(I5:I111)</f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30EDB-D6C1-498C-8A59-DBACEEAE17CA}">
  <sheetPr>
    <tabColor theme="8" tint="0.39997558519241921"/>
    <pageSetUpPr fitToPage="1"/>
  </sheetPr>
  <dimension ref="A1:L112"/>
  <sheetViews>
    <sheetView showGridLines="0" view="pageBreakPreview" zoomScale="85" zoomScaleNormal="70" zoomScaleSheetLayoutView="85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">
        <v>1042</v>
      </c>
    </row>
    <row r="3" spans="2:12" ht="21" customHeight="1" x14ac:dyDescent="0.15">
      <c r="H3" s="139" t="e">
        <f>VLOOKUP(L1,#REF!,2,0)</f>
        <v>#REF!</v>
      </c>
      <c r="I3" s="118" t="e">
        <f>VLOOKUP(L1,#REF!,3,0)</f>
        <v>#REF!</v>
      </c>
    </row>
    <row r="4" spans="2:12" ht="20.100000000000001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20.100000000000001" customHeight="1" x14ac:dyDescent="0.15">
      <c r="B5" s="1"/>
      <c r="C5" s="158" t="s">
        <v>817</v>
      </c>
      <c r="D5" s="8" t="s">
        <v>818</v>
      </c>
      <c r="E5" s="159">
        <v>14</v>
      </c>
      <c r="F5" s="160">
        <v>1.2500000000000001E-2</v>
      </c>
      <c r="G5" s="160">
        <v>8.8640526042791812E-3</v>
      </c>
      <c r="H5" s="169">
        <f>IF($E5=0,"-",IFERROR(INDEX(#REF!,MATCH($L5,#REF!,0),MATCH($L$1&amp;H$1,#REF!,0)),0))</f>
        <v>0</v>
      </c>
      <c r="I5" s="169">
        <f>IF($E5=0,"-",IFERROR(INDEX(#REF!,MATCH($L5,#REF!,0),MATCH($L$1&amp;I$1,#REF!,0)),0))</f>
        <v>0</v>
      </c>
      <c r="L5" s="5"/>
    </row>
    <row r="6" spans="2:12" ht="20.100000000000001" customHeight="1" x14ac:dyDescent="0.15">
      <c r="B6" s="1"/>
      <c r="C6" s="158" t="s">
        <v>819</v>
      </c>
      <c r="D6" s="8" t="s">
        <v>820</v>
      </c>
      <c r="E6" s="159">
        <v>9</v>
      </c>
      <c r="F6" s="160">
        <v>4.2400000000000007E-2</v>
      </c>
      <c r="G6" s="160">
        <v>8.8197505633662909E-2</v>
      </c>
      <c r="H6" s="169">
        <f>IF($E6=0,"-",IFERROR(INDEX(#REF!,MATCH($L6,#REF!,0),MATCH($L$1&amp;H$1,#REF!,0)),0))</f>
        <v>0</v>
      </c>
      <c r="I6" s="169">
        <f>IF($E6=0,"-",IFERROR(INDEX(#REF!,MATCH($L6,#REF!,0),MATCH($L$1&amp;I$1,#REF!,0)),0))</f>
        <v>0</v>
      </c>
      <c r="L6" s="5"/>
    </row>
    <row r="7" spans="2:12" ht="20.100000000000001" customHeight="1" x14ac:dyDescent="0.15">
      <c r="B7" s="1"/>
      <c r="C7" s="158" t="s">
        <v>49</v>
      </c>
      <c r="D7" s="8" t="s">
        <v>821</v>
      </c>
      <c r="E7" s="159">
        <v>48</v>
      </c>
      <c r="F7" s="160">
        <v>4.1920000000000013E-2</v>
      </c>
      <c r="G7" s="160">
        <v>4.8432874510329585E-2</v>
      </c>
      <c r="H7" s="169">
        <f>IF($E7=0,"-",IFERROR(INDEX(#REF!,MATCH($L7,#REF!,0),MATCH($L$1&amp;H$1,#REF!,0)),0))</f>
        <v>0</v>
      </c>
      <c r="I7" s="169">
        <f>IF($E7=0,"-",IFERROR(INDEX(#REF!,MATCH($L7,#REF!,0),MATCH($L$1&amp;I$1,#REF!,0)),0))</f>
        <v>0</v>
      </c>
      <c r="L7" s="5"/>
    </row>
    <row r="8" spans="2:12" ht="20.100000000000001" customHeight="1" x14ac:dyDescent="0.15">
      <c r="B8" s="1"/>
      <c r="C8" s="158" t="s">
        <v>50</v>
      </c>
      <c r="D8" s="8" t="s">
        <v>822</v>
      </c>
      <c r="E8" s="159">
        <v>10</v>
      </c>
      <c r="F8" s="160">
        <v>4.2857142857142859E-3</v>
      </c>
      <c r="G8" s="160">
        <v>5.345224838248488E-3</v>
      </c>
      <c r="H8" s="169">
        <f>IF($E8=0,"-",IFERROR(INDEX(#REF!,MATCH($L8,#REF!,0),MATCH($L$1&amp;H$1,#REF!,0)),0))</f>
        <v>0</v>
      </c>
      <c r="I8" s="169">
        <f>IF($E8=0,"-",IFERROR(INDEX(#REF!,MATCH($L8,#REF!,0),MATCH($L$1&amp;I$1,#REF!,0)),0))</f>
        <v>0</v>
      </c>
      <c r="L8" s="5"/>
    </row>
    <row r="9" spans="2:12" ht="20.100000000000001" customHeight="1" x14ac:dyDescent="0.15">
      <c r="B9" s="1"/>
      <c r="C9" s="158" t="s">
        <v>66</v>
      </c>
      <c r="D9" s="8" t="s">
        <v>823</v>
      </c>
      <c r="E9" s="159">
        <v>28</v>
      </c>
      <c r="F9" s="160">
        <v>2.384615384615385E-2</v>
      </c>
      <c r="G9" s="160">
        <v>3.0355796134747631E-2</v>
      </c>
      <c r="H9" s="169">
        <f>IF($E9=0,"-",IFERROR(INDEX(#REF!,MATCH($L9,#REF!,0),MATCH($L$1&amp;H$1,#REF!,0)),0))</f>
        <v>0</v>
      </c>
      <c r="I9" s="169">
        <f>IF($E9=0,"-",IFERROR(INDEX(#REF!,MATCH($L9,#REF!,0),MATCH($L$1&amp;I$1,#REF!,0)),0))</f>
        <v>0</v>
      </c>
      <c r="L9" s="5"/>
    </row>
    <row r="10" spans="2:12" ht="20.100000000000001" customHeight="1" x14ac:dyDescent="0.15">
      <c r="B10" s="1"/>
      <c r="C10" s="158" t="s">
        <v>61</v>
      </c>
      <c r="D10" s="8" t="s">
        <v>824</v>
      </c>
      <c r="E10" s="159">
        <v>25</v>
      </c>
      <c r="F10" s="160">
        <v>3.025000000000001E-2</v>
      </c>
      <c r="G10" s="160">
        <v>3.4934028734693111E-2</v>
      </c>
      <c r="H10" s="169">
        <f>IF($E10=0,"-",IFERROR(INDEX(#REF!,MATCH($L10,#REF!,0),MATCH($L$1&amp;H$1,#REF!,0)),0))</f>
        <v>0</v>
      </c>
      <c r="I10" s="169">
        <f>IF($E10=0,"-",IFERROR(INDEX(#REF!,MATCH($L10,#REF!,0),MATCH($L$1&amp;I$1,#REF!,0)),0))</f>
        <v>0</v>
      </c>
      <c r="L10" s="5"/>
    </row>
    <row r="11" spans="2:12" ht="20.100000000000001" customHeight="1" x14ac:dyDescent="0.15">
      <c r="B11" s="1"/>
      <c r="C11" s="158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9" t="str">
        <f>IF($E11=0,"-",IFERROR(INDEX(#REF!,MATCH($L11,#REF!,0),MATCH($L$1&amp;H$1,#REF!,0)),0))</f>
        <v>-</v>
      </c>
      <c r="I11" s="169" t="str">
        <f>IF($E11=0,"-",IFERROR(INDEX(#REF!,MATCH($L11,#REF!,0),MATCH($L$1&amp;I$1,#REF!,0)),0))</f>
        <v>-</v>
      </c>
      <c r="L11" s="5"/>
    </row>
    <row r="12" spans="2:12" ht="20.100000000000001" customHeight="1" x14ac:dyDescent="0.15">
      <c r="B12" s="1"/>
      <c r="C12" s="158" t="s">
        <v>827</v>
      </c>
      <c r="D12" s="8" t="s">
        <v>828</v>
      </c>
      <c r="E12" s="159">
        <v>4</v>
      </c>
      <c r="F12" s="160">
        <v>0.2</v>
      </c>
      <c r="G12" s="160">
        <v>0</v>
      </c>
      <c r="H12" s="169">
        <f>IF($E12=0,"-",IFERROR(INDEX(#REF!,MATCH($L12,#REF!,0),MATCH($L$1&amp;H$1,#REF!,0)),0))</f>
        <v>0</v>
      </c>
      <c r="I12" s="169">
        <f>IF($E12=0,"-",IFERROR(INDEX(#REF!,MATCH($L12,#REF!,0),MATCH($L$1&amp;I$1,#REF!,0)),0))</f>
        <v>0</v>
      </c>
      <c r="L12" s="5"/>
    </row>
    <row r="13" spans="2:12" ht="20.100000000000001" customHeight="1" x14ac:dyDescent="0.15">
      <c r="B13" s="1"/>
      <c r="C13" s="158" t="s">
        <v>829</v>
      </c>
      <c r="D13" s="8" t="s">
        <v>830</v>
      </c>
      <c r="E13" s="159">
        <v>0</v>
      </c>
      <c r="F13" s="160" t="s">
        <v>71</v>
      </c>
      <c r="G13" s="160" t="s">
        <v>71</v>
      </c>
      <c r="H13" s="169" t="str">
        <f>IF($E13=0,"-",IFERROR(INDEX(#REF!,MATCH($L13,#REF!,0),MATCH($L$1&amp;H$1,#REF!,0)),0))</f>
        <v>-</v>
      </c>
      <c r="I13" s="169" t="str">
        <f>IF($E13=0,"-",IFERROR(INDEX(#REF!,MATCH($L13,#REF!,0),MATCH($L$1&amp;I$1,#REF!,0)),0))</f>
        <v>-</v>
      </c>
      <c r="L13" s="5"/>
    </row>
    <row r="14" spans="2:12" ht="20.100000000000001" customHeight="1" x14ac:dyDescent="0.15">
      <c r="B14" s="1"/>
      <c r="C14" s="158" t="s">
        <v>831</v>
      </c>
      <c r="D14" s="8" t="s">
        <v>832</v>
      </c>
      <c r="E14" s="159">
        <v>1</v>
      </c>
      <c r="F14" s="160">
        <v>0</v>
      </c>
      <c r="G14" s="160" t="s">
        <v>71</v>
      </c>
      <c r="H14" s="169">
        <f>IF($E14=0,"-",IFERROR(INDEX(#REF!,MATCH($L14,#REF!,0),MATCH($L$1&amp;H$1,#REF!,0)),0))</f>
        <v>0</v>
      </c>
      <c r="I14" s="169">
        <f>IF($E14=0,"-",IFERROR(INDEX(#REF!,MATCH($L14,#REF!,0),MATCH($L$1&amp;I$1,#REF!,0)),0))</f>
        <v>0</v>
      </c>
      <c r="L14" s="5"/>
    </row>
    <row r="15" spans="2:12" ht="20.100000000000001" customHeight="1" x14ac:dyDescent="0.15">
      <c r="B15" s="1"/>
      <c r="C15" s="158" t="s">
        <v>11</v>
      </c>
      <c r="D15" s="8" t="s">
        <v>833</v>
      </c>
      <c r="E15" s="159">
        <v>91</v>
      </c>
      <c r="F15" s="160">
        <v>6.315873015873015E-2</v>
      </c>
      <c r="G15" s="160">
        <v>5.9517199018490959E-2</v>
      </c>
      <c r="H15" s="169">
        <f>IF($E15=0,"-",IFERROR(INDEX(#REF!,MATCH($L15,#REF!,0),MATCH($L$1&amp;H$1,#REF!,0)),0))</f>
        <v>0</v>
      </c>
      <c r="I15" s="169">
        <f>IF($E15=0,"-",IFERROR(INDEX(#REF!,MATCH($L15,#REF!,0),MATCH($L$1&amp;I$1,#REF!,0)),0))</f>
        <v>0</v>
      </c>
      <c r="L15" s="4"/>
    </row>
    <row r="16" spans="2:12" ht="20.100000000000001" customHeight="1" x14ac:dyDescent="0.15">
      <c r="B16" s="1"/>
      <c r="C16" s="158" t="s">
        <v>12</v>
      </c>
      <c r="D16" s="8" t="s">
        <v>834</v>
      </c>
      <c r="E16" s="159">
        <v>1</v>
      </c>
      <c r="F16" s="160">
        <v>0.05</v>
      </c>
      <c r="G16" s="160" t="s">
        <v>71</v>
      </c>
      <c r="H16" s="169">
        <f>IF($E16=0,"-",IFERROR(INDEX(#REF!,MATCH($L16,#REF!,0),MATCH($L$1&amp;H$1,#REF!,0)),0))</f>
        <v>0</v>
      </c>
      <c r="I16" s="169">
        <f>IF($E16=0,"-",IFERROR(INDEX(#REF!,MATCH($L16,#REF!,0),MATCH($L$1&amp;I$1,#REF!,0)),0))</f>
        <v>0</v>
      </c>
      <c r="L16" s="4"/>
    </row>
    <row r="17" spans="2:12" ht="20.100000000000001" customHeight="1" x14ac:dyDescent="0.15">
      <c r="B17" s="1"/>
      <c r="C17" s="158" t="s">
        <v>13</v>
      </c>
      <c r="D17" s="8" t="s">
        <v>835</v>
      </c>
      <c r="E17" s="159">
        <v>7</v>
      </c>
      <c r="F17" s="160">
        <v>1.3333333333333334E-2</v>
      </c>
      <c r="G17" s="160">
        <v>1.9663841605003504E-2</v>
      </c>
      <c r="H17" s="169">
        <f>IF($E17=0,"-",IFERROR(INDEX(#REF!,MATCH($L17,#REF!,0),MATCH($L$1&amp;H$1,#REF!,0)),0))</f>
        <v>0</v>
      </c>
      <c r="I17" s="169">
        <f>IF($E17=0,"-",IFERROR(INDEX(#REF!,MATCH($L17,#REF!,0),MATCH($L$1&amp;I$1,#REF!,0)),0))</f>
        <v>0</v>
      </c>
      <c r="L17" s="4"/>
    </row>
    <row r="18" spans="2:12" ht="20.100000000000001" customHeight="1" x14ac:dyDescent="0.15">
      <c r="B18" s="1"/>
      <c r="C18" s="158" t="s">
        <v>14</v>
      </c>
      <c r="D18" s="8" t="s">
        <v>836</v>
      </c>
      <c r="E18" s="159">
        <v>0</v>
      </c>
      <c r="F18" s="160" t="s">
        <v>71</v>
      </c>
      <c r="G18" s="160" t="s">
        <v>71</v>
      </c>
      <c r="H18" s="169" t="str">
        <f>IF($E18=0,"-",IFERROR(INDEX(#REF!,MATCH($L18,#REF!,0),MATCH($L$1&amp;H$1,#REF!,0)),0))</f>
        <v>-</v>
      </c>
      <c r="I18" s="169" t="str">
        <f>IF($E18=0,"-",IFERROR(INDEX(#REF!,MATCH($L18,#REF!,0),MATCH($L$1&amp;I$1,#REF!,0)),0))</f>
        <v>-</v>
      </c>
      <c r="L18" s="4"/>
    </row>
    <row r="19" spans="2:12" ht="20.100000000000001" customHeight="1" x14ac:dyDescent="0.15">
      <c r="B19" s="1"/>
      <c r="C19" s="158" t="s">
        <v>15</v>
      </c>
      <c r="D19" s="8" t="s">
        <v>837</v>
      </c>
      <c r="E19" s="159">
        <v>4</v>
      </c>
      <c r="F19" s="160">
        <v>0.05</v>
      </c>
      <c r="G19" s="160">
        <v>0</v>
      </c>
      <c r="H19" s="169">
        <f>IF($E19=0,"-",IFERROR(INDEX(#REF!,MATCH($L19,#REF!,0),MATCH($L$1&amp;H$1,#REF!,0)),0))</f>
        <v>0</v>
      </c>
      <c r="I19" s="169">
        <f>IF($E19=0,"-",IFERROR(INDEX(#REF!,MATCH($L19,#REF!,0),MATCH($L$1&amp;I$1,#REF!,0)),0))</f>
        <v>0</v>
      </c>
      <c r="L19" s="4"/>
    </row>
    <row r="20" spans="2:12" ht="20.100000000000001" customHeight="1" x14ac:dyDescent="0.15">
      <c r="B20" s="1"/>
      <c r="C20" s="158" t="s">
        <v>16</v>
      </c>
      <c r="D20" s="8" t="s">
        <v>838</v>
      </c>
      <c r="E20" s="159">
        <v>2</v>
      </c>
      <c r="F20" s="160">
        <v>0.05</v>
      </c>
      <c r="G20" s="160">
        <v>0</v>
      </c>
      <c r="H20" s="169">
        <f>IF($E20=0,"-",IFERROR(INDEX(#REF!,MATCH($L20,#REF!,0),MATCH($L$1&amp;H$1,#REF!,0)),0))</f>
        <v>0</v>
      </c>
      <c r="I20" s="169">
        <f>IF($E20=0,"-",IFERROR(INDEX(#REF!,MATCH($L20,#REF!,0),MATCH($L$1&amp;I$1,#REF!,0)),0))</f>
        <v>0</v>
      </c>
      <c r="L20" s="4"/>
    </row>
    <row r="21" spans="2:12" ht="20.100000000000001" customHeight="1" x14ac:dyDescent="0.15">
      <c r="B21" s="1"/>
      <c r="C21" s="158" t="s">
        <v>17</v>
      </c>
      <c r="D21" s="8" t="s">
        <v>839</v>
      </c>
      <c r="E21" s="159">
        <v>4</v>
      </c>
      <c r="F21" s="160">
        <v>0</v>
      </c>
      <c r="G21" s="160">
        <v>0</v>
      </c>
      <c r="H21" s="169">
        <f>IF($E21=0,"-",IFERROR(INDEX(#REF!,MATCH($L21,#REF!,0),MATCH($L$1&amp;H$1,#REF!,0)),0))</f>
        <v>0</v>
      </c>
      <c r="I21" s="169">
        <f>IF($E21=0,"-",IFERROR(INDEX(#REF!,MATCH($L21,#REF!,0),MATCH($L$1&amp;I$1,#REF!,0)),0))</f>
        <v>0</v>
      </c>
      <c r="L21" s="4"/>
    </row>
    <row r="22" spans="2:12" ht="20.100000000000001" customHeight="1" x14ac:dyDescent="0.15">
      <c r="B22" s="1"/>
      <c r="C22" s="158" t="s">
        <v>18</v>
      </c>
      <c r="D22" s="8" t="s">
        <v>840</v>
      </c>
      <c r="E22" s="159">
        <v>5</v>
      </c>
      <c r="F22" s="160">
        <v>0</v>
      </c>
      <c r="G22" s="160">
        <v>0</v>
      </c>
      <c r="H22" s="169">
        <f>IF($E22=0,"-",IFERROR(INDEX(#REF!,MATCH($L22,#REF!,0),MATCH($L$1&amp;H$1,#REF!,0)),0))</f>
        <v>0</v>
      </c>
      <c r="I22" s="169">
        <f>IF($E22=0,"-",IFERROR(INDEX(#REF!,MATCH($L22,#REF!,0),MATCH($L$1&amp;I$1,#REF!,0)),0))</f>
        <v>0</v>
      </c>
      <c r="L22" s="4"/>
    </row>
    <row r="23" spans="2:12" ht="20.100000000000001" customHeight="1" x14ac:dyDescent="0.15">
      <c r="B23" s="1"/>
      <c r="C23" s="158" t="s">
        <v>19</v>
      </c>
      <c r="D23" s="8" t="s">
        <v>841</v>
      </c>
      <c r="E23" s="159">
        <v>2</v>
      </c>
      <c r="F23" s="160">
        <v>0.01</v>
      </c>
      <c r="G23" s="160">
        <v>0</v>
      </c>
      <c r="H23" s="169">
        <f>IF($E23=0,"-",IFERROR(INDEX(#REF!,MATCH($L23,#REF!,0),MATCH($L$1&amp;H$1,#REF!,0)),0))</f>
        <v>0</v>
      </c>
      <c r="I23" s="169">
        <f>IF($E23=0,"-",IFERROR(INDEX(#REF!,MATCH($L23,#REF!,0),MATCH($L$1&amp;I$1,#REF!,0)),0))</f>
        <v>0</v>
      </c>
      <c r="L23" s="4"/>
    </row>
    <row r="24" spans="2:12" ht="20.100000000000001" customHeight="1" x14ac:dyDescent="0.15">
      <c r="B24" s="1"/>
      <c r="C24" s="158" t="s">
        <v>842</v>
      </c>
      <c r="D24" s="8" t="s">
        <v>843</v>
      </c>
      <c r="E24" s="159">
        <v>5</v>
      </c>
      <c r="F24" s="160">
        <v>2.6666666666666668E-2</v>
      </c>
      <c r="G24" s="160">
        <v>2.081665999466133E-2</v>
      </c>
      <c r="H24" s="169">
        <f>IF($E24=0,"-",IFERROR(INDEX(#REF!,MATCH($L24,#REF!,0),MATCH($L$1&amp;H$1,#REF!,0)),0))</f>
        <v>0</v>
      </c>
      <c r="I24" s="169">
        <f>IF($E24=0,"-",IFERROR(INDEX(#REF!,MATCH($L24,#REF!,0),MATCH($L$1&amp;I$1,#REF!,0)),0))</f>
        <v>0</v>
      </c>
      <c r="L24" s="4"/>
    </row>
    <row r="25" spans="2:12" ht="20.100000000000001" customHeight="1" x14ac:dyDescent="0.15">
      <c r="B25" s="1"/>
      <c r="C25" s="158" t="s">
        <v>844</v>
      </c>
      <c r="D25" s="8" t="s">
        <v>845</v>
      </c>
      <c r="E25" s="159">
        <v>0</v>
      </c>
      <c r="F25" s="160" t="s">
        <v>71</v>
      </c>
      <c r="G25" s="160" t="s">
        <v>71</v>
      </c>
      <c r="H25" s="169" t="str">
        <f>IF($E25=0,"-",IFERROR(INDEX(#REF!,MATCH($L25,#REF!,0),MATCH($L$1&amp;H$1,#REF!,0)),0))</f>
        <v>-</v>
      </c>
      <c r="I25" s="169" t="str">
        <f>IF($E25=0,"-",IFERROR(INDEX(#REF!,MATCH($L25,#REF!,0),MATCH($L$1&amp;I$1,#REF!,0)),0))</f>
        <v>-</v>
      </c>
      <c r="L25" s="4"/>
    </row>
    <row r="26" spans="2:12" ht="20.100000000000001" customHeight="1" x14ac:dyDescent="0.15">
      <c r="B26" s="1"/>
      <c r="C26" s="158" t="s">
        <v>20</v>
      </c>
      <c r="D26" s="8" t="s">
        <v>846</v>
      </c>
      <c r="E26" s="159">
        <v>49</v>
      </c>
      <c r="F26" s="160">
        <v>4.187878787878789E-2</v>
      </c>
      <c r="G26" s="160">
        <v>5.2597384426270183E-2</v>
      </c>
      <c r="H26" s="169">
        <f>IF($E26=0,"-",IFERROR(INDEX(#REF!,MATCH($L26,#REF!,0),MATCH($L$1&amp;H$1,#REF!,0)),0))</f>
        <v>0</v>
      </c>
      <c r="I26" s="169">
        <f>IF($E26=0,"-",IFERROR(INDEX(#REF!,MATCH($L26,#REF!,0),MATCH($L$1&amp;I$1,#REF!,0)),0))</f>
        <v>0</v>
      </c>
      <c r="L26" s="4"/>
    </row>
    <row r="27" spans="2:12" ht="20.100000000000001" customHeight="1" x14ac:dyDescent="0.15">
      <c r="B27" s="1"/>
      <c r="C27" s="158" t="s">
        <v>21</v>
      </c>
      <c r="D27" s="8" t="s">
        <v>847</v>
      </c>
      <c r="E27" s="159">
        <v>0</v>
      </c>
      <c r="F27" s="160" t="s">
        <v>71</v>
      </c>
      <c r="G27" s="160" t="s">
        <v>71</v>
      </c>
      <c r="H27" s="169" t="str">
        <f>IF($E27=0,"-",IFERROR(INDEX(#REF!,MATCH($L27,#REF!,0),MATCH($L$1&amp;H$1,#REF!,0)),0))</f>
        <v>-</v>
      </c>
      <c r="I27" s="169" t="str">
        <f>IF($E27=0,"-",IFERROR(INDEX(#REF!,MATCH($L27,#REF!,0),MATCH($L$1&amp;I$1,#REF!,0)),0))</f>
        <v>-</v>
      </c>
      <c r="L27" s="4"/>
    </row>
    <row r="28" spans="2:12" ht="20.100000000000001" customHeight="1" x14ac:dyDescent="0.15">
      <c r="B28" s="1"/>
      <c r="C28" s="158" t="s">
        <v>22</v>
      </c>
      <c r="D28" s="8" t="s">
        <v>848</v>
      </c>
      <c r="E28" s="159">
        <v>17</v>
      </c>
      <c r="F28" s="160">
        <v>1.7166666666666667E-2</v>
      </c>
      <c r="G28" s="160">
        <v>2.2076382553911929E-2</v>
      </c>
      <c r="H28" s="169">
        <f>IF($E28=0,"-",IFERROR(INDEX(#REF!,MATCH($L28,#REF!,0),MATCH($L$1&amp;H$1,#REF!,0)),0))</f>
        <v>0</v>
      </c>
      <c r="I28" s="169">
        <f>IF($E28=0,"-",IFERROR(INDEX(#REF!,MATCH($L28,#REF!,0),MATCH($L$1&amp;I$1,#REF!,0)),0))</f>
        <v>0</v>
      </c>
      <c r="L28" s="4"/>
    </row>
    <row r="29" spans="2:12" ht="20.100000000000001" customHeight="1" x14ac:dyDescent="0.15">
      <c r="B29" s="1"/>
      <c r="C29" s="158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9" t="str">
        <f>IF($E29=0,"-",IFERROR(INDEX(#REF!,MATCH($L29,#REF!,0),MATCH($L$1&amp;H$1,#REF!,0)),0))</f>
        <v>-</v>
      </c>
      <c r="I29" s="169" t="str">
        <f>IF($E29=0,"-",IFERROR(INDEX(#REF!,MATCH($L29,#REF!,0),MATCH($L$1&amp;I$1,#REF!,0)),0))</f>
        <v>-</v>
      </c>
      <c r="L29" s="4"/>
    </row>
    <row r="30" spans="2:12" ht="20.100000000000001" customHeight="1" x14ac:dyDescent="0.15">
      <c r="B30" s="1"/>
      <c r="C30" s="158" t="s">
        <v>851</v>
      </c>
      <c r="D30" s="8" t="s">
        <v>852</v>
      </c>
      <c r="E30" s="159">
        <v>3</v>
      </c>
      <c r="F30" s="160">
        <v>0.01</v>
      </c>
      <c r="G30" s="160">
        <v>0</v>
      </c>
      <c r="H30" s="169">
        <f>IF($E30=0,"-",IFERROR(INDEX(#REF!,MATCH($L30,#REF!,0),MATCH($L$1&amp;H$1,#REF!,0)),0))</f>
        <v>0</v>
      </c>
      <c r="I30" s="169">
        <f>IF($E30=0,"-",IFERROR(INDEX(#REF!,MATCH($L30,#REF!,0),MATCH($L$1&amp;I$1,#REF!,0)),0))</f>
        <v>0</v>
      </c>
      <c r="L30" s="4"/>
    </row>
    <row r="31" spans="2:12" ht="20.100000000000001" customHeight="1" x14ac:dyDescent="0.15">
      <c r="B31" s="1"/>
      <c r="C31" s="158" t="s">
        <v>853</v>
      </c>
      <c r="D31" s="8" t="s">
        <v>854</v>
      </c>
      <c r="E31" s="159">
        <v>1</v>
      </c>
      <c r="F31" s="160">
        <v>0</v>
      </c>
      <c r="G31" s="160" t="s">
        <v>71</v>
      </c>
      <c r="H31" s="169">
        <f>IF($E31=0,"-",IFERROR(INDEX(#REF!,MATCH($L31,#REF!,0),MATCH($L$1&amp;H$1,#REF!,0)),0))</f>
        <v>0</v>
      </c>
      <c r="I31" s="169">
        <f>IF($E31=0,"-",IFERROR(INDEX(#REF!,MATCH($L31,#REF!,0),MATCH($L$1&amp;I$1,#REF!,0)),0))</f>
        <v>0</v>
      </c>
      <c r="L31" s="4"/>
    </row>
    <row r="32" spans="2:12" ht="20.100000000000001" customHeight="1" x14ac:dyDescent="0.15">
      <c r="B32" s="1"/>
      <c r="C32" s="158" t="s">
        <v>23</v>
      </c>
      <c r="D32" s="8" t="s">
        <v>855</v>
      </c>
      <c r="E32" s="159">
        <v>2</v>
      </c>
      <c r="F32" s="160">
        <v>5.0000000000000001E-3</v>
      </c>
      <c r="G32" s="160">
        <v>7.0710678118654753E-3</v>
      </c>
      <c r="H32" s="169">
        <f>IF($E32=0,"-",IFERROR(INDEX(#REF!,MATCH($L32,#REF!,0),MATCH($L$1&amp;H$1,#REF!,0)),0))</f>
        <v>0</v>
      </c>
      <c r="I32" s="169">
        <f>IF($E32=0,"-",IFERROR(INDEX(#REF!,MATCH($L32,#REF!,0),MATCH($L$1&amp;I$1,#REF!,0)),0))</f>
        <v>0</v>
      </c>
      <c r="L32" s="4"/>
    </row>
    <row r="33" spans="2:12" ht="20.100000000000001" customHeight="1" x14ac:dyDescent="0.15">
      <c r="B33" s="1"/>
      <c r="C33" s="158" t="s">
        <v>24</v>
      </c>
      <c r="D33" s="8" t="s">
        <v>856</v>
      </c>
      <c r="E33" s="159">
        <v>75</v>
      </c>
      <c r="F33" s="160">
        <v>8.2763157894736816E-2</v>
      </c>
      <c r="G33" s="160">
        <v>0.16514816185090025</v>
      </c>
      <c r="H33" s="169">
        <f>IF($E33=0,"-",IFERROR(INDEX(#REF!,MATCH($L33,#REF!,0),MATCH($L$1&amp;H$1,#REF!,0)),0))</f>
        <v>0</v>
      </c>
      <c r="I33" s="169">
        <f>IF($E33=0,"-",IFERROR(INDEX(#REF!,MATCH($L33,#REF!,0),MATCH($L$1&amp;I$1,#REF!,0)),0))</f>
        <v>0</v>
      </c>
      <c r="L33" s="4"/>
    </row>
    <row r="34" spans="2:12" ht="20.100000000000001" customHeight="1" x14ac:dyDescent="0.15">
      <c r="B34" s="1"/>
      <c r="C34" s="158" t="s">
        <v>857</v>
      </c>
      <c r="D34" s="8" t="s">
        <v>858</v>
      </c>
      <c r="E34" s="159">
        <v>9</v>
      </c>
      <c r="F34" s="160">
        <v>3.1666666666666669E-2</v>
      </c>
      <c r="G34" s="160">
        <v>3.8166302763912918E-2</v>
      </c>
      <c r="H34" s="169">
        <f>IF($E34=0,"-",IFERROR(INDEX(#REF!,MATCH($L34,#REF!,0),MATCH($L$1&amp;H$1,#REF!,0)),0))</f>
        <v>0</v>
      </c>
      <c r="I34" s="169">
        <f>IF($E34=0,"-",IFERROR(INDEX(#REF!,MATCH($L34,#REF!,0),MATCH($L$1&amp;I$1,#REF!,0)),0))</f>
        <v>0</v>
      </c>
      <c r="L34" s="4"/>
    </row>
    <row r="35" spans="2:12" ht="20.100000000000001" customHeight="1" x14ac:dyDescent="0.15">
      <c r="B35" s="1"/>
      <c r="C35" s="158" t="s">
        <v>25</v>
      </c>
      <c r="D35" s="8" t="s">
        <v>859</v>
      </c>
      <c r="E35" s="159">
        <v>12</v>
      </c>
      <c r="F35" s="160">
        <v>4.8000000000000001E-2</v>
      </c>
      <c r="G35" s="160">
        <v>8.5264294989168848E-2</v>
      </c>
      <c r="H35" s="169">
        <f>IF($E35=0,"-",IFERROR(INDEX(#REF!,MATCH($L35,#REF!,0),MATCH($L$1&amp;H$1,#REF!,0)),0))</f>
        <v>0</v>
      </c>
      <c r="I35" s="169">
        <f>IF($E35=0,"-",IFERROR(INDEX(#REF!,MATCH($L35,#REF!,0),MATCH($L$1&amp;I$1,#REF!,0)),0))</f>
        <v>0</v>
      </c>
      <c r="L35" s="4"/>
    </row>
    <row r="36" spans="2:12" ht="20.100000000000001" customHeight="1" x14ac:dyDescent="0.15">
      <c r="B36" s="1"/>
      <c r="C36" s="158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9" t="str">
        <f>IF($E36=0,"-",IFERROR(INDEX(#REF!,MATCH($L36,#REF!,0),MATCH($L$1&amp;H$1,#REF!,0)),0))</f>
        <v>-</v>
      </c>
      <c r="I36" s="169" t="str">
        <f>IF($E36=0,"-",IFERROR(INDEX(#REF!,MATCH($L36,#REF!,0),MATCH($L$1&amp;I$1,#REF!,0)),0))</f>
        <v>-</v>
      </c>
      <c r="L36" s="4"/>
    </row>
    <row r="37" spans="2:12" ht="20.100000000000001" customHeight="1" x14ac:dyDescent="0.15">
      <c r="B37" s="1"/>
      <c r="C37" s="158" t="s">
        <v>27</v>
      </c>
      <c r="D37" s="8" t="s">
        <v>860</v>
      </c>
      <c r="E37" s="159">
        <v>16</v>
      </c>
      <c r="F37" s="160">
        <v>5.5E-2</v>
      </c>
      <c r="G37" s="160">
        <v>5.5407580708780275E-2</v>
      </c>
      <c r="H37" s="169">
        <f>IF($E37=0,"-",IFERROR(INDEX(#REF!,MATCH($L37,#REF!,0),MATCH($L$1&amp;H$1,#REF!,0)),0))</f>
        <v>0</v>
      </c>
      <c r="I37" s="169">
        <f>IF($E37=0,"-",IFERROR(INDEX(#REF!,MATCH($L37,#REF!,0),MATCH($L$1&amp;I$1,#REF!,0)),0))</f>
        <v>0</v>
      </c>
      <c r="L37" s="4"/>
    </row>
    <row r="38" spans="2:12" ht="20.100000000000001" customHeight="1" x14ac:dyDescent="0.15">
      <c r="B38" s="1"/>
      <c r="C38" s="158" t="s">
        <v>28</v>
      </c>
      <c r="D38" s="8" t="s">
        <v>861</v>
      </c>
      <c r="E38" s="159">
        <v>105</v>
      </c>
      <c r="F38" s="160">
        <v>7.8699999999999992E-2</v>
      </c>
      <c r="G38" s="160">
        <v>0.17213517549898916</v>
      </c>
      <c r="H38" s="169">
        <f>IF($E38=0,"-",IFERROR(INDEX(#REF!,MATCH($L38,#REF!,0),MATCH($L$1&amp;H$1,#REF!,0)),0))</f>
        <v>0</v>
      </c>
      <c r="I38" s="169">
        <f>IF($E38=0,"-",IFERROR(INDEX(#REF!,MATCH($L38,#REF!,0),MATCH($L$1&amp;I$1,#REF!,0)),0))</f>
        <v>0</v>
      </c>
      <c r="L38" s="4"/>
    </row>
    <row r="39" spans="2:12" ht="20.100000000000001" customHeight="1" x14ac:dyDescent="0.15">
      <c r="B39" s="1"/>
      <c r="C39" s="158" t="s">
        <v>29</v>
      </c>
      <c r="D39" s="8" t="s">
        <v>862</v>
      </c>
      <c r="E39" s="159">
        <v>4</v>
      </c>
      <c r="F39" s="160">
        <v>0.04</v>
      </c>
      <c r="G39" s="160">
        <v>0</v>
      </c>
      <c r="H39" s="169">
        <f>IF($E39=0,"-",IFERROR(INDEX(#REF!,MATCH($L39,#REF!,0),MATCH($L$1&amp;H$1,#REF!,0)),0))</f>
        <v>0</v>
      </c>
      <c r="I39" s="169">
        <f>IF($E39=0,"-",IFERROR(INDEX(#REF!,MATCH($L39,#REF!,0),MATCH($L$1&amp;I$1,#REF!,0)),0))</f>
        <v>0</v>
      </c>
      <c r="L39" s="4"/>
    </row>
    <row r="40" spans="2:12" ht="20.100000000000001" customHeight="1" x14ac:dyDescent="0.15">
      <c r="B40" s="1"/>
      <c r="C40" s="158" t="s">
        <v>30</v>
      </c>
      <c r="D40" s="8" t="s">
        <v>863</v>
      </c>
      <c r="E40" s="159">
        <v>1</v>
      </c>
      <c r="F40" s="160">
        <v>0</v>
      </c>
      <c r="G40" s="160" t="s">
        <v>71</v>
      </c>
      <c r="H40" s="169">
        <f>IF($E40=0,"-",IFERROR(INDEX(#REF!,MATCH($L40,#REF!,0),MATCH($L$1&amp;H$1,#REF!,0)),0))</f>
        <v>0</v>
      </c>
      <c r="I40" s="169">
        <f>IF($E40=0,"-",IFERROR(INDEX(#REF!,MATCH($L40,#REF!,0),MATCH($L$1&amp;I$1,#REF!,0)),0))</f>
        <v>0</v>
      </c>
      <c r="L40" s="4"/>
    </row>
    <row r="41" spans="2:12" ht="20.100000000000001" customHeight="1" x14ac:dyDescent="0.15">
      <c r="B41" s="1"/>
      <c r="C41" s="158" t="s">
        <v>31</v>
      </c>
      <c r="D41" s="8" t="s">
        <v>864</v>
      </c>
      <c r="E41" s="159">
        <v>4</v>
      </c>
      <c r="F41" s="160">
        <v>5.0000000000000001E-3</v>
      </c>
      <c r="G41" s="160">
        <v>7.0710678118654753E-3</v>
      </c>
      <c r="H41" s="169">
        <f>IF($E41=0,"-",IFERROR(INDEX(#REF!,MATCH($L41,#REF!,0),MATCH($L$1&amp;H$1,#REF!,0)),0))</f>
        <v>0</v>
      </c>
      <c r="I41" s="169">
        <f>IF($E41=0,"-",IFERROR(INDEX(#REF!,MATCH($L41,#REF!,0),MATCH($L$1&amp;I$1,#REF!,0)),0))</f>
        <v>0</v>
      </c>
      <c r="L41" s="4"/>
    </row>
    <row r="42" spans="2:12" ht="20.100000000000001" customHeight="1" x14ac:dyDescent="0.15">
      <c r="B42" s="1"/>
      <c r="C42" s="158" t="s">
        <v>32</v>
      </c>
      <c r="D42" s="8" t="s">
        <v>865</v>
      </c>
      <c r="E42" s="159">
        <v>3</v>
      </c>
      <c r="F42" s="160">
        <v>0.05</v>
      </c>
      <c r="G42" s="160">
        <v>0</v>
      </c>
      <c r="H42" s="169">
        <f>IF($E42=0,"-",IFERROR(INDEX(#REF!,MATCH($L42,#REF!,0),MATCH($L$1&amp;H$1,#REF!,0)),0))</f>
        <v>0</v>
      </c>
      <c r="I42" s="169">
        <f>IF($E42=0,"-",IFERROR(INDEX(#REF!,MATCH($L42,#REF!,0),MATCH($L$1&amp;I$1,#REF!,0)),0))</f>
        <v>0</v>
      </c>
      <c r="L42" s="4"/>
    </row>
    <row r="43" spans="2:12" ht="20.100000000000001" customHeight="1" x14ac:dyDescent="0.15">
      <c r="B43" s="1"/>
      <c r="C43" s="158" t="s">
        <v>33</v>
      </c>
      <c r="D43" s="8" t="s">
        <v>866</v>
      </c>
      <c r="E43" s="159">
        <v>6</v>
      </c>
      <c r="F43" s="160">
        <v>5.2500000000000005E-2</v>
      </c>
      <c r="G43" s="160">
        <v>5.5E-2</v>
      </c>
      <c r="H43" s="169">
        <f>IF($E43=0,"-",IFERROR(INDEX(#REF!,MATCH($L43,#REF!,0),MATCH($L$1&amp;H$1,#REF!,0)),0))</f>
        <v>0</v>
      </c>
      <c r="I43" s="169">
        <f>IF($E43=0,"-",IFERROR(INDEX(#REF!,MATCH($L43,#REF!,0),MATCH($L$1&amp;I$1,#REF!,0)),0))</f>
        <v>0</v>
      </c>
      <c r="L43" s="4"/>
    </row>
    <row r="44" spans="2:12" ht="20.100000000000001" customHeight="1" x14ac:dyDescent="0.15">
      <c r="B44" s="1"/>
      <c r="C44" s="158" t="s">
        <v>34</v>
      </c>
      <c r="D44" s="8" t="s">
        <v>867</v>
      </c>
      <c r="E44" s="159">
        <v>65</v>
      </c>
      <c r="F44" s="160">
        <v>2.9074074074074079E-2</v>
      </c>
      <c r="G44" s="160">
        <v>3.4082395552685066E-2</v>
      </c>
      <c r="H44" s="169">
        <f>IF($E44=0,"-",IFERROR(INDEX(#REF!,MATCH($L44,#REF!,0),MATCH($L$1&amp;H$1,#REF!,0)),0))</f>
        <v>0</v>
      </c>
      <c r="I44" s="169">
        <f>IF($E44=0,"-",IFERROR(INDEX(#REF!,MATCH($L44,#REF!,0),MATCH($L$1&amp;I$1,#REF!,0)),0))</f>
        <v>0</v>
      </c>
      <c r="L44" s="4"/>
    </row>
    <row r="45" spans="2:12" ht="20.100000000000001" customHeight="1" x14ac:dyDescent="0.15">
      <c r="B45" s="1"/>
      <c r="C45" s="158" t="s">
        <v>35</v>
      </c>
      <c r="D45" s="8" t="s">
        <v>868</v>
      </c>
      <c r="E45" s="159">
        <v>3</v>
      </c>
      <c r="F45" s="160">
        <v>0.2</v>
      </c>
      <c r="G45" s="160">
        <v>0</v>
      </c>
      <c r="H45" s="169">
        <f>IF($E45=0,"-",IFERROR(INDEX(#REF!,MATCH($L45,#REF!,0),MATCH($L$1&amp;H$1,#REF!,0)),0))</f>
        <v>0</v>
      </c>
      <c r="I45" s="169">
        <f>IF($E45=0,"-",IFERROR(INDEX(#REF!,MATCH($L45,#REF!,0),MATCH($L$1&amp;I$1,#REF!,0)),0))</f>
        <v>0</v>
      </c>
      <c r="L45" s="4"/>
    </row>
    <row r="46" spans="2:12" ht="20.100000000000001" customHeight="1" x14ac:dyDescent="0.15">
      <c r="B46" s="1"/>
      <c r="C46" s="158" t="s">
        <v>36</v>
      </c>
      <c r="D46" s="8" t="s">
        <v>869</v>
      </c>
      <c r="E46" s="159">
        <v>5</v>
      </c>
      <c r="F46" s="160">
        <v>4.6666666666666669E-2</v>
      </c>
      <c r="G46" s="160">
        <v>5.0332229568471679E-2</v>
      </c>
      <c r="H46" s="169">
        <f>IF($E46=0,"-",IFERROR(INDEX(#REF!,MATCH($L46,#REF!,0),MATCH($L$1&amp;H$1,#REF!,0)),0))</f>
        <v>0</v>
      </c>
      <c r="I46" s="169">
        <f>IF($E46=0,"-",IFERROR(INDEX(#REF!,MATCH($L46,#REF!,0),MATCH($L$1&amp;I$1,#REF!,0)),0))</f>
        <v>0</v>
      </c>
      <c r="L46" s="4"/>
    </row>
    <row r="47" spans="2:12" ht="20.100000000000001" customHeight="1" x14ac:dyDescent="0.15">
      <c r="B47" s="1"/>
      <c r="C47" s="158" t="s">
        <v>37</v>
      </c>
      <c r="D47" s="8" t="s">
        <v>870</v>
      </c>
      <c r="E47" s="159">
        <v>5</v>
      </c>
      <c r="F47" s="160">
        <v>0.1</v>
      </c>
      <c r="G47" s="160">
        <v>0</v>
      </c>
      <c r="H47" s="169">
        <f>IF($E47=0,"-",IFERROR(INDEX(#REF!,MATCH($L47,#REF!,0),MATCH($L$1&amp;H$1,#REF!,0)),0))</f>
        <v>0</v>
      </c>
      <c r="I47" s="169">
        <f>IF($E47=0,"-",IFERROR(INDEX(#REF!,MATCH($L47,#REF!,0),MATCH($L$1&amp;I$1,#REF!,0)),0))</f>
        <v>0</v>
      </c>
      <c r="L47" s="4"/>
    </row>
    <row r="48" spans="2:12" ht="20.100000000000001" customHeight="1" x14ac:dyDescent="0.15">
      <c r="B48" s="1"/>
      <c r="C48" s="158" t="s">
        <v>38</v>
      </c>
      <c r="D48" s="8" t="s">
        <v>871</v>
      </c>
      <c r="E48" s="159">
        <v>25</v>
      </c>
      <c r="F48" s="160">
        <v>9.8312500000000011E-2</v>
      </c>
      <c r="G48" s="160">
        <v>0.10564054196729043</v>
      </c>
      <c r="H48" s="169">
        <f>IF($E48=0,"-",IFERROR(INDEX(#REF!,MATCH($L48,#REF!,0),MATCH($L$1&amp;H$1,#REF!,0)),0))</f>
        <v>0</v>
      </c>
      <c r="I48" s="169">
        <f>IF($E48=0,"-",IFERROR(INDEX(#REF!,MATCH($L48,#REF!,0),MATCH($L$1&amp;I$1,#REF!,0)),0))</f>
        <v>0</v>
      </c>
      <c r="L48" s="4"/>
    </row>
    <row r="49" spans="2:12" ht="20.100000000000001" customHeight="1" x14ac:dyDescent="0.15">
      <c r="B49" s="1"/>
      <c r="C49" s="158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9" t="str">
        <f>IF($E49=0,"-",IFERROR(INDEX(#REF!,MATCH($L49,#REF!,0),MATCH($L$1&amp;H$1,#REF!,0)),0))</f>
        <v>-</v>
      </c>
      <c r="I49" s="169" t="str">
        <f>IF($E49=0,"-",IFERROR(INDEX(#REF!,MATCH($L49,#REF!,0),MATCH($L$1&amp;I$1,#REF!,0)),0))</f>
        <v>-</v>
      </c>
      <c r="L49" s="4"/>
    </row>
    <row r="50" spans="2:12" ht="20.100000000000001" customHeight="1" x14ac:dyDescent="0.15">
      <c r="B50" s="1"/>
      <c r="C50" s="158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9" t="str">
        <f>IF($E50=0,"-",IFERROR(INDEX(#REF!,MATCH($L50,#REF!,0),MATCH($L$1&amp;H$1,#REF!,0)),0))</f>
        <v>-</v>
      </c>
      <c r="I50" s="169" t="str">
        <f>IF($E50=0,"-",IFERROR(INDEX(#REF!,MATCH($L50,#REF!,0),MATCH($L$1&amp;I$1,#REF!,0)),0))</f>
        <v>-</v>
      </c>
      <c r="L50" s="4"/>
    </row>
    <row r="51" spans="2:12" ht="20.100000000000001" customHeight="1" x14ac:dyDescent="0.15">
      <c r="B51" s="1"/>
      <c r="C51" s="158" t="s">
        <v>40</v>
      </c>
      <c r="D51" s="8" t="s">
        <v>875</v>
      </c>
      <c r="E51" s="159">
        <v>0</v>
      </c>
      <c r="F51" s="160" t="s">
        <v>71</v>
      </c>
      <c r="G51" s="160" t="s">
        <v>71</v>
      </c>
      <c r="H51" s="169" t="str">
        <f>IF($E51=0,"-",IFERROR(INDEX(#REF!,MATCH($L51,#REF!,0),MATCH($L$1&amp;H$1,#REF!,0)),0))</f>
        <v>-</v>
      </c>
      <c r="I51" s="169" t="str">
        <f>IF($E51=0,"-",IFERROR(INDEX(#REF!,MATCH($L51,#REF!,0),MATCH($L$1&amp;I$1,#REF!,0)),0))</f>
        <v>-</v>
      </c>
      <c r="L51" s="4"/>
    </row>
    <row r="52" spans="2:12" ht="20.100000000000001" customHeight="1" x14ac:dyDescent="0.15">
      <c r="B52" s="1"/>
      <c r="C52" s="158" t="s">
        <v>41</v>
      </c>
      <c r="D52" s="8" t="s">
        <v>876</v>
      </c>
      <c r="E52" s="159">
        <v>1</v>
      </c>
      <c r="F52" s="160">
        <v>0</v>
      </c>
      <c r="G52" s="160" t="s">
        <v>71</v>
      </c>
      <c r="H52" s="169">
        <f>IF($E52=0,"-",IFERROR(INDEX(#REF!,MATCH($L52,#REF!,0),MATCH($L$1&amp;H$1,#REF!,0)),0))</f>
        <v>0</v>
      </c>
      <c r="I52" s="169">
        <f>IF($E52=0,"-",IFERROR(INDEX(#REF!,MATCH($L52,#REF!,0),MATCH($L$1&amp;I$1,#REF!,0)),0))</f>
        <v>0</v>
      </c>
      <c r="L52" s="4"/>
    </row>
    <row r="53" spans="2:12" ht="20.100000000000001" customHeight="1" x14ac:dyDescent="0.15">
      <c r="B53" s="1"/>
      <c r="C53" s="158" t="s">
        <v>42</v>
      </c>
      <c r="D53" s="8" t="s">
        <v>877</v>
      </c>
      <c r="E53" s="159">
        <v>2</v>
      </c>
      <c r="F53" s="160">
        <v>3.5000000000000003E-2</v>
      </c>
      <c r="G53" s="160">
        <v>7.0710678118654537E-3</v>
      </c>
      <c r="H53" s="169">
        <f>IF($E53=0,"-",IFERROR(INDEX(#REF!,MATCH($L53,#REF!,0),MATCH($L$1&amp;H$1,#REF!,0)),0))</f>
        <v>0</v>
      </c>
      <c r="I53" s="169">
        <f>IF($E53=0,"-",IFERROR(INDEX(#REF!,MATCH($L53,#REF!,0),MATCH($L$1&amp;I$1,#REF!,0)),0))</f>
        <v>0</v>
      </c>
      <c r="L53" s="4"/>
    </row>
    <row r="54" spans="2:12" ht="20.100000000000001" customHeight="1" x14ac:dyDescent="0.15">
      <c r="B54" s="1"/>
      <c r="C54" s="158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9" t="str">
        <f>IF($E54=0,"-",IFERROR(INDEX(#REF!,MATCH($L54,#REF!,0),MATCH($L$1&amp;H$1,#REF!,0)),0))</f>
        <v>-</v>
      </c>
      <c r="I54" s="169" t="str">
        <f>IF($E54=0,"-",IFERROR(INDEX(#REF!,MATCH($L54,#REF!,0),MATCH($L$1&amp;I$1,#REF!,0)),0))</f>
        <v>-</v>
      </c>
      <c r="L54" s="4"/>
    </row>
    <row r="55" spans="2:12" ht="20.100000000000001" customHeight="1" x14ac:dyDescent="0.15">
      <c r="B55" s="1"/>
      <c r="C55" s="158" t="s">
        <v>44</v>
      </c>
      <c r="D55" s="8" t="s">
        <v>879</v>
      </c>
      <c r="E55" s="159">
        <v>1</v>
      </c>
      <c r="F55" s="160">
        <v>0</v>
      </c>
      <c r="G55" s="160" t="s">
        <v>71</v>
      </c>
      <c r="H55" s="169">
        <f>IF($E55=0,"-",IFERROR(INDEX(#REF!,MATCH($L55,#REF!,0),MATCH($L$1&amp;H$1,#REF!,0)),0))</f>
        <v>0</v>
      </c>
      <c r="I55" s="169">
        <f>IF($E55=0,"-",IFERROR(INDEX(#REF!,MATCH($L55,#REF!,0),MATCH($L$1&amp;I$1,#REF!,0)),0))</f>
        <v>0</v>
      </c>
      <c r="L55" s="4"/>
    </row>
    <row r="56" spans="2:12" ht="20.100000000000001" customHeight="1" x14ac:dyDescent="0.15">
      <c r="B56" s="1"/>
      <c r="C56" s="158" t="s">
        <v>45</v>
      </c>
      <c r="D56" s="8" t="s">
        <v>880</v>
      </c>
      <c r="E56" s="159">
        <v>0</v>
      </c>
      <c r="F56" s="160" t="s">
        <v>71</v>
      </c>
      <c r="G56" s="160" t="s">
        <v>71</v>
      </c>
      <c r="H56" s="169" t="str">
        <f>IF($E56=0,"-",IFERROR(INDEX(#REF!,MATCH($L56,#REF!,0),MATCH($L$1&amp;H$1,#REF!,0)),0))</f>
        <v>-</v>
      </c>
      <c r="I56" s="169" t="str">
        <f>IF($E56=0,"-",IFERROR(INDEX(#REF!,MATCH($L56,#REF!,0),MATCH($L$1&amp;I$1,#REF!,0)),0))</f>
        <v>-</v>
      </c>
      <c r="L56" s="4"/>
    </row>
    <row r="57" spans="2:12" ht="20.100000000000001" customHeight="1" x14ac:dyDescent="0.15">
      <c r="B57" s="1"/>
      <c r="C57" s="158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9" t="str">
        <f>IF($E57=0,"-",IFERROR(INDEX(#REF!,MATCH($L57,#REF!,0),MATCH($L$1&amp;H$1,#REF!,0)),0))</f>
        <v>-</v>
      </c>
      <c r="I57" s="169" t="str">
        <f>IF($E57=0,"-",IFERROR(INDEX(#REF!,MATCH($L57,#REF!,0),MATCH($L$1&amp;I$1,#REF!,0)),0))</f>
        <v>-</v>
      </c>
      <c r="L57" s="4"/>
    </row>
    <row r="58" spans="2:12" ht="20.100000000000001" customHeight="1" x14ac:dyDescent="0.15">
      <c r="B58" s="1"/>
      <c r="C58" s="158" t="s">
        <v>47</v>
      </c>
      <c r="D58" s="8" t="s">
        <v>882</v>
      </c>
      <c r="E58" s="159">
        <v>69</v>
      </c>
      <c r="F58" s="160">
        <v>5.4166666666666662E-2</v>
      </c>
      <c r="G58" s="160">
        <v>6.0585725062103662E-2</v>
      </c>
      <c r="H58" s="169">
        <f>IF($E58=0,"-",IFERROR(INDEX(#REF!,MATCH($L58,#REF!,0),MATCH($L$1&amp;H$1,#REF!,0)),0))</f>
        <v>0</v>
      </c>
      <c r="I58" s="169">
        <f>IF($E58=0,"-",IFERROR(INDEX(#REF!,MATCH($L58,#REF!,0),MATCH($L$1&amp;I$1,#REF!,0)),0))</f>
        <v>0</v>
      </c>
      <c r="L58" s="4"/>
    </row>
    <row r="59" spans="2:12" ht="20.100000000000001" customHeight="1" x14ac:dyDescent="0.15">
      <c r="B59" s="1"/>
      <c r="C59" s="158" t="s">
        <v>48</v>
      </c>
      <c r="D59" s="8" t="s">
        <v>883</v>
      </c>
      <c r="E59" s="159">
        <v>73</v>
      </c>
      <c r="F59" s="160">
        <v>4.9000000000000016E-2</v>
      </c>
      <c r="G59" s="160">
        <v>5.6332347131406946E-2</v>
      </c>
      <c r="H59" s="169">
        <f>IF($E59=0,"-",IFERROR(INDEX(#REF!,MATCH($L59,#REF!,0),MATCH($L$1&amp;H$1,#REF!,0)),0))</f>
        <v>0</v>
      </c>
      <c r="I59" s="169">
        <f>IF($E59=0,"-",IFERROR(INDEX(#REF!,MATCH($L59,#REF!,0),MATCH($L$1&amp;I$1,#REF!,0)),0))</f>
        <v>0</v>
      </c>
      <c r="L59" s="4"/>
    </row>
    <row r="60" spans="2:12" ht="20.100000000000001" customHeight="1" x14ac:dyDescent="0.15">
      <c r="B60" s="1"/>
      <c r="C60" s="158" t="s">
        <v>51</v>
      </c>
      <c r="D60" s="8" t="s">
        <v>884</v>
      </c>
      <c r="E60" s="159">
        <v>6</v>
      </c>
      <c r="F60" s="160">
        <v>3.6666666666666667E-2</v>
      </c>
      <c r="G60" s="160">
        <v>3.7859388972001834E-2</v>
      </c>
      <c r="H60" s="169">
        <f>IF($E60=0,"-",IFERROR(INDEX(#REF!,MATCH($L60,#REF!,0),MATCH($L$1&amp;H$1,#REF!,0)),0))</f>
        <v>0</v>
      </c>
      <c r="I60" s="169">
        <f>IF($E60=0,"-",IFERROR(INDEX(#REF!,MATCH($L60,#REF!,0),MATCH($L$1&amp;I$1,#REF!,0)),0))</f>
        <v>0</v>
      </c>
      <c r="L60" s="4"/>
    </row>
    <row r="61" spans="2:12" ht="20.100000000000001" customHeight="1" x14ac:dyDescent="0.15">
      <c r="B61" s="1"/>
      <c r="C61" s="158" t="s">
        <v>129</v>
      </c>
      <c r="D61" s="8" t="s">
        <v>885</v>
      </c>
      <c r="E61" s="159">
        <v>3</v>
      </c>
      <c r="F61" s="160">
        <v>0.01</v>
      </c>
      <c r="G61" s="160">
        <v>0</v>
      </c>
      <c r="H61" s="169">
        <f>IF($E61=0,"-",IFERROR(INDEX(#REF!,MATCH($L61,#REF!,0),MATCH($L$1&amp;H$1,#REF!,0)),0))</f>
        <v>0</v>
      </c>
      <c r="I61" s="169">
        <f>IF($E61=0,"-",IFERROR(INDEX(#REF!,MATCH($L61,#REF!,0),MATCH($L$1&amp;I$1,#REF!,0)),0))</f>
        <v>0</v>
      </c>
      <c r="L61" s="4"/>
    </row>
    <row r="62" spans="2:12" ht="20.100000000000001" customHeight="1" x14ac:dyDescent="0.15">
      <c r="B62" s="1"/>
      <c r="C62" s="158" t="s">
        <v>137</v>
      </c>
      <c r="D62" s="8" t="s">
        <v>886</v>
      </c>
      <c r="E62" s="159">
        <v>1</v>
      </c>
      <c r="F62" s="160">
        <v>0.2</v>
      </c>
      <c r="G62" s="160" t="s">
        <v>71</v>
      </c>
      <c r="H62" s="169">
        <f>IF($E62=0,"-",IFERROR(INDEX(#REF!,MATCH($L62,#REF!,0),MATCH($L$1&amp;H$1,#REF!,0)),0))</f>
        <v>0</v>
      </c>
      <c r="I62" s="169">
        <f>IF($E62=0,"-",IFERROR(INDEX(#REF!,MATCH($L62,#REF!,0),MATCH($L$1&amp;I$1,#REF!,0)),0))</f>
        <v>0</v>
      </c>
      <c r="L62" s="4"/>
    </row>
    <row r="63" spans="2:12" ht="20.100000000000001" customHeight="1" x14ac:dyDescent="0.15">
      <c r="B63" s="1"/>
      <c r="C63" s="158" t="s">
        <v>52</v>
      </c>
      <c r="D63" s="8" t="s">
        <v>887</v>
      </c>
      <c r="E63" s="159">
        <v>9</v>
      </c>
      <c r="F63" s="160">
        <v>0.02</v>
      </c>
      <c r="G63" s="160">
        <v>2.8284271247461901E-2</v>
      </c>
      <c r="H63" s="169">
        <f>IF($E63=0,"-",IFERROR(INDEX(#REF!,MATCH($L63,#REF!,0),MATCH($L$1&amp;H$1,#REF!,0)),0))</f>
        <v>0</v>
      </c>
      <c r="I63" s="169">
        <f>IF($E63=0,"-",IFERROR(INDEX(#REF!,MATCH($L63,#REF!,0),MATCH($L$1&amp;I$1,#REF!,0)),0))</f>
        <v>0</v>
      </c>
      <c r="L63" s="4"/>
    </row>
    <row r="64" spans="2:12" ht="20.100000000000001" customHeight="1" x14ac:dyDescent="0.15">
      <c r="B64" s="1"/>
      <c r="C64" s="158" t="s">
        <v>888</v>
      </c>
      <c r="D64" s="8" t="s">
        <v>376</v>
      </c>
      <c r="E64" s="159">
        <v>15</v>
      </c>
      <c r="F64" s="160">
        <v>8.4285714285714297E-2</v>
      </c>
      <c r="G64" s="160">
        <v>8.5216810324634656E-2</v>
      </c>
      <c r="H64" s="169">
        <f>IF($E64=0,"-",IFERROR(INDEX(#REF!,MATCH($L64,#REF!,0),MATCH($L$1&amp;H$1,#REF!,0)),0))</f>
        <v>0</v>
      </c>
      <c r="I64" s="169">
        <f>IF($E64=0,"-",IFERROR(INDEX(#REF!,MATCH($L64,#REF!,0),MATCH($L$1&amp;I$1,#REF!,0)),0))</f>
        <v>0</v>
      </c>
      <c r="L64" s="4"/>
    </row>
    <row r="65" spans="2:12" ht="20.100000000000001" customHeight="1" x14ac:dyDescent="0.15">
      <c r="B65" s="1"/>
      <c r="C65" s="158" t="s">
        <v>889</v>
      </c>
      <c r="D65" s="8" t="s">
        <v>890</v>
      </c>
      <c r="E65" s="159">
        <v>1</v>
      </c>
      <c r="F65" s="160">
        <v>0.1</v>
      </c>
      <c r="G65" s="160" t="s">
        <v>71</v>
      </c>
      <c r="H65" s="169">
        <f>IF($E65=0,"-",IFERROR(INDEX(#REF!,MATCH($L65,#REF!,0),MATCH($L$1&amp;H$1,#REF!,0)),0))</f>
        <v>0</v>
      </c>
      <c r="I65" s="169">
        <f>IF($E65=0,"-",IFERROR(INDEX(#REF!,MATCH($L65,#REF!,0),MATCH($L$1&amp;I$1,#REF!,0)),0))</f>
        <v>0</v>
      </c>
      <c r="L65" s="4"/>
    </row>
    <row r="66" spans="2:12" ht="20.100000000000001" customHeight="1" x14ac:dyDescent="0.15">
      <c r="B66" s="1"/>
      <c r="C66" s="158" t="s">
        <v>79</v>
      </c>
      <c r="D66" s="8" t="s">
        <v>891</v>
      </c>
      <c r="E66" s="159">
        <v>4</v>
      </c>
      <c r="F66" s="160">
        <v>7.7500000000000013E-2</v>
      </c>
      <c r="G66" s="160">
        <v>4.4999999999999991E-2</v>
      </c>
      <c r="H66" s="169">
        <f>IF($E66=0,"-",IFERROR(INDEX(#REF!,MATCH($L66,#REF!,0),MATCH($L$1&amp;H$1,#REF!,0)),0))</f>
        <v>0</v>
      </c>
      <c r="I66" s="169">
        <f>IF($E66=0,"-",IFERROR(INDEX(#REF!,MATCH($L66,#REF!,0),MATCH($L$1&amp;I$1,#REF!,0)),0))</f>
        <v>0</v>
      </c>
      <c r="L66" s="4"/>
    </row>
    <row r="67" spans="2:12" ht="20.100000000000001" customHeight="1" x14ac:dyDescent="0.15">
      <c r="B67" s="1"/>
      <c r="C67" s="158" t="s">
        <v>53</v>
      </c>
      <c r="D67" s="8" t="s">
        <v>892</v>
      </c>
      <c r="E67" s="159">
        <v>41</v>
      </c>
      <c r="F67" s="160">
        <v>0.1020833333333333</v>
      </c>
      <c r="G67" s="160">
        <v>0.20327704732953614</v>
      </c>
      <c r="H67" s="169">
        <f>IF($E67=0,"-",IFERROR(INDEX(#REF!,MATCH($L67,#REF!,0),MATCH($L$1&amp;H$1,#REF!,0)),0))</f>
        <v>0</v>
      </c>
      <c r="I67" s="169">
        <f>IF($E67=0,"-",IFERROR(INDEX(#REF!,MATCH($L67,#REF!,0),MATCH($L$1&amp;I$1,#REF!,0)),0))</f>
        <v>0</v>
      </c>
      <c r="L67" s="4"/>
    </row>
    <row r="68" spans="2:12" ht="20.100000000000001" customHeight="1" x14ac:dyDescent="0.15">
      <c r="B68" s="1"/>
      <c r="C68" s="158" t="s">
        <v>54</v>
      </c>
      <c r="D68" s="8" t="s">
        <v>893</v>
      </c>
      <c r="E68" s="159">
        <v>24</v>
      </c>
      <c r="F68" s="160">
        <v>5.6500000000000009E-2</v>
      </c>
      <c r="G68" s="160">
        <v>5.4894635918562924E-2</v>
      </c>
      <c r="H68" s="169">
        <f>IF($E68=0,"-",IFERROR(INDEX(#REF!,MATCH($L68,#REF!,0),MATCH($L$1&amp;H$1,#REF!,0)),0))</f>
        <v>0</v>
      </c>
      <c r="I68" s="169">
        <f>IF($E68=0,"-",IFERROR(INDEX(#REF!,MATCH($L68,#REF!,0),MATCH($L$1&amp;I$1,#REF!,0)),0))</f>
        <v>0</v>
      </c>
      <c r="L68" s="4"/>
    </row>
    <row r="69" spans="2:12" ht="20.100000000000001" customHeight="1" x14ac:dyDescent="0.15">
      <c r="B69" s="1"/>
      <c r="C69" s="158" t="s">
        <v>55</v>
      </c>
      <c r="D69" s="8" t="s">
        <v>894</v>
      </c>
      <c r="E69" s="159">
        <v>46</v>
      </c>
      <c r="F69" s="160">
        <v>4.4615384615384626E-2</v>
      </c>
      <c r="G69" s="160">
        <v>4.3715356439859528E-2</v>
      </c>
      <c r="H69" s="169">
        <f>IF($E69=0,"-",IFERROR(INDEX(#REF!,MATCH($L69,#REF!,0),MATCH($L$1&amp;H$1,#REF!,0)),0))</f>
        <v>0</v>
      </c>
      <c r="I69" s="169">
        <f>IF($E69=0,"-",IFERROR(INDEX(#REF!,MATCH($L69,#REF!,0),MATCH($L$1&amp;I$1,#REF!,0)),0))</f>
        <v>0</v>
      </c>
      <c r="L69" s="4"/>
    </row>
    <row r="70" spans="2:12" ht="20.100000000000001" customHeight="1" x14ac:dyDescent="0.15">
      <c r="B70" s="1"/>
      <c r="C70" s="158" t="s">
        <v>138</v>
      </c>
      <c r="D70" s="8" t="s">
        <v>895</v>
      </c>
      <c r="E70" s="159">
        <v>0</v>
      </c>
      <c r="F70" s="160" t="s">
        <v>71</v>
      </c>
      <c r="G70" s="160" t="s">
        <v>71</v>
      </c>
      <c r="H70" s="169" t="str">
        <f>IF($E70=0,"-",IFERROR(INDEX(#REF!,MATCH($L70,#REF!,0),MATCH($L$1&amp;H$1,#REF!,0)),0))</f>
        <v>-</v>
      </c>
      <c r="I70" s="169" t="str">
        <f>IF($E70=0,"-",IFERROR(INDEX(#REF!,MATCH($L70,#REF!,0),MATCH($L$1&amp;I$1,#REF!,0)),0))</f>
        <v>-</v>
      </c>
      <c r="L70" s="4"/>
    </row>
    <row r="71" spans="2:12" ht="20.100000000000001" customHeight="1" x14ac:dyDescent="0.15">
      <c r="B71" s="1"/>
      <c r="C71" s="158" t="s">
        <v>72</v>
      </c>
      <c r="D71" s="8" t="s">
        <v>896</v>
      </c>
      <c r="E71" s="159">
        <v>2</v>
      </c>
      <c r="F71" s="160">
        <v>0.02</v>
      </c>
      <c r="G71" s="160">
        <v>0</v>
      </c>
      <c r="H71" s="169">
        <f>IF($E71=0,"-",IFERROR(INDEX(#REF!,MATCH($L71,#REF!,0),MATCH($L$1&amp;H$1,#REF!,0)),0))</f>
        <v>0</v>
      </c>
      <c r="I71" s="169">
        <f>IF($E71=0,"-",IFERROR(INDEX(#REF!,MATCH($L71,#REF!,0),MATCH($L$1&amp;I$1,#REF!,0)),0))</f>
        <v>0</v>
      </c>
      <c r="L71" s="4"/>
    </row>
    <row r="72" spans="2:12" ht="20.100000000000001" customHeight="1" x14ac:dyDescent="0.15">
      <c r="B72" s="1"/>
      <c r="C72" s="158" t="s">
        <v>75</v>
      </c>
      <c r="D72" s="8" t="s">
        <v>897</v>
      </c>
      <c r="E72" s="159">
        <v>37</v>
      </c>
      <c r="F72" s="160">
        <v>2.7333333333333338E-2</v>
      </c>
      <c r="G72" s="160">
        <v>1.552158304522722E-2</v>
      </c>
      <c r="H72" s="169">
        <f>IF($E72=0,"-",IFERROR(INDEX(#REF!,MATCH($L72,#REF!,0),MATCH($L$1&amp;H$1,#REF!,0)),0))</f>
        <v>0</v>
      </c>
      <c r="I72" s="169">
        <f>IF($E72=0,"-",IFERROR(INDEX(#REF!,MATCH($L72,#REF!,0),MATCH($L$1&amp;I$1,#REF!,0)),0))</f>
        <v>0</v>
      </c>
      <c r="L72" s="4"/>
    </row>
    <row r="73" spans="2:12" ht="20.100000000000001" customHeight="1" x14ac:dyDescent="0.15">
      <c r="B73" s="1"/>
      <c r="C73" s="158" t="s">
        <v>56</v>
      </c>
      <c r="D73" s="8" t="s">
        <v>898</v>
      </c>
      <c r="E73" s="159">
        <v>2</v>
      </c>
      <c r="F73" s="160">
        <v>0.02</v>
      </c>
      <c r="G73" s="160">
        <v>0</v>
      </c>
      <c r="H73" s="169">
        <f>IF($E73=0,"-",IFERROR(INDEX(#REF!,MATCH($L73,#REF!,0),MATCH($L$1&amp;H$1,#REF!,0)),0))</f>
        <v>0</v>
      </c>
      <c r="I73" s="169">
        <f>IF($E73=0,"-",IFERROR(INDEX(#REF!,MATCH($L73,#REF!,0),MATCH($L$1&amp;I$1,#REF!,0)),0))</f>
        <v>0</v>
      </c>
      <c r="L73" s="4"/>
    </row>
    <row r="74" spans="2:12" ht="20.100000000000001" customHeight="1" x14ac:dyDescent="0.15">
      <c r="B74" s="1"/>
      <c r="C74" s="158" t="s">
        <v>57</v>
      </c>
      <c r="D74" s="8" t="s">
        <v>899</v>
      </c>
      <c r="E74" s="159">
        <v>1</v>
      </c>
      <c r="F74" s="160">
        <v>0.04</v>
      </c>
      <c r="G74" s="160" t="s">
        <v>71</v>
      </c>
      <c r="H74" s="169">
        <f>IF($E74=0,"-",IFERROR(INDEX(#REF!,MATCH($L74,#REF!,0),MATCH($L$1&amp;H$1,#REF!,0)),0))</f>
        <v>0</v>
      </c>
      <c r="I74" s="169">
        <f>IF($E74=0,"-",IFERROR(INDEX(#REF!,MATCH($L74,#REF!,0),MATCH($L$1&amp;I$1,#REF!,0)),0))</f>
        <v>0</v>
      </c>
      <c r="L74" s="4"/>
    </row>
    <row r="75" spans="2:12" ht="20.100000000000001" customHeight="1" x14ac:dyDescent="0.15">
      <c r="B75" s="1"/>
      <c r="C75" s="158" t="s">
        <v>69</v>
      </c>
      <c r="D75" s="8" t="s">
        <v>900</v>
      </c>
      <c r="E75" s="159">
        <v>69</v>
      </c>
      <c r="F75" s="160">
        <v>4.0707317073170747E-2</v>
      </c>
      <c r="G75" s="160">
        <v>4.6365528090618696E-2</v>
      </c>
      <c r="H75" s="169">
        <f>IF($E75=0,"-",IFERROR(INDEX(#REF!,MATCH($L75,#REF!,0),MATCH($L$1&amp;H$1,#REF!,0)),0))</f>
        <v>0</v>
      </c>
      <c r="I75" s="169">
        <f>IF($E75=0,"-",IFERROR(INDEX(#REF!,MATCH($L75,#REF!,0),MATCH($L$1&amp;I$1,#REF!,0)),0))</f>
        <v>0</v>
      </c>
      <c r="L75" s="4"/>
    </row>
    <row r="76" spans="2:12" ht="20.100000000000001" customHeight="1" x14ac:dyDescent="0.15">
      <c r="B76" s="1"/>
      <c r="C76" s="158" t="s">
        <v>73</v>
      </c>
      <c r="D76" s="8" t="s">
        <v>901</v>
      </c>
      <c r="E76" s="159">
        <v>52</v>
      </c>
      <c r="F76" s="160">
        <v>5.9800000000000006E-2</v>
      </c>
      <c r="G76" s="160">
        <v>6.4460582270614575E-2</v>
      </c>
      <c r="H76" s="169">
        <f>IF($E76=0,"-",IFERROR(INDEX(#REF!,MATCH($L76,#REF!,0),MATCH($L$1&amp;H$1,#REF!,0)),0))</f>
        <v>0</v>
      </c>
      <c r="I76" s="169">
        <f>IF($E76=0,"-",IFERROR(INDEX(#REF!,MATCH($L76,#REF!,0),MATCH($L$1&amp;I$1,#REF!,0)),0))</f>
        <v>0</v>
      </c>
      <c r="L76" s="4"/>
    </row>
    <row r="77" spans="2:12" ht="20.100000000000001" customHeight="1" x14ac:dyDescent="0.15">
      <c r="B77" s="1"/>
      <c r="C77" s="158" t="s">
        <v>58</v>
      </c>
      <c r="D77" s="8" t="s">
        <v>902</v>
      </c>
      <c r="E77" s="159">
        <v>268</v>
      </c>
      <c r="F77" s="160">
        <v>7.0179310344827536E-2</v>
      </c>
      <c r="G77" s="160">
        <v>0.19704933353539492</v>
      </c>
      <c r="H77" s="169">
        <f>IF($E77=0,"-",IFERROR(INDEX(#REF!,MATCH($L77,#REF!,0),MATCH($L$1&amp;H$1,#REF!,0)),0))</f>
        <v>0</v>
      </c>
      <c r="I77" s="169">
        <f>IF($E77=0,"-",IFERROR(INDEX(#REF!,MATCH($L77,#REF!,0),MATCH($L$1&amp;I$1,#REF!,0)),0))</f>
        <v>0</v>
      </c>
      <c r="L77" s="4"/>
    </row>
    <row r="78" spans="2:12" ht="20.100000000000001" customHeight="1" x14ac:dyDescent="0.15">
      <c r="B78" s="1"/>
      <c r="C78" s="158" t="s">
        <v>903</v>
      </c>
      <c r="D78" s="8" t="s">
        <v>904</v>
      </c>
      <c r="E78" s="159">
        <v>0</v>
      </c>
      <c r="F78" s="160" t="s">
        <v>71</v>
      </c>
      <c r="G78" s="160" t="s">
        <v>71</v>
      </c>
      <c r="H78" s="169" t="str">
        <f>IF($E78=0,"-",IFERROR(INDEX(#REF!,MATCH($L78,#REF!,0),MATCH($L$1&amp;H$1,#REF!,0)),0))</f>
        <v>-</v>
      </c>
      <c r="I78" s="169" t="str">
        <f>IF($E78=0,"-",IFERROR(INDEX(#REF!,MATCH($L78,#REF!,0),MATCH($L$1&amp;I$1,#REF!,0)),0))</f>
        <v>-</v>
      </c>
      <c r="L78" s="4"/>
    </row>
    <row r="79" spans="2:12" ht="20.100000000000001" customHeight="1" x14ac:dyDescent="0.15">
      <c r="B79" s="1"/>
      <c r="C79" s="158" t="s">
        <v>905</v>
      </c>
      <c r="D79" s="8" t="s">
        <v>906</v>
      </c>
      <c r="E79" s="159">
        <v>23</v>
      </c>
      <c r="F79" s="160">
        <v>8.7000000000000008E-2</v>
      </c>
      <c r="G79" s="160">
        <v>8.9431538061245486E-2</v>
      </c>
      <c r="H79" s="169">
        <f>IF($E79=0,"-",IFERROR(INDEX(#REF!,MATCH($L79,#REF!,0),MATCH($L$1&amp;H$1,#REF!,0)),0))</f>
        <v>0</v>
      </c>
      <c r="I79" s="169">
        <f>IF($E79=0,"-",IFERROR(INDEX(#REF!,MATCH($L79,#REF!,0),MATCH($L$1&amp;I$1,#REF!,0)),0))</f>
        <v>0</v>
      </c>
      <c r="L79" s="4"/>
    </row>
    <row r="80" spans="2:12" ht="20.100000000000001" customHeight="1" x14ac:dyDescent="0.15">
      <c r="B80" s="1"/>
      <c r="C80" s="158" t="s">
        <v>70</v>
      </c>
      <c r="D80" s="8" t="s">
        <v>907</v>
      </c>
      <c r="E80" s="159">
        <v>3</v>
      </c>
      <c r="F80" s="160">
        <v>1.4999999999999999E-2</v>
      </c>
      <c r="G80" s="160">
        <v>7.0710678118654771E-3</v>
      </c>
      <c r="H80" s="169">
        <f>IF($E80=0,"-",IFERROR(INDEX(#REF!,MATCH($L80,#REF!,0),MATCH($L$1&amp;H$1,#REF!,0)),0))</f>
        <v>0</v>
      </c>
      <c r="I80" s="169">
        <f>IF($E80=0,"-",IFERROR(INDEX(#REF!,MATCH($L80,#REF!,0),MATCH($L$1&amp;I$1,#REF!,0)),0))</f>
        <v>0</v>
      </c>
      <c r="L80" s="4"/>
    </row>
    <row r="81" spans="2:12" ht="20.100000000000001" customHeight="1" x14ac:dyDescent="0.15">
      <c r="B81" s="1"/>
      <c r="C81" s="158" t="s">
        <v>908</v>
      </c>
      <c r="D81" s="8" t="s">
        <v>909</v>
      </c>
      <c r="E81" s="159">
        <v>98</v>
      </c>
      <c r="F81" s="160">
        <v>3.0413793103448279E-2</v>
      </c>
      <c r="G81" s="160">
        <v>5.0415783555619695E-2</v>
      </c>
      <c r="H81" s="169">
        <f>IF($E81=0,"-",IFERROR(INDEX(#REF!,MATCH($L81,#REF!,0),MATCH($L$1&amp;H$1,#REF!,0)),0))</f>
        <v>0</v>
      </c>
      <c r="I81" s="169">
        <f>IF($E81=0,"-",IFERROR(INDEX(#REF!,MATCH($L81,#REF!,0),MATCH($L$1&amp;I$1,#REF!,0)),0))</f>
        <v>0</v>
      </c>
      <c r="L81" s="4"/>
    </row>
    <row r="82" spans="2:12" ht="20.100000000000001" customHeight="1" x14ac:dyDescent="0.15">
      <c r="B82" s="1"/>
      <c r="C82" s="158" t="s">
        <v>59</v>
      </c>
      <c r="D82" s="8" t="s">
        <v>910</v>
      </c>
      <c r="E82" s="159">
        <v>680</v>
      </c>
      <c r="F82" s="160">
        <v>7.1382648401826579E-2</v>
      </c>
      <c r="G82" s="160">
        <v>0.11717500873932724</v>
      </c>
      <c r="H82" s="169">
        <f>IF($E82=0,"-",IFERROR(INDEX(#REF!,MATCH($L82,#REF!,0),MATCH($L$1&amp;H$1,#REF!,0)),0))</f>
        <v>0</v>
      </c>
      <c r="I82" s="169">
        <f>IF($E82=0,"-",IFERROR(INDEX(#REF!,MATCH($L82,#REF!,0),MATCH($L$1&amp;I$1,#REF!,0)),0))</f>
        <v>0</v>
      </c>
      <c r="L82" s="4"/>
    </row>
    <row r="83" spans="2:12" ht="20.100000000000001" customHeight="1" x14ac:dyDescent="0.15">
      <c r="B83" s="1"/>
      <c r="C83" s="158" t="s">
        <v>60</v>
      </c>
      <c r="D83" s="8" t="s">
        <v>911</v>
      </c>
      <c r="E83" s="159">
        <v>446</v>
      </c>
      <c r="F83" s="160">
        <v>0.17120055710306406</v>
      </c>
      <c r="G83" s="160">
        <v>0.27378061579717616</v>
      </c>
      <c r="H83" s="169">
        <f>IF($E83=0,"-",IFERROR(INDEX(#REF!,MATCH($L83,#REF!,0),MATCH($L$1&amp;H$1,#REF!,0)),0))</f>
        <v>0</v>
      </c>
      <c r="I83" s="169">
        <f>IF($E83=0,"-",IFERROR(INDEX(#REF!,MATCH($L83,#REF!,0),MATCH($L$1&amp;I$1,#REF!,0)),0))</f>
        <v>0</v>
      </c>
      <c r="L83" s="4"/>
    </row>
    <row r="84" spans="2:12" ht="20.100000000000001" customHeight="1" x14ac:dyDescent="0.15">
      <c r="B84" s="1"/>
      <c r="C84" s="158" t="s">
        <v>912</v>
      </c>
      <c r="D84" s="8" t="s">
        <v>913</v>
      </c>
      <c r="E84" s="159">
        <v>1</v>
      </c>
      <c r="F84" s="160">
        <v>0.1</v>
      </c>
      <c r="G84" s="160" t="s">
        <v>71</v>
      </c>
      <c r="H84" s="169">
        <f>IF($E84=0,"-",IFERROR(INDEX(#REF!,MATCH($L84,#REF!,0),MATCH($L$1&amp;H$1,#REF!,0)),0))</f>
        <v>0</v>
      </c>
      <c r="I84" s="169">
        <f>IF($E84=0,"-",IFERROR(INDEX(#REF!,MATCH($L84,#REF!,0),MATCH($L$1&amp;I$1,#REF!,0)),0))</f>
        <v>0</v>
      </c>
      <c r="L84" s="4"/>
    </row>
    <row r="85" spans="2:12" ht="20.100000000000001" customHeight="1" x14ac:dyDescent="0.15">
      <c r="B85" s="1"/>
      <c r="C85" s="158" t="s">
        <v>914</v>
      </c>
      <c r="D85" s="8" t="s">
        <v>915</v>
      </c>
      <c r="E85" s="159">
        <v>47</v>
      </c>
      <c r="F85" s="160">
        <v>4.3687500000000004E-2</v>
      </c>
      <c r="G85" s="160">
        <v>7.0906315975104023E-2</v>
      </c>
      <c r="H85" s="169">
        <f>IF($E85=0,"-",IFERROR(INDEX(#REF!,MATCH($L85,#REF!,0),MATCH($L$1&amp;H$1,#REF!,0)),0))</f>
        <v>0</v>
      </c>
      <c r="I85" s="169">
        <f>IF($E85=0,"-",IFERROR(INDEX(#REF!,MATCH($L85,#REF!,0),MATCH($L$1&amp;I$1,#REF!,0)),0))</f>
        <v>0</v>
      </c>
      <c r="L85" s="4"/>
    </row>
    <row r="86" spans="2:12" ht="20.100000000000001" customHeight="1" x14ac:dyDescent="0.15">
      <c r="B86" s="1"/>
      <c r="C86" s="158" t="s">
        <v>916</v>
      </c>
      <c r="D86" s="8" t="s">
        <v>917</v>
      </c>
      <c r="E86" s="159">
        <v>4</v>
      </c>
      <c r="F86" s="160">
        <v>2.5000000000000001E-3</v>
      </c>
      <c r="G86" s="160">
        <v>3.5355339059327377E-3</v>
      </c>
      <c r="H86" s="169">
        <f>IF($E86=0,"-",IFERROR(INDEX(#REF!,MATCH($L86,#REF!,0),MATCH($L$1&amp;H$1,#REF!,0)),0))</f>
        <v>0</v>
      </c>
      <c r="I86" s="169">
        <f>IF($E86=0,"-",IFERROR(INDEX(#REF!,MATCH($L86,#REF!,0),MATCH($L$1&amp;I$1,#REF!,0)),0))</f>
        <v>0</v>
      </c>
      <c r="L86" s="4"/>
    </row>
    <row r="87" spans="2:12" ht="20.100000000000001" customHeight="1" x14ac:dyDescent="0.15">
      <c r="B87" s="1"/>
      <c r="C87" s="158" t="s">
        <v>918</v>
      </c>
      <c r="D87" s="8" t="s">
        <v>919</v>
      </c>
      <c r="E87" s="159">
        <v>7</v>
      </c>
      <c r="F87" s="160">
        <v>5.0000000000000001E-3</v>
      </c>
      <c r="G87" s="160">
        <v>0</v>
      </c>
      <c r="H87" s="169">
        <f>IF($E87=0,"-",IFERROR(INDEX(#REF!,MATCH($L87,#REF!,0),MATCH($L$1&amp;H$1,#REF!,0)),0))</f>
        <v>0</v>
      </c>
      <c r="I87" s="169">
        <f>IF($E87=0,"-",IFERROR(INDEX(#REF!,MATCH($L87,#REF!,0),MATCH($L$1&amp;I$1,#REF!,0)),0))</f>
        <v>0</v>
      </c>
      <c r="L87" s="4"/>
    </row>
    <row r="88" spans="2:12" ht="20.100000000000001" customHeight="1" x14ac:dyDescent="0.15">
      <c r="B88" s="1"/>
      <c r="C88" s="158" t="s">
        <v>920</v>
      </c>
      <c r="D88" s="8" t="s">
        <v>921</v>
      </c>
      <c r="E88" s="159">
        <v>11</v>
      </c>
      <c r="F88" s="160">
        <v>3.0400000000000003E-2</v>
      </c>
      <c r="G88" s="160">
        <v>4.4393693245775363E-2</v>
      </c>
      <c r="H88" s="169">
        <f>IF($E88=0,"-",IFERROR(INDEX(#REF!,MATCH($L88,#REF!,0),MATCH($L$1&amp;H$1,#REF!,0)),0))</f>
        <v>0</v>
      </c>
      <c r="I88" s="169">
        <f>IF($E88=0,"-",IFERROR(INDEX(#REF!,MATCH($L88,#REF!,0),MATCH($L$1&amp;I$1,#REF!,0)),0))</f>
        <v>0</v>
      </c>
      <c r="L88" s="4"/>
    </row>
    <row r="89" spans="2:12" ht="20.100000000000001" customHeight="1" x14ac:dyDescent="0.15">
      <c r="B89" s="1"/>
      <c r="C89" s="158" t="s">
        <v>922</v>
      </c>
      <c r="D89" s="8" t="s">
        <v>923</v>
      </c>
      <c r="E89" s="159">
        <v>0</v>
      </c>
      <c r="F89" s="160" t="s">
        <v>71</v>
      </c>
      <c r="G89" s="160" t="s">
        <v>71</v>
      </c>
      <c r="H89" s="169" t="str">
        <f>IF($E89=0,"-",IFERROR(INDEX(#REF!,MATCH($L89,#REF!,0),MATCH($L$1&amp;H$1,#REF!,0)),0))</f>
        <v>-</v>
      </c>
      <c r="I89" s="169" t="str">
        <f>IF($E89=0,"-",IFERROR(INDEX(#REF!,MATCH($L89,#REF!,0),MATCH($L$1&amp;I$1,#REF!,0)),0))</f>
        <v>-</v>
      </c>
      <c r="L89" s="4"/>
    </row>
    <row r="90" spans="2:12" ht="20.100000000000001" customHeight="1" x14ac:dyDescent="0.15">
      <c r="B90" s="1"/>
      <c r="C90" s="158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9" t="str">
        <f>IF($E90=0,"-",IFERROR(INDEX(#REF!,MATCH($L90,#REF!,0),MATCH($L$1&amp;H$1,#REF!,0)),0))</f>
        <v>-</v>
      </c>
      <c r="I90" s="169" t="str">
        <f>IF($E90=0,"-",IFERROR(INDEX(#REF!,MATCH($L90,#REF!,0),MATCH($L$1&amp;I$1,#REF!,0)),0))</f>
        <v>-</v>
      </c>
      <c r="L90" s="4"/>
    </row>
    <row r="91" spans="2:12" ht="20.100000000000001" customHeight="1" x14ac:dyDescent="0.15">
      <c r="B91" s="1"/>
      <c r="C91" s="158" t="s">
        <v>62</v>
      </c>
      <c r="D91" s="8" t="s">
        <v>926</v>
      </c>
      <c r="E91" s="159">
        <v>19</v>
      </c>
      <c r="F91" s="160">
        <v>1.4090909090909091E-2</v>
      </c>
      <c r="G91" s="160">
        <v>1.6555691139028574E-2</v>
      </c>
      <c r="H91" s="169">
        <f>IF($E91=0,"-",IFERROR(INDEX(#REF!,MATCH($L91,#REF!,0),MATCH($L$1&amp;H$1,#REF!,0)),0))</f>
        <v>0</v>
      </c>
      <c r="I91" s="169">
        <f>IF($E91=0,"-",IFERROR(INDEX(#REF!,MATCH($L91,#REF!,0),MATCH($L$1&amp;I$1,#REF!,0)),0))</f>
        <v>0</v>
      </c>
      <c r="L91" s="4"/>
    </row>
    <row r="92" spans="2:12" ht="20.100000000000001" customHeight="1" x14ac:dyDescent="0.15">
      <c r="B92" s="1"/>
      <c r="C92" s="158" t="s">
        <v>80</v>
      </c>
      <c r="D92" s="8" t="s">
        <v>927</v>
      </c>
      <c r="E92" s="159">
        <v>2</v>
      </c>
      <c r="F92" s="160">
        <v>0</v>
      </c>
      <c r="G92" s="160">
        <v>0</v>
      </c>
      <c r="H92" s="169">
        <f>IF($E92=0,"-",IFERROR(INDEX(#REF!,MATCH($L92,#REF!,0),MATCH($L$1&amp;H$1,#REF!,0)),0))</f>
        <v>0</v>
      </c>
      <c r="I92" s="169">
        <f>IF($E92=0,"-",IFERROR(INDEX(#REF!,MATCH($L92,#REF!,0),MATCH($L$1&amp;I$1,#REF!,0)),0))</f>
        <v>0</v>
      </c>
      <c r="L92" s="4"/>
    </row>
    <row r="93" spans="2:12" ht="20.100000000000001" customHeight="1" x14ac:dyDescent="0.15">
      <c r="B93" s="1"/>
      <c r="C93" s="158" t="s">
        <v>928</v>
      </c>
      <c r="D93" s="8" t="s">
        <v>929</v>
      </c>
      <c r="E93" s="159">
        <v>21</v>
      </c>
      <c r="F93" s="160">
        <v>3.6999999999999998E-2</v>
      </c>
      <c r="G93" s="160">
        <v>3.1640339933558095E-2</v>
      </c>
      <c r="H93" s="169">
        <f>IF($E93=0,"-",IFERROR(INDEX(#REF!,MATCH($L93,#REF!,0),MATCH($L$1&amp;H$1,#REF!,0)),0))</f>
        <v>0</v>
      </c>
      <c r="I93" s="169">
        <f>IF($E93=0,"-",IFERROR(INDEX(#REF!,MATCH($L93,#REF!,0),MATCH($L$1&amp;I$1,#REF!,0)),0))</f>
        <v>0</v>
      </c>
      <c r="L93" s="4"/>
    </row>
    <row r="94" spans="2:12" ht="20.100000000000001" customHeight="1" x14ac:dyDescent="0.15">
      <c r="B94" s="1"/>
      <c r="C94" s="158" t="s">
        <v>63</v>
      </c>
      <c r="D94" s="8" t="s">
        <v>930</v>
      </c>
      <c r="E94" s="159">
        <v>5</v>
      </c>
      <c r="F94" s="160">
        <v>2.2499999999999999E-2</v>
      </c>
      <c r="G94" s="160">
        <v>2.4748737341529166E-2</v>
      </c>
      <c r="H94" s="169">
        <f>IF($E94=0,"-",IFERROR(INDEX(#REF!,MATCH($L94,#REF!,0),MATCH($L$1&amp;H$1,#REF!,0)),0))</f>
        <v>0</v>
      </c>
      <c r="I94" s="169">
        <f>IF($E94=0,"-",IFERROR(INDEX(#REF!,MATCH($L94,#REF!,0),MATCH($L$1&amp;I$1,#REF!,0)),0))</f>
        <v>0</v>
      </c>
      <c r="L94" s="4"/>
    </row>
    <row r="95" spans="2:12" ht="20.100000000000001" customHeight="1" x14ac:dyDescent="0.15">
      <c r="B95" s="1"/>
      <c r="C95" s="158" t="s">
        <v>931</v>
      </c>
      <c r="D95" s="8" t="s">
        <v>932</v>
      </c>
      <c r="E95" s="159">
        <v>1</v>
      </c>
      <c r="F95" s="160">
        <v>0.04</v>
      </c>
      <c r="G95" s="160" t="s">
        <v>71</v>
      </c>
      <c r="H95" s="169">
        <f>IF($E95=0,"-",IFERROR(INDEX(#REF!,MATCH($L95,#REF!,0),MATCH($L$1&amp;H$1,#REF!,0)),0))</f>
        <v>0</v>
      </c>
      <c r="I95" s="169">
        <f>IF($E95=0,"-",IFERROR(INDEX(#REF!,MATCH($L95,#REF!,0),MATCH($L$1&amp;I$1,#REF!,0)),0))</f>
        <v>0</v>
      </c>
      <c r="L95" s="4"/>
    </row>
    <row r="96" spans="2:12" ht="20.100000000000001" customHeight="1" x14ac:dyDescent="0.15">
      <c r="B96" s="1"/>
      <c r="C96" s="158" t="s">
        <v>933</v>
      </c>
      <c r="D96" s="8" t="s">
        <v>934</v>
      </c>
      <c r="E96" s="159">
        <v>2</v>
      </c>
      <c r="F96" s="160">
        <v>0.05</v>
      </c>
      <c r="G96" s="160">
        <v>0</v>
      </c>
      <c r="H96" s="169">
        <f>IF($E96=0,"-",IFERROR(INDEX(#REF!,MATCH($L96,#REF!,0),MATCH($L$1&amp;H$1,#REF!,0)),0))</f>
        <v>0</v>
      </c>
      <c r="I96" s="169">
        <f>IF($E96=0,"-",IFERROR(INDEX(#REF!,MATCH($L96,#REF!,0),MATCH($L$1&amp;I$1,#REF!,0)),0))</f>
        <v>0</v>
      </c>
      <c r="L96" s="4"/>
    </row>
    <row r="97" spans="1:12" ht="20.100000000000001" customHeight="1" x14ac:dyDescent="0.15">
      <c r="B97" s="1"/>
      <c r="C97" s="158" t="s">
        <v>76</v>
      </c>
      <c r="D97" s="8" t="s">
        <v>935</v>
      </c>
      <c r="E97" s="159">
        <v>2</v>
      </c>
      <c r="F97" s="160">
        <v>0.2</v>
      </c>
      <c r="G97" s="160">
        <v>0</v>
      </c>
      <c r="H97" s="169">
        <f>IF($E97=0,"-",IFERROR(INDEX(#REF!,MATCH($L97,#REF!,0),MATCH($L$1&amp;H$1,#REF!,0)),0))</f>
        <v>0</v>
      </c>
      <c r="I97" s="169">
        <f>IF($E97=0,"-",IFERROR(INDEX(#REF!,MATCH($L97,#REF!,0),MATCH($L$1&amp;I$1,#REF!,0)),0))</f>
        <v>0</v>
      </c>
      <c r="L97" s="4"/>
    </row>
    <row r="98" spans="1:12" ht="20.100000000000001" customHeight="1" x14ac:dyDescent="0.15">
      <c r="B98" s="1"/>
      <c r="C98" s="158" t="s">
        <v>936</v>
      </c>
      <c r="D98" s="8" t="s">
        <v>937</v>
      </c>
      <c r="E98" s="159">
        <v>0</v>
      </c>
      <c r="F98" s="160" t="s">
        <v>71</v>
      </c>
      <c r="G98" s="160" t="s">
        <v>71</v>
      </c>
      <c r="H98" s="169" t="str">
        <f>IF($E98=0,"-",IFERROR(INDEX(#REF!,MATCH($L98,#REF!,0),MATCH($L$1&amp;H$1,#REF!,0)),0))</f>
        <v>-</v>
      </c>
      <c r="I98" s="169" t="str">
        <f>IF($E98=0,"-",IFERROR(INDEX(#REF!,MATCH($L98,#REF!,0),MATCH($L$1&amp;I$1,#REF!,0)),0))</f>
        <v>-</v>
      </c>
      <c r="L98" s="4"/>
    </row>
    <row r="99" spans="1:12" ht="20.100000000000001" customHeight="1" x14ac:dyDescent="0.15">
      <c r="B99" s="1"/>
      <c r="C99" s="158" t="s">
        <v>64</v>
      </c>
      <c r="D99" s="8" t="s">
        <v>938</v>
      </c>
      <c r="E99" s="159">
        <v>12</v>
      </c>
      <c r="F99" s="160">
        <v>4.0000000000000008E-2</v>
      </c>
      <c r="G99" s="160">
        <v>3.9999999999999994E-2</v>
      </c>
      <c r="H99" s="169">
        <f>IF($E99=0,"-",IFERROR(INDEX(#REF!,MATCH($L99,#REF!,0),MATCH($L$1&amp;H$1,#REF!,0)),0))</f>
        <v>0</v>
      </c>
      <c r="I99" s="169">
        <f>IF($E99=0,"-",IFERROR(INDEX(#REF!,MATCH($L99,#REF!,0),MATCH($L$1&amp;I$1,#REF!,0)),0))</f>
        <v>0</v>
      </c>
      <c r="L99" s="4"/>
    </row>
    <row r="100" spans="1:12" ht="20.100000000000001" customHeight="1" x14ac:dyDescent="0.15">
      <c r="B100" s="1"/>
      <c r="C100" s="158" t="s">
        <v>939</v>
      </c>
      <c r="D100" s="8" t="s">
        <v>940</v>
      </c>
      <c r="E100" s="159">
        <v>307</v>
      </c>
      <c r="F100" s="160">
        <v>4.7509090909090806E-2</v>
      </c>
      <c r="G100" s="160">
        <v>5.1883620853730397E-2</v>
      </c>
      <c r="H100" s="169">
        <f>IF($E100=0,"-",IFERROR(INDEX(#REF!,MATCH($L100,#REF!,0),MATCH($L$1&amp;H$1,#REF!,0)),0))</f>
        <v>0</v>
      </c>
      <c r="I100" s="169">
        <f>IF($E100=0,"-",IFERROR(INDEX(#REF!,MATCH($L100,#REF!,0),MATCH($L$1&amp;I$1,#REF!,0)),0))</f>
        <v>0</v>
      </c>
      <c r="L100" s="4"/>
    </row>
    <row r="101" spans="1:12" ht="20.100000000000001" customHeight="1" x14ac:dyDescent="0.15">
      <c r="B101" s="1"/>
      <c r="C101" s="158" t="s">
        <v>941</v>
      </c>
      <c r="D101" s="8" t="s">
        <v>942</v>
      </c>
      <c r="E101" s="159">
        <v>36</v>
      </c>
      <c r="F101" s="160">
        <v>3.4722222222222224E-2</v>
      </c>
      <c r="G101" s="160">
        <v>3.2651106738391431E-2</v>
      </c>
      <c r="H101" s="169">
        <f>IF($E101=0,"-",IFERROR(INDEX(#REF!,MATCH($L101,#REF!,0),MATCH($L$1&amp;H$1,#REF!,0)),0))</f>
        <v>0</v>
      </c>
      <c r="I101" s="169">
        <f>IF($E101=0,"-",IFERROR(INDEX(#REF!,MATCH($L101,#REF!,0),MATCH($L$1&amp;I$1,#REF!,0)),0))</f>
        <v>0</v>
      </c>
      <c r="L101" s="4"/>
    </row>
    <row r="102" spans="1:12" ht="20.100000000000001" customHeight="1" x14ac:dyDescent="0.15">
      <c r="B102" s="1"/>
      <c r="C102" s="158" t="s">
        <v>943</v>
      </c>
      <c r="D102" s="8" t="s">
        <v>944</v>
      </c>
      <c r="E102" s="159">
        <v>39</v>
      </c>
      <c r="F102" s="160">
        <v>4.4130434782608703E-2</v>
      </c>
      <c r="G102" s="160">
        <v>8.7316719396493644E-2</v>
      </c>
      <c r="H102" s="169">
        <f>IF($E102=0,"-",IFERROR(INDEX(#REF!,MATCH($L102,#REF!,0),MATCH($L$1&amp;H$1,#REF!,0)),0))</f>
        <v>0</v>
      </c>
      <c r="I102" s="169">
        <f>IF($E102=0,"-",IFERROR(INDEX(#REF!,MATCH($L102,#REF!,0),MATCH($L$1&amp;I$1,#REF!,0)),0))</f>
        <v>0</v>
      </c>
      <c r="L102" s="4"/>
    </row>
    <row r="103" spans="1:12" ht="20.100000000000001" customHeight="1" x14ac:dyDescent="0.15">
      <c r="B103" s="1"/>
      <c r="C103" s="158" t="s">
        <v>945</v>
      </c>
      <c r="D103" s="8" t="s">
        <v>946</v>
      </c>
      <c r="E103" s="159">
        <v>37</v>
      </c>
      <c r="F103" s="160">
        <v>5.3103448275862081E-2</v>
      </c>
      <c r="G103" s="160">
        <v>9.2160707783270068E-2</v>
      </c>
      <c r="H103" s="169">
        <f>IF($E103=0,"-",IFERROR(INDEX(#REF!,MATCH($L103,#REF!,0),MATCH($L$1&amp;H$1,#REF!,0)),0))</f>
        <v>0</v>
      </c>
      <c r="I103" s="169">
        <f>IF($E103=0,"-",IFERROR(INDEX(#REF!,MATCH($L103,#REF!,0),MATCH($L$1&amp;I$1,#REF!,0)),0))</f>
        <v>0</v>
      </c>
      <c r="L103" s="4"/>
    </row>
    <row r="104" spans="1:12" ht="20.100000000000001" customHeight="1" x14ac:dyDescent="0.15">
      <c r="A104" s="116" t="s">
        <v>1023</v>
      </c>
      <c r="B104" s="1"/>
      <c r="C104" s="158" t="s">
        <v>947</v>
      </c>
      <c r="D104" s="8" t="s">
        <v>948</v>
      </c>
      <c r="E104" s="159">
        <v>2</v>
      </c>
      <c r="F104" s="160">
        <v>0</v>
      </c>
      <c r="G104" s="160">
        <v>0</v>
      </c>
      <c r="H104" s="169">
        <f>IF($E104=0,"-",IFERROR(INDEX(#REF!,MATCH($L104,#REF!,0),MATCH($L$1&amp;H$1,#REF!,0)),0))</f>
        <v>0</v>
      </c>
      <c r="I104" s="169">
        <f>IF($E104=0,"-",IFERROR(INDEX(#REF!,MATCH($L104,#REF!,0),MATCH($L$1&amp;I$1,#REF!,0)),0))</f>
        <v>0</v>
      </c>
      <c r="L104" s="4"/>
    </row>
    <row r="105" spans="1:12" ht="20.100000000000001" customHeight="1" x14ac:dyDescent="0.15">
      <c r="B105" s="1"/>
      <c r="C105" s="161" t="s">
        <v>65</v>
      </c>
      <c r="D105" s="162" t="s">
        <v>949</v>
      </c>
      <c r="E105" s="163">
        <v>635</v>
      </c>
      <c r="F105" s="164">
        <v>5.4531835205992335E-2</v>
      </c>
      <c r="G105" s="164">
        <v>6.7129279365438804E-2</v>
      </c>
      <c r="H105" s="169">
        <f>IF($E105=0,"-",IFERROR(INDEX(#REF!,MATCH($L105,#REF!,0),MATCH($L$1&amp;H$1,#REF!,0)),0))</f>
        <v>0</v>
      </c>
      <c r="I105" s="169">
        <f>IF($E105=0,"-",IFERROR(INDEX(#REF!,MATCH($L105,#REF!,0),MATCH($L$1&amp;I$1,#REF!,0)),0))</f>
        <v>0</v>
      </c>
      <c r="L105" s="4"/>
    </row>
    <row r="106" spans="1:12" ht="20.100000000000001" customHeight="1" x14ac:dyDescent="0.15">
      <c r="B106" s="1"/>
      <c r="C106" s="161" t="s">
        <v>67</v>
      </c>
      <c r="D106" s="162" t="s">
        <v>950</v>
      </c>
      <c r="E106" s="163">
        <v>1775</v>
      </c>
      <c r="F106" s="164">
        <v>3.5843870728083274E-2</v>
      </c>
      <c r="G106" s="164">
        <v>8.9311581315393365E-2</v>
      </c>
      <c r="H106" s="169">
        <f>IF($E106=0,"-",IFERROR(INDEX(#REF!,MATCH($L106,#REF!,0),MATCH($L$1&amp;H$1,#REF!,0)),0))</f>
        <v>0</v>
      </c>
      <c r="I106" s="169">
        <f>IF($E106=0,"-",IFERROR(INDEX(#REF!,MATCH($L106,#REF!,0),MATCH($L$1&amp;I$1,#REF!,0)),0))</f>
        <v>0</v>
      </c>
      <c r="L106" s="4"/>
    </row>
    <row r="107" spans="1:12" ht="20.100000000000001" customHeight="1" x14ac:dyDescent="0.15">
      <c r="B107" s="1"/>
      <c r="C107" s="161" t="s">
        <v>68</v>
      </c>
      <c r="D107" s="162" t="s">
        <v>951</v>
      </c>
      <c r="E107" s="163">
        <v>67</v>
      </c>
      <c r="F107" s="164">
        <v>5.9423076923076926E-2</v>
      </c>
      <c r="G107" s="164">
        <v>0.10534065618816815</v>
      </c>
      <c r="H107" s="169">
        <f>IF($E107=0,"-",IFERROR(INDEX(#REF!,MATCH($L107,#REF!,0),MATCH($L$1&amp;H$1,#REF!,0)),0))</f>
        <v>0</v>
      </c>
      <c r="I107" s="169">
        <f>IF($E107=0,"-",IFERROR(INDEX(#REF!,MATCH($L107,#REF!,0),MATCH($L$1&amp;I$1,#REF!,0)),0))</f>
        <v>0</v>
      </c>
      <c r="L107" s="4"/>
    </row>
    <row r="108" spans="1:12" ht="20.100000000000001" customHeight="1" x14ac:dyDescent="0.15">
      <c r="B108" s="1"/>
      <c r="C108" s="161" t="s">
        <v>77</v>
      </c>
      <c r="D108" s="162" t="s">
        <v>952</v>
      </c>
      <c r="E108" s="163">
        <v>62</v>
      </c>
      <c r="F108" s="164">
        <v>3.5537931034482766E-2</v>
      </c>
      <c r="G108" s="164">
        <v>4.8283008056614229E-2</v>
      </c>
      <c r="H108" s="169">
        <f>IF($E108=0,"-",IFERROR(INDEX(#REF!,MATCH($L108,#REF!,0),MATCH($L$1&amp;H$1,#REF!,0)),0))</f>
        <v>0</v>
      </c>
      <c r="I108" s="169">
        <f>IF($E108=0,"-",IFERROR(INDEX(#REF!,MATCH($L108,#REF!,0),MATCH($L$1&amp;I$1,#REF!,0)),0))</f>
        <v>0</v>
      </c>
      <c r="L108" s="4"/>
    </row>
    <row r="109" spans="1:12" ht="20.100000000000001" customHeight="1" x14ac:dyDescent="0.15">
      <c r="B109" s="1"/>
      <c r="C109" s="161" t="s">
        <v>78</v>
      </c>
      <c r="D109" s="162" t="s">
        <v>953</v>
      </c>
      <c r="E109" s="163">
        <v>2</v>
      </c>
      <c r="F109" s="164">
        <v>0.02</v>
      </c>
      <c r="G109" s="164">
        <v>0</v>
      </c>
      <c r="H109" s="169">
        <f>IF($E109=0,"-",IFERROR(INDEX(#REF!,MATCH($L109,#REF!,0),MATCH($L$1&amp;H$1,#REF!,0)),0))</f>
        <v>0</v>
      </c>
      <c r="I109" s="169">
        <f>IF($E109=0,"-",IFERROR(INDEX(#REF!,MATCH($L109,#REF!,0),MATCH($L$1&amp;I$1,#REF!,0)),0))</f>
        <v>0</v>
      </c>
      <c r="L109" s="4"/>
    </row>
    <row r="110" spans="1:12" ht="20.100000000000001" customHeight="1" x14ac:dyDescent="0.15">
      <c r="B110" s="1"/>
      <c r="C110" s="161" t="s">
        <v>74</v>
      </c>
      <c r="D110" s="162" t="s">
        <v>954</v>
      </c>
      <c r="E110" s="163">
        <v>6</v>
      </c>
      <c r="F110" s="164">
        <v>0.03</v>
      </c>
      <c r="G110" s="164">
        <v>1.4142135623730954E-2</v>
      </c>
      <c r="H110" s="169">
        <f>IF($E110=0,"-",IFERROR(INDEX(#REF!,MATCH($L110,#REF!,0),MATCH($L$1&amp;H$1,#REF!,0)),0))</f>
        <v>0</v>
      </c>
      <c r="I110" s="169">
        <f>IF($E110=0,"-",IFERROR(INDEX(#REF!,MATCH($L110,#REF!,0),MATCH($L$1&amp;I$1,#REF!,0)),0))</f>
        <v>0</v>
      </c>
      <c r="L110" s="4"/>
    </row>
    <row r="111" spans="1:12" ht="20.100000000000001" customHeight="1" x14ac:dyDescent="0.15">
      <c r="B111" s="1"/>
      <c r="C111" s="161" t="s">
        <v>71</v>
      </c>
      <c r="D111" s="162" t="s">
        <v>377</v>
      </c>
      <c r="E111" s="163">
        <v>22</v>
      </c>
      <c r="F111" s="164">
        <v>6.9687500000000013E-2</v>
      </c>
      <c r="G111" s="164">
        <v>7.6255464285081453E-2</v>
      </c>
      <c r="H111" s="169">
        <f>IF($E111=0,"-",IFERROR(INDEX(#REF!,MATCH($L111,#REF!,0),MATCH($L$1&amp;H$1,#REF!,0)),0))</f>
        <v>0</v>
      </c>
      <c r="I111" s="169">
        <f>IF($E111=0,"-",IFERROR(INDEX(#REF!,MATCH($L111,#REF!,0),MATCH($L$1&amp;I$1,#REF!,0)),0))</f>
        <v>0</v>
      </c>
      <c r="L111" s="5"/>
    </row>
    <row r="112" spans="1:12" ht="20.100000000000001" customHeight="1" x14ac:dyDescent="0.15">
      <c r="B112" s="1"/>
      <c r="C112" s="161"/>
      <c r="D112" s="162" t="s">
        <v>373</v>
      </c>
      <c r="E112" s="163">
        <v>5771</v>
      </c>
      <c r="F112" s="164">
        <v>6.6232875894988399E-2</v>
      </c>
      <c r="G112" s="164">
        <v>0.13930075955184679</v>
      </c>
      <c r="H112" s="169">
        <f>MAX(H5:H111)</f>
        <v>0</v>
      </c>
      <c r="I112" s="169">
        <f>MIN(I5:I111)</f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4F79F-5408-4E22-88FA-0723F31C6D77}">
  <sheetPr>
    <tabColor theme="8" tint="0.39997558519241921"/>
    <pageSetUpPr fitToPage="1"/>
  </sheetPr>
  <dimension ref="A1:L112"/>
  <sheetViews>
    <sheetView showGridLines="0" view="pageBreakPreview" zoomScale="85" zoomScaleNormal="70" zoomScaleSheetLayoutView="85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">
        <v>1043</v>
      </c>
    </row>
    <row r="3" spans="2:12" ht="21" customHeight="1" x14ac:dyDescent="0.15">
      <c r="H3" s="139" t="e">
        <f>VLOOKUP(L1,#REF!,2,0)</f>
        <v>#REF!</v>
      </c>
      <c r="I3" s="118" t="e">
        <f>VLOOKUP(L1,#REF!,3,0)</f>
        <v>#REF!</v>
      </c>
    </row>
    <row r="4" spans="2:12" ht="20.100000000000001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20.100000000000001" customHeight="1" x14ac:dyDescent="0.15">
      <c r="B5" s="1"/>
      <c r="C5" s="158" t="s">
        <v>817</v>
      </c>
      <c r="D5" s="8" t="s">
        <v>818</v>
      </c>
      <c r="E5" s="159">
        <v>12</v>
      </c>
      <c r="F5" s="160">
        <v>2.7351272727272726</v>
      </c>
      <c r="G5" s="160">
        <v>6.3222787804858633</v>
      </c>
      <c r="H5" s="169">
        <f>IF($E5=0,"-",IFERROR(INDEX(#REF!,MATCH($L5,#REF!,0),MATCH($L$1&amp;H$1,#REF!,0)),0))</f>
        <v>0</v>
      </c>
      <c r="I5" s="169">
        <f>IF($E5=0,"-",IFERROR(INDEX(#REF!,MATCH($L5,#REF!,0),MATCH($L$1&amp;I$1,#REF!,0)),0))</f>
        <v>0</v>
      </c>
      <c r="L5" s="5"/>
    </row>
    <row r="6" spans="2:12" ht="20.100000000000001" customHeight="1" x14ac:dyDescent="0.15">
      <c r="B6" s="1"/>
      <c r="C6" s="158" t="s">
        <v>819</v>
      </c>
      <c r="D6" s="8" t="s">
        <v>820</v>
      </c>
      <c r="E6" s="159">
        <v>169</v>
      </c>
      <c r="F6" s="160">
        <v>64.826271383647807</v>
      </c>
      <c r="G6" s="160">
        <v>326.32743862311236</v>
      </c>
      <c r="H6" s="169">
        <f>IF($E6=0,"-",IFERROR(INDEX(#REF!,MATCH($L6,#REF!,0),MATCH($L$1&amp;H$1,#REF!,0)),0))</f>
        <v>0</v>
      </c>
      <c r="I6" s="169">
        <f>IF($E6=0,"-",IFERROR(INDEX(#REF!,MATCH($L6,#REF!,0),MATCH($L$1&amp;I$1,#REF!,0)),0))</f>
        <v>0</v>
      </c>
      <c r="L6" s="5"/>
    </row>
    <row r="7" spans="2:12" ht="20.100000000000001" customHeight="1" x14ac:dyDescent="0.15">
      <c r="B7" s="1"/>
      <c r="C7" s="158" t="s">
        <v>49</v>
      </c>
      <c r="D7" s="8" t="s">
        <v>821</v>
      </c>
      <c r="E7" s="159">
        <v>314</v>
      </c>
      <c r="F7" s="160">
        <v>22.489833535353547</v>
      </c>
      <c r="G7" s="160">
        <v>80.840921624768043</v>
      </c>
      <c r="H7" s="169">
        <f>IF($E7=0,"-",IFERROR(INDEX(#REF!,MATCH($L7,#REF!,0),MATCH($L$1&amp;H$1,#REF!,0)),0))</f>
        <v>0</v>
      </c>
      <c r="I7" s="169">
        <f>IF($E7=0,"-",IFERROR(INDEX(#REF!,MATCH($L7,#REF!,0),MATCH($L$1&amp;I$1,#REF!,0)),0))</f>
        <v>0</v>
      </c>
      <c r="L7" s="5"/>
    </row>
    <row r="8" spans="2:12" ht="20.100000000000001" customHeight="1" x14ac:dyDescent="0.15">
      <c r="B8" s="1"/>
      <c r="C8" s="158" t="s">
        <v>50</v>
      </c>
      <c r="D8" s="8" t="s">
        <v>822</v>
      </c>
      <c r="E8" s="159">
        <v>138</v>
      </c>
      <c r="F8" s="160">
        <v>42.102057575757598</v>
      </c>
      <c r="G8" s="160">
        <v>192.29004819250898</v>
      </c>
      <c r="H8" s="169">
        <f>IF($E8=0,"-",IFERROR(INDEX(#REF!,MATCH($L8,#REF!,0),MATCH($L$1&amp;H$1,#REF!,0)),0))</f>
        <v>0</v>
      </c>
      <c r="I8" s="169">
        <f>IF($E8=0,"-",IFERROR(INDEX(#REF!,MATCH($L8,#REF!,0),MATCH($L$1&amp;I$1,#REF!,0)),0))</f>
        <v>0</v>
      </c>
      <c r="L8" s="5"/>
    </row>
    <row r="9" spans="2:12" ht="20.100000000000001" customHeight="1" x14ac:dyDescent="0.15">
      <c r="B9" s="1"/>
      <c r="C9" s="158" t="s">
        <v>66</v>
      </c>
      <c r="D9" s="8" t="s">
        <v>823</v>
      </c>
      <c r="E9" s="159">
        <v>183</v>
      </c>
      <c r="F9" s="160">
        <v>27.31585964912281</v>
      </c>
      <c r="G9" s="160">
        <v>113.60247957758696</v>
      </c>
      <c r="H9" s="169">
        <f>IF($E9=0,"-",IFERROR(INDEX(#REF!,MATCH($L9,#REF!,0),MATCH($L$1&amp;H$1,#REF!,0)),0))</f>
        <v>0</v>
      </c>
      <c r="I9" s="169">
        <f>IF($E9=0,"-",IFERROR(INDEX(#REF!,MATCH($L9,#REF!,0),MATCH($L$1&amp;I$1,#REF!,0)),0))</f>
        <v>0</v>
      </c>
      <c r="L9" s="5"/>
    </row>
    <row r="10" spans="2:12" ht="20.100000000000001" customHeight="1" x14ac:dyDescent="0.15">
      <c r="B10" s="1"/>
      <c r="C10" s="158" t="s">
        <v>61</v>
      </c>
      <c r="D10" s="8" t="s">
        <v>824</v>
      </c>
      <c r="E10" s="159">
        <v>74</v>
      </c>
      <c r="F10" s="160">
        <v>59.751283823529413</v>
      </c>
      <c r="G10" s="160">
        <v>364.91790616081613</v>
      </c>
      <c r="H10" s="169">
        <f>IF($E10=0,"-",IFERROR(INDEX(#REF!,MATCH($L10,#REF!,0),MATCH($L$1&amp;H$1,#REF!,0)),0))</f>
        <v>0</v>
      </c>
      <c r="I10" s="169">
        <f>IF($E10=0,"-",IFERROR(INDEX(#REF!,MATCH($L10,#REF!,0),MATCH($L$1&amp;I$1,#REF!,0)),0))</f>
        <v>0</v>
      </c>
      <c r="L10" s="5"/>
    </row>
    <row r="11" spans="2:12" ht="20.100000000000001" customHeight="1" x14ac:dyDescent="0.15">
      <c r="B11" s="1"/>
      <c r="C11" s="158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9" t="str">
        <f>IF($E11=0,"-",IFERROR(INDEX(#REF!,MATCH($L11,#REF!,0),MATCH($L$1&amp;H$1,#REF!,0)),0))</f>
        <v>-</v>
      </c>
      <c r="I11" s="169" t="str">
        <f>IF($E11=0,"-",IFERROR(INDEX(#REF!,MATCH($L11,#REF!,0),MATCH($L$1&amp;I$1,#REF!,0)),0))</f>
        <v>-</v>
      </c>
      <c r="L11" s="5"/>
    </row>
    <row r="12" spans="2:12" ht="20.100000000000001" customHeight="1" x14ac:dyDescent="0.15">
      <c r="B12" s="1"/>
      <c r="C12" s="158" t="s">
        <v>827</v>
      </c>
      <c r="D12" s="8" t="s">
        <v>828</v>
      </c>
      <c r="E12" s="159">
        <v>18</v>
      </c>
      <c r="F12" s="160">
        <v>71.201166666666666</v>
      </c>
      <c r="G12" s="160">
        <v>296.69481399544907</v>
      </c>
      <c r="H12" s="169">
        <f>IF($E12=0,"-",IFERROR(INDEX(#REF!,MATCH($L12,#REF!,0),MATCH($L$1&amp;H$1,#REF!,0)),0))</f>
        <v>0</v>
      </c>
      <c r="I12" s="169">
        <f>IF($E12=0,"-",IFERROR(INDEX(#REF!,MATCH($L12,#REF!,0),MATCH($L$1&amp;I$1,#REF!,0)),0))</f>
        <v>0</v>
      </c>
      <c r="L12" s="5"/>
    </row>
    <row r="13" spans="2:12" ht="20.100000000000001" customHeight="1" x14ac:dyDescent="0.15">
      <c r="B13" s="1"/>
      <c r="C13" s="158" t="s">
        <v>829</v>
      </c>
      <c r="D13" s="8" t="s">
        <v>830</v>
      </c>
      <c r="E13" s="159">
        <v>16</v>
      </c>
      <c r="F13" s="160">
        <v>4.0437500000000002</v>
      </c>
      <c r="G13" s="160">
        <v>13.537078603072716</v>
      </c>
      <c r="H13" s="169">
        <f>IF($E13=0,"-",IFERROR(INDEX(#REF!,MATCH($L13,#REF!,0),MATCH($L$1&amp;H$1,#REF!,0)),0))</f>
        <v>0</v>
      </c>
      <c r="I13" s="169">
        <f>IF($E13=0,"-",IFERROR(INDEX(#REF!,MATCH($L13,#REF!,0),MATCH($L$1&amp;I$1,#REF!,0)),0))</f>
        <v>0</v>
      </c>
      <c r="L13" s="5"/>
    </row>
    <row r="14" spans="2:12" ht="20.100000000000001" customHeight="1" x14ac:dyDescent="0.15">
      <c r="B14" s="1"/>
      <c r="C14" s="158" t="s">
        <v>831</v>
      </c>
      <c r="D14" s="8" t="s">
        <v>832</v>
      </c>
      <c r="E14" s="159">
        <v>16</v>
      </c>
      <c r="F14" s="160">
        <v>5.3916666666666666</v>
      </c>
      <c r="G14" s="160">
        <v>14.066115270732137</v>
      </c>
      <c r="H14" s="169">
        <f>IF($E14=0,"-",IFERROR(INDEX(#REF!,MATCH($L14,#REF!,0),MATCH($L$1&amp;H$1,#REF!,0)),0))</f>
        <v>0</v>
      </c>
      <c r="I14" s="169">
        <f>IF($E14=0,"-",IFERROR(INDEX(#REF!,MATCH($L14,#REF!,0),MATCH($L$1&amp;I$1,#REF!,0)),0))</f>
        <v>0</v>
      </c>
      <c r="L14" s="5"/>
    </row>
    <row r="15" spans="2:12" ht="20.100000000000001" customHeight="1" x14ac:dyDescent="0.15">
      <c r="B15" s="1"/>
      <c r="C15" s="158" t="s">
        <v>11</v>
      </c>
      <c r="D15" s="8" t="s">
        <v>833</v>
      </c>
      <c r="E15" s="159">
        <v>229</v>
      </c>
      <c r="F15" s="160">
        <v>41.638007127358506</v>
      </c>
      <c r="G15" s="160">
        <v>262.48529644421058</v>
      </c>
      <c r="H15" s="169">
        <f>IF($E15=0,"-",IFERROR(INDEX(#REF!,MATCH($L15,#REF!,0),MATCH($L$1&amp;H$1,#REF!,0)),0))</f>
        <v>0</v>
      </c>
      <c r="I15" s="169">
        <f>IF($E15=0,"-",IFERROR(INDEX(#REF!,MATCH($L15,#REF!,0),MATCH($L$1&amp;I$1,#REF!,0)),0))</f>
        <v>0</v>
      </c>
      <c r="L15" s="4"/>
    </row>
    <row r="16" spans="2:12" ht="20.100000000000001" customHeight="1" x14ac:dyDescent="0.15">
      <c r="B16" s="1"/>
      <c r="C16" s="158" t="s">
        <v>12</v>
      </c>
      <c r="D16" s="8" t="s">
        <v>834</v>
      </c>
      <c r="E16" s="159">
        <v>33</v>
      </c>
      <c r="F16" s="160">
        <v>15.621032258064515</v>
      </c>
      <c r="G16" s="160">
        <v>37.413651228291769</v>
      </c>
      <c r="H16" s="169">
        <f>IF($E16=0,"-",IFERROR(INDEX(#REF!,MATCH($L16,#REF!,0),MATCH($L$1&amp;H$1,#REF!,0)),0))</f>
        <v>0</v>
      </c>
      <c r="I16" s="169">
        <f>IF($E16=0,"-",IFERROR(INDEX(#REF!,MATCH($L16,#REF!,0),MATCH($L$1&amp;I$1,#REF!,0)),0))</f>
        <v>0</v>
      </c>
      <c r="L16" s="4"/>
    </row>
    <row r="17" spans="2:12" ht="20.100000000000001" customHeight="1" x14ac:dyDescent="0.15">
      <c r="B17" s="1"/>
      <c r="C17" s="158" t="s">
        <v>13</v>
      </c>
      <c r="D17" s="8" t="s">
        <v>835</v>
      </c>
      <c r="E17" s="159">
        <v>20</v>
      </c>
      <c r="F17" s="160">
        <v>29.775004705882342</v>
      </c>
      <c r="G17" s="160">
        <v>111.12459379734703</v>
      </c>
      <c r="H17" s="169">
        <f>IF($E17=0,"-",IFERROR(INDEX(#REF!,MATCH($L17,#REF!,0),MATCH($L$1&amp;H$1,#REF!,0)),0))</f>
        <v>0</v>
      </c>
      <c r="I17" s="169">
        <f>IF($E17=0,"-",IFERROR(INDEX(#REF!,MATCH($L17,#REF!,0),MATCH($L$1&amp;I$1,#REF!,0)),0))</f>
        <v>0</v>
      </c>
      <c r="L17" s="4"/>
    </row>
    <row r="18" spans="2:12" ht="20.100000000000001" customHeight="1" x14ac:dyDescent="0.15">
      <c r="B18" s="1"/>
      <c r="C18" s="158" t="s">
        <v>14</v>
      </c>
      <c r="D18" s="8" t="s">
        <v>836</v>
      </c>
      <c r="E18" s="159">
        <v>1</v>
      </c>
      <c r="F18" s="160">
        <v>1</v>
      </c>
      <c r="G18" s="160" t="s">
        <v>71</v>
      </c>
      <c r="H18" s="169">
        <f>IF($E18=0,"-",IFERROR(INDEX(#REF!,MATCH($L18,#REF!,0),MATCH($L$1&amp;H$1,#REF!,0)),0))</f>
        <v>0</v>
      </c>
      <c r="I18" s="169">
        <f>IF($E18=0,"-",IFERROR(INDEX(#REF!,MATCH($L18,#REF!,0),MATCH($L$1&amp;I$1,#REF!,0)),0))</f>
        <v>0</v>
      </c>
      <c r="L18" s="4"/>
    </row>
    <row r="19" spans="2:12" ht="20.100000000000001" customHeight="1" x14ac:dyDescent="0.15">
      <c r="B19" s="1"/>
      <c r="C19" s="158" t="s">
        <v>15</v>
      </c>
      <c r="D19" s="8" t="s">
        <v>837</v>
      </c>
      <c r="E19" s="159">
        <v>15</v>
      </c>
      <c r="F19" s="160">
        <v>8.4796428571428581</v>
      </c>
      <c r="G19" s="160">
        <v>30.518052628686071</v>
      </c>
      <c r="H19" s="169">
        <f>IF($E19=0,"-",IFERROR(INDEX(#REF!,MATCH($L19,#REF!,0),MATCH($L$1&amp;H$1,#REF!,0)),0))</f>
        <v>0</v>
      </c>
      <c r="I19" s="169">
        <f>IF($E19=0,"-",IFERROR(INDEX(#REF!,MATCH($L19,#REF!,0),MATCH($L$1&amp;I$1,#REF!,0)),0))</f>
        <v>0</v>
      </c>
      <c r="L19" s="4"/>
    </row>
    <row r="20" spans="2:12" ht="20.100000000000001" customHeight="1" x14ac:dyDescent="0.15">
      <c r="B20" s="1"/>
      <c r="C20" s="158" t="s">
        <v>16</v>
      </c>
      <c r="D20" s="8" t="s">
        <v>838</v>
      </c>
      <c r="E20" s="159">
        <v>7</v>
      </c>
      <c r="F20" s="160">
        <v>3.3766666666666665</v>
      </c>
      <c r="G20" s="160">
        <v>7.1785281685500593</v>
      </c>
      <c r="H20" s="169">
        <f>IF($E20=0,"-",IFERROR(INDEX(#REF!,MATCH($L20,#REF!,0),MATCH($L$1&amp;H$1,#REF!,0)),0))</f>
        <v>0</v>
      </c>
      <c r="I20" s="169">
        <f>IF($E20=0,"-",IFERROR(INDEX(#REF!,MATCH($L20,#REF!,0),MATCH($L$1&amp;I$1,#REF!,0)),0))</f>
        <v>0</v>
      </c>
      <c r="L20" s="4"/>
    </row>
    <row r="21" spans="2:12" ht="20.100000000000001" customHeight="1" x14ac:dyDescent="0.15">
      <c r="B21" s="1"/>
      <c r="C21" s="158" t="s">
        <v>17</v>
      </c>
      <c r="D21" s="8" t="s">
        <v>839</v>
      </c>
      <c r="E21" s="159">
        <v>35</v>
      </c>
      <c r="F21" s="160">
        <v>61.144598484848487</v>
      </c>
      <c r="G21" s="160">
        <v>165.03519843309587</v>
      </c>
      <c r="H21" s="169">
        <f>IF($E21=0,"-",IFERROR(INDEX(#REF!,MATCH($L21,#REF!,0),MATCH($L$1&amp;H$1,#REF!,0)),0))</f>
        <v>0</v>
      </c>
      <c r="I21" s="169">
        <f>IF($E21=0,"-",IFERROR(INDEX(#REF!,MATCH($L21,#REF!,0),MATCH($L$1&amp;I$1,#REF!,0)),0))</f>
        <v>0</v>
      </c>
      <c r="L21" s="4"/>
    </row>
    <row r="22" spans="2:12" ht="20.100000000000001" customHeight="1" x14ac:dyDescent="0.15">
      <c r="B22" s="1"/>
      <c r="C22" s="158" t="s">
        <v>18</v>
      </c>
      <c r="D22" s="8" t="s">
        <v>840</v>
      </c>
      <c r="E22" s="159">
        <v>62</v>
      </c>
      <c r="F22" s="160">
        <v>32.128160714285713</v>
      </c>
      <c r="G22" s="160">
        <v>105.79120410795061</v>
      </c>
      <c r="H22" s="169">
        <f>IF($E22=0,"-",IFERROR(INDEX(#REF!,MATCH($L22,#REF!,0),MATCH($L$1&amp;H$1,#REF!,0)),0))</f>
        <v>0</v>
      </c>
      <c r="I22" s="169">
        <f>IF($E22=0,"-",IFERROR(INDEX(#REF!,MATCH($L22,#REF!,0),MATCH($L$1&amp;I$1,#REF!,0)),0))</f>
        <v>0</v>
      </c>
      <c r="L22" s="4"/>
    </row>
    <row r="23" spans="2:12" ht="20.100000000000001" customHeight="1" x14ac:dyDescent="0.15">
      <c r="B23" s="1"/>
      <c r="C23" s="158" t="s">
        <v>19</v>
      </c>
      <c r="D23" s="8" t="s">
        <v>841</v>
      </c>
      <c r="E23" s="159">
        <v>2</v>
      </c>
      <c r="F23" s="160">
        <v>0.55000000000000004</v>
      </c>
      <c r="G23" s="160">
        <v>0.63639610306789274</v>
      </c>
      <c r="H23" s="169">
        <f>IF($E23=0,"-",IFERROR(INDEX(#REF!,MATCH($L23,#REF!,0),MATCH($L$1&amp;H$1,#REF!,0)),0))</f>
        <v>0</v>
      </c>
      <c r="I23" s="169">
        <f>IF($E23=0,"-",IFERROR(INDEX(#REF!,MATCH($L23,#REF!,0),MATCH($L$1&amp;I$1,#REF!,0)),0))</f>
        <v>0</v>
      </c>
      <c r="L23" s="4"/>
    </row>
    <row r="24" spans="2:12" ht="20.100000000000001" customHeight="1" x14ac:dyDescent="0.15">
      <c r="B24" s="1"/>
      <c r="C24" s="158" t="s">
        <v>842</v>
      </c>
      <c r="D24" s="8" t="s">
        <v>843</v>
      </c>
      <c r="E24" s="159">
        <v>73</v>
      </c>
      <c r="F24" s="160">
        <v>36.697465151515132</v>
      </c>
      <c r="G24" s="160">
        <v>151.8048948759006</v>
      </c>
      <c r="H24" s="169">
        <f>IF($E24=0,"-",IFERROR(INDEX(#REF!,MATCH($L24,#REF!,0),MATCH($L$1&amp;H$1,#REF!,0)),0))</f>
        <v>0</v>
      </c>
      <c r="I24" s="169">
        <f>IF($E24=0,"-",IFERROR(INDEX(#REF!,MATCH($L24,#REF!,0),MATCH($L$1&amp;I$1,#REF!,0)),0))</f>
        <v>0</v>
      </c>
      <c r="L24" s="4"/>
    </row>
    <row r="25" spans="2:12" ht="20.100000000000001" customHeight="1" x14ac:dyDescent="0.15">
      <c r="B25" s="1"/>
      <c r="C25" s="158" t="s">
        <v>844</v>
      </c>
      <c r="D25" s="8" t="s">
        <v>845</v>
      </c>
      <c r="E25" s="159">
        <v>1</v>
      </c>
      <c r="F25" s="160">
        <v>0.14499999999999999</v>
      </c>
      <c r="G25" s="160" t="s">
        <v>71</v>
      </c>
      <c r="H25" s="169">
        <f>IF($E25=0,"-",IFERROR(INDEX(#REF!,MATCH($L25,#REF!,0),MATCH($L$1&amp;H$1,#REF!,0)),0))</f>
        <v>0</v>
      </c>
      <c r="I25" s="169">
        <f>IF($E25=0,"-",IFERROR(INDEX(#REF!,MATCH($L25,#REF!,0),MATCH($L$1&amp;I$1,#REF!,0)),0))</f>
        <v>0</v>
      </c>
      <c r="L25" s="4"/>
    </row>
    <row r="26" spans="2:12" ht="20.100000000000001" customHeight="1" x14ac:dyDescent="0.15">
      <c r="B26" s="1"/>
      <c r="C26" s="158" t="s">
        <v>20</v>
      </c>
      <c r="D26" s="8" t="s">
        <v>846</v>
      </c>
      <c r="E26" s="159">
        <v>76</v>
      </c>
      <c r="F26" s="160">
        <v>19.576056716417913</v>
      </c>
      <c r="G26" s="160">
        <v>60.965383180679169</v>
      </c>
      <c r="H26" s="169">
        <f>IF($E26=0,"-",IFERROR(INDEX(#REF!,MATCH($L26,#REF!,0),MATCH($L$1&amp;H$1,#REF!,0)),0))</f>
        <v>0</v>
      </c>
      <c r="I26" s="169">
        <f>IF($E26=0,"-",IFERROR(INDEX(#REF!,MATCH($L26,#REF!,0),MATCH($L$1&amp;I$1,#REF!,0)),0))</f>
        <v>0</v>
      </c>
      <c r="L26" s="4"/>
    </row>
    <row r="27" spans="2:12" ht="20.100000000000001" customHeight="1" x14ac:dyDescent="0.15">
      <c r="B27" s="1"/>
      <c r="C27" s="158" t="s">
        <v>21</v>
      </c>
      <c r="D27" s="8" t="s">
        <v>847</v>
      </c>
      <c r="E27" s="159">
        <v>0</v>
      </c>
      <c r="F27" s="160" t="s">
        <v>71</v>
      </c>
      <c r="G27" s="160" t="s">
        <v>71</v>
      </c>
      <c r="H27" s="169" t="str">
        <f>IF($E27=0,"-",IFERROR(INDEX(#REF!,MATCH($L27,#REF!,0),MATCH($L$1&amp;H$1,#REF!,0)),0))</f>
        <v>-</v>
      </c>
      <c r="I27" s="169" t="str">
        <f>IF($E27=0,"-",IFERROR(INDEX(#REF!,MATCH($L27,#REF!,0),MATCH($L$1&amp;I$1,#REF!,0)),0))</f>
        <v>-</v>
      </c>
      <c r="L27" s="4"/>
    </row>
    <row r="28" spans="2:12" ht="20.100000000000001" customHeight="1" x14ac:dyDescent="0.15">
      <c r="B28" s="1"/>
      <c r="C28" s="158" t="s">
        <v>22</v>
      </c>
      <c r="D28" s="8" t="s">
        <v>848</v>
      </c>
      <c r="E28" s="159">
        <v>23</v>
      </c>
      <c r="F28" s="160">
        <v>12.718500000000001</v>
      </c>
      <c r="G28" s="160">
        <v>50.209337733134859</v>
      </c>
      <c r="H28" s="169">
        <f>IF($E28=0,"-",IFERROR(INDEX(#REF!,MATCH($L28,#REF!,0),MATCH($L$1&amp;H$1,#REF!,0)),0))</f>
        <v>0</v>
      </c>
      <c r="I28" s="169">
        <f>IF($E28=0,"-",IFERROR(INDEX(#REF!,MATCH($L28,#REF!,0),MATCH($L$1&amp;I$1,#REF!,0)),0))</f>
        <v>0</v>
      </c>
      <c r="L28" s="4"/>
    </row>
    <row r="29" spans="2:12" ht="20.100000000000001" customHeight="1" x14ac:dyDescent="0.15">
      <c r="B29" s="1"/>
      <c r="C29" s="158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9" t="str">
        <f>IF($E29=0,"-",IFERROR(INDEX(#REF!,MATCH($L29,#REF!,0),MATCH($L$1&amp;H$1,#REF!,0)),0))</f>
        <v>-</v>
      </c>
      <c r="I29" s="169" t="str">
        <f>IF($E29=0,"-",IFERROR(INDEX(#REF!,MATCH($L29,#REF!,0),MATCH($L$1&amp;I$1,#REF!,0)),0))</f>
        <v>-</v>
      </c>
      <c r="L29" s="4"/>
    </row>
    <row r="30" spans="2:12" ht="20.100000000000001" customHeight="1" x14ac:dyDescent="0.15">
      <c r="B30" s="1"/>
      <c r="C30" s="158" t="s">
        <v>851</v>
      </c>
      <c r="D30" s="8" t="s">
        <v>852</v>
      </c>
      <c r="E30" s="159">
        <v>8</v>
      </c>
      <c r="F30" s="160">
        <v>0.73099999999999998</v>
      </c>
      <c r="G30" s="160">
        <v>0.96857008006648637</v>
      </c>
      <c r="H30" s="169">
        <f>IF($E30=0,"-",IFERROR(INDEX(#REF!,MATCH($L30,#REF!,0),MATCH($L$1&amp;H$1,#REF!,0)),0))</f>
        <v>0</v>
      </c>
      <c r="I30" s="169">
        <f>IF($E30=0,"-",IFERROR(INDEX(#REF!,MATCH($L30,#REF!,0),MATCH($L$1&amp;I$1,#REF!,0)),0))</f>
        <v>0</v>
      </c>
      <c r="L30" s="4"/>
    </row>
    <row r="31" spans="2:12" ht="20.100000000000001" customHeight="1" x14ac:dyDescent="0.15">
      <c r="B31" s="1"/>
      <c r="C31" s="158" t="s">
        <v>853</v>
      </c>
      <c r="D31" s="8" t="s">
        <v>854</v>
      </c>
      <c r="E31" s="159">
        <v>1</v>
      </c>
      <c r="F31" s="160">
        <v>0</v>
      </c>
      <c r="G31" s="160" t="s">
        <v>71</v>
      </c>
      <c r="H31" s="169">
        <f>IF($E31=0,"-",IFERROR(INDEX(#REF!,MATCH($L31,#REF!,0),MATCH($L$1&amp;H$1,#REF!,0)),0))</f>
        <v>0</v>
      </c>
      <c r="I31" s="169">
        <f>IF($E31=0,"-",IFERROR(INDEX(#REF!,MATCH($L31,#REF!,0),MATCH($L$1&amp;I$1,#REF!,0)),0))</f>
        <v>0</v>
      </c>
      <c r="L31" s="4"/>
    </row>
    <row r="32" spans="2:12" ht="20.100000000000001" customHeight="1" x14ac:dyDescent="0.15">
      <c r="B32" s="1"/>
      <c r="C32" s="158" t="s">
        <v>23</v>
      </c>
      <c r="D32" s="8" t="s">
        <v>855</v>
      </c>
      <c r="E32" s="159">
        <v>2</v>
      </c>
      <c r="F32" s="160">
        <v>0.5</v>
      </c>
      <c r="G32" s="160">
        <v>0.70710678118654757</v>
      </c>
      <c r="H32" s="169">
        <f>IF($E32=0,"-",IFERROR(INDEX(#REF!,MATCH($L32,#REF!,0),MATCH($L$1&amp;H$1,#REF!,0)),0))</f>
        <v>0</v>
      </c>
      <c r="I32" s="169">
        <f>IF($E32=0,"-",IFERROR(INDEX(#REF!,MATCH($L32,#REF!,0),MATCH($L$1&amp;I$1,#REF!,0)),0))</f>
        <v>0</v>
      </c>
      <c r="L32" s="4"/>
    </row>
    <row r="33" spans="2:12" ht="20.100000000000001" customHeight="1" x14ac:dyDescent="0.15">
      <c r="B33" s="1"/>
      <c r="C33" s="158" t="s">
        <v>24</v>
      </c>
      <c r="D33" s="8" t="s">
        <v>856</v>
      </c>
      <c r="E33" s="159">
        <v>98</v>
      </c>
      <c r="F33" s="160">
        <v>19.396073863636357</v>
      </c>
      <c r="G33" s="160">
        <v>54.104306977890538</v>
      </c>
      <c r="H33" s="169">
        <f>IF($E33=0,"-",IFERROR(INDEX(#REF!,MATCH($L33,#REF!,0),MATCH($L$1&amp;H$1,#REF!,0)),0))</f>
        <v>0</v>
      </c>
      <c r="I33" s="169">
        <f>IF($E33=0,"-",IFERROR(INDEX(#REF!,MATCH($L33,#REF!,0),MATCH($L$1&amp;I$1,#REF!,0)),0))</f>
        <v>0</v>
      </c>
      <c r="L33" s="4"/>
    </row>
    <row r="34" spans="2:12" ht="20.100000000000001" customHeight="1" x14ac:dyDescent="0.15">
      <c r="B34" s="1"/>
      <c r="C34" s="158" t="s">
        <v>857</v>
      </c>
      <c r="D34" s="8" t="s">
        <v>858</v>
      </c>
      <c r="E34" s="159">
        <v>13</v>
      </c>
      <c r="F34" s="160">
        <v>37.426636363636362</v>
      </c>
      <c r="G34" s="160">
        <v>92.535322609555678</v>
      </c>
      <c r="H34" s="169">
        <f>IF($E34=0,"-",IFERROR(INDEX(#REF!,MATCH($L34,#REF!,0),MATCH($L$1&amp;H$1,#REF!,0)),0))</f>
        <v>0</v>
      </c>
      <c r="I34" s="169">
        <f>IF($E34=0,"-",IFERROR(INDEX(#REF!,MATCH($L34,#REF!,0),MATCH($L$1&amp;I$1,#REF!,0)),0))</f>
        <v>0</v>
      </c>
      <c r="L34" s="4"/>
    </row>
    <row r="35" spans="2:12" ht="20.100000000000001" customHeight="1" x14ac:dyDescent="0.15">
      <c r="B35" s="1"/>
      <c r="C35" s="158" t="s">
        <v>25</v>
      </c>
      <c r="D35" s="8" t="s">
        <v>859</v>
      </c>
      <c r="E35" s="159">
        <v>15</v>
      </c>
      <c r="F35" s="160">
        <v>4.7445000000000004</v>
      </c>
      <c r="G35" s="160">
        <v>12.29518918259147</v>
      </c>
      <c r="H35" s="169">
        <f>IF($E35=0,"-",IFERROR(INDEX(#REF!,MATCH($L35,#REF!,0),MATCH($L$1&amp;H$1,#REF!,0)),0))</f>
        <v>0</v>
      </c>
      <c r="I35" s="169">
        <f>IF($E35=0,"-",IFERROR(INDEX(#REF!,MATCH($L35,#REF!,0),MATCH($L$1&amp;I$1,#REF!,0)),0))</f>
        <v>0</v>
      </c>
      <c r="L35" s="4"/>
    </row>
    <row r="36" spans="2:12" ht="20.100000000000001" customHeight="1" x14ac:dyDescent="0.15">
      <c r="B36" s="1"/>
      <c r="C36" s="158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9" t="str">
        <f>IF($E36=0,"-",IFERROR(INDEX(#REF!,MATCH($L36,#REF!,0),MATCH($L$1&amp;H$1,#REF!,0)),0))</f>
        <v>-</v>
      </c>
      <c r="I36" s="169" t="str">
        <f>IF($E36=0,"-",IFERROR(INDEX(#REF!,MATCH($L36,#REF!,0),MATCH($L$1&amp;I$1,#REF!,0)),0))</f>
        <v>-</v>
      </c>
      <c r="L36" s="4"/>
    </row>
    <row r="37" spans="2:12" ht="20.100000000000001" customHeight="1" x14ac:dyDescent="0.15">
      <c r="B37" s="1"/>
      <c r="C37" s="158" t="s">
        <v>27</v>
      </c>
      <c r="D37" s="8" t="s">
        <v>860</v>
      </c>
      <c r="E37" s="159">
        <v>15</v>
      </c>
      <c r="F37" s="160">
        <v>10.194666666666668</v>
      </c>
      <c r="G37" s="160">
        <v>34.581520410166867</v>
      </c>
      <c r="H37" s="169">
        <f>IF($E37=0,"-",IFERROR(INDEX(#REF!,MATCH($L37,#REF!,0),MATCH($L$1&amp;H$1,#REF!,0)),0))</f>
        <v>0</v>
      </c>
      <c r="I37" s="169">
        <f>IF($E37=0,"-",IFERROR(INDEX(#REF!,MATCH($L37,#REF!,0),MATCH($L$1&amp;I$1,#REF!,0)),0))</f>
        <v>0</v>
      </c>
      <c r="L37" s="4"/>
    </row>
    <row r="38" spans="2:12" ht="20.100000000000001" customHeight="1" x14ac:dyDescent="0.15">
      <c r="B38" s="1"/>
      <c r="C38" s="158" t="s">
        <v>28</v>
      </c>
      <c r="D38" s="8" t="s">
        <v>861</v>
      </c>
      <c r="E38" s="159">
        <v>85</v>
      </c>
      <c r="F38" s="160">
        <v>5.1289249999999988</v>
      </c>
      <c r="G38" s="160">
        <v>17.32768166880831</v>
      </c>
      <c r="H38" s="169">
        <f>IF($E38=0,"-",IFERROR(INDEX(#REF!,MATCH($L38,#REF!,0),MATCH($L$1&amp;H$1,#REF!,0)),0))</f>
        <v>0</v>
      </c>
      <c r="I38" s="169">
        <f>IF($E38=0,"-",IFERROR(INDEX(#REF!,MATCH($L38,#REF!,0),MATCH($L$1&amp;I$1,#REF!,0)),0))</f>
        <v>0</v>
      </c>
      <c r="L38" s="4"/>
    </row>
    <row r="39" spans="2:12" ht="20.100000000000001" customHeight="1" x14ac:dyDescent="0.15">
      <c r="B39" s="1"/>
      <c r="C39" s="158" t="s">
        <v>29</v>
      </c>
      <c r="D39" s="8" t="s">
        <v>862</v>
      </c>
      <c r="E39" s="159">
        <v>4</v>
      </c>
      <c r="F39" s="160">
        <v>9.75E-3</v>
      </c>
      <c r="G39" s="160">
        <v>1.1557825631723874E-2</v>
      </c>
      <c r="H39" s="169">
        <f>IF($E39=0,"-",IFERROR(INDEX(#REF!,MATCH($L39,#REF!,0),MATCH($L$1&amp;H$1,#REF!,0)),0))</f>
        <v>0</v>
      </c>
      <c r="I39" s="169">
        <f>IF($E39=0,"-",IFERROR(INDEX(#REF!,MATCH($L39,#REF!,0),MATCH($L$1&amp;I$1,#REF!,0)),0))</f>
        <v>0</v>
      </c>
      <c r="L39" s="4"/>
    </row>
    <row r="40" spans="2:12" ht="20.100000000000001" customHeight="1" x14ac:dyDescent="0.15">
      <c r="B40" s="1"/>
      <c r="C40" s="158" t="s">
        <v>30</v>
      </c>
      <c r="D40" s="8" t="s">
        <v>863</v>
      </c>
      <c r="E40" s="159">
        <v>0</v>
      </c>
      <c r="F40" s="160" t="s">
        <v>71</v>
      </c>
      <c r="G40" s="160" t="s">
        <v>71</v>
      </c>
      <c r="H40" s="169" t="str">
        <f>IF($E40=0,"-",IFERROR(INDEX(#REF!,MATCH($L40,#REF!,0),MATCH($L$1&amp;H$1,#REF!,0)),0))</f>
        <v>-</v>
      </c>
      <c r="I40" s="169" t="str">
        <f>IF($E40=0,"-",IFERROR(INDEX(#REF!,MATCH($L40,#REF!,0),MATCH($L$1&amp;I$1,#REF!,0)),0))</f>
        <v>-</v>
      </c>
      <c r="L40" s="4"/>
    </row>
    <row r="41" spans="2:12" ht="20.100000000000001" customHeight="1" x14ac:dyDescent="0.15">
      <c r="B41" s="1"/>
      <c r="C41" s="158" t="s">
        <v>31</v>
      </c>
      <c r="D41" s="8" t="s">
        <v>864</v>
      </c>
      <c r="E41" s="159">
        <v>6</v>
      </c>
      <c r="F41" s="160">
        <v>0.67499999999999993</v>
      </c>
      <c r="G41" s="160">
        <v>1.2056996309197412</v>
      </c>
      <c r="H41" s="169">
        <f>IF($E41=0,"-",IFERROR(INDEX(#REF!,MATCH($L41,#REF!,0),MATCH($L$1&amp;H$1,#REF!,0)),0))</f>
        <v>0</v>
      </c>
      <c r="I41" s="169">
        <f>IF($E41=0,"-",IFERROR(INDEX(#REF!,MATCH($L41,#REF!,0),MATCH($L$1&amp;I$1,#REF!,0)),0))</f>
        <v>0</v>
      </c>
      <c r="L41" s="4"/>
    </row>
    <row r="42" spans="2:12" ht="20.100000000000001" customHeight="1" x14ac:dyDescent="0.15">
      <c r="B42" s="1"/>
      <c r="C42" s="158" t="s">
        <v>32</v>
      </c>
      <c r="D42" s="8" t="s">
        <v>865</v>
      </c>
      <c r="E42" s="159">
        <v>4</v>
      </c>
      <c r="F42" s="160">
        <v>3.8333333333333337E-2</v>
      </c>
      <c r="G42" s="160">
        <v>5.342596122984905E-2</v>
      </c>
      <c r="H42" s="169">
        <f>IF($E42=0,"-",IFERROR(INDEX(#REF!,MATCH($L42,#REF!,0),MATCH($L$1&amp;H$1,#REF!,0)),0))</f>
        <v>0</v>
      </c>
      <c r="I42" s="169">
        <f>IF($E42=0,"-",IFERROR(INDEX(#REF!,MATCH($L42,#REF!,0),MATCH($L$1&amp;I$1,#REF!,0)),0))</f>
        <v>0</v>
      </c>
      <c r="L42" s="4"/>
    </row>
    <row r="43" spans="2:12" ht="20.100000000000001" customHeight="1" x14ac:dyDescent="0.15">
      <c r="B43" s="1"/>
      <c r="C43" s="158" t="s">
        <v>33</v>
      </c>
      <c r="D43" s="8" t="s">
        <v>866</v>
      </c>
      <c r="E43" s="159">
        <v>4</v>
      </c>
      <c r="F43" s="160">
        <v>7.6022499999999997</v>
      </c>
      <c r="G43" s="160">
        <v>14.932344320858217</v>
      </c>
      <c r="H43" s="169">
        <f>IF($E43=0,"-",IFERROR(INDEX(#REF!,MATCH($L43,#REF!,0),MATCH($L$1&amp;H$1,#REF!,0)),0))</f>
        <v>0</v>
      </c>
      <c r="I43" s="169">
        <f>IF($E43=0,"-",IFERROR(INDEX(#REF!,MATCH($L43,#REF!,0),MATCH($L$1&amp;I$1,#REF!,0)),0))</f>
        <v>0</v>
      </c>
      <c r="L43" s="4"/>
    </row>
    <row r="44" spans="2:12" ht="20.100000000000001" customHeight="1" x14ac:dyDescent="0.15">
      <c r="B44" s="1"/>
      <c r="C44" s="158" t="s">
        <v>34</v>
      </c>
      <c r="D44" s="8" t="s">
        <v>867</v>
      </c>
      <c r="E44" s="159">
        <v>75</v>
      </c>
      <c r="F44" s="160">
        <v>10.727692063492063</v>
      </c>
      <c r="G44" s="160">
        <v>27.909679944907896</v>
      </c>
      <c r="H44" s="169">
        <f>IF($E44=0,"-",IFERROR(INDEX(#REF!,MATCH($L44,#REF!,0),MATCH($L$1&amp;H$1,#REF!,0)),0))</f>
        <v>0</v>
      </c>
      <c r="I44" s="169">
        <f>IF($E44=0,"-",IFERROR(INDEX(#REF!,MATCH($L44,#REF!,0),MATCH($L$1&amp;I$1,#REF!,0)),0))</f>
        <v>0</v>
      </c>
      <c r="L44" s="4"/>
    </row>
    <row r="45" spans="2:12" ht="20.100000000000001" customHeight="1" x14ac:dyDescent="0.15">
      <c r="B45" s="1"/>
      <c r="C45" s="158" t="s">
        <v>35</v>
      </c>
      <c r="D45" s="8" t="s">
        <v>868</v>
      </c>
      <c r="E45" s="159">
        <v>5</v>
      </c>
      <c r="F45" s="160">
        <v>0.13500000000000001</v>
      </c>
      <c r="G45" s="160">
        <v>0.11258330249197702</v>
      </c>
      <c r="H45" s="169">
        <f>IF($E45=0,"-",IFERROR(INDEX(#REF!,MATCH($L45,#REF!,0),MATCH($L$1&amp;H$1,#REF!,0)),0))</f>
        <v>0</v>
      </c>
      <c r="I45" s="169">
        <f>IF($E45=0,"-",IFERROR(INDEX(#REF!,MATCH($L45,#REF!,0),MATCH($L$1&amp;I$1,#REF!,0)),0))</f>
        <v>0</v>
      </c>
      <c r="L45" s="4"/>
    </row>
    <row r="46" spans="2:12" ht="20.100000000000001" customHeight="1" x14ac:dyDescent="0.15">
      <c r="B46" s="1"/>
      <c r="C46" s="158" t="s">
        <v>36</v>
      </c>
      <c r="D46" s="8" t="s">
        <v>869</v>
      </c>
      <c r="E46" s="159">
        <v>6</v>
      </c>
      <c r="F46" s="160">
        <v>3.5249999999999997E-2</v>
      </c>
      <c r="G46" s="160">
        <v>5.736070083253865E-2</v>
      </c>
      <c r="H46" s="169">
        <f>IF($E46=0,"-",IFERROR(INDEX(#REF!,MATCH($L46,#REF!,0),MATCH($L$1&amp;H$1,#REF!,0)),0))</f>
        <v>0</v>
      </c>
      <c r="I46" s="169">
        <f>IF($E46=0,"-",IFERROR(INDEX(#REF!,MATCH($L46,#REF!,0),MATCH($L$1&amp;I$1,#REF!,0)),0))</f>
        <v>0</v>
      </c>
      <c r="L46" s="4"/>
    </row>
    <row r="47" spans="2:12" ht="20.100000000000001" customHeight="1" x14ac:dyDescent="0.15">
      <c r="B47" s="1"/>
      <c r="C47" s="158" t="s">
        <v>37</v>
      </c>
      <c r="D47" s="8" t="s">
        <v>870</v>
      </c>
      <c r="E47" s="159">
        <v>5</v>
      </c>
      <c r="F47" s="160">
        <v>7.8523999999999985</v>
      </c>
      <c r="G47" s="160">
        <v>17.412280445134119</v>
      </c>
      <c r="H47" s="169">
        <f>IF($E47=0,"-",IFERROR(INDEX(#REF!,MATCH($L47,#REF!,0),MATCH($L$1&amp;H$1,#REF!,0)),0))</f>
        <v>0</v>
      </c>
      <c r="I47" s="169">
        <f>IF($E47=0,"-",IFERROR(INDEX(#REF!,MATCH($L47,#REF!,0),MATCH($L$1&amp;I$1,#REF!,0)),0))</f>
        <v>0</v>
      </c>
      <c r="L47" s="4"/>
    </row>
    <row r="48" spans="2:12" ht="20.100000000000001" customHeight="1" x14ac:dyDescent="0.15">
      <c r="B48" s="1"/>
      <c r="C48" s="158" t="s">
        <v>38</v>
      </c>
      <c r="D48" s="8" t="s">
        <v>871</v>
      </c>
      <c r="E48" s="159">
        <v>24</v>
      </c>
      <c r="F48" s="160">
        <v>9.6197894736842091</v>
      </c>
      <c r="G48" s="160">
        <v>29.108100851402835</v>
      </c>
      <c r="H48" s="169">
        <f>IF($E48=0,"-",IFERROR(INDEX(#REF!,MATCH($L48,#REF!,0),MATCH($L$1&amp;H$1,#REF!,0)),0))</f>
        <v>0</v>
      </c>
      <c r="I48" s="169">
        <f>IF($E48=0,"-",IFERROR(INDEX(#REF!,MATCH($L48,#REF!,0),MATCH($L$1&amp;I$1,#REF!,0)),0))</f>
        <v>0</v>
      </c>
      <c r="L48" s="4"/>
    </row>
    <row r="49" spans="2:12" ht="20.100000000000001" customHeight="1" x14ac:dyDescent="0.15">
      <c r="B49" s="1"/>
      <c r="C49" s="158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9" t="str">
        <f>IF($E49=0,"-",IFERROR(INDEX(#REF!,MATCH($L49,#REF!,0),MATCH($L$1&amp;H$1,#REF!,0)),0))</f>
        <v>-</v>
      </c>
      <c r="I49" s="169" t="str">
        <f>IF($E49=0,"-",IFERROR(INDEX(#REF!,MATCH($L49,#REF!,0),MATCH($L$1&amp;I$1,#REF!,0)),0))</f>
        <v>-</v>
      </c>
      <c r="L49" s="4"/>
    </row>
    <row r="50" spans="2:12" ht="20.100000000000001" customHeight="1" x14ac:dyDescent="0.15">
      <c r="B50" s="1"/>
      <c r="C50" s="158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9" t="str">
        <f>IF($E50=0,"-",IFERROR(INDEX(#REF!,MATCH($L50,#REF!,0),MATCH($L$1&amp;H$1,#REF!,0)),0))</f>
        <v>-</v>
      </c>
      <c r="I50" s="169" t="str">
        <f>IF($E50=0,"-",IFERROR(INDEX(#REF!,MATCH($L50,#REF!,0),MATCH($L$1&amp;I$1,#REF!,0)),0))</f>
        <v>-</v>
      </c>
      <c r="L50" s="4"/>
    </row>
    <row r="51" spans="2:12" ht="20.100000000000001" customHeight="1" x14ac:dyDescent="0.15">
      <c r="B51" s="1"/>
      <c r="C51" s="158" t="s">
        <v>40</v>
      </c>
      <c r="D51" s="8" t="s">
        <v>875</v>
      </c>
      <c r="E51" s="159">
        <v>1</v>
      </c>
      <c r="F51" s="160">
        <v>0.1</v>
      </c>
      <c r="G51" s="160" t="s">
        <v>71</v>
      </c>
      <c r="H51" s="169">
        <f>IF($E51=0,"-",IFERROR(INDEX(#REF!,MATCH($L51,#REF!,0),MATCH($L$1&amp;H$1,#REF!,0)),0))</f>
        <v>0</v>
      </c>
      <c r="I51" s="169">
        <f>IF($E51=0,"-",IFERROR(INDEX(#REF!,MATCH($L51,#REF!,0),MATCH($L$1&amp;I$1,#REF!,0)),0))</f>
        <v>0</v>
      </c>
      <c r="L51" s="4"/>
    </row>
    <row r="52" spans="2:12" ht="20.100000000000001" customHeight="1" x14ac:dyDescent="0.15">
      <c r="B52" s="1"/>
      <c r="C52" s="158" t="s">
        <v>41</v>
      </c>
      <c r="D52" s="8" t="s">
        <v>876</v>
      </c>
      <c r="E52" s="159">
        <v>1</v>
      </c>
      <c r="F52" s="160">
        <v>1.2999999999999999E-2</v>
      </c>
      <c r="G52" s="160" t="s">
        <v>71</v>
      </c>
      <c r="H52" s="169">
        <f>IF($E52=0,"-",IFERROR(INDEX(#REF!,MATCH($L52,#REF!,0),MATCH($L$1&amp;H$1,#REF!,0)),0))</f>
        <v>0</v>
      </c>
      <c r="I52" s="169">
        <f>IF($E52=0,"-",IFERROR(INDEX(#REF!,MATCH($L52,#REF!,0),MATCH($L$1&amp;I$1,#REF!,0)),0))</f>
        <v>0</v>
      </c>
      <c r="L52" s="4"/>
    </row>
    <row r="53" spans="2:12" ht="20.100000000000001" customHeight="1" x14ac:dyDescent="0.15">
      <c r="B53" s="1"/>
      <c r="C53" s="158" t="s">
        <v>42</v>
      </c>
      <c r="D53" s="8" t="s">
        <v>877</v>
      </c>
      <c r="E53" s="159">
        <v>7</v>
      </c>
      <c r="F53" s="160">
        <v>9.586666666666666</v>
      </c>
      <c r="G53" s="160">
        <v>19.940437975798492</v>
      </c>
      <c r="H53" s="169">
        <f>IF($E53=0,"-",IFERROR(INDEX(#REF!,MATCH($L53,#REF!,0),MATCH($L$1&amp;H$1,#REF!,0)),0))</f>
        <v>0</v>
      </c>
      <c r="I53" s="169">
        <f>IF($E53=0,"-",IFERROR(INDEX(#REF!,MATCH($L53,#REF!,0),MATCH($L$1&amp;I$1,#REF!,0)),0))</f>
        <v>0</v>
      </c>
      <c r="L53" s="4"/>
    </row>
    <row r="54" spans="2:12" ht="20.100000000000001" customHeight="1" x14ac:dyDescent="0.15">
      <c r="B54" s="1"/>
      <c r="C54" s="158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9" t="str">
        <f>IF($E54=0,"-",IFERROR(INDEX(#REF!,MATCH($L54,#REF!,0),MATCH($L$1&amp;H$1,#REF!,0)),0))</f>
        <v>-</v>
      </c>
      <c r="I54" s="169" t="str">
        <f>IF($E54=0,"-",IFERROR(INDEX(#REF!,MATCH($L54,#REF!,0),MATCH($L$1&amp;I$1,#REF!,0)),0))</f>
        <v>-</v>
      </c>
      <c r="L54" s="4"/>
    </row>
    <row r="55" spans="2:12" ht="20.100000000000001" customHeight="1" x14ac:dyDescent="0.15">
      <c r="B55" s="1"/>
      <c r="C55" s="158" t="s">
        <v>44</v>
      </c>
      <c r="D55" s="8" t="s">
        <v>879</v>
      </c>
      <c r="E55" s="159">
        <v>2</v>
      </c>
      <c r="F55" s="160">
        <v>4.4000000000000004E-2</v>
      </c>
      <c r="G55" s="160">
        <v>3.6769552621700466E-2</v>
      </c>
      <c r="H55" s="169">
        <f>IF($E55=0,"-",IFERROR(INDEX(#REF!,MATCH($L55,#REF!,0),MATCH($L$1&amp;H$1,#REF!,0)),0))</f>
        <v>0</v>
      </c>
      <c r="I55" s="169">
        <f>IF($E55=0,"-",IFERROR(INDEX(#REF!,MATCH($L55,#REF!,0),MATCH($L$1&amp;I$1,#REF!,0)),0))</f>
        <v>0</v>
      </c>
      <c r="L55" s="4"/>
    </row>
    <row r="56" spans="2:12" ht="20.100000000000001" customHeight="1" x14ac:dyDescent="0.15">
      <c r="B56" s="1"/>
      <c r="C56" s="158" t="s">
        <v>45</v>
      </c>
      <c r="D56" s="8" t="s">
        <v>880</v>
      </c>
      <c r="E56" s="159">
        <v>1</v>
      </c>
      <c r="F56" s="160">
        <v>0</v>
      </c>
      <c r="G56" s="160" t="s">
        <v>71</v>
      </c>
      <c r="H56" s="169">
        <f>IF($E56=0,"-",IFERROR(INDEX(#REF!,MATCH($L56,#REF!,0),MATCH($L$1&amp;H$1,#REF!,0)),0))</f>
        <v>0</v>
      </c>
      <c r="I56" s="169">
        <f>IF($E56=0,"-",IFERROR(INDEX(#REF!,MATCH($L56,#REF!,0),MATCH($L$1&amp;I$1,#REF!,0)),0))</f>
        <v>0</v>
      </c>
      <c r="L56" s="4"/>
    </row>
    <row r="57" spans="2:12" ht="20.100000000000001" customHeight="1" x14ac:dyDescent="0.15">
      <c r="B57" s="1"/>
      <c r="C57" s="158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9" t="str">
        <f>IF($E57=0,"-",IFERROR(INDEX(#REF!,MATCH($L57,#REF!,0),MATCH($L$1&amp;H$1,#REF!,0)),0))</f>
        <v>-</v>
      </c>
      <c r="I57" s="169" t="str">
        <f>IF($E57=0,"-",IFERROR(INDEX(#REF!,MATCH($L57,#REF!,0),MATCH($L$1&amp;I$1,#REF!,0)),0))</f>
        <v>-</v>
      </c>
      <c r="L57" s="4"/>
    </row>
    <row r="58" spans="2:12" ht="20.100000000000001" customHeight="1" x14ac:dyDescent="0.15">
      <c r="B58" s="1"/>
      <c r="C58" s="158" t="s">
        <v>47</v>
      </c>
      <c r="D58" s="8" t="s">
        <v>882</v>
      </c>
      <c r="E58" s="159">
        <v>88</v>
      </c>
      <c r="F58" s="160">
        <v>17.792933544303796</v>
      </c>
      <c r="G58" s="160">
        <v>97.871533738860819</v>
      </c>
      <c r="H58" s="169">
        <f>IF($E58=0,"-",IFERROR(INDEX(#REF!,MATCH($L58,#REF!,0),MATCH($L$1&amp;H$1,#REF!,0)),0))</f>
        <v>0</v>
      </c>
      <c r="I58" s="169">
        <f>IF($E58=0,"-",IFERROR(INDEX(#REF!,MATCH($L58,#REF!,0),MATCH($L$1&amp;I$1,#REF!,0)),0))</f>
        <v>0</v>
      </c>
      <c r="L58" s="4"/>
    </row>
    <row r="59" spans="2:12" ht="20.100000000000001" customHeight="1" x14ac:dyDescent="0.15">
      <c r="B59" s="1"/>
      <c r="C59" s="158" t="s">
        <v>48</v>
      </c>
      <c r="D59" s="8" t="s">
        <v>883</v>
      </c>
      <c r="E59" s="159">
        <v>122</v>
      </c>
      <c r="F59" s="160">
        <v>31.58790733944954</v>
      </c>
      <c r="G59" s="160">
        <v>125.21672896605126</v>
      </c>
      <c r="H59" s="169">
        <f>IF($E59=0,"-",IFERROR(INDEX(#REF!,MATCH($L59,#REF!,0),MATCH($L$1&amp;H$1,#REF!,0)),0))</f>
        <v>0</v>
      </c>
      <c r="I59" s="169">
        <f>IF($E59=0,"-",IFERROR(INDEX(#REF!,MATCH($L59,#REF!,0),MATCH($L$1&amp;I$1,#REF!,0)),0))</f>
        <v>0</v>
      </c>
      <c r="L59" s="4"/>
    </row>
    <row r="60" spans="2:12" ht="20.100000000000001" customHeight="1" x14ac:dyDescent="0.15">
      <c r="B60" s="1"/>
      <c r="C60" s="158" t="s">
        <v>51</v>
      </c>
      <c r="D60" s="8" t="s">
        <v>884</v>
      </c>
      <c r="E60" s="159">
        <v>4</v>
      </c>
      <c r="F60" s="160">
        <v>8.2666666666666666E-2</v>
      </c>
      <c r="G60" s="160">
        <v>7.170309151866E-2</v>
      </c>
      <c r="H60" s="169">
        <f>IF($E60=0,"-",IFERROR(INDEX(#REF!,MATCH($L60,#REF!,0),MATCH($L$1&amp;H$1,#REF!,0)),0))</f>
        <v>0</v>
      </c>
      <c r="I60" s="169">
        <f>IF($E60=0,"-",IFERROR(INDEX(#REF!,MATCH($L60,#REF!,0),MATCH($L$1&amp;I$1,#REF!,0)),0))</f>
        <v>0</v>
      </c>
      <c r="L60" s="4"/>
    </row>
    <row r="61" spans="2:12" ht="20.100000000000001" customHeight="1" x14ac:dyDescent="0.15">
      <c r="B61" s="1"/>
      <c r="C61" s="158" t="s">
        <v>129</v>
      </c>
      <c r="D61" s="8" t="s">
        <v>885</v>
      </c>
      <c r="E61" s="159">
        <v>8</v>
      </c>
      <c r="F61" s="160">
        <v>0.3328571428571428</v>
      </c>
      <c r="G61" s="160">
        <v>0.5770821514514286</v>
      </c>
      <c r="H61" s="169">
        <f>IF($E61=0,"-",IFERROR(INDEX(#REF!,MATCH($L61,#REF!,0),MATCH($L$1&amp;H$1,#REF!,0)),0))</f>
        <v>0</v>
      </c>
      <c r="I61" s="169">
        <f>IF($E61=0,"-",IFERROR(INDEX(#REF!,MATCH($L61,#REF!,0),MATCH($L$1&amp;I$1,#REF!,0)),0))</f>
        <v>0</v>
      </c>
      <c r="L61" s="4"/>
    </row>
    <row r="62" spans="2:12" ht="20.100000000000001" customHeight="1" x14ac:dyDescent="0.15">
      <c r="B62" s="1"/>
      <c r="C62" s="158" t="s">
        <v>137</v>
      </c>
      <c r="D62" s="8" t="s">
        <v>886</v>
      </c>
      <c r="E62" s="159">
        <v>1</v>
      </c>
      <c r="F62" s="160">
        <v>3</v>
      </c>
      <c r="G62" s="160" t="s">
        <v>71</v>
      </c>
      <c r="H62" s="169">
        <f>IF($E62=0,"-",IFERROR(INDEX(#REF!,MATCH($L62,#REF!,0),MATCH($L$1&amp;H$1,#REF!,0)),0))</f>
        <v>0</v>
      </c>
      <c r="I62" s="169">
        <f>IF($E62=0,"-",IFERROR(INDEX(#REF!,MATCH($L62,#REF!,0),MATCH($L$1&amp;I$1,#REF!,0)),0))</f>
        <v>0</v>
      </c>
      <c r="L62" s="4"/>
    </row>
    <row r="63" spans="2:12" ht="20.100000000000001" customHeight="1" x14ac:dyDescent="0.15">
      <c r="B63" s="1"/>
      <c r="C63" s="158" t="s">
        <v>52</v>
      </c>
      <c r="D63" s="8" t="s">
        <v>887</v>
      </c>
      <c r="E63" s="159">
        <v>14</v>
      </c>
      <c r="F63" s="160">
        <v>2.4444444444444446E-2</v>
      </c>
      <c r="G63" s="160">
        <v>3.9077202788554068E-2</v>
      </c>
      <c r="H63" s="169">
        <f>IF($E63=0,"-",IFERROR(INDEX(#REF!,MATCH($L63,#REF!,0),MATCH($L$1&amp;H$1,#REF!,0)),0))</f>
        <v>0</v>
      </c>
      <c r="I63" s="169">
        <f>IF($E63=0,"-",IFERROR(INDEX(#REF!,MATCH($L63,#REF!,0),MATCH($L$1&amp;I$1,#REF!,0)),0))</f>
        <v>0</v>
      </c>
      <c r="L63" s="4"/>
    </row>
    <row r="64" spans="2:12" ht="20.100000000000001" customHeight="1" x14ac:dyDescent="0.15">
      <c r="B64" s="1"/>
      <c r="C64" s="158" t="s">
        <v>888</v>
      </c>
      <c r="D64" s="8" t="s">
        <v>376</v>
      </c>
      <c r="E64" s="159">
        <v>35</v>
      </c>
      <c r="F64" s="160">
        <v>9.1826843749999991</v>
      </c>
      <c r="G64" s="160">
        <v>25.715720004611079</v>
      </c>
      <c r="H64" s="169">
        <f>IF($E64=0,"-",IFERROR(INDEX(#REF!,MATCH($L64,#REF!,0),MATCH($L$1&amp;H$1,#REF!,0)),0))</f>
        <v>0</v>
      </c>
      <c r="I64" s="169">
        <f>IF($E64=0,"-",IFERROR(INDEX(#REF!,MATCH($L64,#REF!,0),MATCH($L$1&amp;I$1,#REF!,0)),0))</f>
        <v>0</v>
      </c>
      <c r="L64" s="4"/>
    </row>
    <row r="65" spans="2:12" ht="20.100000000000001" customHeight="1" x14ac:dyDescent="0.15">
      <c r="B65" s="1"/>
      <c r="C65" s="158" t="s">
        <v>889</v>
      </c>
      <c r="D65" s="8" t="s">
        <v>890</v>
      </c>
      <c r="E65" s="159">
        <v>0</v>
      </c>
      <c r="F65" s="160" t="s">
        <v>71</v>
      </c>
      <c r="G65" s="160" t="s">
        <v>71</v>
      </c>
      <c r="H65" s="169" t="str">
        <f>IF($E65=0,"-",IFERROR(INDEX(#REF!,MATCH($L65,#REF!,0),MATCH($L$1&amp;H$1,#REF!,0)),0))</f>
        <v>-</v>
      </c>
      <c r="I65" s="169" t="str">
        <f>IF($E65=0,"-",IFERROR(INDEX(#REF!,MATCH($L65,#REF!,0),MATCH($L$1&amp;I$1,#REF!,0)),0))</f>
        <v>-</v>
      </c>
      <c r="L65" s="4"/>
    </row>
    <row r="66" spans="2:12" ht="20.100000000000001" customHeight="1" x14ac:dyDescent="0.15">
      <c r="B66" s="1"/>
      <c r="C66" s="158" t="s">
        <v>79</v>
      </c>
      <c r="D66" s="8" t="s">
        <v>891</v>
      </c>
      <c r="E66" s="159">
        <v>3</v>
      </c>
      <c r="F66" s="160">
        <v>8.4533333333333335E-2</v>
      </c>
      <c r="G66" s="160">
        <v>0.13478076024912952</v>
      </c>
      <c r="H66" s="169">
        <f>IF($E66=0,"-",IFERROR(INDEX(#REF!,MATCH($L66,#REF!,0),MATCH($L$1&amp;H$1,#REF!,0)),0))</f>
        <v>0</v>
      </c>
      <c r="I66" s="169">
        <f>IF($E66=0,"-",IFERROR(INDEX(#REF!,MATCH($L66,#REF!,0),MATCH($L$1&amp;I$1,#REF!,0)),0))</f>
        <v>0</v>
      </c>
      <c r="L66" s="4"/>
    </row>
    <row r="67" spans="2:12" ht="20.100000000000001" customHeight="1" x14ac:dyDescent="0.15">
      <c r="B67" s="1"/>
      <c r="C67" s="158" t="s">
        <v>53</v>
      </c>
      <c r="D67" s="8" t="s">
        <v>892</v>
      </c>
      <c r="E67" s="159">
        <v>47</v>
      </c>
      <c r="F67" s="160">
        <v>15.605703125000002</v>
      </c>
      <c r="G67" s="160">
        <v>28.363907053490042</v>
      </c>
      <c r="H67" s="169">
        <f>IF($E67=0,"-",IFERROR(INDEX(#REF!,MATCH($L67,#REF!,0),MATCH($L$1&amp;H$1,#REF!,0)),0))</f>
        <v>0</v>
      </c>
      <c r="I67" s="169">
        <f>IF($E67=0,"-",IFERROR(INDEX(#REF!,MATCH($L67,#REF!,0),MATCH($L$1&amp;I$1,#REF!,0)),0))</f>
        <v>0</v>
      </c>
      <c r="L67" s="4"/>
    </row>
    <row r="68" spans="2:12" ht="20.100000000000001" customHeight="1" x14ac:dyDescent="0.15">
      <c r="B68" s="1"/>
      <c r="C68" s="158" t="s">
        <v>54</v>
      </c>
      <c r="D68" s="8" t="s">
        <v>893</v>
      </c>
      <c r="E68" s="159">
        <v>23</v>
      </c>
      <c r="F68" s="160">
        <v>28.067872999999995</v>
      </c>
      <c r="G68" s="160">
        <v>77.992690601582737</v>
      </c>
      <c r="H68" s="169">
        <f>IF($E68=0,"-",IFERROR(INDEX(#REF!,MATCH($L68,#REF!,0),MATCH($L$1&amp;H$1,#REF!,0)),0))</f>
        <v>0</v>
      </c>
      <c r="I68" s="169">
        <f>IF($E68=0,"-",IFERROR(INDEX(#REF!,MATCH($L68,#REF!,0),MATCH($L$1&amp;I$1,#REF!,0)),0))</f>
        <v>0</v>
      </c>
      <c r="L68" s="4"/>
    </row>
    <row r="69" spans="2:12" ht="20.100000000000001" customHeight="1" x14ac:dyDescent="0.15">
      <c r="B69" s="1"/>
      <c r="C69" s="158" t="s">
        <v>55</v>
      </c>
      <c r="D69" s="8" t="s">
        <v>894</v>
      </c>
      <c r="E69" s="159">
        <v>34</v>
      </c>
      <c r="F69" s="160">
        <v>3.9140344827586206</v>
      </c>
      <c r="G69" s="160">
        <v>8.5667409600932771</v>
      </c>
      <c r="H69" s="169">
        <f>IF($E69=0,"-",IFERROR(INDEX(#REF!,MATCH($L69,#REF!,0),MATCH($L$1&amp;H$1,#REF!,0)),0))</f>
        <v>0</v>
      </c>
      <c r="I69" s="169">
        <f>IF($E69=0,"-",IFERROR(INDEX(#REF!,MATCH($L69,#REF!,0),MATCH($L$1&amp;I$1,#REF!,0)),0))</f>
        <v>0</v>
      </c>
      <c r="L69" s="4"/>
    </row>
    <row r="70" spans="2:12" ht="20.100000000000001" customHeight="1" x14ac:dyDescent="0.15">
      <c r="B70" s="1"/>
      <c r="C70" s="158" t="s">
        <v>138</v>
      </c>
      <c r="D70" s="8" t="s">
        <v>895</v>
      </c>
      <c r="E70" s="159">
        <v>2</v>
      </c>
      <c r="F70" s="160">
        <v>0</v>
      </c>
      <c r="G70" s="160">
        <v>0</v>
      </c>
      <c r="H70" s="169">
        <f>IF($E70=0,"-",IFERROR(INDEX(#REF!,MATCH($L70,#REF!,0),MATCH($L$1&amp;H$1,#REF!,0)),0))</f>
        <v>0</v>
      </c>
      <c r="I70" s="169">
        <f>IF($E70=0,"-",IFERROR(INDEX(#REF!,MATCH($L70,#REF!,0),MATCH($L$1&amp;I$1,#REF!,0)),0))</f>
        <v>0</v>
      </c>
      <c r="L70" s="4"/>
    </row>
    <row r="71" spans="2:12" ht="20.100000000000001" customHeight="1" x14ac:dyDescent="0.15">
      <c r="B71" s="1"/>
      <c r="C71" s="158" t="s">
        <v>72</v>
      </c>
      <c r="D71" s="8" t="s">
        <v>896</v>
      </c>
      <c r="E71" s="159">
        <v>4</v>
      </c>
      <c r="F71" s="160">
        <v>3.5530000000000004</v>
      </c>
      <c r="G71" s="160">
        <v>6.5110681663354342</v>
      </c>
      <c r="H71" s="169">
        <f>IF($E71=0,"-",IFERROR(INDEX(#REF!,MATCH($L71,#REF!,0),MATCH($L$1&amp;H$1,#REF!,0)),0))</f>
        <v>0</v>
      </c>
      <c r="I71" s="169">
        <f>IF($E71=0,"-",IFERROR(INDEX(#REF!,MATCH($L71,#REF!,0),MATCH($L$1&amp;I$1,#REF!,0)),0))</f>
        <v>0</v>
      </c>
      <c r="L71" s="4"/>
    </row>
    <row r="72" spans="2:12" ht="20.100000000000001" customHeight="1" x14ac:dyDescent="0.15">
      <c r="B72" s="1"/>
      <c r="C72" s="158" t="s">
        <v>75</v>
      </c>
      <c r="D72" s="8" t="s">
        <v>897</v>
      </c>
      <c r="E72" s="159">
        <v>33</v>
      </c>
      <c r="F72" s="160">
        <v>16.032035714285708</v>
      </c>
      <c r="G72" s="160">
        <v>32.596486117692194</v>
      </c>
      <c r="H72" s="169">
        <f>IF($E72=0,"-",IFERROR(INDEX(#REF!,MATCH($L72,#REF!,0),MATCH($L$1&amp;H$1,#REF!,0)),0))</f>
        <v>0</v>
      </c>
      <c r="I72" s="169">
        <f>IF($E72=0,"-",IFERROR(INDEX(#REF!,MATCH($L72,#REF!,0),MATCH($L$1&amp;I$1,#REF!,0)),0))</f>
        <v>0</v>
      </c>
      <c r="L72" s="4"/>
    </row>
    <row r="73" spans="2:12" ht="20.100000000000001" customHeight="1" x14ac:dyDescent="0.15">
      <c r="B73" s="1"/>
      <c r="C73" s="158" t="s">
        <v>56</v>
      </c>
      <c r="D73" s="8" t="s">
        <v>898</v>
      </c>
      <c r="E73" s="159">
        <v>3</v>
      </c>
      <c r="F73" s="160">
        <v>15.666666666666666</v>
      </c>
      <c r="G73" s="160">
        <v>15.01110699893027</v>
      </c>
      <c r="H73" s="169">
        <f>IF($E73=0,"-",IFERROR(INDEX(#REF!,MATCH($L73,#REF!,0),MATCH($L$1&amp;H$1,#REF!,0)),0))</f>
        <v>0</v>
      </c>
      <c r="I73" s="169">
        <f>IF($E73=0,"-",IFERROR(INDEX(#REF!,MATCH($L73,#REF!,0),MATCH($L$1&amp;I$1,#REF!,0)),0))</f>
        <v>0</v>
      </c>
      <c r="L73" s="4"/>
    </row>
    <row r="74" spans="2:12" ht="20.100000000000001" customHeight="1" x14ac:dyDescent="0.15">
      <c r="B74" s="1"/>
      <c r="C74" s="158" t="s">
        <v>57</v>
      </c>
      <c r="D74" s="8" t="s">
        <v>899</v>
      </c>
      <c r="E74" s="159">
        <v>5</v>
      </c>
      <c r="F74" s="160">
        <v>20.026</v>
      </c>
      <c r="G74" s="160">
        <v>33.476885757190736</v>
      </c>
      <c r="H74" s="169">
        <f>IF($E74=0,"-",IFERROR(INDEX(#REF!,MATCH($L74,#REF!,0),MATCH($L$1&amp;H$1,#REF!,0)),0))</f>
        <v>0</v>
      </c>
      <c r="I74" s="169">
        <f>IF($E74=0,"-",IFERROR(INDEX(#REF!,MATCH($L74,#REF!,0),MATCH($L$1&amp;I$1,#REF!,0)),0))</f>
        <v>0</v>
      </c>
      <c r="L74" s="4"/>
    </row>
    <row r="75" spans="2:12" ht="20.100000000000001" customHeight="1" x14ac:dyDescent="0.15">
      <c r="B75" s="1"/>
      <c r="C75" s="158" t="s">
        <v>69</v>
      </c>
      <c r="D75" s="8" t="s">
        <v>900</v>
      </c>
      <c r="E75" s="159">
        <v>50</v>
      </c>
      <c r="F75" s="160">
        <v>12.313301666666664</v>
      </c>
      <c r="G75" s="160">
        <v>32.472727800938188</v>
      </c>
      <c r="H75" s="169">
        <f>IF($E75=0,"-",IFERROR(INDEX(#REF!,MATCH($L75,#REF!,0),MATCH($L$1&amp;H$1,#REF!,0)),0))</f>
        <v>0</v>
      </c>
      <c r="I75" s="169">
        <f>IF($E75=0,"-",IFERROR(INDEX(#REF!,MATCH($L75,#REF!,0),MATCH($L$1&amp;I$1,#REF!,0)),0))</f>
        <v>0</v>
      </c>
      <c r="L75" s="4"/>
    </row>
    <row r="76" spans="2:12" ht="20.100000000000001" customHeight="1" x14ac:dyDescent="0.15">
      <c r="B76" s="1"/>
      <c r="C76" s="158" t="s">
        <v>73</v>
      </c>
      <c r="D76" s="8" t="s">
        <v>901</v>
      </c>
      <c r="E76" s="159">
        <v>42</v>
      </c>
      <c r="F76" s="160">
        <v>26.849121212121204</v>
      </c>
      <c r="G76" s="160">
        <v>89.318752032663042</v>
      </c>
      <c r="H76" s="169">
        <f>IF($E76=0,"-",IFERROR(INDEX(#REF!,MATCH($L76,#REF!,0),MATCH($L$1&amp;H$1,#REF!,0)),0))</f>
        <v>0</v>
      </c>
      <c r="I76" s="169">
        <f>IF($E76=0,"-",IFERROR(INDEX(#REF!,MATCH($L76,#REF!,0),MATCH($L$1&amp;I$1,#REF!,0)),0))</f>
        <v>0</v>
      </c>
      <c r="L76" s="4"/>
    </row>
    <row r="77" spans="2:12" ht="20.100000000000001" customHeight="1" x14ac:dyDescent="0.15">
      <c r="B77" s="1"/>
      <c r="C77" s="158" t="s">
        <v>58</v>
      </c>
      <c r="D77" s="8" t="s">
        <v>902</v>
      </c>
      <c r="E77" s="159">
        <v>290</v>
      </c>
      <c r="F77" s="160">
        <v>15.640605423728825</v>
      </c>
      <c r="G77" s="160">
        <v>73.99859241789234</v>
      </c>
      <c r="H77" s="169">
        <f>IF($E77=0,"-",IFERROR(INDEX(#REF!,MATCH($L77,#REF!,0),MATCH($L$1&amp;H$1,#REF!,0)),0))</f>
        <v>0</v>
      </c>
      <c r="I77" s="169">
        <f>IF($E77=0,"-",IFERROR(INDEX(#REF!,MATCH($L77,#REF!,0),MATCH($L$1&amp;I$1,#REF!,0)),0))</f>
        <v>0</v>
      </c>
      <c r="L77" s="4"/>
    </row>
    <row r="78" spans="2:12" ht="20.100000000000001" customHeight="1" x14ac:dyDescent="0.15">
      <c r="B78" s="1"/>
      <c r="C78" s="158" t="s">
        <v>903</v>
      </c>
      <c r="D78" s="8" t="s">
        <v>904</v>
      </c>
      <c r="E78" s="159">
        <v>2</v>
      </c>
      <c r="F78" s="160">
        <v>0</v>
      </c>
      <c r="G78" s="160">
        <v>0</v>
      </c>
      <c r="H78" s="169">
        <f>IF($E78=0,"-",IFERROR(INDEX(#REF!,MATCH($L78,#REF!,0),MATCH($L$1&amp;H$1,#REF!,0)),0))</f>
        <v>0</v>
      </c>
      <c r="I78" s="169">
        <f>IF($E78=0,"-",IFERROR(INDEX(#REF!,MATCH($L78,#REF!,0),MATCH($L$1&amp;I$1,#REF!,0)),0))</f>
        <v>0</v>
      </c>
      <c r="L78" s="4"/>
    </row>
    <row r="79" spans="2:12" ht="20.100000000000001" customHeight="1" x14ac:dyDescent="0.15">
      <c r="B79" s="1"/>
      <c r="C79" s="158" t="s">
        <v>905</v>
      </c>
      <c r="D79" s="8" t="s">
        <v>906</v>
      </c>
      <c r="E79" s="159">
        <v>21</v>
      </c>
      <c r="F79" s="160">
        <v>8.6364545454545461E-3</v>
      </c>
      <c r="G79" s="160">
        <v>1.5461333004392839E-2</v>
      </c>
      <c r="H79" s="169">
        <f>IF($E79=0,"-",IFERROR(INDEX(#REF!,MATCH($L79,#REF!,0),MATCH($L$1&amp;H$1,#REF!,0)),0))</f>
        <v>0</v>
      </c>
      <c r="I79" s="169">
        <f>IF($E79=0,"-",IFERROR(INDEX(#REF!,MATCH($L79,#REF!,0),MATCH($L$1&amp;I$1,#REF!,0)),0))</f>
        <v>0</v>
      </c>
      <c r="L79" s="4"/>
    </row>
    <row r="80" spans="2:12" ht="20.100000000000001" customHeight="1" x14ac:dyDescent="0.15">
      <c r="B80" s="1"/>
      <c r="C80" s="158" t="s">
        <v>70</v>
      </c>
      <c r="D80" s="8" t="s">
        <v>907</v>
      </c>
      <c r="E80" s="159">
        <v>5</v>
      </c>
      <c r="F80" s="160">
        <v>1.3419999999999999</v>
      </c>
      <c r="G80" s="160">
        <v>2.3019218057961917</v>
      </c>
      <c r="H80" s="169">
        <f>IF($E80=0,"-",IFERROR(INDEX(#REF!,MATCH($L80,#REF!,0),MATCH($L$1&amp;H$1,#REF!,0)),0))</f>
        <v>0</v>
      </c>
      <c r="I80" s="169">
        <f>IF($E80=0,"-",IFERROR(INDEX(#REF!,MATCH($L80,#REF!,0),MATCH($L$1&amp;I$1,#REF!,0)),0))</f>
        <v>0</v>
      </c>
      <c r="L80" s="4"/>
    </row>
    <row r="81" spans="2:12" ht="20.100000000000001" customHeight="1" x14ac:dyDescent="0.15">
      <c r="B81" s="1"/>
      <c r="C81" s="158" t="s">
        <v>908</v>
      </c>
      <c r="D81" s="8" t="s">
        <v>909</v>
      </c>
      <c r="E81" s="159">
        <v>164</v>
      </c>
      <c r="F81" s="160">
        <v>1.8517168217054267</v>
      </c>
      <c r="G81" s="160">
        <v>11.074583821507904</v>
      </c>
      <c r="H81" s="169">
        <f>IF($E81=0,"-",IFERROR(INDEX(#REF!,MATCH($L81,#REF!,0),MATCH($L$1&amp;H$1,#REF!,0)),0))</f>
        <v>0</v>
      </c>
      <c r="I81" s="169">
        <f>IF($E81=0,"-",IFERROR(INDEX(#REF!,MATCH($L81,#REF!,0),MATCH($L$1&amp;I$1,#REF!,0)),0))</f>
        <v>0</v>
      </c>
      <c r="L81" s="4"/>
    </row>
    <row r="82" spans="2:12" ht="20.100000000000001" customHeight="1" x14ac:dyDescent="0.15">
      <c r="B82" s="1"/>
      <c r="C82" s="158" t="s">
        <v>59</v>
      </c>
      <c r="D82" s="8" t="s">
        <v>910</v>
      </c>
      <c r="E82" s="159">
        <v>690</v>
      </c>
      <c r="F82" s="160">
        <v>20.198472000000031</v>
      </c>
      <c r="G82" s="160">
        <v>77.694926717012549</v>
      </c>
      <c r="H82" s="169">
        <f>IF($E82=0,"-",IFERROR(INDEX(#REF!,MATCH($L82,#REF!,0),MATCH($L$1&amp;H$1,#REF!,0)),0))</f>
        <v>0</v>
      </c>
      <c r="I82" s="169">
        <f>IF($E82=0,"-",IFERROR(INDEX(#REF!,MATCH($L82,#REF!,0),MATCH($L$1&amp;I$1,#REF!,0)),0))</f>
        <v>0</v>
      </c>
      <c r="L82" s="4"/>
    </row>
    <row r="83" spans="2:12" ht="20.100000000000001" customHeight="1" x14ac:dyDescent="0.15">
      <c r="B83" s="1"/>
      <c r="C83" s="158" t="s">
        <v>60</v>
      </c>
      <c r="D83" s="8" t="s">
        <v>911</v>
      </c>
      <c r="E83" s="159">
        <v>193</v>
      </c>
      <c r="F83" s="160">
        <v>17.382341031159424</v>
      </c>
      <c r="G83" s="160">
        <v>54.868577520809673</v>
      </c>
      <c r="H83" s="169">
        <f>IF($E83=0,"-",IFERROR(INDEX(#REF!,MATCH($L83,#REF!,0),MATCH($L$1&amp;H$1,#REF!,0)),0))</f>
        <v>0</v>
      </c>
      <c r="I83" s="169">
        <f>IF($E83=0,"-",IFERROR(INDEX(#REF!,MATCH($L83,#REF!,0),MATCH($L$1&amp;I$1,#REF!,0)),0))</f>
        <v>0</v>
      </c>
      <c r="L83" s="4"/>
    </row>
    <row r="84" spans="2:12" ht="20.100000000000001" customHeight="1" x14ac:dyDescent="0.15">
      <c r="B84" s="1"/>
      <c r="C84" s="158" t="s">
        <v>912</v>
      </c>
      <c r="D84" s="8" t="s">
        <v>913</v>
      </c>
      <c r="E84" s="159">
        <v>20</v>
      </c>
      <c r="F84" s="160">
        <v>19.731894736842104</v>
      </c>
      <c r="G84" s="160">
        <v>56.126693346288484</v>
      </c>
      <c r="H84" s="169">
        <f>IF($E84=0,"-",IFERROR(INDEX(#REF!,MATCH($L84,#REF!,0),MATCH($L$1&amp;H$1,#REF!,0)),0))</f>
        <v>0</v>
      </c>
      <c r="I84" s="169">
        <f>IF($E84=0,"-",IFERROR(INDEX(#REF!,MATCH($L84,#REF!,0),MATCH($L$1&amp;I$1,#REF!,0)),0))</f>
        <v>0</v>
      </c>
      <c r="L84" s="4"/>
    </row>
    <row r="85" spans="2:12" ht="20.100000000000001" customHeight="1" x14ac:dyDescent="0.15">
      <c r="B85" s="1"/>
      <c r="C85" s="158" t="s">
        <v>914</v>
      </c>
      <c r="D85" s="8" t="s">
        <v>915</v>
      </c>
      <c r="E85" s="159">
        <v>683</v>
      </c>
      <c r="F85" s="160">
        <v>26.109639552715691</v>
      </c>
      <c r="G85" s="160">
        <v>119.37810365755131</v>
      </c>
      <c r="H85" s="169">
        <f>IF($E85=0,"-",IFERROR(INDEX(#REF!,MATCH($L85,#REF!,0),MATCH($L$1&amp;H$1,#REF!,0)),0))</f>
        <v>0</v>
      </c>
      <c r="I85" s="169">
        <f>IF($E85=0,"-",IFERROR(INDEX(#REF!,MATCH($L85,#REF!,0),MATCH($L$1&amp;I$1,#REF!,0)),0))</f>
        <v>0</v>
      </c>
      <c r="L85" s="4"/>
    </row>
    <row r="86" spans="2:12" ht="20.100000000000001" customHeight="1" x14ac:dyDescent="0.15">
      <c r="B86" s="1"/>
      <c r="C86" s="158" t="s">
        <v>916</v>
      </c>
      <c r="D86" s="8" t="s">
        <v>917</v>
      </c>
      <c r="E86" s="159">
        <v>115</v>
      </c>
      <c r="F86" s="160">
        <v>29.166278600000009</v>
      </c>
      <c r="G86" s="160">
        <v>179.17072683751542</v>
      </c>
      <c r="H86" s="169">
        <f>IF($E86=0,"-",IFERROR(INDEX(#REF!,MATCH($L86,#REF!,0),MATCH($L$1&amp;H$1,#REF!,0)),0))</f>
        <v>0</v>
      </c>
      <c r="I86" s="169">
        <f>IF($E86=0,"-",IFERROR(INDEX(#REF!,MATCH($L86,#REF!,0),MATCH($L$1&amp;I$1,#REF!,0)),0))</f>
        <v>0</v>
      </c>
      <c r="L86" s="4"/>
    </row>
    <row r="87" spans="2:12" ht="20.100000000000001" customHeight="1" x14ac:dyDescent="0.15">
      <c r="B87" s="1"/>
      <c r="C87" s="158" t="s">
        <v>918</v>
      </c>
      <c r="D87" s="8" t="s">
        <v>919</v>
      </c>
      <c r="E87" s="159">
        <v>126</v>
      </c>
      <c r="F87" s="160">
        <v>14.495957407407406</v>
      </c>
      <c r="G87" s="160">
        <v>45.473269099784531</v>
      </c>
      <c r="H87" s="169">
        <f>IF($E87=0,"-",IFERROR(INDEX(#REF!,MATCH($L87,#REF!,0),MATCH($L$1&amp;H$1,#REF!,0)),0))</f>
        <v>0</v>
      </c>
      <c r="I87" s="169">
        <f>IF($E87=0,"-",IFERROR(INDEX(#REF!,MATCH($L87,#REF!,0),MATCH($L$1&amp;I$1,#REF!,0)),0))</f>
        <v>0</v>
      </c>
      <c r="L87" s="4"/>
    </row>
    <row r="88" spans="2:12" ht="20.100000000000001" customHeight="1" x14ac:dyDescent="0.15">
      <c r="B88" s="1"/>
      <c r="C88" s="158" t="s">
        <v>920</v>
      </c>
      <c r="D88" s="8" t="s">
        <v>921</v>
      </c>
      <c r="E88" s="159">
        <v>228</v>
      </c>
      <c r="F88" s="160">
        <v>45.315419999999996</v>
      </c>
      <c r="G88" s="160">
        <v>221.47883481228874</v>
      </c>
      <c r="H88" s="169">
        <f>IF($E88=0,"-",IFERROR(INDEX(#REF!,MATCH($L88,#REF!,0),MATCH($L$1&amp;H$1,#REF!,0)),0))</f>
        <v>0</v>
      </c>
      <c r="I88" s="169">
        <f>IF($E88=0,"-",IFERROR(INDEX(#REF!,MATCH($L88,#REF!,0),MATCH($L$1&amp;I$1,#REF!,0)),0))</f>
        <v>0</v>
      </c>
      <c r="L88" s="4"/>
    </row>
    <row r="89" spans="2:12" ht="20.100000000000001" customHeight="1" x14ac:dyDescent="0.15">
      <c r="B89" s="1"/>
      <c r="C89" s="158" t="s">
        <v>922</v>
      </c>
      <c r="D89" s="8" t="s">
        <v>923</v>
      </c>
      <c r="E89" s="159">
        <v>1</v>
      </c>
      <c r="F89" s="160">
        <v>4.0000000000000001E-3</v>
      </c>
      <c r="G89" s="160" t="s">
        <v>71</v>
      </c>
      <c r="H89" s="169">
        <f>IF($E89=0,"-",IFERROR(INDEX(#REF!,MATCH($L89,#REF!,0),MATCH($L$1&amp;H$1,#REF!,0)),0))</f>
        <v>0</v>
      </c>
      <c r="I89" s="169">
        <f>IF($E89=0,"-",IFERROR(INDEX(#REF!,MATCH($L89,#REF!,0),MATCH($L$1&amp;I$1,#REF!,0)),0))</f>
        <v>0</v>
      </c>
      <c r="L89" s="4"/>
    </row>
    <row r="90" spans="2:12" ht="20.100000000000001" customHeight="1" x14ac:dyDescent="0.15">
      <c r="B90" s="1"/>
      <c r="C90" s="158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9" t="str">
        <f>IF($E90=0,"-",IFERROR(INDEX(#REF!,MATCH($L90,#REF!,0),MATCH($L$1&amp;H$1,#REF!,0)),0))</f>
        <v>-</v>
      </c>
      <c r="I90" s="169" t="str">
        <f>IF($E90=0,"-",IFERROR(INDEX(#REF!,MATCH($L90,#REF!,0),MATCH($L$1&amp;I$1,#REF!,0)),0))</f>
        <v>-</v>
      </c>
      <c r="L90" s="4"/>
    </row>
    <row r="91" spans="2:12" ht="20.100000000000001" customHeight="1" x14ac:dyDescent="0.15">
      <c r="B91" s="1"/>
      <c r="C91" s="158" t="s">
        <v>62</v>
      </c>
      <c r="D91" s="8" t="s">
        <v>926</v>
      </c>
      <c r="E91" s="159">
        <v>171</v>
      </c>
      <c r="F91" s="160">
        <v>32.854810191082791</v>
      </c>
      <c r="G91" s="160">
        <v>130.31492848482486</v>
      </c>
      <c r="H91" s="169">
        <f>IF($E91=0,"-",IFERROR(INDEX(#REF!,MATCH($L91,#REF!,0),MATCH($L$1&amp;H$1,#REF!,0)),0))</f>
        <v>0</v>
      </c>
      <c r="I91" s="169">
        <f>IF($E91=0,"-",IFERROR(INDEX(#REF!,MATCH($L91,#REF!,0),MATCH($L$1&amp;I$1,#REF!,0)),0))</f>
        <v>0</v>
      </c>
      <c r="L91" s="4"/>
    </row>
    <row r="92" spans="2:12" ht="20.100000000000001" customHeight="1" x14ac:dyDescent="0.15">
      <c r="B92" s="1"/>
      <c r="C92" s="158" t="s">
        <v>80</v>
      </c>
      <c r="D92" s="8" t="s">
        <v>927</v>
      </c>
      <c r="E92" s="159">
        <v>2</v>
      </c>
      <c r="F92" s="160">
        <v>0</v>
      </c>
      <c r="G92" s="160">
        <v>0</v>
      </c>
      <c r="H92" s="169">
        <f>IF($E92=0,"-",IFERROR(INDEX(#REF!,MATCH($L92,#REF!,0),MATCH($L$1&amp;H$1,#REF!,0)),0))</f>
        <v>0</v>
      </c>
      <c r="I92" s="169">
        <f>IF($E92=0,"-",IFERROR(INDEX(#REF!,MATCH($L92,#REF!,0),MATCH($L$1&amp;I$1,#REF!,0)),0))</f>
        <v>0</v>
      </c>
      <c r="L92" s="4"/>
    </row>
    <row r="93" spans="2:12" ht="20.100000000000001" customHeight="1" x14ac:dyDescent="0.15">
      <c r="B93" s="1"/>
      <c r="C93" s="158" t="s">
        <v>928</v>
      </c>
      <c r="D93" s="8" t="s">
        <v>929</v>
      </c>
      <c r="E93" s="159">
        <v>169</v>
      </c>
      <c r="F93" s="160">
        <v>36.912541608391606</v>
      </c>
      <c r="G93" s="160">
        <v>228.21576578982129</v>
      </c>
      <c r="H93" s="169">
        <f>IF($E93=0,"-",IFERROR(INDEX(#REF!,MATCH($L93,#REF!,0),MATCH($L$1&amp;H$1,#REF!,0)),0))</f>
        <v>0</v>
      </c>
      <c r="I93" s="169">
        <f>IF($E93=0,"-",IFERROR(INDEX(#REF!,MATCH($L93,#REF!,0),MATCH($L$1&amp;I$1,#REF!,0)),0))</f>
        <v>0</v>
      </c>
      <c r="L93" s="4"/>
    </row>
    <row r="94" spans="2:12" ht="20.100000000000001" customHeight="1" x14ac:dyDescent="0.15">
      <c r="B94" s="1"/>
      <c r="C94" s="158" t="s">
        <v>63</v>
      </c>
      <c r="D94" s="8" t="s">
        <v>930</v>
      </c>
      <c r="E94" s="159">
        <v>74</v>
      </c>
      <c r="F94" s="160">
        <v>39.619912307692303</v>
      </c>
      <c r="G94" s="160">
        <v>187.66896449302314</v>
      </c>
      <c r="H94" s="169">
        <f>IF($E94=0,"-",IFERROR(INDEX(#REF!,MATCH($L94,#REF!,0),MATCH($L$1&amp;H$1,#REF!,0)),0))</f>
        <v>0</v>
      </c>
      <c r="I94" s="169">
        <f>IF($E94=0,"-",IFERROR(INDEX(#REF!,MATCH($L94,#REF!,0),MATCH($L$1&amp;I$1,#REF!,0)),0))</f>
        <v>0</v>
      </c>
      <c r="L94" s="4"/>
    </row>
    <row r="95" spans="2:12" ht="20.100000000000001" customHeight="1" x14ac:dyDescent="0.15">
      <c r="B95" s="1"/>
      <c r="C95" s="158" t="s">
        <v>931</v>
      </c>
      <c r="D95" s="8" t="s">
        <v>932</v>
      </c>
      <c r="E95" s="159">
        <v>6</v>
      </c>
      <c r="F95" s="160">
        <v>6.0106000000000002</v>
      </c>
      <c r="G95" s="160">
        <v>13.410487903130146</v>
      </c>
      <c r="H95" s="169">
        <f>IF($E95=0,"-",IFERROR(INDEX(#REF!,MATCH($L95,#REF!,0),MATCH($L$1&amp;H$1,#REF!,0)),0))</f>
        <v>0</v>
      </c>
      <c r="I95" s="169">
        <f>IF($E95=0,"-",IFERROR(INDEX(#REF!,MATCH($L95,#REF!,0),MATCH($L$1&amp;I$1,#REF!,0)),0))</f>
        <v>0</v>
      </c>
      <c r="L95" s="4"/>
    </row>
    <row r="96" spans="2:12" ht="20.100000000000001" customHeight="1" x14ac:dyDescent="0.15">
      <c r="B96" s="1"/>
      <c r="C96" s="158" t="s">
        <v>933</v>
      </c>
      <c r="D96" s="8" t="s">
        <v>934</v>
      </c>
      <c r="E96" s="159">
        <v>14</v>
      </c>
      <c r="F96" s="160">
        <v>3.1409129090909094</v>
      </c>
      <c r="G96" s="160">
        <v>8.9539523511929122</v>
      </c>
      <c r="H96" s="169">
        <f>IF($E96=0,"-",IFERROR(INDEX(#REF!,MATCH($L96,#REF!,0),MATCH($L$1&amp;H$1,#REF!,0)),0))</f>
        <v>0</v>
      </c>
      <c r="I96" s="169">
        <f>IF($E96=0,"-",IFERROR(INDEX(#REF!,MATCH($L96,#REF!,0),MATCH($L$1&amp;I$1,#REF!,0)),0))</f>
        <v>0</v>
      </c>
      <c r="L96" s="4"/>
    </row>
    <row r="97" spans="1:12" ht="20.100000000000001" customHeight="1" x14ac:dyDescent="0.15">
      <c r="B97" s="1"/>
      <c r="C97" s="158" t="s">
        <v>76</v>
      </c>
      <c r="D97" s="8" t="s">
        <v>935</v>
      </c>
      <c r="E97" s="159">
        <v>2</v>
      </c>
      <c r="F97" s="160">
        <v>0.27</v>
      </c>
      <c r="G97" s="160">
        <v>0.3818376618407357</v>
      </c>
      <c r="H97" s="169">
        <f>IF($E97=0,"-",IFERROR(INDEX(#REF!,MATCH($L97,#REF!,0),MATCH($L$1&amp;H$1,#REF!,0)),0))</f>
        <v>0</v>
      </c>
      <c r="I97" s="169">
        <f>IF($E97=0,"-",IFERROR(INDEX(#REF!,MATCH($L97,#REF!,0),MATCH($L$1&amp;I$1,#REF!,0)),0))</f>
        <v>0</v>
      </c>
      <c r="L97" s="4"/>
    </row>
    <row r="98" spans="1:12" ht="20.100000000000001" customHeight="1" x14ac:dyDescent="0.15">
      <c r="B98" s="1"/>
      <c r="C98" s="158" t="s">
        <v>936</v>
      </c>
      <c r="D98" s="8" t="s">
        <v>937</v>
      </c>
      <c r="E98" s="159">
        <v>1</v>
      </c>
      <c r="F98" s="160">
        <v>0</v>
      </c>
      <c r="G98" s="160" t="s">
        <v>71</v>
      </c>
      <c r="H98" s="169">
        <f>IF($E98=0,"-",IFERROR(INDEX(#REF!,MATCH($L98,#REF!,0),MATCH($L$1&amp;H$1,#REF!,0)),0))</f>
        <v>0</v>
      </c>
      <c r="I98" s="169">
        <f>IF($E98=0,"-",IFERROR(INDEX(#REF!,MATCH($L98,#REF!,0),MATCH($L$1&amp;I$1,#REF!,0)),0))</f>
        <v>0</v>
      </c>
      <c r="L98" s="4"/>
    </row>
    <row r="99" spans="1:12" ht="20.100000000000001" customHeight="1" x14ac:dyDescent="0.15">
      <c r="B99" s="1"/>
      <c r="C99" s="158" t="s">
        <v>64</v>
      </c>
      <c r="D99" s="8" t="s">
        <v>938</v>
      </c>
      <c r="E99" s="159">
        <v>29</v>
      </c>
      <c r="F99" s="160">
        <v>42.04318518518518</v>
      </c>
      <c r="G99" s="160">
        <v>191.99982643382319</v>
      </c>
      <c r="H99" s="169">
        <f>IF($E99=0,"-",IFERROR(INDEX(#REF!,MATCH($L99,#REF!,0),MATCH($L$1&amp;H$1,#REF!,0)),0))</f>
        <v>0</v>
      </c>
      <c r="I99" s="169">
        <f>IF($E99=0,"-",IFERROR(INDEX(#REF!,MATCH($L99,#REF!,0),MATCH($L$1&amp;I$1,#REF!,0)),0))</f>
        <v>0</v>
      </c>
      <c r="L99" s="4"/>
    </row>
    <row r="100" spans="1:12" ht="20.100000000000001" customHeight="1" x14ac:dyDescent="0.15">
      <c r="B100" s="1"/>
      <c r="C100" s="158" t="s">
        <v>939</v>
      </c>
      <c r="D100" s="8" t="s">
        <v>940</v>
      </c>
      <c r="E100" s="159">
        <v>422</v>
      </c>
      <c r="F100" s="160">
        <v>23.679373681415921</v>
      </c>
      <c r="G100" s="160">
        <v>166.2521916640066</v>
      </c>
      <c r="H100" s="169">
        <f>IF($E100=0,"-",IFERROR(INDEX(#REF!,MATCH($L100,#REF!,0),MATCH($L$1&amp;H$1,#REF!,0)),0))</f>
        <v>0</v>
      </c>
      <c r="I100" s="169">
        <f>IF($E100=0,"-",IFERROR(INDEX(#REF!,MATCH($L100,#REF!,0),MATCH($L$1&amp;I$1,#REF!,0)),0))</f>
        <v>0</v>
      </c>
      <c r="L100" s="4"/>
    </row>
    <row r="101" spans="1:12" ht="20.100000000000001" customHeight="1" x14ac:dyDescent="0.15">
      <c r="B101" s="1"/>
      <c r="C101" s="158" t="s">
        <v>941</v>
      </c>
      <c r="D101" s="8" t="s">
        <v>942</v>
      </c>
      <c r="E101" s="159">
        <v>39</v>
      </c>
      <c r="F101" s="160">
        <v>23.682562499999996</v>
      </c>
      <c r="G101" s="160">
        <v>105.7040854232099</v>
      </c>
      <c r="H101" s="169">
        <f>IF($E101=0,"-",IFERROR(INDEX(#REF!,MATCH($L101,#REF!,0),MATCH($L$1&amp;H$1,#REF!,0)),0))</f>
        <v>0</v>
      </c>
      <c r="I101" s="169">
        <f>IF($E101=0,"-",IFERROR(INDEX(#REF!,MATCH($L101,#REF!,0),MATCH($L$1&amp;I$1,#REF!,0)),0))</f>
        <v>0</v>
      </c>
      <c r="L101" s="4"/>
    </row>
    <row r="102" spans="1:12" ht="20.100000000000001" customHeight="1" x14ac:dyDescent="0.15">
      <c r="B102" s="1"/>
      <c r="C102" s="158" t="s">
        <v>943</v>
      </c>
      <c r="D102" s="8" t="s">
        <v>944</v>
      </c>
      <c r="E102" s="159">
        <v>39</v>
      </c>
      <c r="F102" s="160">
        <v>31.860049999999998</v>
      </c>
      <c r="G102" s="160">
        <v>72.010390478753735</v>
      </c>
      <c r="H102" s="169">
        <f>IF($E102=0,"-",IFERROR(INDEX(#REF!,MATCH($L102,#REF!,0),MATCH($L$1&amp;H$1,#REF!,0)),0))</f>
        <v>0</v>
      </c>
      <c r="I102" s="169">
        <f>IF($E102=0,"-",IFERROR(INDEX(#REF!,MATCH($L102,#REF!,0),MATCH($L$1&amp;I$1,#REF!,0)),0))</f>
        <v>0</v>
      </c>
      <c r="L102" s="4"/>
    </row>
    <row r="103" spans="1:12" ht="20.100000000000001" customHeight="1" x14ac:dyDescent="0.15">
      <c r="B103" s="1"/>
      <c r="C103" s="158" t="s">
        <v>945</v>
      </c>
      <c r="D103" s="8" t="s">
        <v>946</v>
      </c>
      <c r="E103" s="159">
        <v>44</v>
      </c>
      <c r="F103" s="160">
        <v>16.721531621621615</v>
      </c>
      <c r="G103" s="160">
        <v>33.337290909260524</v>
      </c>
      <c r="H103" s="169">
        <f>IF($E103=0,"-",IFERROR(INDEX(#REF!,MATCH($L103,#REF!,0),MATCH($L$1&amp;H$1,#REF!,0)),0))</f>
        <v>0</v>
      </c>
      <c r="I103" s="169">
        <f>IF($E103=0,"-",IFERROR(INDEX(#REF!,MATCH($L103,#REF!,0),MATCH($L$1&amp;I$1,#REF!,0)),0))</f>
        <v>0</v>
      </c>
      <c r="L103" s="4"/>
    </row>
    <row r="104" spans="1:12" ht="20.100000000000001" customHeight="1" x14ac:dyDescent="0.15">
      <c r="A104" s="116" t="s">
        <v>1023</v>
      </c>
      <c r="B104" s="1"/>
      <c r="C104" s="158" t="s">
        <v>947</v>
      </c>
      <c r="D104" s="8" t="s">
        <v>948</v>
      </c>
      <c r="E104" s="159">
        <v>4</v>
      </c>
      <c r="F104" s="160">
        <v>66.87</v>
      </c>
      <c r="G104" s="160">
        <v>115.2942899713598</v>
      </c>
      <c r="H104" s="169">
        <f>IF($E104=0,"-",IFERROR(INDEX(#REF!,MATCH($L104,#REF!,0),MATCH($L$1&amp;H$1,#REF!,0)),0))</f>
        <v>0</v>
      </c>
      <c r="I104" s="169">
        <f>IF($E104=0,"-",IFERROR(INDEX(#REF!,MATCH($L104,#REF!,0),MATCH($L$1&amp;I$1,#REF!,0)),0))</f>
        <v>0</v>
      </c>
      <c r="L104" s="4"/>
    </row>
    <row r="105" spans="1:12" ht="20.100000000000001" customHeight="1" x14ac:dyDescent="0.15">
      <c r="B105" s="1"/>
      <c r="C105" s="161" t="s">
        <v>65</v>
      </c>
      <c r="D105" s="162" t="s">
        <v>949</v>
      </c>
      <c r="E105" s="163">
        <v>5273</v>
      </c>
      <c r="F105" s="164">
        <v>15.157130375126657</v>
      </c>
      <c r="G105" s="164">
        <v>83.62905593116723</v>
      </c>
      <c r="H105" s="169">
        <f>IF($E105=0,"-",IFERROR(INDEX(#REF!,MATCH($L105,#REF!,0),MATCH($L$1&amp;H$1,#REF!,0)),0))</f>
        <v>0</v>
      </c>
      <c r="I105" s="169">
        <f>IF($E105=0,"-",IFERROR(INDEX(#REF!,MATCH($L105,#REF!,0),MATCH($L$1&amp;I$1,#REF!,0)),0))</f>
        <v>0</v>
      </c>
      <c r="L105" s="4"/>
    </row>
    <row r="106" spans="1:12" ht="20.100000000000001" customHeight="1" x14ac:dyDescent="0.15">
      <c r="B106" s="1"/>
      <c r="C106" s="161" t="s">
        <v>67</v>
      </c>
      <c r="D106" s="162" t="s">
        <v>950</v>
      </c>
      <c r="E106" s="163">
        <v>1839</v>
      </c>
      <c r="F106" s="164">
        <v>8.1968250599201369</v>
      </c>
      <c r="G106" s="164">
        <v>38.463795854852826</v>
      </c>
      <c r="H106" s="169">
        <f>IF($E106=0,"-",IFERROR(INDEX(#REF!,MATCH($L106,#REF!,0),MATCH($L$1&amp;H$1,#REF!,0)),0))</f>
        <v>0</v>
      </c>
      <c r="I106" s="169">
        <f>IF($E106=0,"-",IFERROR(INDEX(#REF!,MATCH($L106,#REF!,0),MATCH($L$1&amp;I$1,#REF!,0)),0))</f>
        <v>0</v>
      </c>
      <c r="L106" s="4"/>
    </row>
    <row r="107" spans="1:12" ht="20.100000000000001" customHeight="1" x14ac:dyDescent="0.15">
      <c r="B107" s="1"/>
      <c r="C107" s="161" t="s">
        <v>68</v>
      </c>
      <c r="D107" s="162" t="s">
        <v>951</v>
      </c>
      <c r="E107" s="163">
        <v>146</v>
      </c>
      <c r="F107" s="164">
        <v>33.51143048780488</v>
      </c>
      <c r="G107" s="164">
        <v>122.81766222604779</v>
      </c>
      <c r="H107" s="169">
        <f>IF($E107=0,"-",IFERROR(INDEX(#REF!,MATCH($L107,#REF!,0),MATCH($L$1&amp;H$1,#REF!,0)),0))</f>
        <v>0</v>
      </c>
      <c r="I107" s="169">
        <f>IF($E107=0,"-",IFERROR(INDEX(#REF!,MATCH($L107,#REF!,0),MATCH($L$1&amp;I$1,#REF!,0)),0))</f>
        <v>0</v>
      </c>
      <c r="L107" s="4"/>
    </row>
    <row r="108" spans="1:12" ht="20.100000000000001" customHeight="1" x14ac:dyDescent="0.15">
      <c r="B108" s="1"/>
      <c r="C108" s="161" t="s">
        <v>77</v>
      </c>
      <c r="D108" s="162" t="s">
        <v>952</v>
      </c>
      <c r="E108" s="163">
        <v>784</v>
      </c>
      <c r="F108" s="164">
        <v>18.896503924107186</v>
      </c>
      <c r="G108" s="164">
        <v>106.6603163713947</v>
      </c>
      <c r="H108" s="169">
        <f>IF($E108=0,"-",IFERROR(INDEX(#REF!,MATCH($L108,#REF!,0),MATCH($L$1&amp;H$1,#REF!,0)),0))</f>
        <v>0</v>
      </c>
      <c r="I108" s="169">
        <f>IF($E108=0,"-",IFERROR(INDEX(#REF!,MATCH($L108,#REF!,0),MATCH($L$1&amp;I$1,#REF!,0)),0))</f>
        <v>0</v>
      </c>
      <c r="L108" s="4"/>
    </row>
    <row r="109" spans="1:12" ht="20.100000000000001" customHeight="1" x14ac:dyDescent="0.15">
      <c r="B109" s="1"/>
      <c r="C109" s="161" t="s">
        <v>78</v>
      </c>
      <c r="D109" s="162" t="s">
        <v>953</v>
      </c>
      <c r="E109" s="163">
        <v>8</v>
      </c>
      <c r="F109" s="164">
        <v>2.3787500000000001</v>
      </c>
      <c r="G109" s="164">
        <v>6.716007397043489</v>
      </c>
      <c r="H109" s="169">
        <f>IF($E109=0,"-",IFERROR(INDEX(#REF!,MATCH($L109,#REF!,0),MATCH($L$1&amp;H$1,#REF!,0)),0))</f>
        <v>0</v>
      </c>
      <c r="I109" s="169">
        <f>IF($E109=0,"-",IFERROR(INDEX(#REF!,MATCH($L109,#REF!,0),MATCH($L$1&amp;I$1,#REF!,0)),0))</f>
        <v>0</v>
      </c>
      <c r="L109" s="4"/>
    </row>
    <row r="110" spans="1:12" ht="20.100000000000001" customHeight="1" x14ac:dyDescent="0.15">
      <c r="B110" s="1"/>
      <c r="C110" s="161" t="s">
        <v>74</v>
      </c>
      <c r="D110" s="162" t="s">
        <v>954</v>
      </c>
      <c r="E110" s="163">
        <v>154</v>
      </c>
      <c r="F110" s="164">
        <v>15.841985588972181</v>
      </c>
      <c r="G110" s="164">
        <v>56.74233990216127</v>
      </c>
      <c r="H110" s="169">
        <f>IF($E110=0,"-",IFERROR(INDEX(#REF!,MATCH($L110,#REF!,0),MATCH($L$1&amp;H$1,#REF!,0)),0))</f>
        <v>0</v>
      </c>
      <c r="I110" s="169">
        <f>IF($E110=0,"-",IFERROR(INDEX(#REF!,MATCH($L110,#REF!,0),MATCH($L$1&amp;I$1,#REF!,0)),0))</f>
        <v>0</v>
      </c>
      <c r="L110" s="4"/>
    </row>
    <row r="111" spans="1:12" ht="20.100000000000001" customHeight="1" x14ac:dyDescent="0.15">
      <c r="B111" s="1"/>
      <c r="C111" s="161" t="s">
        <v>71</v>
      </c>
      <c r="D111" s="162" t="s">
        <v>377</v>
      </c>
      <c r="E111" s="163">
        <v>68</v>
      </c>
      <c r="F111" s="164">
        <v>7.86772881355932</v>
      </c>
      <c r="G111" s="164">
        <v>15.974837676397808</v>
      </c>
      <c r="H111" s="169">
        <f>IF($E111=0,"-",IFERROR(INDEX(#REF!,MATCH($L111,#REF!,0),MATCH($L$1&amp;H$1,#REF!,0)),0))</f>
        <v>0</v>
      </c>
      <c r="I111" s="169">
        <f>IF($E111=0,"-",IFERROR(INDEX(#REF!,MATCH($L111,#REF!,0),MATCH($L$1&amp;I$1,#REF!,0)),0))</f>
        <v>0</v>
      </c>
      <c r="L111" s="5"/>
    </row>
    <row r="112" spans="1:12" ht="20.100000000000001" customHeight="1" x14ac:dyDescent="0.15">
      <c r="B112" s="1"/>
      <c r="C112" s="161"/>
      <c r="D112" s="162" t="s">
        <v>373</v>
      </c>
      <c r="E112" s="163">
        <v>14243</v>
      </c>
      <c r="F112" s="164">
        <v>19.016775474530455</v>
      </c>
      <c r="G112" s="164">
        <v>112.65326119854201</v>
      </c>
      <c r="H112" s="169">
        <f>MAX(H5:H111)</f>
        <v>0</v>
      </c>
      <c r="I112" s="169">
        <f>MIN(I5:I111)</f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800BD-0B36-4C71-84C7-37134BBA49D1}">
  <sheetPr>
    <tabColor theme="8" tint="0.39997558519241921"/>
    <pageSetUpPr fitToPage="1"/>
  </sheetPr>
  <dimension ref="A1:L112"/>
  <sheetViews>
    <sheetView showGridLines="0" view="pageBreakPreview" zoomScale="85" zoomScaleNormal="70" zoomScaleSheetLayoutView="85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">
        <v>1044</v>
      </c>
    </row>
    <row r="3" spans="2:12" ht="21" customHeight="1" x14ac:dyDescent="0.15">
      <c r="H3" s="139" t="e">
        <f>VLOOKUP(L1,#REF!,2,0)</f>
        <v>#REF!</v>
      </c>
      <c r="I3" s="118" t="e">
        <f>VLOOKUP(L1,#REF!,3,0)</f>
        <v>#REF!</v>
      </c>
    </row>
    <row r="4" spans="2:12" ht="20.100000000000001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20.100000000000001" customHeight="1" x14ac:dyDescent="0.15">
      <c r="B5" s="1"/>
      <c r="C5" s="158" t="s">
        <v>817</v>
      </c>
      <c r="D5" s="8" t="s">
        <v>818</v>
      </c>
      <c r="E5" s="159">
        <v>27</v>
      </c>
      <c r="F5" s="160">
        <v>3.8615384615384611</v>
      </c>
      <c r="G5" s="160">
        <v>7.1877822406122975</v>
      </c>
      <c r="H5" s="169">
        <f>IF($E5=0,"-",IFERROR(INDEX(#REF!,MATCH($L5,#REF!,0),MATCH($L$1&amp;H$1,#REF!,0)),0))</f>
        <v>0</v>
      </c>
      <c r="I5" s="169">
        <f>IF($E5=0,"-",IFERROR(INDEX(#REF!,MATCH($L5,#REF!,0),MATCH($L$1&amp;I$1,#REF!,0)),0))</f>
        <v>0</v>
      </c>
      <c r="L5" s="5"/>
    </row>
    <row r="6" spans="2:12" ht="20.100000000000001" customHeight="1" x14ac:dyDescent="0.15">
      <c r="B6" s="1"/>
      <c r="C6" s="158" t="s">
        <v>819</v>
      </c>
      <c r="D6" s="8" t="s">
        <v>820</v>
      </c>
      <c r="E6" s="159">
        <v>150</v>
      </c>
      <c r="F6" s="160">
        <v>60.125167785234908</v>
      </c>
      <c r="G6" s="160">
        <v>63.217308500595756</v>
      </c>
      <c r="H6" s="169">
        <f>IF($E6=0,"-",IFERROR(INDEX(#REF!,MATCH($L6,#REF!,0),MATCH($L$1&amp;H$1,#REF!,0)),0))</f>
        <v>0</v>
      </c>
      <c r="I6" s="169">
        <f>IF($E6=0,"-",IFERROR(INDEX(#REF!,MATCH($L6,#REF!,0),MATCH($L$1&amp;I$1,#REF!,0)),0))</f>
        <v>0</v>
      </c>
      <c r="L6" s="5"/>
    </row>
    <row r="7" spans="2:12" ht="20.100000000000001" customHeight="1" x14ac:dyDescent="0.15">
      <c r="B7" s="1"/>
      <c r="C7" s="158" t="s">
        <v>49</v>
      </c>
      <c r="D7" s="8" t="s">
        <v>821</v>
      </c>
      <c r="E7" s="159">
        <v>283</v>
      </c>
      <c r="F7" s="160">
        <v>10.453512455516011</v>
      </c>
      <c r="G7" s="160">
        <v>11.837529197762516</v>
      </c>
      <c r="H7" s="169">
        <f>IF($E7=0,"-",IFERROR(INDEX(#REF!,MATCH($L7,#REF!,0),MATCH($L$1&amp;H$1,#REF!,0)),0))</f>
        <v>0</v>
      </c>
      <c r="I7" s="169">
        <f>IF($E7=0,"-",IFERROR(INDEX(#REF!,MATCH($L7,#REF!,0),MATCH($L$1&amp;I$1,#REF!,0)),0))</f>
        <v>0</v>
      </c>
      <c r="L7" s="5"/>
    </row>
    <row r="8" spans="2:12" ht="20.100000000000001" customHeight="1" x14ac:dyDescent="0.15">
      <c r="B8" s="1"/>
      <c r="C8" s="158" t="s">
        <v>50</v>
      </c>
      <c r="D8" s="8" t="s">
        <v>822</v>
      </c>
      <c r="E8" s="159">
        <v>141</v>
      </c>
      <c r="F8" s="160">
        <v>12.398142857142858</v>
      </c>
      <c r="G8" s="160">
        <v>15.783490353823179</v>
      </c>
      <c r="H8" s="169">
        <f>IF($E8=0,"-",IFERROR(INDEX(#REF!,MATCH($L8,#REF!,0),MATCH($L$1&amp;H$1,#REF!,0)),0))</f>
        <v>0</v>
      </c>
      <c r="I8" s="169">
        <f>IF($E8=0,"-",IFERROR(INDEX(#REF!,MATCH($L8,#REF!,0),MATCH($L$1&amp;I$1,#REF!,0)),0))</f>
        <v>0</v>
      </c>
      <c r="L8" s="5"/>
    </row>
    <row r="9" spans="2:12" ht="20.100000000000001" customHeight="1" x14ac:dyDescent="0.15">
      <c r="B9" s="1"/>
      <c r="C9" s="158" t="s">
        <v>66</v>
      </c>
      <c r="D9" s="8" t="s">
        <v>823</v>
      </c>
      <c r="E9" s="159">
        <v>165</v>
      </c>
      <c r="F9" s="160">
        <v>5.9269565217391298</v>
      </c>
      <c r="G9" s="160">
        <v>19.004776177433605</v>
      </c>
      <c r="H9" s="169">
        <f>IF($E9=0,"-",IFERROR(INDEX(#REF!,MATCH($L9,#REF!,0),MATCH($L$1&amp;H$1,#REF!,0)),0))</f>
        <v>0</v>
      </c>
      <c r="I9" s="169">
        <f>IF($E9=0,"-",IFERROR(INDEX(#REF!,MATCH($L9,#REF!,0),MATCH($L$1&amp;I$1,#REF!,0)),0))</f>
        <v>0</v>
      </c>
      <c r="L9" s="5"/>
    </row>
    <row r="10" spans="2:12" ht="20.100000000000001" customHeight="1" x14ac:dyDescent="0.15">
      <c r="B10" s="1"/>
      <c r="C10" s="158" t="s">
        <v>61</v>
      </c>
      <c r="D10" s="8" t="s">
        <v>824</v>
      </c>
      <c r="E10" s="159">
        <v>81</v>
      </c>
      <c r="F10" s="160">
        <v>10.873750000000001</v>
      </c>
      <c r="G10" s="160">
        <v>14.220118247563329</v>
      </c>
      <c r="H10" s="169">
        <f>IF($E10=0,"-",IFERROR(INDEX(#REF!,MATCH($L10,#REF!,0),MATCH($L$1&amp;H$1,#REF!,0)),0))</f>
        <v>0</v>
      </c>
      <c r="I10" s="169">
        <f>IF($E10=0,"-",IFERROR(INDEX(#REF!,MATCH($L10,#REF!,0),MATCH($L$1&amp;I$1,#REF!,0)),0))</f>
        <v>0</v>
      </c>
      <c r="L10" s="5"/>
    </row>
    <row r="11" spans="2:12" ht="20.100000000000001" customHeight="1" x14ac:dyDescent="0.15">
      <c r="B11" s="1"/>
      <c r="C11" s="158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9" t="str">
        <f>IF($E11=0,"-",IFERROR(INDEX(#REF!,MATCH($L11,#REF!,0),MATCH($L$1&amp;H$1,#REF!,0)),0))</f>
        <v>-</v>
      </c>
      <c r="I11" s="169" t="str">
        <f>IF($E11=0,"-",IFERROR(INDEX(#REF!,MATCH($L11,#REF!,0),MATCH($L$1&amp;I$1,#REF!,0)),0))</f>
        <v>-</v>
      </c>
      <c r="L11" s="5"/>
    </row>
    <row r="12" spans="2:12" ht="20.100000000000001" customHeight="1" x14ac:dyDescent="0.15">
      <c r="B12" s="1"/>
      <c r="C12" s="158" t="s">
        <v>827</v>
      </c>
      <c r="D12" s="8" t="s">
        <v>828</v>
      </c>
      <c r="E12" s="159">
        <v>22</v>
      </c>
      <c r="F12" s="160">
        <v>3.7695238095238102</v>
      </c>
      <c r="G12" s="160">
        <v>5.685517985364636</v>
      </c>
      <c r="H12" s="169">
        <f>IF($E12=0,"-",IFERROR(INDEX(#REF!,MATCH($L12,#REF!,0),MATCH($L$1&amp;H$1,#REF!,0)),0))</f>
        <v>0</v>
      </c>
      <c r="I12" s="169">
        <f>IF($E12=0,"-",IFERROR(INDEX(#REF!,MATCH($L12,#REF!,0),MATCH($L$1&amp;I$1,#REF!,0)),0))</f>
        <v>0</v>
      </c>
      <c r="L12" s="5"/>
    </row>
    <row r="13" spans="2:12" ht="20.100000000000001" customHeight="1" x14ac:dyDescent="0.15">
      <c r="B13" s="1"/>
      <c r="C13" s="158" t="s">
        <v>829</v>
      </c>
      <c r="D13" s="8" t="s">
        <v>830</v>
      </c>
      <c r="E13" s="159">
        <v>20</v>
      </c>
      <c r="F13" s="160">
        <v>3.9279999999999995</v>
      </c>
      <c r="G13" s="160">
        <v>3.7778364735722256</v>
      </c>
      <c r="H13" s="169">
        <f>IF($E13=0,"-",IFERROR(INDEX(#REF!,MATCH($L13,#REF!,0),MATCH($L$1&amp;H$1,#REF!,0)),0))</f>
        <v>0</v>
      </c>
      <c r="I13" s="169">
        <f>IF($E13=0,"-",IFERROR(INDEX(#REF!,MATCH($L13,#REF!,0),MATCH($L$1&amp;I$1,#REF!,0)),0))</f>
        <v>0</v>
      </c>
      <c r="L13" s="5"/>
    </row>
    <row r="14" spans="2:12" ht="20.100000000000001" customHeight="1" x14ac:dyDescent="0.15">
      <c r="B14" s="1"/>
      <c r="C14" s="158" t="s">
        <v>831</v>
      </c>
      <c r="D14" s="8" t="s">
        <v>832</v>
      </c>
      <c r="E14" s="159">
        <v>9</v>
      </c>
      <c r="F14" s="160">
        <v>9.9722222222222214</v>
      </c>
      <c r="G14" s="160">
        <v>17.974323198508603</v>
      </c>
      <c r="H14" s="169">
        <f>IF($E14=0,"-",IFERROR(INDEX(#REF!,MATCH($L14,#REF!,0),MATCH($L$1&amp;H$1,#REF!,0)),0))</f>
        <v>0</v>
      </c>
      <c r="I14" s="169">
        <f>IF($E14=0,"-",IFERROR(INDEX(#REF!,MATCH($L14,#REF!,0),MATCH($L$1&amp;I$1,#REF!,0)),0))</f>
        <v>0</v>
      </c>
      <c r="L14" s="5"/>
    </row>
    <row r="15" spans="2:12" ht="20.100000000000001" customHeight="1" x14ac:dyDescent="0.15">
      <c r="B15" s="1"/>
      <c r="C15" s="158" t="s">
        <v>11</v>
      </c>
      <c r="D15" s="8" t="s">
        <v>833</v>
      </c>
      <c r="E15" s="159">
        <v>228</v>
      </c>
      <c r="F15" s="160">
        <v>4.061973568281938</v>
      </c>
      <c r="G15" s="160">
        <v>6.305280298009472</v>
      </c>
      <c r="H15" s="169">
        <f>IF($E15=0,"-",IFERROR(INDEX(#REF!,MATCH($L15,#REF!,0),MATCH($L$1&amp;H$1,#REF!,0)),0))</f>
        <v>0</v>
      </c>
      <c r="I15" s="169">
        <f>IF($E15=0,"-",IFERROR(INDEX(#REF!,MATCH($L15,#REF!,0),MATCH($L$1&amp;I$1,#REF!,0)),0))</f>
        <v>0</v>
      </c>
      <c r="L15" s="4"/>
    </row>
    <row r="16" spans="2:12" ht="20.100000000000001" customHeight="1" x14ac:dyDescent="0.15">
      <c r="B16" s="1"/>
      <c r="C16" s="158" t="s">
        <v>12</v>
      </c>
      <c r="D16" s="8" t="s">
        <v>834</v>
      </c>
      <c r="E16" s="159">
        <v>18</v>
      </c>
      <c r="F16" s="160">
        <v>29.683444444444447</v>
      </c>
      <c r="G16" s="160">
        <v>41.916364816595305</v>
      </c>
      <c r="H16" s="169">
        <f>IF($E16=0,"-",IFERROR(INDEX(#REF!,MATCH($L16,#REF!,0),MATCH($L$1&amp;H$1,#REF!,0)),0))</f>
        <v>0</v>
      </c>
      <c r="I16" s="169">
        <f>IF($E16=0,"-",IFERROR(INDEX(#REF!,MATCH($L16,#REF!,0),MATCH($L$1&amp;I$1,#REF!,0)),0))</f>
        <v>0</v>
      </c>
      <c r="L16" s="4"/>
    </row>
    <row r="17" spans="2:12" ht="20.100000000000001" customHeight="1" x14ac:dyDescent="0.15">
      <c r="B17" s="1"/>
      <c r="C17" s="158" t="s">
        <v>13</v>
      </c>
      <c r="D17" s="8" t="s">
        <v>835</v>
      </c>
      <c r="E17" s="159">
        <v>32</v>
      </c>
      <c r="F17" s="160">
        <v>6.3921874999999995</v>
      </c>
      <c r="G17" s="160">
        <v>18.024241335092171</v>
      </c>
      <c r="H17" s="169">
        <f>IF($E17=0,"-",IFERROR(INDEX(#REF!,MATCH($L17,#REF!,0),MATCH($L$1&amp;H$1,#REF!,0)),0))</f>
        <v>0</v>
      </c>
      <c r="I17" s="169">
        <f>IF($E17=0,"-",IFERROR(INDEX(#REF!,MATCH($L17,#REF!,0),MATCH($L$1&amp;I$1,#REF!,0)),0))</f>
        <v>0</v>
      </c>
      <c r="L17" s="4"/>
    </row>
    <row r="18" spans="2:12" ht="20.100000000000001" customHeight="1" x14ac:dyDescent="0.15">
      <c r="B18" s="1"/>
      <c r="C18" s="158" t="s">
        <v>14</v>
      </c>
      <c r="D18" s="8" t="s">
        <v>836</v>
      </c>
      <c r="E18" s="159">
        <v>0</v>
      </c>
      <c r="F18" s="160" t="s">
        <v>71</v>
      </c>
      <c r="G18" s="160" t="s">
        <v>71</v>
      </c>
      <c r="H18" s="169" t="str">
        <f>IF($E18=0,"-",IFERROR(INDEX(#REF!,MATCH($L18,#REF!,0),MATCH($L$1&amp;H$1,#REF!,0)),0))</f>
        <v>-</v>
      </c>
      <c r="I18" s="169" t="str">
        <f>IF($E18=0,"-",IFERROR(INDEX(#REF!,MATCH($L18,#REF!,0),MATCH($L$1&amp;I$1,#REF!,0)),0))</f>
        <v>-</v>
      </c>
      <c r="L18" s="4"/>
    </row>
    <row r="19" spans="2:12" ht="20.100000000000001" customHeight="1" x14ac:dyDescent="0.15">
      <c r="B19" s="1"/>
      <c r="C19" s="158" t="s">
        <v>15</v>
      </c>
      <c r="D19" s="8" t="s">
        <v>837</v>
      </c>
      <c r="E19" s="159">
        <v>12</v>
      </c>
      <c r="F19" s="160">
        <v>3.3391666666666668</v>
      </c>
      <c r="G19" s="160">
        <v>2.3810710284290648</v>
      </c>
      <c r="H19" s="169">
        <f>IF($E19=0,"-",IFERROR(INDEX(#REF!,MATCH($L19,#REF!,0),MATCH($L$1&amp;H$1,#REF!,0)),0))</f>
        <v>0</v>
      </c>
      <c r="I19" s="169">
        <f>IF($E19=0,"-",IFERROR(INDEX(#REF!,MATCH($L19,#REF!,0),MATCH($L$1&amp;I$1,#REF!,0)),0))</f>
        <v>0</v>
      </c>
      <c r="L19" s="4"/>
    </row>
    <row r="20" spans="2:12" ht="20.100000000000001" customHeight="1" x14ac:dyDescent="0.15">
      <c r="B20" s="1"/>
      <c r="C20" s="158" t="s">
        <v>16</v>
      </c>
      <c r="D20" s="8" t="s">
        <v>838</v>
      </c>
      <c r="E20" s="159">
        <v>7</v>
      </c>
      <c r="F20" s="160">
        <v>2.4514285714285715</v>
      </c>
      <c r="G20" s="160">
        <v>1.5861423703588582</v>
      </c>
      <c r="H20" s="169">
        <f>IF($E20=0,"-",IFERROR(INDEX(#REF!,MATCH($L20,#REF!,0),MATCH($L$1&amp;H$1,#REF!,0)),0))</f>
        <v>0</v>
      </c>
      <c r="I20" s="169">
        <f>IF($E20=0,"-",IFERROR(INDEX(#REF!,MATCH($L20,#REF!,0),MATCH($L$1&amp;I$1,#REF!,0)),0))</f>
        <v>0</v>
      </c>
      <c r="L20" s="4"/>
    </row>
    <row r="21" spans="2:12" ht="20.100000000000001" customHeight="1" x14ac:dyDescent="0.15">
      <c r="B21" s="1"/>
      <c r="C21" s="158" t="s">
        <v>17</v>
      </c>
      <c r="D21" s="8" t="s">
        <v>839</v>
      </c>
      <c r="E21" s="159">
        <v>43</v>
      </c>
      <c r="F21" s="160">
        <v>6.3187209302325575</v>
      </c>
      <c r="G21" s="160">
        <v>18.114301278962643</v>
      </c>
      <c r="H21" s="169">
        <f>IF($E21=0,"-",IFERROR(INDEX(#REF!,MATCH($L21,#REF!,0),MATCH($L$1&amp;H$1,#REF!,0)),0))</f>
        <v>0</v>
      </c>
      <c r="I21" s="169">
        <f>IF($E21=0,"-",IFERROR(INDEX(#REF!,MATCH($L21,#REF!,0),MATCH($L$1&amp;I$1,#REF!,0)),0))</f>
        <v>0</v>
      </c>
      <c r="L21" s="4"/>
    </row>
    <row r="22" spans="2:12" ht="20.100000000000001" customHeight="1" x14ac:dyDescent="0.15">
      <c r="B22" s="1"/>
      <c r="C22" s="158" t="s">
        <v>18</v>
      </c>
      <c r="D22" s="8" t="s">
        <v>840</v>
      </c>
      <c r="E22" s="159">
        <v>67</v>
      </c>
      <c r="F22" s="160">
        <v>10.644861538461539</v>
      </c>
      <c r="G22" s="160">
        <v>11.974162183474624</v>
      </c>
      <c r="H22" s="169">
        <f>IF($E22=0,"-",IFERROR(INDEX(#REF!,MATCH($L22,#REF!,0),MATCH($L$1&amp;H$1,#REF!,0)),0))</f>
        <v>0</v>
      </c>
      <c r="I22" s="169">
        <f>IF($E22=0,"-",IFERROR(INDEX(#REF!,MATCH($L22,#REF!,0),MATCH($L$1&amp;I$1,#REF!,0)),0))</f>
        <v>0</v>
      </c>
      <c r="L22" s="4"/>
    </row>
    <row r="23" spans="2:12" ht="20.100000000000001" customHeight="1" x14ac:dyDescent="0.15">
      <c r="B23" s="1"/>
      <c r="C23" s="158" t="s">
        <v>19</v>
      </c>
      <c r="D23" s="8" t="s">
        <v>841</v>
      </c>
      <c r="E23" s="159">
        <v>3</v>
      </c>
      <c r="F23" s="160">
        <v>8.4600000000000009</v>
      </c>
      <c r="G23" s="160">
        <v>5.0451164505886243</v>
      </c>
      <c r="H23" s="169">
        <f>IF($E23=0,"-",IFERROR(INDEX(#REF!,MATCH($L23,#REF!,0),MATCH($L$1&amp;H$1,#REF!,0)),0))</f>
        <v>0</v>
      </c>
      <c r="I23" s="169">
        <f>IF($E23=0,"-",IFERROR(INDEX(#REF!,MATCH($L23,#REF!,0),MATCH($L$1&amp;I$1,#REF!,0)),0))</f>
        <v>0</v>
      </c>
      <c r="L23" s="4"/>
    </row>
    <row r="24" spans="2:12" ht="20.100000000000001" customHeight="1" x14ac:dyDescent="0.15">
      <c r="B24" s="1"/>
      <c r="C24" s="158" t="s">
        <v>842</v>
      </c>
      <c r="D24" s="8" t="s">
        <v>843</v>
      </c>
      <c r="E24" s="159">
        <v>75</v>
      </c>
      <c r="F24" s="160">
        <v>4.9554933333333349</v>
      </c>
      <c r="G24" s="160">
        <v>4.6709457355169652</v>
      </c>
      <c r="H24" s="169">
        <f>IF($E24=0,"-",IFERROR(INDEX(#REF!,MATCH($L24,#REF!,0),MATCH($L$1&amp;H$1,#REF!,0)),0))</f>
        <v>0</v>
      </c>
      <c r="I24" s="169">
        <f>IF($E24=0,"-",IFERROR(INDEX(#REF!,MATCH($L24,#REF!,0),MATCH($L$1&amp;I$1,#REF!,0)),0))</f>
        <v>0</v>
      </c>
      <c r="L24" s="4"/>
    </row>
    <row r="25" spans="2:12" ht="20.100000000000001" customHeight="1" x14ac:dyDescent="0.15">
      <c r="B25" s="1"/>
      <c r="C25" s="158" t="s">
        <v>844</v>
      </c>
      <c r="D25" s="8" t="s">
        <v>845</v>
      </c>
      <c r="E25" s="159">
        <v>0</v>
      </c>
      <c r="F25" s="160" t="s">
        <v>71</v>
      </c>
      <c r="G25" s="160" t="s">
        <v>71</v>
      </c>
      <c r="H25" s="169" t="str">
        <f>IF($E25=0,"-",IFERROR(INDEX(#REF!,MATCH($L25,#REF!,0),MATCH($L$1&amp;H$1,#REF!,0)),0))</f>
        <v>-</v>
      </c>
      <c r="I25" s="169" t="str">
        <f>IF($E25=0,"-",IFERROR(INDEX(#REF!,MATCH($L25,#REF!,0),MATCH($L$1&amp;I$1,#REF!,0)),0))</f>
        <v>-</v>
      </c>
      <c r="L25" s="4"/>
    </row>
    <row r="26" spans="2:12" ht="20.100000000000001" customHeight="1" x14ac:dyDescent="0.15">
      <c r="B26" s="1"/>
      <c r="C26" s="158" t="s">
        <v>20</v>
      </c>
      <c r="D26" s="8" t="s">
        <v>846</v>
      </c>
      <c r="E26" s="159">
        <v>168</v>
      </c>
      <c r="F26" s="160">
        <v>5.1131144578313252</v>
      </c>
      <c r="G26" s="160">
        <v>6.2671658564033939</v>
      </c>
      <c r="H26" s="169">
        <f>IF($E26=0,"-",IFERROR(INDEX(#REF!,MATCH($L26,#REF!,0),MATCH($L$1&amp;H$1,#REF!,0)),0))</f>
        <v>0</v>
      </c>
      <c r="I26" s="169">
        <f>IF($E26=0,"-",IFERROR(INDEX(#REF!,MATCH($L26,#REF!,0),MATCH($L$1&amp;I$1,#REF!,0)),0))</f>
        <v>0</v>
      </c>
      <c r="L26" s="4"/>
    </row>
    <row r="27" spans="2:12" ht="20.100000000000001" customHeight="1" x14ac:dyDescent="0.15">
      <c r="B27" s="1"/>
      <c r="C27" s="158" t="s">
        <v>21</v>
      </c>
      <c r="D27" s="8" t="s">
        <v>847</v>
      </c>
      <c r="E27" s="159">
        <v>1</v>
      </c>
      <c r="F27" s="160">
        <v>14.5</v>
      </c>
      <c r="G27" s="160" t="s">
        <v>71</v>
      </c>
      <c r="H27" s="169">
        <f>IF($E27=0,"-",IFERROR(INDEX(#REF!,MATCH($L27,#REF!,0),MATCH($L$1&amp;H$1,#REF!,0)),0))</f>
        <v>0</v>
      </c>
      <c r="I27" s="169">
        <f>IF($E27=0,"-",IFERROR(INDEX(#REF!,MATCH($L27,#REF!,0),MATCH($L$1&amp;I$1,#REF!,0)),0))</f>
        <v>0</v>
      </c>
      <c r="L27" s="4"/>
    </row>
    <row r="28" spans="2:12" ht="20.100000000000001" customHeight="1" x14ac:dyDescent="0.15">
      <c r="B28" s="1"/>
      <c r="C28" s="158" t="s">
        <v>22</v>
      </c>
      <c r="D28" s="8" t="s">
        <v>848</v>
      </c>
      <c r="E28" s="159">
        <v>27</v>
      </c>
      <c r="F28" s="160">
        <v>3.8703999999999996</v>
      </c>
      <c r="G28" s="160">
        <v>6.6526996274695378</v>
      </c>
      <c r="H28" s="169">
        <f>IF($E28=0,"-",IFERROR(INDEX(#REF!,MATCH($L28,#REF!,0),MATCH($L$1&amp;H$1,#REF!,0)),0))</f>
        <v>0</v>
      </c>
      <c r="I28" s="169">
        <f>IF($E28=0,"-",IFERROR(INDEX(#REF!,MATCH($L28,#REF!,0),MATCH($L$1&amp;I$1,#REF!,0)),0))</f>
        <v>0</v>
      </c>
      <c r="L28" s="4"/>
    </row>
    <row r="29" spans="2:12" ht="20.100000000000001" customHeight="1" x14ac:dyDescent="0.15">
      <c r="B29" s="1"/>
      <c r="C29" s="158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9" t="str">
        <f>IF($E29=0,"-",IFERROR(INDEX(#REF!,MATCH($L29,#REF!,0),MATCH($L$1&amp;H$1,#REF!,0)),0))</f>
        <v>-</v>
      </c>
      <c r="I29" s="169" t="str">
        <f>IF($E29=0,"-",IFERROR(INDEX(#REF!,MATCH($L29,#REF!,0),MATCH($L$1&amp;I$1,#REF!,0)),0))</f>
        <v>-</v>
      </c>
      <c r="L29" s="4"/>
    </row>
    <row r="30" spans="2:12" ht="20.100000000000001" customHeight="1" x14ac:dyDescent="0.15">
      <c r="B30" s="1"/>
      <c r="C30" s="158" t="s">
        <v>851</v>
      </c>
      <c r="D30" s="8" t="s">
        <v>852</v>
      </c>
      <c r="E30" s="159">
        <v>6</v>
      </c>
      <c r="F30" s="160">
        <v>4.9000000000000004</v>
      </c>
      <c r="G30" s="160">
        <v>3.9648455203198014</v>
      </c>
      <c r="H30" s="169">
        <f>IF($E30=0,"-",IFERROR(INDEX(#REF!,MATCH($L30,#REF!,0),MATCH($L$1&amp;H$1,#REF!,0)),0))</f>
        <v>0</v>
      </c>
      <c r="I30" s="169">
        <f>IF($E30=0,"-",IFERROR(INDEX(#REF!,MATCH($L30,#REF!,0),MATCH($L$1&amp;I$1,#REF!,0)),0))</f>
        <v>0</v>
      </c>
      <c r="L30" s="4"/>
    </row>
    <row r="31" spans="2:12" ht="20.100000000000001" customHeight="1" x14ac:dyDescent="0.15">
      <c r="B31" s="1"/>
      <c r="C31" s="158" t="s">
        <v>853</v>
      </c>
      <c r="D31" s="8" t="s">
        <v>854</v>
      </c>
      <c r="E31" s="159">
        <v>2</v>
      </c>
      <c r="F31" s="160">
        <v>5.4</v>
      </c>
      <c r="G31" s="160">
        <v>2.9698484809834986</v>
      </c>
      <c r="H31" s="169">
        <f>IF($E31=0,"-",IFERROR(INDEX(#REF!,MATCH($L31,#REF!,0),MATCH($L$1&amp;H$1,#REF!,0)),0))</f>
        <v>0</v>
      </c>
      <c r="I31" s="169">
        <f>IF($E31=0,"-",IFERROR(INDEX(#REF!,MATCH($L31,#REF!,0),MATCH($L$1&amp;I$1,#REF!,0)),0))</f>
        <v>0</v>
      </c>
      <c r="L31" s="4"/>
    </row>
    <row r="32" spans="2:12" ht="20.100000000000001" customHeight="1" x14ac:dyDescent="0.15">
      <c r="B32" s="1"/>
      <c r="C32" s="158" t="s">
        <v>23</v>
      </c>
      <c r="D32" s="8" t="s">
        <v>855</v>
      </c>
      <c r="E32" s="159">
        <v>3</v>
      </c>
      <c r="F32" s="160">
        <v>3.1666666666666665</v>
      </c>
      <c r="G32" s="160">
        <v>3.0615900008546761</v>
      </c>
      <c r="H32" s="169">
        <f>IF($E32=0,"-",IFERROR(INDEX(#REF!,MATCH($L32,#REF!,0),MATCH($L$1&amp;H$1,#REF!,0)),0))</f>
        <v>0</v>
      </c>
      <c r="I32" s="169">
        <f>IF($E32=0,"-",IFERROR(INDEX(#REF!,MATCH($L32,#REF!,0),MATCH($L$1&amp;I$1,#REF!,0)),0))</f>
        <v>0</v>
      </c>
      <c r="L32" s="4"/>
    </row>
    <row r="33" spans="2:12" ht="20.100000000000001" customHeight="1" x14ac:dyDescent="0.15">
      <c r="B33" s="1"/>
      <c r="C33" s="158" t="s">
        <v>24</v>
      </c>
      <c r="D33" s="8" t="s">
        <v>856</v>
      </c>
      <c r="E33" s="159">
        <v>146</v>
      </c>
      <c r="F33" s="160">
        <v>2.5334685314685306</v>
      </c>
      <c r="G33" s="160">
        <v>2.8136379483303209</v>
      </c>
      <c r="H33" s="169">
        <f>IF($E33=0,"-",IFERROR(INDEX(#REF!,MATCH($L33,#REF!,0),MATCH($L$1&amp;H$1,#REF!,0)),0))</f>
        <v>0</v>
      </c>
      <c r="I33" s="169">
        <f>IF($E33=0,"-",IFERROR(INDEX(#REF!,MATCH($L33,#REF!,0),MATCH($L$1&amp;I$1,#REF!,0)),0))</f>
        <v>0</v>
      </c>
      <c r="L33" s="4"/>
    </row>
    <row r="34" spans="2:12" ht="20.100000000000001" customHeight="1" x14ac:dyDescent="0.15">
      <c r="B34" s="1"/>
      <c r="C34" s="158" t="s">
        <v>857</v>
      </c>
      <c r="D34" s="8" t="s">
        <v>858</v>
      </c>
      <c r="E34" s="159">
        <v>18</v>
      </c>
      <c r="F34" s="160">
        <v>5.8744444444444452</v>
      </c>
      <c r="G34" s="160">
        <v>8.9191850209482997</v>
      </c>
      <c r="H34" s="169">
        <f>IF($E34=0,"-",IFERROR(INDEX(#REF!,MATCH($L34,#REF!,0),MATCH($L$1&amp;H$1,#REF!,0)),0))</f>
        <v>0</v>
      </c>
      <c r="I34" s="169">
        <f>IF($E34=0,"-",IFERROR(INDEX(#REF!,MATCH($L34,#REF!,0),MATCH($L$1&amp;I$1,#REF!,0)),0))</f>
        <v>0</v>
      </c>
      <c r="L34" s="4"/>
    </row>
    <row r="35" spans="2:12" ht="20.100000000000001" customHeight="1" x14ac:dyDescent="0.15">
      <c r="B35" s="1"/>
      <c r="C35" s="158" t="s">
        <v>25</v>
      </c>
      <c r="D35" s="8" t="s">
        <v>859</v>
      </c>
      <c r="E35" s="159">
        <v>20</v>
      </c>
      <c r="F35" s="160">
        <v>11.4565</v>
      </c>
      <c r="G35" s="160">
        <v>18.505109472222731</v>
      </c>
      <c r="H35" s="169">
        <f>IF($E35=0,"-",IFERROR(INDEX(#REF!,MATCH($L35,#REF!,0),MATCH($L$1&amp;H$1,#REF!,0)),0))</f>
        <v>0</v>
      </c>
      <c r="I35" s="169">
        <f>IF($E35=0,"-",IFERROR(INDEX(#REF!,MATCH($L35,#REF!,0),MATCH($L$1&amp;I$1,#REF!,0)),0))</f>
        <v>0</v>
      </c>
      <c r="L35" s="4"/>
    </row>
    <row r="36" spans="2:12" ht="20.100000000000001" customHeight="1" x14ac:dyDescent="0.15">
      <c r="B36" s="1"/>
      <c r="C36" s="158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9" t="str">
        <f>IF($E36=0,"-",IFERROR(INDEX(#REF!,MATCH($L36,#REF!,0),MATCH($L$1&amp;H$1,#REF!,0)),0))</f>
        <v>-</v>
      </c>
      <c r="I36" s="169" t="str">
        <f>IF($E36=0,"-",IFERROR(INDEX(#REF!,MATCH($L36,#REF!,0),MATCH($L$1&amp;I$1,#REF!,0)),0))</f>
        <v>-</v>
      </c>
      <c r="L36" s="4"/>
    </row>
    <row r="37" spans="2:12" ht="20.100000000000001" customHeight="1" x14ac:dyDescent="0.15">
      <c r="B37" s="1"/>
      <c r="C37" s="158" t="s">
        <v>27</v>
      </c>
      <c r="D37" s="8" t="s">
        <v>860</v>
      </c>
      <c r="E37" s="159">
        <v>26</v>
      </c>
      <c r="F37" s="160">
        <v>5.1092307692307708</v>
      </c>
      <c r="G37" s="160">
        <v>7.8115790583348375</v>
      </c>
      <c r="H37" s="169">
        <f>IF($E37=0,"-",IFERROR(INDEX(#REF!,MATCH($L37,#REF!,0),MATCH($L$1&amp;H$1,#REF!,0)),0))</f>
        <v>0</v>
      </c>
      <c r="I37" s="169">
        <f>IF($E37=0,"-",IFERROR(INDEX(#REF!,MATCH($L37,#REF!,0),MATCH($L$1&amp;I$1,#REF!,0)),0))</f>
        <v>0</v>
      </c>
      <c r="L37" s="4"/>
    </row>
    <row r="38" spans="2:12" ht="20.100000000000001" customHeight="1" x14ac:dyDescent="0.15">
      <c r="B38" s="1"/>
      <c r="C38" s="158" t="s">
        <v>28</v>
      </c>
      <c r="D38" s="8" t="s">
        <v>861</v>
      </c>
      <c r="E38" s="159">
        <v>177</v>
      </c>
      <c r="F38" s="160">
        <v>61.247235294117637</v>
      </c>
      <c r="G38" s="160">
        <v>308.87997312298057</v>
      </c>
      <c r="H38" s="169">
        <f>IF($E38=0,"-",IFERROR(INDEX(#REF!,MATCH($L38,#REF!,0),MATCH($L$1&amp;H$1,#REF!,0)),0))</f>
        <v>0</v>
      </c>
      <c r="I38" s="169">
        <f>IF($E38=0,"-",IFERROR(INDEX(#REF!,MATCH($L38,#REF!,0),MATCH($L$1&amp;I$1,#REF!,0)),0))</f>
        <v>0</v>
      </c>
      <c r="L38" s="4"/>
    </row>
    <row r="39" spans="2:12" ht="20.100000000000001" customHeight="1" x14ac:dyDescent="0.15">
      <c r="B39" s="1"/>
      <c r="C39" s="158" t="s">
        <v>29</v>
      </c>
      <c r="D39" s="8" t="s">
        <v>862</v>
      </c>
      <c r="E39" s="159">
        <v>10</v>
      </c>
      <c r="F39" s="160">
        <v>1.9570000000000001</v>
      </c>
      <c r="G39" s="160">
        <v>1.2774436278060264</v>
      </c>
      <c r="H39" s="169">
        <f>IF($E39=0,"-",IFERROR(INDEX(#REF!,MATCH($L39,#REF!,0),MATCH($L$1&amp;H$1,#REF!,0)),0))</f>
        <v>0</v>
      </c>
      <c r="I39" s="169">
        <f>IF($E39=0,"-",IFERROR(INDEX(#REF!,MATCH($L39,#REF!,0),MATCH($L$1&amp;I$1,#REF!,0)),0))</f>
        <v>0</v>
      </c>
      <c r="L39" s="4"/>
    </row>
    <row r="40" spans="2:12" ht="20.100000000000001" customHeight="1" x14ac:dyDescent="0.15">
      <c r="B40" s="1"/>
      <c r="C40" s="158" t="s">
        <v>30</v>
      </c>
      <c r="D40" s="8" t="s">
        <v>863</v>
      </c>
      <c r="E40" s="159">
        <v>3</v>
      </c>
      <c r="F40" s="160">
        <v>4.833333333333333</v>
      </c>
      <c r="G40" s="160">
        <v>4.0722639076235385</v>
      </c>
      <c r="H40" s="169">
        <f>IF($E40=0,"-",IFERROR(INDEX(#REF!,MATCH($L40,#REF!,0),MATCH($L$1&amp;H$1,#REF!,0)),0))</f>
        <v>0</v>
      </c>
      <c r="I40" s="169">
        <f>IF($E40=0,"-",IFERROR(INDEX(#REF!,MATCH($L40,#REF!,0),MATCH($L$1&amp;I$1,#REF!,0)),0))</f>
        <v>0</v>
      </c>
      <c r="L40" s="4"/>
    </row>
    <row r="41" spans="2:12" ht="20.100000000000001" customHeight="1" x14ac:dyDescent="0.15">
      <c r="B41" s="1"/>
      <c r="C41" s="158" t="s">
        <v>31</v>
      </c>
      <c r="D41" s="8" t="s">
        <v>864</v>
      </c>
      <c r="E41" s="159">
        <v>6</v>
      </c>
      <c r="F41" s="160">
        <v>9.0400000000000009</v>
      </c>
      <c r="G41" s="160">
        <v>8.7050560021173897</v>
      </c>
      <c r="H41" s="169">
        <f>IF($E41=0,"-",IFERROR(INDEX(#REF!,MATCH($L41,#REF!,0),MATCH($L$1&amp;H$1,#REF!,0)),0))</f>
        <v>0</v>
      </c>
      <c r="I41" s="169">
        <f>IF($E41=0,"-",IFERROR(INDEX(#REF!,MATCH($L41,#REF!,0),MATCH($L$1&amp;I$1,#REF!,0)),0))</f>
        <v>0</v>
      </c>
      <c r="L41" s="4"/>
    </row>
    <row r="42" spans="2:12" ht="20.100000000000001" customHeight="1" x14ac:dyDescent="0.15">
      <c r="B42" s="1"/>
      <c r="C42" s="158" t="s">
        <v>32</v>
      </c>
      <c r="D42" s="8" t="s">
        <v>865</v>
      </c>
      <c r="E42" s="159">
        <v>4</v>
      </c>
      <c r="F42" s="160">
        <v>4.0049999999999999</v>
      </c>
      <c r="G42" s="160">
        <v>3.8759643961213057</v>
      </c>
      <c r="H42" s="169">
        <f>IF($E42=0,"-",IFERROR(INDEX(#REF!,MATCH($L42,#REF!,0),MATCH($L$1&amp;H$1,#REF!,0)),0))</f>
        <v>0</v>
      </c>
      <c r="I42" s="169">
        <f>IF($E42=0,"-",IFERROR(INDEX(#REF!,MATCH($L42,#REF!,0),MATCH($L$1&amp;I$1,#REF!,0)),0))</f>
        <v>0</v>
      </c>
      <c r="L42" s="4"/>
    </row>
    <row r="43" spans="2:12" ht="20.100000000000001" customHeight="1" x14ac:dyDescent="0.15">
      <c r="B43" s="1"/>
      <c r="C43" s="158" t="s">
        <v>33</v>
      </c>
      <c r="D43" s="8" t="s">
        <v>866</v>
      </c>
      <c r="E43" s="159">
        <v>14</v>
      </c>
      <c r="F43" s="160">
        <v>3.8871428571428575</v>
      </c>
      <c r="G43" s="160">
        <v>4.2458856620197682</v>
      </c>
      <c r="H43" s="169">
        <f>IF($E43=0,"-",IFERROR(INDEX(#REF!,MATCH($L43,#REF!,0),MATCH($L$1&amp;H$1,#REF!,0)),0))</f>
        <v>0</v>
      </c>
      <c r="I43" s="169">
        <f>IF($E43=0,"-",IFERROR(INDEX(#REF!,MATCH($L43,#REF!,0),MATCH($L$1&amp;I$1,#REF!,0)),0))</f>
        <v>0</v>
      </c>
      <c r="L43" s="4"/>
    </row>
    <row r="44" spans="2:12" ht="20.100000000000001" customHeight="1" x14ac:dyDescent="0.15">
      <c r="B44" s="1"/>
      <c r="C44" s="158" t="s">
        <v>34</v>
      </c>
      <c r="D44" s="8" t="s">
        <v>867</v>
      </c>
      <c r="E44" s="159">
        <v>117</v>
      </c>
      <c r="F44" s="160">
        <v>4.2484529914529929</v>
      </c>
      <c r="G44" s="160">
        <v>6.8419340095696333</v>
      </c>
      <c r="H44" s="169">
        <f>IF($E44=0,"-",IFERROR(INDEX(#REF!,MATCH($L44,#REF!,0),MATCH($L$1&amp;H$1,#REF!,0)),0))</f>
        <v>0</v>
      </c>
      <c r="I44" s="169">
        <f>IF($E44=0,"-",IFERROR(INDEX(#REF!,MATCH($L44,#REF!,0),MATCH($L$1&amp;I$1,#REF!,0)),0))</f>
        <v>0</v>
      </c>
      <c r="L44" s="4"/>
    </row>
    <row r="45" spans="2:12" ht="20.100000000000001" customHeight="1" x14ac:dyDescent="0.15">
      <c r="B45" s="1"/>
      <c r="C45" s="158" t="s">
        <v>35</v>
      </c>
      <c r="D45" s="8" t="s">
        <v>868</v>
      </c>
      <c r="E45" s="159">
        <v>8</v>
      </c>
      <c r="F45" s="160">
        <v>7.9712499999999995</v>
      </c>
      <c r="G45" s="160">
        <v>12.230541907746478</v>
      </c>
      <c r="H45" s="169">
        <f>IF($E45=0,"-",IFERROR(INDEX(#REF!,MATCH($L45,#REF!,0),MATCH($L$1&amp;H$1,#REF!,0)),0))</f>
        <v>0</v>
      </c>
      <c r="I45" s="169">
        <f>IF($E45=0,"-",IFERROR(INDEX(#REF!,MATCH($L45,#REF!,0),MATCH($L$1&amp;I$1,#REF!,0)),0))</f>
        <v>0</v>
      </c>
      <c r="L45" s="4"/>
    </row>
    <row r="46" spans="2:12" ht="20.100000000000001" customHeight="1" x14ac:dyDescent="0.15">
      <c r="B46" s="1"/>
      <c r="C46" s="158" t="s">
        <v>36</v>
      </c>
      <c r="D46" s="8" t="s">
        <v>869</v>
      </c>
      <c r="E46" s="159">
        <v>6</v>
      </c>
      <c r="F46" s="160">
        <v>10.483333333333333</v>
      </c>
      <c r="G46" s="160">
        <v>18.890994327103765</v>
      </c>
      <c r="H46" s="169">
        <f>IF($E46=0,"-",IFERROR(INDEX(#REF!,MATCH($L46,#REF!,0),MATCH($L$1&amp;H$1,#REF!,0)),0))</f>
        <v>0</v>
      </c>
      <c r="I46" s="169">
        <f>IF($E46=0,"-",IFERROR(INDEX(#REF!,MATCH($L46,#REF!,0),MATCH($L$1&amp;I$1,#REF!,0)),0))</f>
        <v>0</v>
      </c>
      <c r="L46" s="4"/>
    </row>
    <row r="47" spans="2:12" ht="20.100000000000001" customHeight="1" x14ac:dyDescent="0.15">
      <c r="B47" s="1"/>
      <c r="C47" s="158" t="s">
        <v>37</v>
      </c>
      <c r="D47" s="8" t="s">
        <v>870</v>
      </c>
      <c r="E47" s="159">
        <v>5</v>
      </c>
      <c r="F47" s="160">
        <v>7.4740000000000011</v>
      </c>
      <c r="G47" s="160">
        <v>4.2421551126756301</v>
      </c>
      <c r="H47" s="169">
        <f>IF($E47=0,"-",IFERROR(INDEX(#REF!,MATCH($L47,#REF!,0),MATCH($L$1&amp;H$1,#REF!,0)),0))</f>
        <v>0</v>
      </c>
      <c r="I47" s="169">
        <f>IF($E47=0,"-",IFERROR(INDEX(#REF!,MATCH($L47,#REF!,0),MATCH($L$1&amp;I$1,#REF!,0)),0))</f>
        <v>0</v>
      </c>
      <c r="L47" s="4"/>
    </row>
    <row r="48" spans="2:12" ht="20.100000000000001" customHeight="1" x14ac:dyDescent="0.15">
      <c r="B48" s="1"/>
      <c r="C48" s="158" t="s">
        <v>38</v>
      </c>
      <c r="D48" s="8" t="s">
        <v>871</v>
      </c>
      <c r="E48" s="159">
        <v>42</v>
      </c>
      <c r="F48" s="160">
        <v>3.448357142857144</v>
      </c>
      <c r="G48" s="160">
        <v>5.929074792387782</v>
      </c>
      <c r="H48" s="169">
        <f>IF($E48=0,"-",IFERROR(INDEX(#REF!,MATCH($L48,#REF!,0),MATCH($L$1&amp;H$1,#REF!,0)),0))</f>
        <v>0</v>
      </c>
      <c r="I48" s="169">
        <f>IF($E48=0,"-",IFERROR(INDEX(#REF!,MATCH($L48,#REF!,0),MATCH($L$1&amp;I$1,#REF!,0)),0))</f>
        <v>0</v>
      </c>
      <c r="L48" s="4"/>
    </row>
    <row r="49" spans="2:12" ht="20.100000000000001" customHeight="1" x14ac:dyDescent="0.15">
      <c r="B49" s="1"/>
      <c r="C49" s="158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9" t="str">
        <f>IF($E49=0,"-",IFERROR(INDEX(#REF!,MATCH($L49,#REF!,0),MATCH($L$1&amp;H$1,#REF!,0)),0))</f>
        <v>-</v>
      </c>
      <c r="I49" s="169" t="str">
        <f>IF($E49=0,"-",IFERROR(INDEX(#REF!,MATCH($L49,#REF!,0),MATCH($L$1&amp;I$1,#REF!,0)),0))</f>
        <v>-</v>
      </c>
      <c r="L49" s="4"/>
    </row>
    <row r="50" spans="2:12" ht="20.100000000000001" customHeight="1" x14ac:dyDescent="0.15">
      <c r="B50" s="1"/>
      <c r="C50" s="158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9" t="str">
        <f>IF($E50=0,"-",IFERROR(INDEX(#REF!,MATCH($L50,#REF!,0),MATCH($L$1&amp;H$1,#REF!,0)),0))</f>
        <v>-</v>
      </c>
      <c r="I50" s="169" t="str">
        <f>IF($E50=0,"-",IFERROR(INDEX(#REF!,MATCH($L50,#REF!,0),MATCH($L$1&amp;I$1,#REF!,0)),0))</f>
        <v>-</v>
      </c>
      <c r="L50" s="4"/>
    </row>
    <row r="51" spans="2:12" ht="20.100000000000001" customHeight="1" x14ac:dyDescent="0.15">
      <c r="B51" s="1"/>
      <c r="C51" s="158" t="s">
        <v>40</v>
      </c>
      <c r="D51" s="8" t="s">
        <v>875</v>
      </c>
      <c r="E51" s="159">
        <v>1</v>
      </c>
      <c r="F51" s="160">
        <v>1.9</v>
      </c>
      <c r="G51" s="160" t="s">
        <v>71</v>
      </c>
      <c r="H51" s="169">
        <f>IF($E51=0,"-",IFERROR(INDEX(#REF!,MATCH($L51,#REF!,0),MATCH($L$1&amp;H$1,#REF!,0)),0))</f>
        <v>0</v>
      </c>
      <c r="I51" s="169">
        <f>IF($E51=0,"-",IFERROR(INDEX(#REF!,MATCH($L51,#REF!,0),MATCH($L$1&amp;I$1,#REF!,0)),0))</f>
        <v>0</v>
      </c>
      <c r="L51" s="4"/>
    </row>
    <row r="52" spans="2:12" ht="20.100000000000001" customHeight="1" x14ac:dyDescent="0.15">
      <c r="B52" s="1"/>
      <c r="C52" s="158" t="s">
        <v>41</v>
      </c>
      <c r="D52" s="8" t="s">
        <v>876</v>
      </c>
      <c r="E52" s="159">
        <v>0</v>
      </c>
      <c r="F52" s="160" t="s">
        <v>71</v>
      </c>
      <c r="G52" s="160" t="s">
        <v>71</v>
      </c>
      <c r="H52" s="169" t="str">
        <f>IF($E52=0,"-",IFERROR(INDEX(#REF!,MATCH($L52,#REF!,0),MATCH($L$1&amp;H$1,#REF!,0)),0))</f>
        <v>-</v>
      </c>
      <c r="I52" s="169" t="str">
        <f>IF($E52=0,"-",IFERROR(INDEX(#REF!,MATCH($L52,#REF!,0),MATCH($L$1&amp;I$1,#REF!,0)),0))</f>
        <v>-</v>
      </c>
      <c r="L52" s="4"/>
    </row>
    <row r="53" spans="2:12" ht="20.100000000000001" customHeight="1" x14ac:dyDescent="0.15">
      <c r="B53" s="1"/>
      <c r="C53" s="158" t="s">
        <v>42</v>
      </c>
      <c r="D53" s="8" t="s">
        <v>877</v>
      </c>
      <c r="E53" s="159">
        <v>6</v>
      </c>
      <c r="F53" s="160">
        <v>2.3959999999999999</v>
      </c>
      <c r="G53" s="160">
        <v>1.7928552646546791</v>
      </c>
      <c r="H53" s="169">
        <f>IF($E53=0,"-",IFERROR(INDEX(#REF!,MATCH($L53,#REF!,0),MATCH($L$1&amp;H$1,#REF!,0)),0))</f>
        <v>0</v>
      </c>
      <c r="I53" s="169">
        <f>IF($E53=0,"-",IFERROR(INDEX(#REF!,MATCH($L53,#REF!,0),MATCH($L$1&amp;I$1,#REF!,0)),0))</f>
        <v>0</v>
      </c>
      <c r="L53" s="4"/>
    </row>
    <row r="54" spans="2:12" ht="20.100000000000001" customHeight="1" x14ac:dyDescent="0.15">
      <c r="B54" s="1"/>
      <c r="C54" s="158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9" t="str">
        <f>IF($E54=0,"-",IFERROR(INDEX(#REF!,MATCH($L54,#REF!,0),MATCH($L$1&amp;H$1,#REF!,0)),0))</f>
        <v>-</v>
      </c>
      <c r="I54" s="169" t="str">
        <f>IF($E54=0,"-",IFERROR(INDEX(#REF!,MATCH($L54,#REF!,0),MATCH($L$1&amp;I$1,#REF!,0)),0))</f>
        <v>-</v>
      </c>
      <c r="L54" s="4"/>
    </row>
    <row r="55" spans="2:12" ht="20.100000000000001" customHeight="1" x14ac:dyDescent="0.15">
      <c r="B55" s="1"/>
      <c r="C55" s="158" t="s">
        <v>44</v>
      </c>
      <c r="D55" s="8" t="s">
        <v>879</v>
      </c>
      <c r="E55" s="159">
        <v>3</v>
      </c>
      <c r="F55" s="160">
        <v>2.7999999999999994</v>
      </c>
      <c r="G55" s="160">
        <v>1.8193405398660265</v>
      </c>
      <c r="H55" s="169">
        <f>IF($E55=0,"-",IFERROR(INDEX(#REF!,MATCH($L55,#REF!,0),MATCH($L$1&amp;H$1,#REF!,0)),0))</f>
        <v>0</v>
      </c>
      <c r="I55" s="169">
        <f>IF($E55=0,"-",IFERROR(INDEX(#REF!,MATCH($L55,#REF!,0),MATCH($L$1&amp;I$1,#REF!,0)),0))</f>
        <v>0</v>
      </c>
      <c r="L55" s="4"/>
    </row>
    <row r="56" spans="2:12" ht="20.100000000000001" customHeight="1" x14ac:dyDescent="0.15">
      <c r="B56" s="1"/>
      <c r="C56" s="158" t="s">
        <v>45</v>
      </c>
      <c r="D56" s="8" t="s">
        <v>880</v>
      </c>
      <c r="E56" s="159">
        <v>1</v>
      </c>
      <c r="F56" s="160">
        <v>1</v>
      </c>
      <c r="G56" s="160" t="s">
        <v>71</v>
      </c>
      <c r="H56" s="169">
        <f>IF($E56=0,"-",IFERROR(INDEX(#REF!,MATCH($L56,#REF!,0),MATCH($L$1&amp;H$1,#REF!,0)),0))</f>
        <v>0</v>
      </c>
      <c r="I56" s="169">
        <f>IF($E56=0,"-",IFERROR(INDEX(#REF!,MATCH($L56,#REF!,0),MATCH($L$1&amp;I$1,#REF!,0)),0))</f>
        <v>0</v>
      </c>
      <c r="L56" s="4"/>
    </row>
    <row r="57" spans="2:12" ht="20.100000000000001" customHeight="1" x14ac:dyDescent="0.15">
      <c r="B57" s="1"/>
      <c r="C57" s="158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9" t="str">
        <f>IF($E57=0,"-",IFERROR(INDEX(#REF!,MATCH($L57,#REF!,0),MATCH($L$1&amp;H$1,#REF!,0)),0))</f>
        <v>-</v>
      </c>
      <c r="I57" s="169" t="str">
        <f>IF($E57=0,"-",IFERROR(INDEX(#REF!,MATCH($L57,#REF!,0),MATCH($L$1&amp;I$1,#REF!,0)),0))</f>
        <v>-</v>
      </c>
      <c r="L57" s="4"/>
    </row>
    <row r="58" spans="2:12" ht="20.100000000000001" customHeight="1" x14ac:dyDescent="0.15">
      <c r="B58" s="1"/>
      <c r="C58" s="158" t="s">
        <v>47</v>
      </c>
      <c r="D58" s="8" t="s">
        <v>882</v>
      </c>
      <c r="E58" s="159">
        <v>141</v>
      </c>
      <c r="F58" s="160">
        <v>6.6591824817518264</v>
      </c>
      <c r="G58" s="160">
        <v>10.815819232942587</v>
      </c>
      <c r="H58" s="169">
        <f>IF($E58=0,"-",IFERROR(INDEX(#REF!,MATCH($L58,#REF!,0),MATCH($L$1&amp;H$1,#REF!,0)),0))</f>
        <v>0</v>
      </c>
      <c r="I58" s="169">
        <f>IF($E58=0,"-",IFERROR(INDEX(#REF!,MATCH($L58,#REF!,0),MATCH($L$1&amp;I$1,#REF!,0)),0))</f>
        <v>0</v>
      </c>
      <c r="L58" s="4"/>
    </row>
    <row r="59" spans="2:12" ht="20.100000000000001" customHeight="1" x14ac:dyDescent="0.15">
      <c r="B59" s="1"/>
      <c r="C59" s="158" t="s">
        <v>48</v>
      </c>
      <c r="D59" s="8" t="s">
        <v>883</v>
      </c>
      <c r="E59" s="159">
        <v>130</v>
      </c>
      <c r="F59" s="160">
        <v>4.7847751937984508</v>
      </c>
      <c r="G59" s="160">
        <v>7.7574196310293697</v>
      </c>
      <c r="H59" s="169">
        <f>IF($E59=0,"-",IFERROR(INDEX(#REF!,MATCH($L59,#REF!,0),MATCH($L$1&amp;H$1,#REF!,0)),0))</f>
        <v>0</v>
      </c>
      <c r="I59" s="169">
        <f>IF($E59=0,"-",IFERROR(INDEX(#REF!,MATCH($L59,#REF!,0),MATCH($L$1&amp;I$1,#REF!,0)),0))</f>
        <v>0</v>
      </c>
      <c r="L59" s="4"/>
    </row>
    <row r="60" spans="2:12" ht="20.100000000000001" customHeight="1" x14ac:dyDescent="0.15">
      <c r="B60" s="1"/>
      <c r="C60" s="158" t="s">
        <v>51</v>
      </c>
      <c r="D60" s="8" t="s">
        <v>884</v>
      </c>
      <c r="E60" s="159">
        <v>9</v>
      </c>
      <c r="F60" s="160">
        <v>7.5522222222222224</v>
      </c>
      <c r="G60" s="160">
        <v>16.702935204461653</v>
      </c>
      <c r="H60" s="169">
        <f>IF($E60=0,"-",IFERROR(INDEX(#REF!,MATCH($L60,#REF!,0),MATCH($L$1&amp;H$1,#REF!,0)),0))</f>
        <v>0</v>
      </c>
      <c r="I60" s="169">
        <f>IF($E60=0,"-",IFERROR(INDEX(#REF!,MATCH($L60,#REF!,0),MATCH($L$1&amp;I$1,#REF!,0)),0))</f>
        <v>0</v>
      </c>
      <c r="L60" s="4"/>
    </row>
    <row r="61" spans="2:12" ht="20.100000000000001" customHeight="1" x14ac:dyDescent="0.15">
      <c r="B61" s="1"/>
      <c r="C61" s="158" t="s">
        <v>129</v>
      </c>
      <c r="D61" s="8" t="s">
        <v>885</v>
      </c>
      <c r="E61" s="159">
        <v>7</v>
      </c>
      <c r="F61" s="160">
        <v>2.5914285714285716</v>
      </c>
      <c r="G61" s="160">
        <v>1.4435538157781371</v>
      </c>
      <c r="H61" s="169">
        <f>IF($E61=0,"-",IFERROR(INDEX(#REF!,MATCH($L61,#REF!,0),MATCH($L$1&amp;H$1,#REF!,0)),0))</f>
        <v>0</v>
      </c>
      <c r="I61" s="169">
        <f>IF($E61=0,"-",IFERROR(INDEX(#REF!,MATCH($L61,#REF!,0),MATCH($L$1&amp;I$1,#REF!,0)),0))</f>
        <v>0</v>
      </c>
      <c r="L61" s="4"/>
    </row>
    <row r="62" spans="2:12" ht="20.100000000000001" customHeight="1" x14ac:dyDescent="0.15">
      <c r="B62" s="1"/>
      <c r="C62" s="158" t="s">
        <v>137</v>
      </c>
      <c r="D62" s="8" t="s">
        <v>886</v>
      </c>
      <c r="E62" s="159">
        <v>1</v>
      </c>
      <c r="F62" s="160">
        <v>4.4000000000000004</v>
      </c>
      <c r="G62" s="160" t="s">
        <v>71</v>
      </c>
      <c r="H62" s="169">
        <f>IF($E62=0,"-",IFERROR(INDEX(#REF!,MATCH($L62,#REF!,0),MATCH($L$1&amp;H$1,#REF!,0)),0))</f>
        <v>0</v>
      </c>
      <c r="I62" s="169">
        <f>IF($E62=0,"-",IFERROR(INDEX(#REF!,MATCH($L62,#REF!,0),MATCH($L$1&amp;I$1,#REF!,0)),0))</f>
        <v>0</v>
      </c>
      <c r="L62" s="4"/>
    </row>
    <row r="63" spans="2:12" ht="20.100000000000001" customHeight="1" x14ac:dyDescent="0.15">
      <c r="B63" s="1"/>
      <c r="C63" s="158" t="s">
        <v>52</v>
      </c>
      <c r="D63" s="8" t="s">
        <v>887</v>
      </c>
      <c r="E63" s="159">
        <v>25</v>
      </c>
      <c r="F63" s="160">
        <v>2.4341666666666666</v>
      </c>
      <c r="G63" s="160">
        <v>2.0641261266372908</v>
      </c>
      <c r="H63" s="169">
        <f>IF($E63=0,"-",IFERROR(INDEX(#REF!,MATCH($L63,#REF!,0),MATCH($L$1&amp;H$1,#REF!,0)),0))</f>
        <v>0</v>
      </c>
      <c r="I63" s="169">
        <f>IF($E63=0,"-",IFERROR(INDEX(#REF!,MATCH($L63,#REF!,0),MATCH($L$1&amp;I$1,#REF!,0)),0))</f>
        <v>0</v>
      </c>
      <c r="L63" s="4"/>
    </row>
    <row r="64" spans="2:12" ht="20.100000000000001" customHeight="1" x14ac:dyDescent="0.15">
      <c r="B64" s="1"/>
      <c r="C64" s="158" t="s">
        <v>888</v>
      </c>
      <c r="D64" s="8" t="s">
        <v>376</v>
      </c>
      <c r="E64" s="159">
        <v>41</v>
      </c>
      <c r="F64" s="160">
        <v>2.8491249999999999</v>
      </c>
      <c r="G64" s="160">
        <v>2.6988847762096864</v>
      </c>
      <c r="H64" s="169">
        <f>IF($E64=0,"-",IFERROR(INDEX(#REF!,MATCH($L64,#REF!,0),MATCH($L$1&amp;H$1,#REF!,0)),0))</f>
        <v>0</v>
      </c>
      <c r="I64" s="169">
        <f>IF($E64=0,"-",IFERROR(INDEX(#REF!,MATCH($L64,#REF!,0),MATCH($L$1&amp;I$1,#REF!,0)),0))</f>
        <v>0</v>
      </c>
      <c r="L64" s="4"/>
    </row>
    <row r="65" spans="2:12" ht="20.100000000000001" customHeight="1" x14ac:dyDescent="0.15">
      <c r="B65" s="1"/>
      <c r="C65" s="158" t="s">
        <v>889</v>
      </c>
      <c r="D65" s="8" t="s">
        <v>890</v>
      </c>
      <c r="E65" s="159">
        <v>2</v>
      </c>
      <c r="F65" s="160">
        <v>2</v>
      </c>
      <c r="G65" s="160">
        <v>0.141421356237308</v>
      </c>
      <c r="H65" s="169">
        <f>IF($E65=0,"-",IFERROR(INDEX(#REF!,MATCH($L65,#REF!,0),MATCH($L$1&amp;H$1,#REF!,0)),0))</f>
        <v>0</v>
      </c>
      <c r="I65" s="169">
        <f>IF($E65=0,"-",IFERROR(INDEX(#REF!,MATCH($L65,#REF!,0),MATCH($L$1&amp;I$1,#REF!,0)),0))</f>
        <v>0</v>
      </c>
      <c r="L65" s="4"/>
    </row>
    <row r="66" spans="2:12" ht="20.100000000000001" customHeight="1" x14ac:dyDescent="0.15">
      <c r="B66" s="1"/>
      <c r="C66" s="158" t="s">
        <v>79</v>
      </c>
      <c r="D66" s="8" t="s">
        <v>891</v>
      </c>
      <c r="E66" s="159">
        <v>3</v>
      </c>
      <c r="F66" s="160">
        <v>6.4333333333333327</v>
      </c>
      <c r="G66" s="160">
        <v>2.9687258770949789</v>
      </c>
      <c r="H66" s="169">
        <f>IF($E66=0,"-",IFERROR(INDEX(#REF!,MATCH($L66,#REF!,0),MATCH($L$1&amp;H$1,#REF!,0)),0))</f>
        <v>0</v>
      </c>
      <c r="I66" s="169">
        <f>IF($E66=0,"-",IFERROR(INDEX(#REF!,MATCH($L66,#REF!,0),MATCH($L$1&amp;I$1,#REF!,0)),0))</f>
        <v>0</v>
      </c>
      <c r="L66" s="4"/>
    </row>
    <row r="67" spans="2:12" ht="20.100000000000001" customHeight="1" x14ac:dyDescent="0.15">
      <c r="B67" s="1"/>
      <c r="C67" s="158" t="s">
        <v>53</v>
      </c>
      <c r="D67" s="8" t="s">
        <v>892</v>
      </c>
      <c r="E67" s="159">
        <v>55</v>
      </c>
      <c r="F67" s="160">
        <v>4.1626999999999992</v>
      </c>
      <c r="G67" s="160">
        <v>6.270439005071859</v>
      </c>
      <c r="H67" s="169">
        <f>IF($E67=0,"-",IFERROR(INDEX(#REF!,MATCH($L67,#REF!,0),MATCH($L$1&amp;H$1,#REF!,0)),0))</f>
        <v>0</v>
      </c>
      <c r="I67" s="169">
        <f>IF($E67=0,"-",IFERROR(INDEX(#REF!,MATCH($L67,#REF!,0),MATCH($L$1&amp;I$1,#REF!,0)),0))</f>
        <v>0</v>
      </c>
      <c r="L67" s="4"/>
    </row>
    <row r="68" spans="2:12" ht="20.100000000000001" customHeight="1" x14ac:dyDescent="0.15">
      <c r="B68" s="1"/>
      <c r="C68" s="158" t="s">
        <v>54</v>
      </c>
      <c r="D68" s="8" t="s">
        <v>893</v>
      </c>
      <c r="E68" s="159">
        <v>23</v>
      </c>
      <c r="F68" s="160">
        <v>2.0131818181818182</v>
      </c>
      <c r="G68" s="160">
        <v>1.6679368103927688</v>
      </c>
      <c r="H68" s="169">
        <f>IF($E68=0,"-",IFERROR(INDEX(#REF!,MATCH($L68,#REF!,0),MATCH($L$1&amp;H$1,#REF!,0)),0))</f>
        <v>0</v>
      </c>
      <c r="I68" s="169">
        <f>IF($E68=0,"-",IFERROR(INDEX(#REF!,MATCH($L68,#REF!,0),MATCH($L$1&amp;I$1,#REF!,0)),0))</f>
        <v>0</v>
      </c>
      <c r="L68" s="4"/>
    </row>
    <row r="69" spans="2:12" ht="20.100000000000001" customHeight="1" x14ac:dyDescent="0.15">
      <c r="B69" s="1"/>
      <c r="C69" s="158" t="s">
        <v>55</v>
      </c>
      <c r="D69" s="8" t="s">
        <v>894</v>
      </c>
      <c r="E69" s="159">
        <v>45</v>
      </c>
      <c r="F69" s="160">
        <v>1.815930232558139</v>
      </c>
      <c r="G69" s="160">
        <v>3.9787633062796748</v>
      </c>
      <c r="H69" s="169">
        <f>IF($E69=0,"-",IFERROR(INDEX(#REF!,MATCH($L69,#REF!,0),MATCH($L$1&amp;H$1,#REF!,0)),0))</f>
        <v>0</v>
      </c>
      <c r="I69" s="169">
        <f>IF($E69=0,"-",IFERROR(INDEX(#REF!,MATCH($L69,#REF!,0),MATCH($L$1&amp;I$1,#REF!,0)),0))</f>
        <v>0</v>
      </c>
      <c r="L69" s="4"/>
    </row>
    <row r="70" spans="2:12" ht="20.100000000000001" customHeight="1" x14ac:dyDescent="0.15">
      <c r="B70" s="1"/>
      <c r="C70" s="158" t="s">
        <v>138</v>
      </c>
      <c r="D70" s="8" t="s">
        <v>895</v>
      </c>
      <c r="E70" s="159">
        <v>1</v>
      </c>
      <c r="F70" s="160">
        <v>7.2</v>
      </c>
      <c r="G70" s="160" t="s">
        <v>71</v>
      </c>
      <c r="H70" s="169">
        <f>IF($E70=0,"-",IFERROR(INDEX(#REF!,MATCH($L70,#REF!,0),MATCH($L$1&amp;H$1,#REF!,0)),0))</f>
        <v>0</v>
      </c>
      <c r="I70" s="169">
        <f>IF($E70=0,"-",IFERROR(INDEX(#REF!,MATCH($L70,#REF!,0),MATCH($L$1&amp;I$1,#REF!,0)),0))</f>
        <v>0</v>
      </c>
      <c r="L70" s="4"/>
    </row>
    <row r="71" spans="2:12" ht="20.100000000000001" customHeight="1" x14ac:dyDescent="0.15">
      <c r="B71" s="1"/>
      <c r="C71" s="158" t="s">
        <v>72</v>
      </c>
      <c r="D71" s="8" t="s">
        <v>896</v>
      </c>
      <c r="E71" s="159">
        <v>5</v>
      </c>
      <c r="F71" s="160">
        <v>1.3360000000000001</v>
      </c>
      <c r="G71" s="160">
        <v>0.90589771313690048</v>
      </c>
      <c r="H71" s="169">
        <f>IF($E71=0,"-",IFERROR(INDEX(#REF!,MATCH($L71,#REF!,0),MATCH($L$1&amp;H$1,#REF!,0)),0))</f>
        <v>0</v>
      </c>
      <c r="I71" s="169">
        <f>IF($E71=0,"-",IFERROR(INDEX(#REF!,MATCH($L71,#REF!,0),MATCH($L$1&amp;I$1,#REF!,0)),0))</f>
        <v>0</v>
      </c>
      <c r="L71" s="4"/>
    </row>
    <row r="72" spans="2:12" ht="20.100000000000001" customHeight="1" x14ac:dyDescent="0.15">
      <c r="B72" s="1"/>
      <c r="C72" s="158" t="s">
        <v>75</v>
      </c>
      <c r="D72" s="8" t="s">
        <v>897</v>
      </c>
      <c r="E72" s="159">
        <v>54</v>
      </c>
      <c r="F72" s="160">
        <v>4.0650566037735851</v>
      </c>
      <c r="G72" s="160">
        <v>5.4086425832077536</v>
      </c>
      <c r="H72" s="169">
        <f>IF($E72=0,"-",IFERROR(INDEX(#REF!,MATCH($L72,#REF!,0),MATCH($L$1&amp;H$1,#REF!,0)),0))</f>
        <v>0</v>
      </c>
      <c r="I72" s="169">
        <f>IF($E72=0,"-",IFERROR(INDEX(#REF!,MATCH($L72,#REF!,0),MATCH($L$1&amp;I$1,#REF!,0)),0))</f>
        <v>0</v>
      </c>
      <c r="L72" s="4"/>
    </row>
    <row r="73" spans="2:12" ht="20.100000000000001" customHeight="1" x14ac:dyDescent="0.15">
      <c r="B73" s="1"/>
      <c r="C73" s="158" t="s">
        <v>56</v>
      </c>
      <c r="D73" s="8" t="s">
        <v>898</v>
      </c>
      <c r="E73" s="159">
        <v>9</v>
      </c>
      <c r="F73" s="160">
        <v>1.0333333333333334</v>
      </c>
      <c r="G73" s="160">
        <v>0.84705371730487078</v>
      </c>
      <c r="H73" s="169">
        <f>IF($E73=0,"-",IFERROR(INDEX(#REF!,MATCH($L73,#REF!,0),MATCH($L$1&amp;H$1,#REF!,0)),0))</f>
        <v>0</v>
      </c>
      <c r="I73" s="169">
        <f>IF($E73=0,"-",IFERROR(INDEX(#REF!,MATCH($L73,#REF!,0),MATCH($L$1&amp;I$1,#REF!,0)),0))</f>
        <v>0</v>
      </c>
      <c r="L73" s="4"/>
    </row>
    <row r="74" spans="2:12" ht="20.100000000000001" customHeight="1" x14ac:dyDescent="0.15">
      <c r="B74" s="1"/>
      <c r="C74" s="158" t="s">
        <v>57</v>
      </c>
      <c r="D74" s="8" t="s">
        <v>899</v>
      </c>
      <c r="E74" s="159">
        <v>9</v>
      </c>
      <c r="F74" s="160">
        <v>2.4477777777777776</v>
      </c>
      <c r="G74" s="160">
        <v>3.3623346716893669</v>
      </c>
      <c r="H74" s="169">
        <f>IF($E74=0,"-",IFERROR(INDEX(#REF!,MATCH($L74,#REF!,0),MATCH($L$1&amp;H$1,#REF!,0)),0))</f>
        <v>0</v>
      </c>
      <c r="I74" s="169">
        <f>IF($E74=0,"-",IFERROR(INDEX(#REF!,MATCH($L74,#REF!,0),MATCH($L$1&amp;I$1,#REF!,0)),0))</f>
        <v>0</v>
      </c>
      <c r="L74" s="4"/>
    </row>
    <row r="75" spans="2:12" ht="20.100000000000001" customHeight="1" x14ac:dyDescent="0.15">
      <c r="B75" s="1"/>
      <c r="C75" s="158" t="s">
        <v>69</v>
      </c>
      <c r="D75" s="8" t="s">
        <v>900</v>
      </c>
      <c r="E75" s="159">
        <v>81</v>
      </c>
      <c r="F75" s="160">
        <v>3.0171604938271601</v>
      </c>
      <c r="G75" s="160">
        <v>3.912484579703766</v>
      </c>
      <c r="H75" s="169">
        <f>IF($E75=0,"-",IFERROR(INDEX(#REF!,MATCH($L75,#REF!,0),MATCH($L$1&amp;H$1,#REF!,0)),0))</f>
        <v>0</v>
      </c>
      <c r="I75" s="169">
        <f>IF($E75=0,"-",IFERROR(INDEX(#REF!,MATCH($L75,#REF!,0),MATCH($L$1&amp;I$1,#REF!,0)),0))</f>
        <v>0</v>
      </c>
      <c r="L75" s="4"/>
    </row>
    <row r="76" spans="2:12" ht="20.100000000000001" customHeight="1" x14ac:dyDescent="0.15">
      <c r="B76" s="1"/>
      <c r="C76" s="158" t="s">
        <v>73</v>
      </c>
      <c r="D76" s="8" t="s">
        <v>901</v>
      </c>
      <c r="E76" s="159">
        <v>61</v>
      </c>
      <c r="F76" s="160">
        <v>8.3065254237288144</v>
      </c>
      <c r="G76" s="160">
        <v>13.328037670647712</v>
      </c>
      <c r="H76" s="169">
        <f>IF($E76=0,"-",IFERROR(INDEX(#REF!,MATCH($L76,#REF!,0),MATCH($L$1&amp;H$1,#REF!,0)),0))</f>
        <v>0</v>
      </c>
      <c r="I76" s="169">
        <f>IF($E76=0,"-",IFERROR(INDEX(#REF!,MATCH($L76,#REF!,0),MATCH($L$1&amp;I$1,#REF!,0)),0))</f>
        <v>0</v>
      </c>
      <c r="L76" s="4"/>
    </row>
    <row r="77" spans="2:12" ht="20.100000000000001" customHeight="1" x14ac:dyDescent="0.15">
      <c r="B77" s="1"/>
      <c r="C77" s="158" t="s">
        <v>58</v>
      </c>
      <c r="D77" s="8" t="s">
        <v>902</v>
      </c>
      <c r="E77" s="159">
        <v>355</v>
      </c>
      <c r="F77" s="160">
        <v>7.3412378223495649</v>
      </c>
      <c r="G77" s="160">
        <v>8.828114349247695</v>
      </c>
      <c r="H77" s="169">
        <f>IF($E77=0,"-",IFERROR(INDEX(#REF!,MATCH($L77,#REF!,0),MATCH($L$1&amp;H$1,#REF!,0)),0))</f>
        <v>0</v>
      </c>
      <c r="I77" s="169">
        <f>IF($E77=0,"-",IFERROR(INDEX(#REF!,MATCH($L77,#REF!,0),MATCH($L$1&amp;I$1,#REF!,0)),0))</f>
        <v>0</v>
      </c>
      <c r="L77" s="4"/>
    </row>
    <row r="78" spans="2:12" ht="20.100000000000001" customHeight="1" x14ac:dyDescent="0.15">
      <c r="B78" s="1"/>
      <c r="C78" s="158" t="s">
        <v>903</v>
      </c>
      <c r="D78" s="8" t="s">
        <v>904</v>
      </c>
      <c r="E78" s="159">
        <v>2</v>
      </c>
      <c r="F78" s="160">
        <v>6.9</v>
      </c>
      <c r="G78" s="160">
        <v>1.9798989873223336</v>
      </c>
      <c r="H78" s="169">
        <f>IF($E78=0,"-",IFERROR(INDEX(#REF!,MATCH($L78,#REF!,0),MATCH($L$1&amp;H$1,#REF!,0)),0))</f>
        <v>0</v>
      </c>
      <c r="I78" s="169">
        <f>IF($E78=0,"-",IFERROR(INDEX(#REF!,MATCH($L78,#REF!,0),MATCH($L$1&amp;I$1,#REF!,0)),0))</f>
        <v>0</v>
      </c>
      <c r="L78" s="4"/>
    </row>
    <row r="79" spans="2:12" ht="20.100000000000001" customHeight="1" x14ac:dyDescent="0.15">
      <c r="B79" s="1"/>
      <c r="C79" s="158" t="s">
        <v>905</v>
      </c>
      <c r="D79" s="8" t="s">
        <v>906</v>
      </c>
      <c r="E79" s="159">
        <v>27</v>
      </c>
      <c r="F79" s="160">
        <v>4.8469230769230771</v>
      </c>
      <c r="G79" s="160">
        <v>9.0406016477802051</v>
      </c>
      <c r="H79" s="169">
        <f>IF($E79=0,"-",IFERROR(INDEX(#REF!,MATCH($L79,#REF!,0),MATCH($L$1&amp;H$1,#REF!,0)),0))</f>
        <v>0</v>
      </c>
      <c r="I79" s="169">
        <f>IF($E79=0,"-",IFERROR(INDEX(#REF!,MATCH($L79,#REF!,0),MATCH($L$1&amp;I$1,#REF!,0)),0))</f>
        <v>0</v>
      </c>
      <c r="L79" s="4"/>
    </row>
    <row r="80" spans="2:12" ht="20.100000000000001" customHeight="1" x14ac:dyDescent="0.15">
      <c r="B80" s="1"/>
      <c r="C80" s="158" t="s">
        <v>70</v>
      </c>
      <c r="D80" s="8" t="s">
        <v>907</v>
      </c>
      <c r="E80" s="159">
        <v>6</v>
      </c>
      <c r="F80" s="160">
        <v>7.8999999999999995</v>
      </c>
      <c r="G80" s="160">
        <v>13.161154964515843</v>
      </c>
      <c r="H80" s="169">
        <f>IF($E80=0,"-",IFERROR(INDEX(#REF!,MATCH($L80,#REF!,0),MATCH($L$1&amp;H$1,#REF!,0)),0))</f>
        <v>0</v>
      </c>
      <c r="I80" s="169">
        <f>IF($E80=0,"-",IFERROR(INDEX(#REF!,MATCH($L80,#REF!,0),MATCH($L$1&amp;I$1,#REF!,0)),0))</f>
        <v>0</v>
      </c>
      <c r="L80" s="4"/>
    </row>
    <row r="81" spans="2:12" ht="20.100000000000001" customHeight="1" x14ac:dyDescent="0.15">
      <c r="B81" s="1"/>
      <c r="C81" s="158" t="s">
        <v>908</v>
      </c>
      <c r="D81" s="8" t="s">
        <v>909</v>
      </c>
      <c r="E81" s="159">
        <v>140</v>
      </c>
      <c r="F81" s="160">
        <v>1.2832578125000003</v>
      </c>
      <c r="G81" s="160">
        <v>2.0234797121809187</v>
      </c>
      <c r="H81" s="169">
        <f>IF($E81=0,"-",IFERROR(INDEX(#REF!,MATCH($L81,#REF!,0),MATCH($L$1&amp;H$1,#REF!,0)),0))</f>
        <v>0</v>
      </c>
      <c r="I81" s="169">
        <f>IF($E81=0,"-",IFERROR(INDEX(#REF!,MATCH($L81,#REF!,0),MATCH($L$1&amp;I$1,#REF!,0)),0))</f>
        <v>0</v>
      </c>
      <c r="L81" s="4"/>
    </row>
    <row r="82" spans="2:12" ht="20.100000000000001" customHeight="1" x14ac:dyDescent="0.15">
      <c r="B82" s="1"/>
      <c r="C82" s="158" t="s">
        <v>59</v>
      </c>
      <c r="D82" s="8" t="s">
        <v>910</v>
      </c>
      <c r="E82" s="159">
        <v>943</v>
      </c>
      <c r="F82" s="160">
        <v>9.6266212649945579</v>
      </c>
      <c r="G82" s="160">
        <v>17.291736229421801</v>
      </c>
      <c r="H82" s="169">
        <f>IF($E82=0,"-",IFERROR(INDEX(#REF!,MATCH($L82,#REF!,0),MATCH($L$1&amp;H$1,#REF!,0)),0))</f>
        <v>0</v>
      </c>
      <c r="I82" s="169">
        <f>IF($E82=0,"-",IFERROR(INDEX(#REF!,MATCH($L82,#REF!,0),MATCH($L$1&amp;I$1,#REF!,0)),0))</f>
        <v>0</v>
      </c>
      <c r="L82" s="4"/>
    </row>
    <row r="83" spans="2:12" ht="20.100000000000001" customHeight="1" x14ac:dyDescent="0.15">
      <c r="B83" s="1"/>
      <c r="C83" s="158" t="s">
        <v>60</v>
      </c>
      <c r="D83" s="8" t="s">
        <v>911</v>
      </c>
      <c r="E83" s="159">
        <v>346</v>
      </c>
      <c r="F83" s="160">
        <v>12.89921036585365</v>
      </c>
      <c r="G83" s="160">
        <v>15.681383951407227</v>
      </c>
      <c r="H83" s="169">
        <f>IF($E83=0,"-",IFERROR(INDEX(#REF!,MATCH($L83,#REF!,0),MATCH($L$1&amp;H$1,#REF!,0)),0))</f>
        <v>0</v>
      </c>
      <c r="I83" s="169">
        <f>IF($E83=0,"-",IFERROR(INDEX(#REF!,MATCH($L83,#REF!,0),MATCH($L$1&amp;I$1,#REF!,0)),0))</f>
        <v>0</v>
      </c>
      <c r="L83" s="4"/>
    </row>
    <row r="84" spans="2:12" ht="20.100000000000001" customHeight="1" x14ac:dyDescent="0.15">
      <c r="B84" s="1"/>
      <c r="C84" s="158" t="s">
        <v>912</v>
      </c>
      <c r="D84" s="8" t="s">
        <v>913</v>
      </c>
      <c r="E84" s="159">
        <v>20</v>
      </c>
      <c r="F84" s="160">
        <v>8.0190000000000001</v>
      </c>
      <c r="G84" s="160">
        <v>7.1398628174938743</v>
      </c>
      <c r="H84" s="169">
        <f>IF($E84=0,"-",IFERROR(INDEX(#REF!,MATCH($L84,#REF!,0),MATCH($L$1&amp;H$1,#REF!,0)),0))</f>
        <v>0</v>
      </c>
      <c r="I84" s="169">
        <f>IF($E84=0,"-",IFERROR(INDEX(#REF!,MATCH($L84,#REF!,0),MATCH($L$1&amp;I$1,#REF!,0)),0))</f>
        <v>0</v>
      </c>
      <c r="L84" s="4"/>
    </row>
    <row r="85" spans="2:12" ht="20.100000000000001" customHeight="1" x14ac:dyDescent="0.15">
      <c r="B85" s="1"/>
      <c r="C85" s="158" t="s">
        <v>914</v>
      </c>
      <c r="D85" s="8" t="s">
        <v>915</v>
      </c>
      <c r="E85" s="159">
        <v>379</v>
      </c>
      <c r="F85" s="160">
        <v>9.4813821138211374</v>
      </c>
      <c r="G85" s="160">
        <v>9.2929985837167699</v>
      </c>
      <c r="H85" s="169">
        <f>IF($E85=0,"-",IFERROR(INDEX(#REF!,MATCH($L85,#REF!,0),MATCH($L$1&amp;H$1,#REF!,0)),0))</f>
        <v>0</v>
      </c>
      <c r="I85" s="169">
        <f>IF($E85=0,"-",IFERROR(INDEX(#REF!,MATCH($L85,#REF!,0),MATCH($L$1&amp;I$1,#REF!,0)),0))</f>
        <v>0</v>
      </c>
      <c r="L85" s="4"/>
    </row>
    <row r="86" spans="2:12" ht="20.100000000000001" customHeight="1" x14ac:dyDescent="0.15">
      <c r="B86" s="1"/>
      <c r="C86" s="158" t="s">
        <v>916</v>
      </c>
      <c r="D86" s="8" t="s">
        <v>917</v>
      </c>
      <c r="E86" s="159">
        <v>78</v>
      </c>
      <c r="F86" s="160">
        <v>5.6907692307692335</v>
      </c>
      <c r="G86" s="160">
        <v>4.6598651168347009</v>
      </c>
      <c r="H86" s="169">
        <f>IF($E86=0,"-",IFERROR(INDEX(#REF!,MATCH($L86,#REF!,0),MATCH($L$1&amp;H$1,#REF!,0)),0))</f>
        <v>0</v>
      </c>
      <c r="I86" s="169">
        <f>IF($E86=0,"-",IFERROR(INDEX(#REF!,MATCH($L86,#REF!,0),MATCH($L$1&amp;I$1,#REF!,0)),0))</f>
        <v>0</v>
      </c>
      <c r="L86" s="4"/>
    </row>
    <row r="87" spans="2:12" ht="20.100000000000001" customHeight="1" x14ac:dyDescent="0.15">
      <c r="B87" s="1"/>
      <c r="C87" s="158" t="s">
        <v>918</v>
      </c>
      <c r="D87" s="8" t="s">
        <v>919</v>
      </c>
      <c r="E87" s="159">
        <v>144</v>
      </c>
      <c r="F87" s="160">
        <v>25.555520833333336</v>
      </c>
      <c r="G87" s="160">
        <v>249.64778962767838</v>
      </c>
      <c r="H87" s="169">
        <f>IF($E87=0,"-",IFERROR(INDEX(#REF!,MATCH($L87,#REF!,0),MATCH($L$1&amp;H$1,#REF!,0)),0))</f>
        <v>0</v>
      </c>
      <c r="I87" s="169">
        <f>IF($E87=0,"-",IFERROR(INDEX(#REF!,MATCH($L87,#REF!,0),MATCH($L$1&amp;I$1,#REF!,0)),0))</f>
        <v>0</v>
      </c>
      <c r="L87" s="4"/>
    </row>
    <row r="88" spans="2:12" ht="20.100000000000001" customHeight="1" x14ac:dyDescent="0.15">
      <c r="B88" s="1"/>
      <c r="C88" s="158" t="s">
        <v>920</v>
      </c>
      <c r="D88" s="8" t="s">
        <v>921</v>
      </c>
      <c r="E88" s="159">
        <v>203</v>
      </c>
      <c r="F88" s="160">
        <v>7.8904864418719178</v>
      </c>
      <c r="G88" s="160">
        <v>5.5937722390071745</v>
      </c>
      <c r="H88" s="169">
        <f>IF($E88=0,"-",IFERROR(INDEX(#REF!,MATCH($L88,#REF!,0),MATCH($L$1&amp;H$1,#REF!,0)),0))</f>
        <v>0</v>
      </c>
      <c r="I88" s="169">
        <f>IF($E88=0,"-",IFERROR(INDEX(#REF!,MATCH($L88,#REF!,0),MATCH($L$1&amp;I$1,#REF!,0)),0))</f>
        <v>0</v>
      </c>
      <c r="L88" s="4"/>
    </row>
    <row r="89" spans="2:12" ht="20.100000000000001" customHeight="1" x14ac:dyDescent="0.15">
      <c r="B89" s="1"/>
      <c r="C89" s="158" t="s">
        <v>922</v>
      </c>
      <c r="D89" s="8" t="s">
        <v>923</v>
      </c>
      <c r="E89" s="159">
        <v>1</v>
      </c>
      <c r="F89" s="160">
        <v>11.4</v>
      </c>
      <c r="G89" s="160" t="s">
        <v>71</v>
      </c>
      <c r="H89" s="169">
        <f>IF($E89=0,"-",IFERROR(INDEX(#REF!,MATCH($L89,#REF!,0),MATCH($L$1&amp;H$1,#REF!,0)),0))</f>
        <v>0</v>
      </c>
      <c r="I89" s="169">
        <f>IF($E89=0,"-",IFERROR(INDEX(#REF!,MATCH($L89,#REF!,0),MATCH($L$1&amp;I$1,#REF!,0)),0))</f>
        <v>0</v>
      </c>
      <c r="L89" s="4"/>
    </row>
    <row r="90" spans="2:12" ht="20.100000000000001" customHeight="1" x14ac:dyDescent="0.15">
      <c r="B90" s="1"/>
      <c r="C90" s="158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9" t="str">
        <f>IF($E90=0,"-",IFERROR(INDEX(#REF!,MATCH($L90,#REF!,0),MATCH($L$1&amp;H$1,#REF!,0)),0))</f>
        <v>-</v>
      </c>
      <c r="I90" s="169" t="str">
        <f>IF($E90=0,"-",IFERROR(INDEX(#REF!,MATCH($L90,#REF!,0),MATCH($L$1&amp;I$1,#REF!,0)),0))</f>
        <v>-</v>
      </c>
      <c r="L90" s="4"/>
    </row>
    <row r="91" spans="2:12" ht="20.100000000000001" customHeight="1" x14ac:dyDescent="0.15">
      <c r="B91" s="1"/>
      <c r="C91" s="158" t="s">
        <v>62</v>
      </c>
      <c r="D91" s="8" t="s">
        <v>926</v>
      </c>
      <c r="E91" s="159">
        <v>174</v>
      </c>
      <c r="F91" s="160">
        <v>3.8825040462427758</v>
      </c>
      <c r="G91" s="160">
        <v>4.541672247019152</v>
      </c>
      <c r="H91" s="169">
        <f>IF($E91=0,"-",IFERROR(INDEX(#REF!,MATCH($L91,#REF!,0),MATCH($L$1&amp;H$1,#REF!,0)),0))</f>
        <v>0</v>
      </c>
      <c r="I91" s="169">
        <f>IF($E91=0,"-",IFERROR(INDEX(#REF!,MATCH($L91,#REF!,0),MATCH($L$1&amp;I$1,#REF!,0)),0))</f>
        <v>0</v>
      </c>
      <c r="L91" s="4"/>
    </row>
    <row r="92" spans="2:12" ht="20.100000000000001" customHeight="1" x14ac:dyDescent="0.15">
      <c r="B92" s="1"/>
      <c r="C92" s="158" t="s">
        <v>80</v>
      </c>
      <c r="D92" s="8" t="s">
        <v>927</v>
      </c>
      <c r="E92" s="159">
        <v>2</v>
      </c>
      <c r="F92" s="160">
        <v>0</v>
      </c>
      <c r="G92" s="160">
        <v>0</v>
      </c>
      <c r="H92" s="169">
        <f>IF($E92=0,"-",IFERROR(INDEX(#REF!,MATCH($L92,#REF!,0),MATCH($L$1&amp;H$1,#REF!,0)),0))</f>
        <v>0</v>
      </c>
      <c r="I92" s="169">
        <f>IF($E92=0,"-",IFERROR(INDEX(#REF!,MATCH($L92,#REF!,0),MATCH($L$1&amp;I$1,#REF!,0)),0))</f>
        <v>0</v>
      </c>
      <c r="L92" s="4"/>
    </row>
    <row r="93" spans="2:12" ht="20.100000000000001" customHeight="1" x14ac:dyDescent="0.15">
      <c r="B93" s="1"/>
      <c r="C93" s="158" t="s">
        <v>928</v>
      </c>
      <c r="D93" s="8" t="s">
        <v>929</v>
      </c>
      <c r="E93" s="159">
        <v>127</v>
      </c>
      <c r="F93" s="160">
        <v>10.57577235772357</v>
      </c>
      <c r="G93" s="160">
        <v>6.8528335659186013</v>
      </c>
      <c r="H93" s="169">
        <f>IF($E93=0,"-",IFERROR(INDEX(#REF!,MATCH($L93,#REF!,0),MATCH($L$1&amp;H$1,#REF!,0)),0))</f>
        <v>0</v>
      </c>
      <c r="I93" s="169">
        <f>IF($E93=0,"-",IFERROR(INDEX(#REF!,MATCH($L93,#REF!,0),MATCH($L$1&amp;I$1,#REF!,0)),0))</f>
        <v>0</v>
      </c>
      <c r="L93" s="4"/>
    </row>
    <row r="94" spans="2:12" ht="20.100000000000001" customHeight="1" x14ac:dyDescent="0.15">
      <c r="B94" s="1"/>
      <c r="C94" s="158" t="s">
        <v>63</v>
      </c>
      <c r="D94" s="8" t="s">
        <v>930</v>
      </c>
      <c r="E94" s="159">
        <v>48</v>
      </c>
      <c r="F94" s="160">
        <v>15.889583333333336</v>
      </c>
      <c r="G94" s="160">
        <v>16.188131317955627</v>
      </c>
      <c r="H94" s="169">
        <f>IF($E94=0,"-",IFERROR(INDEX(#REF!,MATCH($L94,#REF!,0),MATCH($L$1&amp;H$1,#REF!,0)),0))</f>
        <v>0</v>
      </c>
      <c r="I94" s="169">
        <f>IF($E94=0,"-",IFERROR(INDEX(#REF!,MATCH($L94,#REF!,0),MATCH($L$1&amp;I$1,#REF!,0)),0))</f>
        <v>0</v>
      </c>
      <c r="L94" s="4"/>
    </row>
    <row r="95" spans="2:12" ht="20.100000000000001" customHeight="1" x14ac:dyDescent="0.15">
      <c r="B95" s="1"/>
      <c r="C95" s="158" t="s">
        <v>931</v>
      </c>
      <c r="D95" s="8" t="s">
        <v>932</v>
      </c>
      <c r="E95" s="159">
        <v>6</v>
      </c>
      <c r="F95" s="160">
        <v>9.4833333333333325</v>
      </c>
      <c r="G95" s="160">
        <v>8.0866350645164324</v>
      </c>
      <c r="H95" s="169">
        <f>IF($E95=0,"-",IFERROR(INDEX(#REF!,MATCH($L95,#REF!,0),MATCH($L$1&amp;H$1,#REF!,0)),0))</f>
        <v>0</v>
      </c>
      <c r="I95" s="169">
        <f>IF($E95=0,"-",IFERROR(INDEX(#REF!,MATCH($L95,#REF!,0),MATCH($L$1&amp;I$1,#REF!,0)),0))</f>
        <v>0</v>
      </c>
      <c r="L95" s="4"/>
    </row>
    <row r="96" spans="2:12" ht="20.100000000000001" customHeight="1" x14ac:dyDescent="0.15">
      <c r="B96" s="1"/>
      <c r="C96" s="158" t="s">
        <v>933</v>
      </c>
      <c r="D96" s="8" t="s">
        <v>934</v>
      </c>
      <c r="E96" s="159">
        <v>13</v>
      </c>
      <c r="F96" s="160">
        <v>6.0784615384615392</v>
      </c>
      <c r="G96" s="160">
        <v>6.4474153040240934</v>
      </c>
      <c r="H96" s="169">
        <f>IF($E96=0,"-",IFERROR(INDEX(#REF!,MATCH($L96,#REF!,0),MATCH($L$1&amp;H$1,#REF!,0)),0))</f>
        <v>0</v>
      </c>
      <c r="I96" s="169">
        <f>IF($E96=0,"-",IFERROR(INDEX(#REF!,MATCH($L96,#REF!,0),MATCH($L$1&amp;I$1,#REF!,0)),0))</f>
        <v>0</v>
      </c>
      <c r="L96" s="4"/>
    </row>
    <row r="97" spans="1:12" ht="20.100000000000001" customHeight="1" x14ac:dyDescent="0.15">
      <c r="B97" s="1"/>
      <c r="C97" s="158" t="s">
        <v>76</v>
      </c>
      <c r="D97" s="8" t="s">
        <v>935</v>
      </c>
      <c r="E97" s="159">
        <v>2</v>
      </c>
      <c r="F97" s="160">
        <v>0.51</v>
      </c>
      <c r="G97" s="160">
        <v>0.46669047558312127</v>
      </c>
      <c r="H97" s="169">
        <f>IF($E97=0,"-",IFERROR(INDEX(#REF!,MATCH($L97,#REF!,0),MATCH($L$1&amp;H$1,#REF!,0)),0))</f>
        <v>0</v>
      </c>
      <c r="I97" s="169">
        <f>IF($E97=0,"-",IFERROR(INDEX(#REF!,MATCH($L97,#REF!,0),MATCH($L$1&amp;I$1,#REF!,0)),0))</f>
        <v>0</v>
      </c>
      <c r="L97" s="4"/>
    </row>
    <row r="98" spans="1:12" ht="20.100000000000001" customHeight="1" x14ac:dyDescent="0.15">
      <c r="B98" s="1"/>
      <c r="C98" s="158" t="s">
        <v>936</v>
      </c>
      <c r="D98" s="8" t="s">
        <v>937</v>
      </c>
      <c r="E98" s="159">
        <v>0</v>
      </c>
      <c r="F98" s="160" t="s">
        <v>71</v>
      </c>
      <c r="G98" s="160" t="s">
        <v>71</v>
      </c>
      <c r="H98" s="169" t="str">
        <f>IF($E98=0,"-",IFERROR(INDEX(#REF!,MATCH($L98,#REF!,0),MATCH($L$1&amp;H$1,#REF!,0)),0))</f>
        <v>-</v>
      </c>
      <c r="I98" s="169" t="str">
        <f>IF($E98=0,"-",IFERROR(INDEX(#REF!,MATCH($L98,#REF!,0),MATCH($L$1&amp;I$1,#REF!,0)),0))</f>
        <v>-</v>
      </c>
      <c r="L98" s="4"/>
    </row>
    <row r="99" spans="1:12" ht="20.100000000000001" customHeight="1" x14ac:dyDescent="0.15">
      <c r="B99" s="1"/>
      <c r="C99" s="158" t="s">
        <v>64</v>
      </c>
      <c r="D99" s="8" t="s">
        <v>938</v>
      </c>
      <c r="E99" s="159">
        <v>35</v>
      </c>
      <c r="F99" s="160">
        <v>6.8802857142857139</v>
      </c>
      <c r="G99" s="160">
        <v>9.7669763174973792</v>
      </c>
      <c r="H99" s="169">
        <f>IF($E99=0,"-",IFERROR(INDEX(#REF!,MATCH($L99,#REF!,0),MATCH($L$1&amp;H$1,#REF!,0)),0))</f>
        <v>0</v>
      </c>
      <c r="I99" s="169">
        <f>IF($E99=0,"-",IFERROR(INDEX(#REF!,MATCH($L99,#REF!,0),MATCH($L$1&amp;I$1,#REF!,0)),0))</f>
        <v>0</v>
      </c>
      <c r="L99" s="4"/>
    </row>
    <row r="100" spans="1:12" ht="20.100000000000001" customHeight="1" x14ac:dyDescent="0.15">
      <c r="B100" s="1"/>
      <c r="C100" s="158" t="s">
        <v>939</v>
      </c>
      <c r="D100" s="8" t="s">
        <v>940</v>
      </c>
      <c r="E100" s="159">
        <v>405</v>
      </c>
      <c r="F100" s="160">
        <v>9.7633812182741089</v>
      </c>
      <c r="G100" s="160">
        <v>15.87264839728935</v>
      </c>
      <c r="H100" s="169">
        <f>IF($E100=0,"-",IFERROR(INDEX(#REF!,MATCH($L100,#REF!,0),MATCH($L$1&amp;H$1,#REF!,0)),0))</f>
        <v>0</v>
      </c>
      <c r="I100" s="169">
        <f>IF($E100=0,"-",IFERROR(INDEX(#REF!,MATCH($L100,#REF!,0),MATCH($L$1&amp;I$1,#REF!,0)),0))</f>
        <v>0</v>
      </c>
      <c r="L100" s="4"/>
    </row>
    <row r="101" spans="1:12" ht="20.100000000000001" customHeight="1" x14ac:dyDescent="0.15">
      <c r="B101" s="1"/>
      <c r="C101" s="158" t="s">
        <v>941</v>
      </c>
      <c r="D101" s="8" t="s">
        <v>942</v>
      </c>
      <c r="E101" s="159">
        <v>37</v>
      </c>
      <c r="F101" s="160">
        <v>7.8310810810810807</v>
      </c>
      <c r="G101" s="160">
        <v>16.122159316326737</v>
      </c>
      <c r="H101" s="169">
        <f>IF($E101=0,"-",IFERROR(INDEX(#REF!,MATCH($L101,#REF!,0),MATCH($L$1&amp;H$1,#REF!,0)),0))</f>
        <v>0</v>
      </c>
      <c r="I101" s="169">
        <f>IF($E101=0,"-",IFERROR(INDEX(#REF!,MATCH($L101,#REF!,0),MATCH($L$1&amp;I$1,#REF!,0)),0))</f>
        <v>0</v>
      </c>
      <c r="L101" s="4"/>
    </row>
    <row r="102" spans="1:12" ht="20.100000000000001" customHeight="1" x14ac:dyDescent="0.15">
      <c r="B102" s="1"/>
      <c r="C102" s="158" t="s">
        <v>943</v>
      </c>
      <c r="D102" s="8" t="s">
        <v>944</v>
      </c>
      <c r="E102" s="159">
        <v>39</v>
      </c>
      <c r="F102" s="160">
        <v>9.5108205128205121</v>
      </c>
      <c r="G102" s="160">
        <v>12.022907080962694</v>
      </c>
      <c r="H102" s="169">
        <f>IF($E102=0,"-",IFERROR(INDEX(#REF!,MATCH($L102,#REF!,0),MATCH($L$1&amp;H$1,#REF!,0)),0))</f>
        <v>0</v>
      </c>
      <c r="I102" s="169">
        <f>IF($E102=0,"-",IFERROR(INDEX(#REF!,MATCH($L102,#REF!,0),MATCH($L$1&amp;I$1,#REF!,0)),0))</f>
        <v>0</v>
      </c>
      <c r="L102" s="4"/>
    </row>
    <row r="103" spans="1:12" ht="20.100000000000001" customHeight="1" x14ac:dyDescent="0.15">
      <c r="B103" s="1"/>
      <c r="C103" s="158" t="s">
        <v>945</v>
      </c>
      <c r="D103" s="8" t="s">
        <v>946</v>
      </c>
      <c r="E103" s="159">
        <v>47</v>
      </c>
      <c r="F103" s="160">
        <v>11.900909090909094</v>
      </c>
      <c r="G103" s="160">
        <v>21.094415641286613</v>
      </c>
      <c r="H103" s="169">
        <f>IF($E103=0,"-",IFERROR(INDEX(#REF!,MATCH($L103,#REF!,0),MATCH($L$1&amp;H$1,#REF!,0)),0))</f>
        <v>0</v>
      </c>
      <c r="I103" s="169">
        <f>IF($E103=0,"-",IFERROR(INDEX(#REF!,MATCH($L103,#REF!,0),MATCH($L$1&amp;I$1,#REF!,0)),0))</f>
        <v>0</v>
      </c>
      <c r="L103" s="4"/>
    </row>
    <row r="104" spans="1:12" ht="20.100000000000001" customHeight="1" x14ac:dyDescent="0.15">
      <c r="A104" s="116" t="s">
        <v>1023</v>
      </c>
      <c r="B104" s="1"/>
      <c r="C104" s="158" t="s">
        <v>947</v>
      </c>
      <c r="D104" s="8" t="s">
        <v>948</v>
      </c>
      <c r="E104" s="159">
        <v>6</v>
      </c>
      <c r="F104" s="160">
        <v>2.9</v>
      </c>
      <c r="G104" s="160">
        <v>2.597691282658507</v>
      </c>
      <c r="H104" s="169">
        <f>IF($E104=0,"-",IFERROR(INDEX(#REF!,MATCH($L104,#REF!,0),MATCH($L$1&amp;H$1,#REF!,0)),0))</f>
        <v>0</v>
      </c>
      <c r="I104" s="169">
        <f>IF($E104=0,"-",IFERROR(INDEX(#REF!,MATCH($L104,#REF!,0),MATCH($L$1&amp;I$1,#REF!,0)),0))</f>
        <v>0</v>
      </c>
      <c r="L104" s="4"/>
    </row>
    <row r="105" spans="1:12" ht="20.100000000000001" customHeight="1" x14ac:dyDescent="0.15">
      <c r="B105" s="1"/>
      <c r="C105" s="161" t="s">
        <v>65</v>
      </c>
      <c r="D105" s="162" t="s">
        <v>949</v>
      </c>
      <c r="E105" s="163">
        <v>4327</v>
      </c>
      <c r="F105" s="164">
        <v>9.9873129403100958</v>
      </c>
      <c r="G105" s="164">
        <v>13.704871205866485</v>
      </c>
      <c r="H105" s="169">
        <f>IF($E105=0,"-",IFERROR(INDEX(#REF!,MATCH($L105,#REF!,0),MATCH($L$1&amp;H$1,#REF!,0)),0))</f>
        <v>0</v>
      </c>
      <c r="I105" s="169">
        <f>IF($E105=0,"-",IFERROR(INDEX(#REF!,MATCH($L105,#REF!,0),MATCH($L$1&amp;I$1,#REF!,0)),0))</f>
        <v>0</v>
      </c>
      <c r="L105" s="4"/>
    </row>
    <row r="106" spans="1:12" ht="20.100000000000001" customHeight="1" x14ac:dyDescent="0.15">
      <c r="B106" s="1"/>
      <c r="C106" s="161" t="s">
        <v>67</v>
      </c>
      <c r="D106" s="162" t="s">
        <v>950</v>
      </c>
      <c r="E106" s="163">
        <v>1806</v>
      </c>
      <c r="F106" s="164">
        <v>8.706979755962287</v>
      </c>
      <c r="G106" s="164">
        <v>7.8622049185450376</v>
      </c>
      <c r="H106" s="169">
        <f>IF($E106=0,"-",IFERROR(INDEX(#REF!,MATCH($L106,#REF!,0),MATCH($L$1&amp;H$1,#REF!,0)),0))</f>
        <v>0</v>
      </c>
      <c r="I106" s="169">
        <f>IF($E106=0,"-",IFERROR(INDEX(#REF!,MATCH($L106,#REF!,0),MATCH($L$1&amp;I$1,#REF!,0)),0))</f>
        <v>0</v>
      </c>
      <c r="L106" s="4"/>
    </row>
    <row r="107" spans="1:12" ht="20.100000000000001" customHeight="1" x14ac:dyDescent="0.15">
      <c r="B107" s="1"/>
      <c r="C107" s="161" t="s">
        <v>68</v>
      </c>
      <c r="D107" s="162" t="s">
        <v>951</v>
      </c>
      <c r="E107" s="163">
        <v>135</v>
      </c>
      <c r="F107" s="164">
        <v>21.22594736842105</v>
      </c>
      <c r="G107" s="164">
        <v>77.389126269928681</v>
      </c>
      <c r="H107" s="169">
        <f>IF($E107=0,"-",IFERROR(INDEX(#REF!,MATCH($L107,#REF!,0),MATCH($L$1&amp;H$1,#REF!,0)),0))</f>
        <v>0</v>
      </c>
      <c r="I107" s="169">
        <f>IF($E107=0,"-",IFERROR(INDEX(#REF!,MATCH($L107,#REF!,0),MATCH($L$1&amp;I$1,#REF!,0)),0))</f>
        <v>0</v>
      </c>
      <c r="L107" s="4"/>
    </row>
    <row r="108" spans="1:12" ht="20.100000000000001" customHeight="1" x14ac:dyDescent="0.15">
      <c r="B108" s="1"/>
      <c r="C108" s="161" t="s">
        <v>77</v>
      </c>
      <c r="D108" s="162" t="s">
        <v>952</v>
      </c>
      <c r="E108" s="163">
        <v>970</v>
      </c>
      <c r="F108" s="164">
        <v>14.136614375645003</v>
      </c>
      <c r="G108" s="164">
        <v>16.74317454874998</v>
      </c>
      <c r="H108" s="169">
        <f>IF($E108=0,"-",IFERROR(INDEX(#REF!,MATCH($L108,#REF!,0),MATCH($L$1&amp;H$1,#REF!,0)),0))</f>
        <v>0</v>
      </c>
      <c r="I108" s="169">
        <f>IF($E108=0,"-",IFERROR(INDEX(#REF!,MATCH($L108,#REF!,0),MATCH($L$1&amp;I$1,#REF!,0)),0))</f>
        <v>0</v>
      </c>
      <c r="L108" s="4"/>
    </row>
    <row r="109" spans="1:12" ht="20.100000000000001" customHeight="1" x14ac:dyDescent="0.15">
      <c r="B109" s="1"/>
      <c r="C109" s="161" t="s">
        <v>78</v>
      </c>
      <c r="D109" s="162" t="s">
        <v>953</v>
      </c>
      <c r="E109" s="163">
        <v>9</v>
      </c>
      <c r="F109" s="164">
        <v>9.2533333333333321</v>
      </c>
      <c r="G109" s="164">
        <v>6.6450808873933225</v>
      </c>
      <c r="H109" s="169">
        <f>IF($E109=0,"-",IFERROR(INDEX(#REF!,MATCH($L109,#REF!,0),MATCH($L$1&amp;H$1,#REF!,0)),0))</f>
        <v>0</v>
      </c>
      <c r="I109" s="169">
        <f>IF($E109=0,"-",IFERROR(INDEX(#REF!,MATCH($L109,#REF!,0),MATCH($L$1&amp;I$1,#REF!,0)),0))</f>
        <v>0</v>
      </c>
      <c r="L109" s="4"/>
    </row>
    <row r="110" spans="1:12" ht="20.100000000000001" customHeight="1" x14ac:dyDescent="0.15">
      <c r="B110" s="1"/>
      <c r="C110" s="161" t="s">
        <v>74</v>
      </c>
      <c r="D110" s="162" t="s">
        <v>954</v>
      </c>
      <c r="E110" s="163">
        <v>183</v>
      </c>
      <c r="F110" s="164">
        <v>12.277040072841535</v>
      </c>
      <c r="G110" s="164">
        <v>13.50813539279916</v>
      </c>
      <c r="H110" s="169">
        <f>IF($E110=0,"-",IFERROR(INDEX(#REF!,MATCH($L110,#REF!,0),MATCH($L$1&amp;H$1,#REF!,0)),0))</f>
        <v>0</v>
      </c>
      <c r="I110" s="169">
        <f>IF($E110=0,"-",IFERROR(INDEX(#REF!,MATCH($L110,#REF!,0),MATCH($L$1&amp;I$1,#REF!,0)),0))</f>
        <v>0</v>
      </c>
      <c r="L110" s="4"/>
    </row>
    <row r="111" spans="1:12" ht="20.100000000000001" customHeight="1" x14ac:dyDescent="0.15">
      <c r="B111" s="1"/>
      <c r="C111" s="161" t="s">
        <v>71</v>
      </c>
      <c r="D111" s="162" t="s">
        <v>377</v>
      </c>
      <c r="E111" s="163">
        <v>87</v>
      </c>
      <c r="F111" s="164">
        <v>9.721895348837208</v>
      </c>
      <c r="G111" s="164">
        <v>12.448074436520479</v>
      </c>
      <c r="H111" s="169">
        <f>IF($E111=0,"-",IFERROR(INDEX(#REF!,MATCH($L111,#REF!,0),MATCH($L$1&amp;H$1,#REF!,0)),0))</f>
        <v>0</v>
      </c>
      <c r="I111" s="169">
        <f>IF($E111=0,"-",IFERROR(INDEX(#REF!,MATCH($L111,#REF!,0),MATCH($L$1&amp;I$1,#REF!,0)),0))</f>
        <v>0</v>
      </c>
      <c r="L111" s="5"/>
    </row>
    <row r="112" spans="1:12" ht="20.100000000000001" customHeight="1" x14ac:dyDescent="0.15">
      <c r="B112" s="1"/>
      <c r="C112" s="161"/>
      <c r="D112" s="162" t="s">
        <v>373</v>
      </c>
      <c r="E112" s="163">
        <v>14007</v>
      </c>
      <c r="F112" s="164">
        <v>10.638929061515949</v>
      </c>
      <c r="G112" s="164">
        <v>46.199646090057072</v>
      </c>
      <c r="H112" s="169">
        <f>MAX(H5:H111)</f>
        <v>0</v>
      </c>
      <c r="I112" s="169">
        <f>MIN(I5:I111)</f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C14C3-30F6-40FD-96B3-33A3C2B4E10B}">
  <sheetPr>
    <tabColor theme="8" tint="0.39997558519241921"/>
    <pageSetUpPr fitToPage="1"/>
  </sheetPr>
  <dimension ref="A1:L112"/>
  <sheetViews>
    <sheetView showGridLines="0" view="pageBreakPreview" zoomScale="70" zoomScaleNormal="70" zoomScaleSheetLayoutView="70" workbookViewId="0">
      <selection activeCell="J1" sqref="J1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05" t="s">
        <v>1045</v>
      </c>
    </row>
    <row r="3" spans="2:12" ht="21" customHeight="1" x14ac:dyDescent="0.15">
      <c r="H3" s="139" t="e">
        <f>VLOOKUP(L1,#REF!,2,0)</f>
        <v>#REF!</v>
      </c>
      <c r="I3" s="118" t="e">
        <f>VLOOKUP(L1,#REF!,3,0)</f>
        <v>#REF!</v>
      </c>
    </row>
    <row r="4" spans="2:12" ht="20.100000000000001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20.100000000000001" customHeight="1" x14ac:dyDescent="0.15">
      <c r="B5" s="1"/>
      <c r="C5" s="158" t="s">
        <v>817</v>
      </c>
      <c r="D5" s="8" t="s">
        <v>818</v>
      </c>
      <c r="E5" s="159">
        <v>26</v>
      </c>
      <c r="F5" s="160">
        <v>0.42864999999999975</v>
      </c>
      <c r="G5" s="160">
        <v>1.7589484381000875</v>
      </c>
      <c r="H5" s="169">
        <f>IF($E5=0,"-",IFERROR(INDEX(#REF!,MATCH($L5,#REF!,0),MATCH($L$1&amp;H$1,#REF!,0)),0))</f>
        <v>0</v>
      </c>
      <c r="I5" s="169">
        <f>IF($E5=0,"-",IFERROR(INDEX(#REF!,MATCH($L5,#REF!,0),MATCH($L$1&amp;I$1,#REF!,0)),0))</f>
        <v>0</v>
      </c>
      <c r="L5" s="5"/>
    </row>
    <row r="6" spans="2:12" ht="20.100000000000001" customHeight="1" x14ac:dyDescent="0.15">
      <c r="B6" s="1"/>
      <c r="C6" s="158" t="s">
        <v>819</v>
      </c>
      <c r="D6" s="8" t="s">
        <v>820</v>
      </c>
      <c r="E6" s="159">
        <v>118</v>
      </c>
      <c r="F6" s="160">
        <v>12.481217948717951</v>
      </c>
      <c r="G6" s="160">
        <v>15.236012312511519</v>
      </c>
      <c r="H6" s="169">
        <f>IF($E6=0,"-",IFERROR(INDEX(#REF!,MATCH($L6,#REF!,0),MATCH($L$1&amp;H$1,#REF!,0)),0))</f>
        <v>0</v>
      </c>
      <c r="I6" s="169">
        <f>IF($E6=0,"-",IFERROR(INDEX(#REF!,MATCH($L6,#REF!,0),MATCH($L$1&amp;I$1,#REF!,0)),0))</f>
        <v>0</v>
      </c>
      <c r="L6" s="5"/>
    </row>
    <row r="7" spans="2:12" ht="20.100000000000001" customHeight="1" x14ac:dyDescent="0.15">
      <c r="B7" s="1"/>
      <c r="C7" s="158" t="s">
        <v>49</v>
      </c>
      <c r="D7" s="8" t="s">
        <v>821</v>
      </c>
      <c r="E7" s="159">
        <v>281</v>
      </c>
      <c r="F7" s="160">
        <v>2.5444909747292428</v>
      </c>
      <c r="G7" s="160">
        <v>3.5446450269055259</v>
      </c>
      <c r="H7" s="169">
        <f>IF($E7=0,"-",IFERROR(INDEX(#REF!,MATCH($L7,#REF!,0),MATCH($L$1&amp;H$1,#REF!,0)),0))</f>
        <v>0</v>
      </c>
      <c r="I7" s="169">
        <f>IF($E7=0,"-",IFERROR(INDEX(#REF!,MATCH($L7,#REF!,0),MATCH($L$1&amp;I$1,#REF!,0)),0))</f>
        <v>0</v>
      </c>
      <c r="L7" s="5"/>
    </row>
    <row r="8" spans="2:12" ht="20.100000000000001" customHeight="1" x14ac:dyDescent="0.15">
      <c r="B8" s="1"/>
      <c r="C8" s="158" t="s">
        <v>50</v>
      </c>
      <c r="D8" s="8" t="s">
        <v>822</v>
      </c>
      <c r="E8" s="159">
        <v>135</v>
      </c>
      <c r="F8" s="160">
        <v>2.8054999999999999</v>
      </c>
      <c r="G8" s="160">
        <v>3.0735309046444481</v>
      </c>
      <c r="H8" s="169">
        <f>IF($E8=0,"-",IFERROR(INDEX(#REF!,MATCH($L8,#REF!,0),MATCH($L$1&amp;H$1,#REF!,0)),0))</f>
        <v>0</v>
      </c>
      <c r="I8" s="169">
        <f>IF($E8=0,"-",IFERROR(INDEX(#REF!,MATCH($L8,#REF!,0),MATCH($L$1&amp;I$1,#REF!,0)),0))</f>
        <v>0</v>
      </c>
      <c r="L8" s="5"/>
    </row>
    <row r="9" spans="2:12" ht="20.100000000000001" customHeight="1" x14ac:dyDescent="0.15">
      <c r="B9" s="1"/>
      <c r="C9" s="158" t="s">
        <v>66</v>
      </c>
      <c r="D9" s="8" t="s">
        <v>823</v>
      </c>
      <c r="E9" s="159">
        <v>159</v>
      </c>
      <c r="F9" s="160">
        <v>1.2927354838709673</v>
      </c>
      <c r="G9" s="160">
        <v>2.0298481808670035</v>
      </c>
      <c r="H9" s="169">
        <f>IF($E9=0,"-",IFERROR(INDEX(#REF!,MATCH($L9,#REF!,0),MATCH($L$1&amp;H$1,#REF!,0)),0))</f>
        <v>0</v>
      </c>
      <c r="I9" s="169">
        <f>IF($E9=0,"-",IFERROR(INDEX(#REF!,MATCH($L9,#REF!,0),MATCH($L$1&amp;I$1,#REF!,0)),0))</f>
        <v>0</v>
      </c>
      <c r="L9" s="5"/>
    </row>
    <row r="10" spans="2:12" ht="20.100000000000001" customHeight="1" x14ac:dyDescent="0.15">
      <c r="B10" s="1"/>
      <c r="C10" s="158" t="s">
        <v>61</v>
      </c>
      <c r="D10" s="8" t="s">
        <v>824</v>
      </c>
      <c r="E10" s="159">
        <v>79</v>
      </c>
      <c r="F10" s="160">
        <v>2.229076923076923</v>
      </c>
      <c r="G10" s="160">
        <v>5.0225109665973262</v>
      </c>
      <c r="H10" s="169">
        <f>IF($E10=0,"-",IFERROR(INDEX(#REF!,MATCH($L10,#REF!,0),MATCH($L$1&amp;H$1,#REF!,0)),0))</f>
        <v>0</v>
      </c>
      <c r="I10" s="169">
        <f>IF($E10=0,"-",IFERROR(INDEX(#REF!,MATCH($L10,#REF!,0),MATCH($L$1&amp;I$1,#REF!,0)),0))</f>
        <v>0</v>
      </c>
      <c r="L10" s="5"/>
    </row>
    <row r="11" spans="2:12" ht="20.100000000000001" customHeight="1" x14ac:dyDescent="0.15">
      <c r="B11" s="1"/>
      <c r="C11" s="158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9" t="str">
        <f>IF($E11=0,"-",IFERROR(INDEX(#REF!,MATCH($L11,#REF!,0),MATCH($L$1&amp;H$1,#REF!,0)),0))</f>
        <v>-</v>
      </c>
      <c r="I11" s="169" t="str">
        <f>IF($E11=0,"-",IFERROR(INDEX(#REF!,MATCH($L11,#REF!,0),MATCH($L$1&amp;I$1,#REF!,0)),0))</f>
        <v>-</v>
      </c>
      <c r="L11" s="5"/>
    </row>
    <row r="12" spans="2:12" ht="20.100000000000001" customHeight="1" x14ac:dyDescent="0.15">
      <c r="B12" s="1"/>
      <c r="C12" s="158" t="s">
        <v>827</v>
      </c>
      <c r="D12" s="8" t="s">
        <v>828</v>
      </c>
      <c r="E12" s="159">
        <v>22</v>
      </c>
      <c r="F12" s="160">
        <v>0.64176190476190464</v>
      </c>
      <c r="G12" s="160">
        <v>1.3373980673218391</v>
      </c>
      <c r="H12" s="169">
        <f>IF($E12=0,"-",IFERROR(INDEX(#REF!,MATCH($L12,#REF!,0),MATCH($L$1&amp;H$1,#REF!,0)),0))</f>
        <v>0</v>
      </c>
      <c r="I12" s="169">
        <f>IF($E12=0,"-",IFERROR(INDEX(#REF!,MATCH($L12,#REF!,0),MATCH($L$1&amp;I$1,#REF!,0)),0))</f>
        <v>0</v>
      </c>
      <c r="L12" s="5"/>
    </row>
    <row r="13" spans="2:12" ht="20.100000000000001" customHeight="1" x14ac:dyDescent="0.15">
      <c r="B13" s="1"/>
      <c r="C13" s="158" t="s">
        <v>829</v>
      </c>
      <c r="D13" s="8" t="s">
        <v>830</v>
      </c>
      <c r="E13" s="159">
        <v>20</v>
      </c>
      <c r="F13" s="160">
        <v>1.1315</v>
      </c>
      <c r="G13" s="160">
        <v>1.0498936036319912</v>
      </c>
      <c r="H13" s="169">
        <f>IF($E13=0,"-",IFERROR(INDEX(#REF!,MATCH($L13,#REF!,0),MATCH($L$1&amp;H$1,#REF!,0)),0))</f>
        <v>0</v>
      </c>
      <c r="I13" s="169">
        <f>IF($E13=0,"-",IFERROR(INDEX(#REF!,MATCH($L13,#REF!,0),MATCH($L$1&amp;I$1,#REF!,0)),0))</f>
        <v>0</v>
      </c>
      <c r="L13" s="5"/>
    </row>
    <row r="14" spans="2:12" ht="20.100000000000001" customHeight="1" x14ac:dyDescent="0.15">
      <c r="B14" s="1"/>
      <c r="C14" s="158" t="s">
        <v>831</v>
      </c>
      <c r="D14" s="8" t="s">
        <v>832</v>
      </c>
      <c r="E14" s="159">
        <v>9</v>
      </c>
      <c r="F14" s="160">
        <v>5.5733333333333333</v>
      </c>
      <c r="G14" s="160">
        <v>8.3447813033056786</v>
      </c>
      <c r="H14" s="169">
        <f>IF($E14=0,"-",IFERROR(INDEX(#REF!,MATCH($L14,#REF!,0),MATCH($L$1&amp;H$1,#REF!,0)),0))</f>
        <v>0</v>
      </c>
      <c r="I14" s="169">
        <f>IF($E14=0,"-",IFERROR(INDEX(#REF!,MATCH($L14,#REF!,0),MATCH($L$1&amp;I$1,#REF!,0)),0))</f>
        <v>0</v>
      </c>
      <c r="L14" s="5"/>
    </row>
    <row r="15" spans="2:12" ht="20.100000000000001" customHeight="1" x14ac:dyDescent="0.15">
      <c r="B15" s="1"/>
      <c r="C15" s="158" t="s">
        <v>11</v>
      </c>
      <c r="D15" s="8" t="s">
        <v>833</v>
      </c>
      <c r="E15" s="159">
        <v>225</v>
      </c>
      <c r="F15" s="160">
        <v>1.427231081081082</v>
      </c>
      <c r="G15" s="160">
        <v>2.539326599849614</v>
      </c>
      <c r="H15" s="169">
        <f>IF($E15=0,"-",IFERROR(INDEX(#REF!,MATCH($L15,#REF!,0),MATCH($L$1&amp;H$1,#REF!,0)),0))</f>
        <v>0</v>
      </c>
      <c r="I15" s="169">
        <f>IF($E15=0,"-",IFERROR(INDEX(#REF!,MATCH($L15,#REF!,0),MATCH($L$1&amp;I$1,#REF!,0)),0))</f>
        <v>0</v>
      </c>
      <c r="L15" s="4"/>
    </row>
    <row r="16" spans="2:12" ht="20.100000000000001" customHeight="1" x14ac:dyDescent="0.15">
      <c r="B16" s="1"/>
      <c r="C16" s="158" t="s">
        <v>12</v>
      </c>
      <c r="D16" s="8" t="s">
        <v>834</v>
      </c>
      <c r="E16" s="159">
        <v>18</v>
      </c>
      <c r="F16" s="160">
        <v>0.88072222222222218</v>
      </c>
      <c r="G16" s="160">
        <v>1.0978138600153624</v>
      </c>
      <c r="H16" s="169">
        <f>IF($E16=0,"-",IFERROR(INDEX(#REF!,MATCH($L16,#REF!,0),MATCH($L$1&amp;H$1,#REF!,0)),0))</f>
        <v>0</v>
      </c>
      <c r="I16" s="169">
        <f>IF($E16=0,"-",IFERROR(INDEX(#REF!,MATCH($L16,#REF!,0),MATCH($L$1&amp;I$1,#REF!,0)),0))</f>
        <v>0</v>
      </c>
      <c r="L16" s="4"/>
    </row>
    <row r="17" spans="2:12" ht="20.100000000000001" customHeight="1" x14ac:dyDescent="0.15">
      <c r="B17" s="1"/>
      <c r="C17" s="158" t="s">
        <v>13</v>
      </c>
      <c r="D17" s="8" t="s">
        <v>835</v>
      </c>
      <c r="E17" s="159">
        <v>31</v>
      </c>
      <c r="F17" s="160">
        <v>0.98193333333333344</v>
      </c>
      <c r="G17" s="160">
        <v>3.9923012630201948</v>
      </c>
      <c r="H17" s="169">
        <f>IF($E17=0,"-",IFERROR(INDEX(#REF!,MATCH($L17,#REF!,0),MATCH($L$1&amp;H$1,#REF!,0)),0))</f>
        <v>0</v>
      </c>
      <c r="I17" s="169">
        <f>IF($E17=0,"-",IFERROR(INDEX(#REF!,MATCH($L17,#REF!,0),MATCH($L$1&amp;I$1,#REF!,0)),0))</f>
        <v>0</v>
      </c>
      <c r="L17" s="4"/>
    </row>
    <row r="18" spans="2:12" ht="20.100000000000001" customHeight="1" x14ac:dyDescent="0.15">
      <c r="B18" s="1"/>
      <c r="C18" s="158" t="s">
        <v>14</v>
      </c>
      <c r="D18" s="8" t="s">
        <v>836</v>
      </c>
      <c r="E18" s="159">
        <v>0</v>
      </c>
      <c r="F18" s="160" t="s">
        <v>71</v>
      </c>
      <c r="G18" s="160" t="s">
        <v>71</v>
      </c>
      <c r="H18" s="169" t="str">
        <f>IF($E18=0,"-",IFERROR(INDEX(#REF!,MATCH($L18,#REF!,0),MATCH($L$1&amp;H$1,#REF!,0)),0))</f>
        <v>-</v>
      </c>
      <c r="I18" s="169" t="str">
        <f>IF($E18=0,"-",IFERROR(INDEX(#REF!,MATCH($L18,#REF!,0),MATCH($L$1&amp;I$1,#REF!,0)),0))</f>
        <v>-</v>
      </c>
      <c r="L18" s="4"/>
    </row>
    <row r="19" spans="2:12" ht="20.100000000000001" customHeight="1" x14ac:dyDescent="0.15">
      <c r="B19" s="1"/>
      <c r="C19" s="158" t="s">
        <v>15</v>
      </c>
      <c r="D19" s="8" t="s">
        <v>837</v>
      </c>
      <c r="E19" s="159">
        <v>11</v>
      </c>
      <c r="F19" s="160">
        <v>1.2118181818181817</v>
      </c>
      <c r="G19" s="160">
        <v>1.5150961565644485</v>
      </c>
      <c r="H19" s="169">
        <f>IF($E19=0,"-",IFERROR(INDEX(#REF!,MATCH($L19,#REF!,0),MATCH($L$1&amp;H$1,#REF!,0)),0))</f>
        <v>0</v>
      </c>
      <c r="I19" s="169">
        <f>IF($E19=0,"-",IFERROR(INDEX(#REF!,MATCH($L19,#REF!,0),MATCH($L$1&amp;I$1,#REF!,0)),0))</f>
        <v>0</v>
      </c>
      <c r="L19" s="4"/>
    </row>
    <row r="20" spans="2:12" ht="20.100000000000001" customHeight="1" x14ac:dyDescent="0.15">
      <c r="B20" s="1"/>
      <c r="C20" s="158" t="s">
        <v>16</v>
      </c>
      <c r="D20" s="8" t="s">
        <v>838</v>
      </c>
      <c r="E20" s="159">
        <v>7</v>
      </c>
      <c r="F20" s="160">
        <v>1.3442857142857143</v>
      </c>
      <c r="G20" s="160">
        <v>1.315444882195844</v>
      </c>
      <c r="H20" s="169">
        <f>IF($E20=0,"-",IFERROR(INDEX(#REF!,MATCH($L20,#REF!,0),MATCH($L$1&amp;H$1,#REF!,0)),0))</f>
        <v>0</v>
      </c>
      <c r="I20" s="169">
        <f>IF($E20=0,"-",IFERROR(INDEX(#REF!,MATCH($L20,#REF!,0),MATCH($L$1&amp;I$1,#REF!,0)),0))</f>
        <v>0</v>
      </c>
      <c r="L20" s="4"/>
    </row>
    <row r="21" spans="2:12" ht="20.100000000000001" customHeight="1" x14ac:dyDescent="0.15">
      <c r="B21" s="1"/>
      <c r="C21" s="158" t="s">
        <v>17</v>
      </c>
      <c r="D21" s="8" t="s">
        <v>839</v>
      </c>
      <c r="E21" s="159">
        <v>44</v>
      </c>
      <c r="F21" s="160">
        <v>2.0204431818181825</v>
      </c>
      <c r="G21" s="160">
        <v>3.3170622565967123</v>
      </c>
      <c r="H21" s="169">
        <f>IF($E21=0,"-",IFERROR(INDEX(#REF!,MATCH($L21,#REF!,0),MATCH($L$1&amp;H$1,#REF!,0)),0))</f>
        <v>0</v>
      </c>
      <c r="I21" s="169">
        <f>IF($E21=0,"-",IFERROR(INDEX(#REF!,MATCH($L21,#REF!,0),MATCH($L$1&amp;I$1,#REF!,0)),0))</f>
        <v>0</v>
      </c>
      <c r="L21" s="4"/>
    </row>
    <row r="22" spans="2:12" ht="20.100000000000001" customHeight="1" x14ac:dyDescent="0.15">
      <c r="B22" s="1"/>
      <c r="C22" s="158" t="s">
        <v>18</v>
      </c>
      <c r="D22" s="8" t="s">
        <v>840</v>
      </c>
      <c r="E22" s="159">
        <v>69</v>
      </c>
      <c r="F22" s="160">
        <v>1.8109560606060604</v>
      </c>
      <c r="G22" s="160">
        <v>1.9561221744232635</v>
      </c>
      <c r="H22" s="169">
        <f>IF($E22=0,"-",IFERROR(INDEX(#REF!,MATCH($L22,#REF!,0),MATCH($L$1&amp;H$1,#REF!,0)),0))</f>
        <v>0</v>
      </c>
      <c r="I22" s="169">
        <f>IF($E22=0,"-",IFERROR(INDEX(#REF!,MATCH($L22,#REF!,0),MATCH($L$1&amp;I$1,#REF!,0)),0))</f>
        <v>0</v>
      </c>
      <c r="L22" s="4"/>
    </row>
    <row r="23" spans="2:12" ht="20.100000000000001" customHeight="1" x14ac:dyDescent="0.15">
      <c r="B23" s="1"/>
      <c r="C23" s="158" t="s">
        <v>19</v>
      </c>
      <c r="D23" s="8" t="s">
        <v>841</v>
      </c>
      <c r="E23" s="159">
        <v>3</v>
      </c>
      <c r="F23" s="160">
        <v>0.24633333333333332</v>
      </c>
      <c r="G23" s="160">
        <v>8.4441301111087413E-2</v>
      </c>
      <c r="H23" s="169">
        <f>IF($E23=0,"-",IFERROR(INDEX(#REF!,MATCH($L23,#REF!,0),MATCH($L$1&amp;H$1,#REF!,0)),0))</f>
        <v>0</v>
      </c>
      <c r="I23" s="169">
        <f>IF($E23=0,"-",IFERROR(INDEX(#REF!,MATCH($L23,#REF!,0),MATCH($L$1&amp;I$1,#REF!,0)),0))</f>
        <v>0</v>
      </c>
      <c r="L23" s="4"/>
    </row>
    <row r="24" spans="2:12" ht="20.100000000000001" customHeight="1" x14ac:dyDescent="0.15">
      <c r="B24" s="1"/>
      <c r="C24" s="158" t="s">
        <v>842</v>
      </c>
      <c r="D24" s="8" t="s">
        <v>843</v>
      </c>
      <c r="E24" s="159">
        <v>76</v>
      </c>
      <c r="F24" s="160">
        <v>1.2215657894736842</v>
      </c>
      <c r="G24" s="160">
        <v>2.2102465523738979</v>
      </c>
      <c r="H24" s="169">
        <f>IF($E24=0,"-",IFERROR(INDEX(#REF!,MATCH($L24,#REF!,0),MATCH($L$1&amp;H$1,#REF!,0)),0))</f>
        <v>0</v>
      </c>
      <c r="I24" s="169">
        <f>IF($E24=0,"-",IFERROR(INDEX(#REF!,MATCH($L24,#REF!,0),MATCH($L$1&amp;I$1,#REF!,0)),0))</f>
        <v>0</v>
      </c>
      <c r="L24" s="4"/>
    </row>
    <row r="25" spans="2:12" ht="20.100000000000001" customHeight="1" x14ac:dyDescent="0.15">
      <c r="B25" s="1"/>
      <c r="C25" s="158" t="s">
        <v>844</v>
      </c>
      <c r="D25" s="8" t="s">
        <v>845</v>
      </c>
      <c r="E25" s="159">
        <v>0</v>
      </c>
      <c r="F25" s="160" t="s">
        <v>71</v>
      </c>
      <c r="G25" s="160" t="s">
        <v>71</v>
      </c>
      <c r="H25" s="169" t="str">
        <f>IF($E25=0,"-",IFERROR(INDEX(#REF!,MATCH($L25,#REF!,0),MATCH($L$1&amp;H$1,#REF!,0)),0))</f>
        <v>-</v>
      </c>
      <c r="I25" s="169" t="str">
        <f>IF($E25=0,"-",IFERROR(INDEX(#REF!,MATCH($L25,#REF!,0),MATCH($L$1&amp;I$1,#REF!,0)),0))</f>
        <v>-</v>
      </c>
      <c r="L25" s="4"/>
    </row>
    <row r="26" spans="2:12" ht="20.100000000000001" customHeight="1" x14ac:dyDescent="0.15">
      <c r="B26" s="1"/>
      <c r="C26" s="158" t="s">
        <v>20</v>
      </c>
      <c r="D26" s="8" t="s">
        <v>846</v>
      </c>
      <c r="E26" s="159">
        <v>169</v>
      </c>
      <c r="F26" s="160">
        <v>1.0134216867469881</v>
      </c>
      <c r="G26" s="160">
        <v>2.988630786610877</v>
      </c>
      <c r="H26" s="169">
        <f>IF($E26=0,"-",IFERROR(INDEX(#REF!,MATCH($L26,#REF!,0),MATCH($L$1&amp;H$1,#REF!,0)),0))</f>
        <v>0</v>
      </c>
      <c r="I26" s="169">
        <f>IF($E26=0,"-",IFERROR(INDEX(#REF!,MATCH($L26,#REF!,0),MATCH($L$1&amp;I$1,#REF!,0)),0))</f>
        <v>0</v>
      </c>
      <c r="L26" s="4"/>
    </row>
    <row r="27" spans="2:12" ht="20.100000000000001" customHeight="1" x14ac:dyDescent="0.15">
      <c r="B27" s="1"/>
      <c r="C27" s="158" t="s">
        <v>21</v>
      </c>
      <c r="D27" s="8" t="s">
        <v>847</v>
      </c>
      <c r="E27" s="159">
        <v>1</v>
      </c>
      <c r="F27" s="160">
        <v>2.5</v>
      </c>
      <c r="G27" s="160" t="s">
        <v>71</v>
      </c>
      <c r="H27" s="169">
        <f>IF($E27=0,"-",IFERROR(INDEX(#REF!,MATCH($L27,#REF!,0),MATCH($L$1&amp;H$1,#REF!,0)),0))</f>
        <v>0</v>
      </c>
      <c r="I27" s="169">
        <f>IF($E27=0,"-",IFERROR(INDEX(#REF!,MATCH($L27,#REF!,0),MATCH($L$1&amp;I$1,#REF!,0)),0))</f>
        <v>0</v>
      </c>
      <c r="L27" s="4"/>
    </row>
    <row r="28" spans="2:12" ht="20.100000000000001" customHeight="1" x14ac:dyDescent="0.15">
      <c r="B28" s="1"/>
      <c r="C28" s="158" t="s">
        <v>22</v>
      </c>
      <c r="D28" s="8" t="s">
        <v>848</v>
      </c>
      <c r="E28" s="159">
        <v>24</v>
      </c>
      <c r="F28" s="160">
        <v>0.17927272727272725</v>
      </c>
      <c r="G28" s="160">
        <v>0.15317658089624847</v>
      </c>
      <c r="H28" s="169">
        <f>IF($E28=0,"-",IFERROR(INDEX(#REF!,MATCH($L28,#REF!,0),MATCH($L$1&amp;H$1,#REF!,0)),0))</f>
        <v>0</v>
      </c>
      <c r="I28" s="169">
        <f>IF($E28=0,"-",IFERROR(INDEX(#REF!,MATCH($L28,#REF!,0),MATCH($L$1&amp;I$1,#REF!,0)),0))</f>
        <v>0</v>
      </c>
      <c r="L28" s="4"/>
    </row>
    <row r="29" spans="2:12" ht="20.100000000000001" customHeight="1" x14ac:dyDescent="0.15">
      <c r="B29" s="1"/>
      <c r="C29" s="158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9" t="str">
        <f>IF($E29=0,"-",IFERROR(INDEX(#REF!,MATCH($L29,#REF!,0),MATCH($L$1&amp;H$1,#REF!,0)),0))</f>
        <v>-</v>
      </c>
      <c r="I29" s="169" t="str">
        <f>IF($E29=0,"-",IFERROR(INDEX(#REF!,MATCH($L29,#REF!,0),MATCH($L$1&amp;I$1,#REF!,0)),0))</f>
        <v>-</v>
      </c>
      <c r="L29" s="4"/>
    </row>
    <row r="30" spans="2:12" ht="20.100000000000001" customHeight="1" x14ac:dyDescent="0.15">
      <c r="B30" s="1"/>
      <c r="C30" s="158" t="s">
        <v>851</v>
      </c>
      <c r="D30" s="8" t="s">
        <v>852</v>
      </c>
      <c r="E30" s="159">
        <v>5</v>
      </c>
      <c r="F30" s="160">
        <v>0.43200000000000005</v>
      </c>
      <c r="G30" s="160">
        <v>0.51823739733832408</v>
      </c>
      <c r="H30" s="169">
        <f>IF($E30=0,"-",IFERROR(INDEX(#REF!,MATCH($L30,#REF!,0),MATCH($L$1&amp;H$1,#REF!,0)),0))</f>
        <v>0</v>
      </c>
      <c r="I30" s="169">
        <f>IF($E30=0,"-",IFERROR(INDEX(#REF!,MATCH($L30,#REF!,0),MATCH($L$1&amp;I$1,#REF!,0)),0))</f>
        <v>0</v>
      </c>
      <c r="L30" s="4"/>
    </row>
    <row r="31" spans="2:12" ht="20.100000000000001" customHeight="1" x14ac:dyDescent="0.15">
      <c r="B31" s="1"/>
      <c r="C31" s="158" t="s">
        <v>853</v>
      </c>
      <c r="D31" s="8" t="s">
        <v>854</v>
      </c>
      <c r="E31" s="159">
        <v>2</v>
      </c>
      <c r="F31" s="160">
        <v>0.86</v>
      </c>
      <c r="G31" s="160">
        <v>0.76367532368147129</v>
      </c>
      <c r="H31" s="169">
        <f>IF($E31=0,"-",IFERROR(INDEX(#REF!,MATCH($L31,#REF!,0),MATCH($L$1&amp;H$1,#REF!,0)),0))</f>
        <v>0</v>
      </c>
      <c r="I31" s="169">
        <f>IF($E31=0,"-",IFERROR(INDEX(#REF!,MATCH($L31,#REF!,0),MATCH($L$1&amp;I$1,#REF!,0)),0))</f>
        <v>0</v>
      </c>
      <c r="L31" s="4"/>
    </row>
    <row r="32" spans="2:12" ht="20.100000000000001" customHeight="1" x14ac:dyDescent="0.15">
      <c r="B32" s="1"/>
      <c r="C32" s="158" t="s">
        <v>23</v>
      </c>
      <c r="D32" s="8" t="s">
        <v>855</v>
      </c>
      <c r="E32" s="159">
        <v>3</v>
      </c>
      <c r="F32" s="160">
        <v>0.98333333333333339</v>
      </c>
      <c r="G32" s="160">
        <v>1.2573119475028198</v>
      </c>
      <c r="H32" s="169">
        <f>IF($E32=0,"-",IFERROR(INDEX(#REF!,MATCH($L32,#REF!,0),MATCH($L$1&amp;H$1,#REF!,0)),0))</f>
        <v>0</v>
      </c>
      <c r="I32" s="169">
        <f>IF($E32=0,"-",IFERROR(INDEX(#REF!,MATCH($L32,#REF!,0),MATCH($L$1&amp;I$1,#REF!,0)),0))</f>
        <v>0</v>
      </c>
      <c r="L32" s="4"/>
    </row>
    <row r="33" spans="2:12" ht="20.100000000000001" customHeight="1" x14ac:dyDescent="0.15">
      <c r="B33" s="1"/>
      <c r="C33" s="158" t="s">
        <v>24</v>
      </c>
      <c r="D33" s="8" t="s">
        <v>856</v>
      </c>
      <c r="E33" s="159">
        <v>144</v>
      </c>
      <c r="F33" s="160">
        <v>0.38090148148148167</v>
      </c>
      <c r="G33" s="160">
        <v>1.7537496915026241</v>
      </c>
      <c r="H33" s="169">
        <f>IF($E33=0,"-",IFERROR(INDEX(#REF!,MATCH($L33,#REF!,0),MATCH($L$1&amp;H$1,#REF!,0)),0))</f>
        <v>0</v>
      </c>
      <c r="I33" s="169">
        <f>IF($E33=0,"-",IFERROR(INDEX(#REF!,MATCH($L33,#REF!,0),MATCH($L$1&amp;I$1,#REF!,0)),0))</f>
        <v>0</v>
      </c>
      <c r="L33" s="4"/>
    </row>
    <row r="34" spans="2:12" ht="20.100000000000001" customHeight="1" x14ac:dyDescent="0.15">
      <c r="B34" s="1"/>
      <c r="C34" s="158" t="s">
        <v>857</v>
      </c>
      <c r="D34" s="8" t="s">
        <v>858</v>
      </c>
      <c r="E34" s="159">
        <v>17</v>
      </c>
      <c r="F34" s="160">
        <v>1.01</v>
      </c>
      <c r="G34" s="160">
        <v>1.6139227573420811</v>
      </c>
      <c r="H34" s="169">
        <f>IF($E34=0,"-",IFERROR(INDEX(#REF!,MATCH($L34,#REF!,0),MATCH($L$1&amp;H$1,#REF!,0)),0))</f>
        <v>0</v>
      </c>
      <c r="I34" s="169">
        <f>IF($E34=0,"-",IFERROR(INDEX(#REF!,MATCH($L34,#REF!,0),MATCH($L$1&amp;I$1,#REF!,0)),0))</f>
        <v>0</v>
      </c>
      <c r="L34" s="4"/>
    </row>
    <row r="35" spans="2:12" ht="20.100000000000001" customHeight="1" x14ac:dyDescent="0.15">
      <c r="B35" s="1"/>
      <c r="C35" s="158" t="s">
        <v>25</v>
      </c>
      <c r="D35" s="8" t="s">
        <v>859</v>
      </c>
      <c r="E35" s="159">
        <v>20</v>
      </c>
      <c r="F35" s="160">
        <v>2.5394999999999999</v>
      </c>
      <c r="G35" s="160">
        <v>10.002232821777977</v>
      </c>
      <c r="H35" s="169">
        <f>IF($E35=0,"-",IFERROR(INDEX(#REF!,MATCH($L35,#REF!,0),MATCH($L$1&amp;H$1,#REF!,0)),0))</f>
        <v>0</v>
      </c>
      <c r="I35" s="169">
        <f>IF($E35=0,"-",IFERROR(INDEX(#REF!,MATCH($L35,#REF!,0),MATCH($L$1&amp;I$1,#REF!,0)),0))</f>
        <v>0</v>
      </c>
      <c r="L35" s="4"/>
    </row>
    <row r="36" spans="2:12" ht="20.100000000000001" customHeight="1" x14ac:dyDescent="0.15">
      <c r="B36" s="1"/>
      <c r="C36" s="158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9" t="str">
        <f>IF($E36=0,"-",IFERROR(INDEX(#REF!,MATCH($L36,#REF!,0),MATCH($L$1&amp;H$1,#REF!,0)),0))</f>
        <v>-</v>
      </c>
      <c r="I36" s="169" t="str">
        <f>IF($E36=0,"-",IFERROR(INDEX(#REF!,MATCH($L36,#REF!,0),MATCH($L$1&amp;I$1,#REF!,0)),0))</f>
        <v>-</v>
      </c>
      <c r="L36" s="4"/>
    </row>
    <row r="37" spans="2:12" ht="20.100000000000001" customHeight="1" x14ac:dyDescent="0.15">
      <c r="B37" s="1"/>
      <c r="C37" s="158" t="s">
        <v>27</v>
      </c>
      <c r="D37" s="8" t="s">
        <v>860</v>
      </c>
      <c r="E37" s="159">
        <v>25</v>
      </c>
      <c r="F37" s="160">
        <v>0.16745833333333335</v>
      </c>
      <c r="G37" s="160">
        <v>0.35296298354589983</v>
      </c>
      <c r="H37" s="169">
        <f>IF($E37=0,"-",IFERROR(INDEX(#REF!,MATCH($L37,#REF!,0),MATCH($L$1&amp;H$1,#REF!,0)),0))</f>
        <v>0</v>
      </c>
      <c r="I37" s="169">
        <f>IF($E37=0,"-",IFERROR(INDEX(#REF!,MATCH($L37,#REF!,0),MATCH($L$1&amp;I$1,#REF!,0)),0))</f>
        <v>0</v>
      </c>
      <c r="L37" s="4"/>
    </row>
    <row r="38" spans="2:12" ht="20.100000000000001" customHeight="1" x14ac:dyDescent="0.15">
      <c r="B38" s="1"/>
      <c r="C38" s="158" t="s">
        <v>28</v>
      </c>
      <c r="D38" s="8" t="s">
        <v>861</v>
      </c>
      <c r="E38" s="159">
        <v>161</v>
      </c>
      <c r="F38" s="160">
        <v>0.62520551724137885</v>
      </c>
      <c r="G38" s="160">
        <v>1.7613828680179466</v>
      </c>
      <c r="H38" s="169">
        <f>IF($E38=0,"-",IFERROR(INDEX(#REF!,MATCH($L38,#REF!,0),MATCH($L$1&amp;H$1,#REF!,0)),0))</f>
        <v>0</v>
      </c>
      <c r="I38" s="169">
        <f>IF($E38=0,"-",IFERROR(INDEX(#REF!,MATCH($L38,#REF!,0),MATCH($L$1&amp;I$1,#REF!,0)),0))</f>
        <v>0</v>
      </c>
      <c r="L38" s="4"/>
    </row>
    <row r="39" spans="2:12" ht="20.100000000000001" customHeight="1" x14ac:dyDescent="0.15">
      <c r="B39" s="1"/>
      <c r="C39" s="158" t="s">
        <v>29</v>
      </c>
      <c r="D39" s="8" t="s">
        <v>862</v>
      </c>
      <c r="E39" s="159">
        <v>10</v>
      </c>
      <c r="F39" s="160">
        <v>0.22025</v>
      </c>
      <c r="G39" s="160">
        <v>0.31546361385533306</v>
      </c>
      <c r="H39" s="169">
        <f>IF($E39=0,"-",IFERROR(INDEX(#REF!,MATCH($L39,#REF!,0),MATCH($L$1&amp;H$1,#REF!,0)),0))</f>
        <v>0</v>
      </c>
      <c r="I39" s="169">
        <f>IF($E39=0,"-",IFERROR(INDEX(#REF!,MATCH($L39,#REF!,0),MATCH($L$1&amp;I$1,#REF!,0)),0))</f>
        <v>0</v>
      </c>
      <c r="L39" s="4"/>
    </row>
    <row r="40" spans="2:12" ht="20.100000000000001" customHeight="1" x14ac:dyDescent="0.15">
      <c r="B40" s="1"/>
      <c r="C40" s="158" t="s">
        <v>30</v>
      </c>
      <c r="D40" s="8" t="s">
        <v>863</v>
      </c>
      <c r="E40" s="159">
        <v>3</v>
      </c>
      <c r="F40" s="160">
        <v>0.20666666666666669</v>
      </c>
      <c r="G40" s="160">
        <v>0.17785762095938801</v>
      </c>
      <c r="H40" s="169">
        <f>IF($E40=0,"-",IFERROR(INDEX(#REF!,MATCH($L40,#REF!,0),MATCH($L$1&amp;H$1,#REF!,0)),0))</f>
        <v>0</v>
      </c>
      <c r="I40" s="169">
        <f>IF($E40=0,"-",IFERROR(INDEX(#REF!,MATCH($L40,#REF!,0),MATCH($L$1&amp;I$1,#REF!,0)),0))</f>
        <v>0</v>
      </c>
      <c r="L40" s="4"/>
    </row>
    <row r="41" spans="2:12" ht="20.100000000000001" customHeight="1" x14ac:dyDescent="0.15">
      <c r="B41" s="1"/>
      <c r="C41" s="158" t="s">
        <v>31</v>
      </c>
      <c r="D41" s="8" t="s">
        <v>864</v>
      </c>
      <c r="E41" s="159">
        <v>6</v>
      </c>
      <c r="F41" s="160">
        <v>1.79</v>
      </c>
      <c r="G41" s="160">
        <v>1.3996666269746765</v>
      </c>
      <c r="H41" s="169">
        <f>IF($E41=0,"-",IFERROR(INDEX(#REF!,MATCH($L41,#REF!,0),MATCH($L$1&amp;H$1,#REF!,0)),0))</f>
        <v>0</v>
      </c>
      <c r="I41" s="169">
        <f>IF($E41=0,"-",IFERROR(INDEX(#REF!,MATCH($L41,#REF!,0),MATCH($L$1&amp;I$1,#REF!,0)),0))</f>
        <v>0</v>
      </c>
      <c r="L41" s="4"/>
    </row>
    <row r="42" spans="2:12" ht="20.100000000000001" customHeight="1" x14ac:dyDescent="0.15">
      <c r="B42" s="1"/>
      <c r="C42" s="158" t="s">
        <v>32</v>
      </c>
      <c r="D42" s="8" t="s">
        <v>865</v>
      </c>
      <c r="E42" s="159">
        <v>4</v>
      </c>
      <c r="F42" s="160">
        <v>0.10700000000000001</v>
      </c>
      <c r="G42" s="160">
        <v>9.7276238962383119E-2</v>
      </c>
      <c r="H42" s="169">
        <f>IF($E42=0,"-",IFERROR(INDEX(#REF!,MATCH($L42,#REF!,0),MATCH($L$1&amp;H$1,#REF!,0)),0))</f>
        <v>0</v>
      </c>
      <c r="I42" s="169">
        <f>IF($E42=0,"-",IFERROR(INDEX(#REF!,MATCH($L42,#REF!,0),MATCH($L$1&amp;I$1,#REF!,0)),0))</f>
        <v>0</v>
      </c>
      <c r="L42" s="4"/>
    </row>
    <row r="43" spans="2:12" ht="20.100000000000001" customHeight="1" x14ac:dyDescent="0.15">
      <c r="B43" s="1"/>
      <c r="C43" s="158" t="s">
        <v>33</v>
      </c>
      <c r="D43" s="8" t="s">
        <v>866</v>
      </c>
      <c r="E43" s="159">
        <v>13</v>
      </c>
      <c r="F43" s="160">
        <v>0.40038461538461545</v>
      </c>
      <c r="G43" s="160">
        <v>0.58688606765730633</v>
      </c>
      <c r="H43" s="169">
        <f>IF($E43=0,"-",IFERROR(INDEX(#REF!,MATCH($L43,#REF!,0),MATCH($L$1&amp;H$1,#REF!,0)),0))</f>
        <v>0</v>
      </c>
      <c r="I43" s="169">
        <f>IF($E43=0,"-",IFERROR(INDEX(#REF!,MATCH($L43,#REF!,0),MATCH($L$1&amp;I$1,#REF!,0)),0))</f>
        <v>0</v>
      </c>
      <c r="L43" s="4"/>
    </row>
    <row r="44" spans="2:12" ht="20.100000000000001" customHeight="1" x14ac:dyDescent="0.15">
      <c r="B44" s="1"/>
      <c r="C44" s="158" t="s">
        <v>34</v>
      </c>
      <c r="D44" s="8" t="s">
        <v>867</v>
      </c>
      <c r="E44" s="159">
        <v>115</v>
      </c>
      <c r="F44" s="160">
        <v>0.35839473684210538</v>
      </c>
      <c r="G44" s="160">
        <v>0.67585394843713975</v>
      </c>
      <c r="H44" s="169">
        <f>IF($E44=0,"-",IFERROR(INDEX(#REF!,MATCH($L44,#REF!,0),MATCH($L$1&amp;H$1,#REF!,0)),0))</f>
        <v>0</v>
      </c>
      <c r="I44" s="169">
        <f>IF($E44=0,"-",IFERROR(INDEX(#REF!,MATCH($L44,#REF!,0),MATCH($L$1&amp;I$1,#REF!,0)),0))</f>
        <v>0</v>
      </c>
      <c r="L44" s="4"/>
    </row>
    <row r="45" spans="2:12" ht="20.100000000000001" customHeight="1" x14ac:dyDescent="0.15">
      <c r="B45" s="1"/>
      <c r="C45" s="158" t="s">
        <v>35</v>
      </c>
      <c r="D45" s="8" t="s">
        <v>868</v>
      </c>
      <c r="E45" s="159">
        <v>8</v>
      </c>
      <c r="F45" s="160">
        <v>0.22750000000000004</v>
      </c>
      <c r="G45" s="160">
        <v>0.25493696699940782</v>
      </c>
      <c r="H45" s="169">
        <f>IF($E45=0,"-",IFERROR(INDEX(#REF!,MATCH($L45,#REF!,0),MATCH($L$1&amp;H$1,#REF!,0)),0))</f>
        <v>0</v>
      </c>
      <c r="I45" s="169">
        <f>IF($E45=0,"-",IFERROR(INDEX(#REF!,MATCH($L45,#REF!,0),MATCH($L$1&amp;I$1,#REF!,0)),0))</f>
        <v>0</v>
      </c>
      <c r="L45" s="4"/>
    </row>
    <row r="46" spans="2:12" ht="20.100000000000001" customHeight="1" x14ac:dyDescent="0.15">
      <c r="B46" s="1"/>
      <c r="C46" s="158" t="s">
        <v>36</v>
      </c>
      <c r="D46" s="8" t="s">
        <v>869</v>
      </c>
      <c r="E46" s="159">
        <v>6</v>
      </c>
      <c r="F46" s="160">
        <v>0.24</v>
      </c>
      <c r="G46" s="160">
        <v>0.34502173844556522</v>
      </c>
      <c r="H46" s="169">
        <f>IF($E46=0,"-",IFERROR(INDEX(#REF!,MATCH($L46,#REF!,0),MATCH($L$1&amp;H$1,#REF!,0)),0))</f>
        <v>0</v>
      </c>
      <c r="I46" s="169">
        <f>IF($E46=0,"-",IFERROR(INDEX(#REF!,MATCH($L46,#REF!,0),MATCH($L$1&amp;I$1,#REF!,0)),0))</f>
        <v>0</v>
      </c>
      <c r="L46" s="4"/>
    </row>
    <row r="47" spans="2:12" ht="20.100000000000001" customHeight="1" x14ac:dyDescent="0.15">
      <c r="B47" s="1"/>
      <c r="C47" s="158" t="s">
        <v>37</v>
      </c>
      <c r="D47" s="8" t="s">
        <v>870</v>
      </c>
      <c r="E47" s="159">
        <v>5</v>
      </c>
      <c r="F47" s="160">
        <v>0.11860000000000001</v>
      </c>
      <c r="G47" s="160">
        <v>0.10844261155099501</v>
      </c>
      <c r="H47" s="169">
        <f>IF($E47=0,"-",IFERROR(INDEX(#REF!,MATCH($L47,#REF!,0),MATCH($L$1&amp;H$1,#REF!,0)),0))</f>
        <v>0</v>
      </c>
      <c r="I47" s="169">
        <f>IF($E47=0,"-",IFERROR(INDEX(#REF!,MATCH($L47,#REF!,0),MATCH($L$1&amp;I$1,#REF!,0)),0))</f>
        <v>0</v>
      </c>
      <c r="L47" s="4"/>
    </row>
    <row r="48" spans="2:12" ht="20.100000000000001" customHeight="1" x14ac:dyDescent="0.15">
      <c r="B48" s="1"/>
      <c r="C48" s="158" t="s">
        <v>38</v>
      </c>
      <c r="D48" s="8" t="s">
        <v>871</v>
      </c>
      <c r="E48" s="159">
        <v>43</v>
      </c>
      <c r="F48" s="160">
        <v>0.28261904761904766</v>
      </c>
      <c r="G48" s="160">
        <v>0.49596208314852253</v>
      </c>
      <c r="H48" s="169">
        <f>IF($E48=0,"-",IFERROR(INDEX(#REF!,MATCH($L48,#REF!,0),MATCH($L$1&amp;H$1,#REF!,0)),0))</f>
        <v>0</v>
      </c>
      <c r="I48" s="169">
        <f>IF($E48=0,"-",IFERROR(INDEX(#REF!,MATCH($L48,#REF!,0),MATCH($L$1&amp;I$1,#REF!,0)),0))</f>
        <v>0</v>
      </c>
      <c r="L48" s="4"/>
    </row>
    <row r="49" spans="2:12" ht="20.100000000000001" customHeight="1" x14ac:dyDescent="0.15">
      <c r="B49" s="1"/>
      <c r="C49" s="158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9" t="str">
        <f>IF($E49=0,"-",IFERROR(INDEX(#REF!,MATCH($L49,#REF!,0),MATCH($L$1&amp;H$1,#REF!,0)),0))</f>
        <v>-</v>
      </c>
      <c r="I49" s="169" t="str">
        <f>IF($E49=0,"-",IFERROR(INDEX(#REF!,MATCH($L49,#REF!,0),MATCH($L$1&amp;I$1,#REF!,0)),0))</f>
        <v>-</v>
      </c>
      <c r="L49" s="4"/>
    </row>
    <row r="50" spans="2:12" ht="20.100000000000001" customHeight="1" x14ac:dyDescent="0.15">
      <c r="B50" s="1"/>
      <c r="C50" s="158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9" t="str">
        <f>IF($E50=0,"-",IFERROR(INDEX(#REF!,MATCH($L50,#REF!,0),MATCH($L$1&amp;H$1,#REF!,0)),0))</f>
        <v>-</v>
      </c>
      <c r="I50" s="169" t="str">
        <f>IF($E50=0,"-",IFERROR(INDEX(#REF!,MATCH($L50,#REF!,0),MATCH($L$1&amp;I$1,#REF!,0)),0))</f>
        <v>-</v>
      </c>
      <c r="L50" s="4"/>
    </row>
    <row r="51" spans="2:12" ht="20.100000000000001" customHeight="1" x14ac:dyDescent="0.15">
      <c r="B51" s="1"/>
      <c r="C51" s="158" t="s">
        <v>40</v>
      </c>
      <c r="D51" s="8" t="s">
        <v>875</v>
      </c>
      <c r="E51" s="159">
        <v>1</v>
      </c>
      <c r="F51" s="160">
        <v>0.1</v>
      </c>
      <c r="G51" s="160" t="s">
        <v>71</v>
      </c>
      <c r="H51" s="169">
        <f>IF($E51=0,"-",IFERROR(INDEX(#REF!,MATCH($L51,#REF!,0),MATCH($L$1&amp;H$1,#REF!,0)),0))</f>
        <v>0</v>
      </c>
      <c r="I51" s="169">
        <f>IF($E51=0,"-",IFERROR(INDEX(#REF!,MATCH($L51,#REF!,0),MATCH($L$1&amp;I$1,#REF!,0)),0))</f>
        <v>0</v>
      </c>
      <c r="L51" s="4"/>
    </row>
    <row r="52" spans="2:12" ht="20.100000000000001" customHeight="1" x14ac:dyDescent="0.15">
      <c r="B52" s="1"/>
      <c r="C52" s="158" t="s">
        <v>41</v>
      </c>
      <c r="D52" s="8" t="s">
        <v>876</v>
      </c>
      <c r="E52" s="159">
        <v>0</v>
      </c>
      <c r="F52" s="160" t="s">
        <v>71</v>
      </c>
      <c r="G52" s="160" t="s">
        <v>71</v>
      </c>
      <c r="H52" s="169" t="str">
        <f>IF($E52=0,"-",IFERROR(INDEX(#REF!,MATCH($L52,#REF!,0),MATCH($L$1&amp;H$1,#REF!,0)),0))</f>
        <v>-</v>
      </c>
      <c r="I52" s="169" t="str">
        <f>IF($E52=0,"-",IFERROR(INDEX(#REF!,MATCH($L52,#REF!,0),MATCH($L$1&amp;I$1,#REF!,0)),0))</f>
        <v>-</v>
      </c>
      <c r="L52" s="4"/>
    </row>
    <row r="53" spans="2:12" ht="20.100000000000001" customHeight="1" x14ac:dyDescent="0.15">
      <c r="B53" s="1"/>
      <c r="C53" s="158" t="s">
        <v>42</v>
      </c>
      <c r="D53" s="8" t="s">
        <v>877</v>
      </c>
      <c r="E53" s="159">
        <v>6</v>
      </c>
      <c r="F53" s="160">
        <v>0.13100000000000001</v>
      </c>
      <c r="G53" s="160">
        <v>4.2485291572496017E-2</v>
      </c>
      <c r="H53" s="169">
        <f>IF($E53=0,"-",IFERROR(INDEX(#REF!,MATCH($L53,#REF!,0),MATCH($L$1&amp;H$1,#REF!,0)),0))</f>
        <v>0</v>
      </c>
      <c r="I53" s="169">
        <f>IF($E53=0,"-",IFERROR(INDEX(#REF!,MATCH($L53,#REF!,0),MATCH($L$1&amp;I$1,#REF!,0)),0))</f>
        <v>0</v>
      </c>
      <c r="L53" s="4"/>
    </row>
    <row r="54" spans="2:12" ht="20.100000000000001" customHeight="1" x14ac:dyDescent="0.15">
      <c r="B54" s="1"/>
      <c r="C54" s="158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9" t="str">
        <f>IF($E54=0,"-",IFERROR(INDEX(#REF!,MATCH($L54,#REF!,0),MATCH($L$1&amp;H$1,#REF!,0)),0))</f>
        <v>-</v>
      </c>
      <c r="I54" s="169" t="str">
        <f>IF($E54=0,"-",IFERROR(INDEX(#REF!,MATCH($L54,#REF!,0),MATCH($L$1&amp;I$1,#REF!,0)),0))</f>
        <v>-</v>
      </c>
      <c r="L54" s="4"/>
    </row>
    <row r="55" spans="2:12" ht="20.100000000000001" customHeight="1" x14ac:dyDescent="0.15">
      <c r="B55" s="1"/>
      <c r="C55" s="158" t="s">
        <v>44</v>
      </c>
      <c r="D55" s="8" t="s">
        <v>879</v>
      </c>
      <c r="E55" s="159">
        <v>3</v>
      </c>
      <c r="F55" s="160">
        <v>0.12</v>
      </c>
      <c r="G55" s="160">
        <v>0.12124355652982145</v>
      </c>
      <c r="H55" s="169">
        <f>IF($E55=0,"-",IFERROR(INDEX(#REF!,MATCH($L55,#REF!,0),MATCH($L$1&amp;H$1,#REF!,0)),0))</f>
        <v>0</v>
      </c>
      <c r="I55" s="169">
        <f>IF($E55=0,"-",IFERROR(INDEX(#REF!,MATCH($L55,#REF!,0),MATCH($L$1&amp;I$1,#REF!,0)),0))</f>
        <v>0</v>
      </c>
      <c r="L55" s="4"/>
    </row>
    <row r="56" spans="2:12" ht="20.100000000000001" customHeight="1" x14ac:dyDescent="0.15">
      <c r="B56" s="1"/>
      <c r="C56" s="158" t="s">
        <v>45</v>
      </c>
      <c r="D56" s="8" t="s">
        <v>880</v>
      </c>
      <c r="E56" s="159">
        <v>1</v>
      </c>
      <c r="F56" s="160">
        <v>0.1</v>
      </c>
      <c r="G56" s="160" t="s">
        <v>71</v>
      </c>
      <c r="H56" s="169">
        <f>IF($E56=0,"-",IFERROR(INDEX(#REF!,MATCH($L56,#REF!,0),MATCH($L$1&amp;H$1,#REF!,0)),0))</f>
        <v>0</v>
      </c>
      <c r="I56" s="169">
        <f>IF($E56=0,"-",IFERROR(INDEX(#REF!,MATCH($L56,#REF!,0),MATCH($L$1&amp;I$1,#REF!,0)),0))</f>
        <v>0</v>
      </c>
      <c r="L56" s="4"/>
    </row>
    <row r="57" spans="2:12" ht="20.100000000000001" customHeight="1" x14ac:dyDescent="0.15">
      <c r="B57" s="1"/>
      <c r="C57" s="158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9" t="str">
        <f>IF($E57=0,"-",IFERROR(INDEX(#REF!,MATCH($L57,#REF!,0),MATCH($L$1&amp;H$1,#REF!,0)),0))</f>
        <v>-</v>
      </c>
      <c r="I57" s="169" t="str">
        <f>IF($E57=0,"-",IFERROR(INDEX(#REF!,MATCH($L57,#REF!,0),MATCH($L$1&amp;I$1,#REF!,0)),0))</f>
        <v>-</v>
      </c>
      <c r="L57" s="4"/>
    </row>
    <row r="58" spans="2:12" ht="20.100000000000001" customHeight="1" x14ac:dyDescent="0.15">
      <c r="B58" s="1"/>
      <c r="C58" s="158" t="s">
        <v>47</v>
      </c>
      <c r="D58" s="8" t="s">
        <v>882</v>
      </c>
      <c r="E58" s="159">
        <v>131</v>
      </c>
      <c r="F58" s="160">
        <v>0.6692809917355369</v>
      </c>
      <c r="G58" s="160">
        <v>1.9970773863454432</v>
      </c>
      <c r="H58" s="169">
        <f>IF($E58=0,"-",IFERROR(INDEX(#REF!,MATCH($L58,#REF!,0),MATCH($L$1&amp;H$1,#REF!,0)),0))</f>
        <v>0</v>
      </c>
      <c r="I58" s="169">
        <f>IF($E58=0,"-",IFERROR(INDEX(#REF!,MATCH($L58,#REF!,0),MATCH($L$1&amp;I$1,#REF!,0)),0))</f>
        <v>0</v>
      </c>
      <c r="L58" s="4"/>
    </row>
    <row r="59" spans="2:12" ht="20.100000000000001" customHeight="1" x14ac:dyDescent="0.15">
      <c r="B59" s="1"/>
      <c r="C59" s="158" t="s">
        <v>48</v>
      </c>
      <c r="D59" s="8" t="s">
        <v>883</v>
      </c>
      <c r="E59" s="159">
        <v>127</v>
      </c>
      <c r="F59" s="160">
        <v>0.80516666666666659</v>
      </c>
      <c r="G59" s="160">
        <v>1.4434043053820773</v>
      </c>
      <c r="H59" s="169">
        <f>IF($E59=0,"-",IFERROR(INDEX(#REF!,MATCH($L59,#REF!,0),MATCH($L$1&amp;H$1,#REF!,0)),0))</f>
        <v>0</v>
      </c>
      <c r="I59" s="169">
        <f>IF($E59=0,"-",IFERROR(INDEX(#REF!,MATCH($L59,#REF!,0),MATCH($L$1&amp;I$1,#REF!,0)),0))</f>
        <v>0</v>
      </c>
      <c r="L59" s="4"/>
    </row>
    <row r="60" spans="2:12" ht="20.100000000000001" customHeight="1" x14ac:dyDescent="0.15">
      <c r="B60" s="1"/>
      <c r="C60" s="158" t="s">
        <v>51</v>
      </c>
      <c r="D60" s="8" t="s">
        <v>884</v>
      </c>
      <c r="E60" s="159">
        <v>8</v>
      </c>
      <c r="F60" s="160">
        <v>8.5714285714285715E-2</v>
      </c>
      <c r="G60" s="160">
        <v>0.10325649985305896</v>
      </c>
      <c r="H60" s="169">
        <f>IF($E60=0,"-",IFERROR(INDEX(#REF!,MATCH($L60,#REF!,0),MATCH($L$1&amp;H$1,#REF!,0)),0))</f>
        <v>0</v>
      </c>
      <c r="I60" s="169">
        <f>IF($E60=0,"-",IFERROR(INDEX(#REF!,MATCH($L60,#REF!,0),MATCH($L$1&amp;I$1,#REF!,0)),0))</f>
        <v>0</v>
      </c>
      <c r="L60" s="4"/>
    </row>
    <row r="61" spans="2:12" ht="20.100000000000001" customHeight="1" x14ac:dyDescent="0.15">
      <c r="B61" s="1"/>
      <c r="C61" s="158" t="s">
        <v>129</v>
      </c>
      <c r="D61" s="8" t="s">
        <v>885</v>
      </c>
      <c r="E61" s="159">
        <v>7</v>
      </c>
      <c r="F61" s="160">
        <v>0.20428571428571432</v>
      </c>
      <c r="G61" s="160">
        <v>0.23796758482736974</v>
      </c>
      <c r="H61" s="169">
        <f>IF($E61=0,"-",IFERROR(INDEX(#REF!,MATCH($L61,#REF!,0),MATCH($L$1&amp;H$1,#REF!,0)),0))</f>
        <v>0</v>
      </c>
      <c r="I61" s="169">
        <f>IF($E61=0,"-",IFERROR(INDEX(#REF!,MATCH($L61,#REF!,0),MATCH($L$1&amp;I$1,#REF!,0)),0))</f>
        <v>0</v>
      </c>
      <c r="L61" s="4"/>
    </row>
    <row r="62" spans="2:12" ht="20.100000000000001" customHeight="1" x14ac:dyDescent="0.15">
      <c r="B62" s="1"/>
      <c r="C62" s="158" t="s">
        <v>137</v>
      </c>
      <c r="D62" s="8" t="s">
        <v>886</v>
      </c>
      <c r="E62" s="159">
        <v>1</v>
      </c>
      <c r="F62" s="160">
        <v>0.1</v>
      </c>
      <c r="G62" s="160" t="s">
        <v>71</v>
      </c>
      <c r="H62" s="169">
        <f>IF($E62=0,"-",IFERROR(INDEX(#REF!,MATCH($L62,#REF!,0),MATCH($L$1&amp;H$1,#REF!,0)),0))</f>
        <v>0</v>
      </c>
      <c r="I62" s="169">
        <f>IF($E62=0,"-",IFERROR(INDEX(#REF!,MATCH($L62,#REF!,0),MATCH($L$1&amp;I$1,#REF!,0)),0))</f>
        <v>0</v>
      </c>
      <c r="L62" s="4"/>
    </row>
    <row r="63" spans="2:12" ht="20.100000000000001" customHeight="1" x14ac:dyDescent="0.15">
      <c r="B63" s="1"/>
      <c r="C63" s="158" t="s">
        <v>52</v>
      </c>
      <c r="D63" s="8" t="s">
        <v>887</v>
      </c>
      <c r="E63" s="159">
        <v>25</v>
      </c>
      <c r="F63" s="160">
        <v>0.15839999999999999</v>
      </c>
      <c r="G63" s="160">
        <v>0.1774983567999058</v>
      </c>
      <c r="H63" s="169">
        <f>IF($E63=0,"-",IFERROR(INDEX(#REF!,MATCH($L63,#REF!,0),MATCH($L$1&amp;H$1,#REF!,0)),0))</f>
        <v>0</v>
      </c>
      <c r="I63" s="169">
        <f>IF($E63=0,"-",IFERROR(INDEX(#REF!,MATCH($L63,#REF!,0),MATCH($L$1&amp;I$1,#REF!,0)),0))</f>
        <v>0</v>
      </c>
      <c r="L63" s="4"/>
    </row>
    <row r="64" spans="2:12" ht="20.100000000000001" customHeight="1" x14ac:dyDescent="0.15">
      <c r="B64" s="1"/>
      <c r="C64" s="158" t="s">
        <v>888</v>
      </c>
      <c r="D64" s="8" t="s">
        <v>376</v>
      </c>
      <c r="E64" s="159">
        <v>41</v>
      </c>
      <c r="F64" s="160">
        <v>0.18964864864864864</v>
      </c>
      <c r="G64" s="160">
        <v>0.1929719634524111</v>
      </c>
      <c r="H64" s="169">
        <f>IF($E64=0,"-",IFERROR(INDEX(#REF!,MATCH($L64,#REF!,0),MATCH($L$1&amp;H$1,#REF!,0)),0))</f>
        <v>0</v>
      </c>
      <c r="I64" s="169">
        <f>IF($E64=0,"-",IFERROR(INDEX(#REF!,MATCH($L64,#REF!,0),MATCH($L$1&amp;I$1,#REF!,0)),0))</f>
        <v>0</v>
      </c>
      <c r="L64" s="4"/>
    </row>
    <row r="65" spans="2:12" ht="20.100000000000001" customHeight="1" x14ac:dyDescent="0.15">
      <c r="B65" s="1"/>
      <c r="C65" s="158" t="s">
        <v>889</v>
      </c>
      <c r="D65" s="8" t="s">
        <v>890</v>
      </c>
      <c r="E65" s="159">
        <v>2</v>
      </c>
      <c r="F65" s="160">
        <v>0.5</v>
      </c>
      <c r="G65" s="160">
        <v>0.56568542494923812</v>
      </c>
      <c r="H65" s="169">
        <f>IF($E65=0,"-",IFERROR(INDEX(#REF!,MATCH($L65,#REF!,0),MATCH($L$1&amp;H$1,#REF!,0)),0))</f>
        <v>0</v>
      </c>
      <c r="I65" s="169">
        <f>IF($E65=0,"-",IFERROR(INDEX(#REF!,MATCH($L65,#REF!,0),MATCH($L$1&amp;I$1,#REF!,0)),0))</f>
        <v>0</v>
      </c>
      <c r="L65" s="4"/>
    </row>
    <row r="66" spans="2:12" ht="20.100000000000001" customHeight="1" x14ac:dyDescent="0.15">
      <c r="B66" s="1"/>
      <c r="C66" s="158" t="s">
        <v>79</v>
      </c>
      <c r="D66" s="8" t="s">
        <v>891</v>
      </c>
      <c r="E66" s="159">
        <v>3</v>
      </c>
      <c r="F66" s="160">
        <v>9.3333333333333338E-2</v>
      </c>
      <c r="G66" s="160">
        <v>4.0414518843273781E-2</v>
      </c>
      <c r="H66" s="169">
        <f>IF($E66=0,"-",IFERROR(INDEX(#REF!,MATCH($L66,#REF!,0),MATCH($L$1&amp;H$1,#REF!,0)),0))</f>
        <v>0</v>
      </c>
      <c r="I66" s="169">
        <f>IF($E66=0,"-",IFERROR(INDEX(#REF!,MATCH($L66,#REF!,0),MATCH($L$1&amp;I$1,#REF!,0)),0))</f>
        <v>0</v>
      </c>
      <c r="L66" s="4"/>
    </row>
    <row r="67" spans="2:12" ht="20.100000000000001" customHeight="1" x14ac:dyDescent="0.15">
      <c r="B67" s="1"/>
      <c r="C67" s="158" t="s">
        <v>53</v>
      </c>
      <c r="D67" s="8" t="s">
        <v>892</v>
      </c>
      <c r="E67" s="159">
        <v>55</v>
      </c>
      <c r="F67" s="160">
        <v>0.49412500000000009</v>
      </c>
      <c r="G67" s="160">
        <v>0.94900345547876597</v>
      </c>
      <c r="H67" s="169">
        <f>IF($E67=0,"-",IFERROR(INDEX(#REF!,MATCH($L67,#REF!,0),MATCH($L$1&amp;H$1,#REF!,0)),0))</f>
        <v>0</v>
      </c>
      <c r="I67" s="169">
        <f>IF($E67=0,"-",IFERROR(INDEX(#REF!,MATCH($L67,#REF!,0),MATCH($L$1&amp;I$1,#REF!,0)),0))</f>
        <v>0</v>
      </c>
      <c r="L67" s="4"/>
    </row>
    <row r="68" spans="2:12" ht="20.100000000000001" customHeight="1" x14ac:dyDescent="0.15">
      <c r="B68" s="1"/>
      <c r="C68" s="158" t="s">
        <v>54</v>
      </c>
      <c r="D68" s="8" t="s">
        <v>893</v>
      </c>
      <c r="E68" s="159">
        <v>21</v>
      </c>
      <c r="F68" s="160">
        <v>0.12308330000000001</v>
      </c>
      <c r="G68" s="160">
        <v>0.13651285668741203</v>
      </c>
      <c r="H68" s="169">
        <f>IF($E68=0,"-",IFERROR(INDEX(#REF!,MATCH($L68,#REF!,0),MATCH($L$1&amp;H$1,#REF!,0)),0))</f>
        <v>0</v>
      </c>
      <c r="I68" s="169">
        <f>IF($E68=0,"-",IFERROR(INDEX(#REF!,MATCH($L68,#REF!,0),MATCH($L$1&amp;I$1,#REF!,0)),0))</f>
        <v>0</v>
      </c>
      <c r="L68" s="4"/>
    </row>
    <row r="69" spans="2:12" ht="20.100000000000001" customHeight="1" x14ac:dyDescent="0.15">
      <c r="B69" s="1"/>
      <c r="C69" s="158" t="s">
        <v>55</v>
      </c>
      <c r="D69" s="8" t="s">
        <v>894</v>
      </c>
      <c r="E69" s="159">
        <v>46</v>
      </c>
      <c r="F69" s="160">
        <v>3.8690476190476199E-2</v>
      </c>
      <c r="G69" s="160">
        <v>5.2864524549694682E-2</v>
      </c>
      <c r="H69" s="169">
        <f>IF($E69=0,"-",IFERROR(INDEX(#REF!,MATCH($L69,#REF!,0),MATCH($L$1&amp;H$1,#REF!,0)),0))</f>
        <v>0</v>
      </c>
      <c r="I69" s="169">
        <f>IF($E69=0,"-",IFERROR(INDEX(#REF!,MATCH($L69,#REF!,0),MATCH($L$1&amp;I$1,#REF!,0)),0))</f>
        <v>0</v>
      </c>
      <c r="L69" s="4"/>
    </row>
    <row r="70" spans="2:12" ht="20.100000000000001" customHeight="1" x14ac:dyDescent="0.15">
      <c r="B70" s="1"/>
      <c r="C70" s="158" t="s">
        <v>138</v>
      </c>
      <c r="D70" s="8" t="s">
        <v>895</v>
      </c>
      <c r="E70" s="159">
        <v>1</v>
      </c>
      <c r="F70" s="160">
        <v>0.1</v>
      </c>
      <c r="G70" s="160" t="s">
        <v>71</v>
      </c>
      <c r="H70" s="169">
        <f>IF($E70=0,"-",IFERROR(INDEX(#REF!,MATCH($L70,#REF!,0),MATCH($L$1&amp;H$1,#REF!,0)),0))</f>
        <v>0</v>
      </c>
      <c r="I70" s="169">
        <f>IF($E70=0,"-",IFERROR(INDEX(#REF!,MATCH($L70,#REF!,0),MATCH($L$1&amp;I$1,#REF!,0)),0))</f>
        <v>0</v>
      </c>
      <c r="L70" s="4"/>
    </row>
    <row r="71" spans="2:12" ht="20.100000000000001" customHeight="1" x14ac:dyDescent="0.15">
      <c r="B71" s="1"/>
      <c r="C71" s="158" t="s">
        <v>72</v>
      </c>
      <c r="D71" s="8" t="s">
        <v>896</v>
      </c>
      <c r="E71" s="159">
        <v>5</v>
      </c>
      <c r="F71" s="160">
        <v>4.0000000000000008E-2</v>
      </c>
      <c r="G71" s="160">
        <v>4.0824829046386291E-2</v>
      </c>
      <c r="H71" s="169">
        <f>IF($E71=0,"-",IFERROR(INDEX(#REF!,MATCH($L71,#REF!,0),MATCH($L$1&amp;H$1,#REF!,0)),0))</f>
        <v>0</v>
      </c>
      <c r="I71" s="169">
        <f>IF($E71=0,"-",IFERROR(INDEX(#REF!,MATCH($L71,#REF!,0),MATCH($L$1&amp;I$1,#REF!,0)),0))</f>
        <v>0</v>
      </c>
      <c r="L71" s="4"/>
    </row>
    <row r="72" spans="2:12" ht="20.100000000000001" customHeight="1" x14ac:dyDescent="0.15">
      <c r="B72" s="1"/>
      <c r="C72" s="158" t="s">
        <v>75</v>
      </c>
      <c r="D72" s="8" t="s">
        <v>897</v>
      </c>
      <c r="E72" s="159">
        <v>50</v>
      </c>
      <c r="F72" s="160">
        <v>0.69804166666666667</v>
      </c>
      <c r="G72" s="160">
        <v>2.9237247080461795</v>
      </c>
      <c r="H72" s="169">
        <f>IF($E72=0,"-",IFERROR(INDEX(#REF!,MATCH($L72,#REF!,0),MATCH($L$1&amp;H$1,#REF!,0)),0))</f>
        <v>0</v>
      </c>
      <c r="I72" s="169">
        <f>IF($E72=0,"-",IFERROR(INDEX(#REF!,MATCH($L72,#REF!,0),MATCH($L$1&amp;I$1,#REF!,0)),0))</f>
        <v>0</v>
      </c>
      <c r="L72" s="4"/>
    </row>
    <row r="73" spans="2:12" ht="20.100000000000001" customHeight="1" x14ac:dyDescent="0.15">
      <c r="B73" s="1"/>
      <c r="C73" s="158" t="s">
        <v>56</v>
      </c>
      <c r="D73" s="8" t="s">
        <v>898</v>
      </c>
      <c r="E73" s="159">
        <v>9</v>
      </c>
      <c r="F73" s="160">
        <v>5.8666666666666679E-2</v>
      </c>
      <c r="G73" s="160">
        <v>5.8318093247293312E-2</v>
      </c>
      <c r="H73" s="169">
        <f>IF($E73=0,"-",IFERROR(INDEX(#REF!,MATCH($L73,#REF!,0),MATCH($L$1&amp;H$1,#REF!,0)),0))</f>
        <v>0</v>
      </c>
      <c r="I73" s="169">
        <f>IF($E73=0,"-",IFERROR(INDEX(#REF!,MATCH($L73,#REF!,0),MATCH($L$1&amp;I$1,#REF!,0)),0))</f>
        <v>0</v>
      </c>
      <c r="L73" s="4"/>
    </row>
    <row r="74" spans="2:12" ht="20.100000000000001" customHeight="1" x14ac:dyDescent="0.15">
      <c r="B74" s="1"/>
      <c r="C74" s="158" t="s">
        <v>57</v>
      </c>
      <c r="D74" s="8" t="s">
        <v>899</v>
      </c>
      <c r="E74" s="159">
        <v>9</v>
      </c>
      <c r="F74" s="160">
        <v>0.17522222222222225</v>
      </c>
      <c r="G74" s="160">
        <v>0.32974299756696041</v>
      </c>
      <c r="H74" s="169">
        <f>IF($E74=0,"-",IFERROR(INDEX(#REF!,MATCH($L74,#REF!,0),MATCH($L$1&amp;H$1,#REF!,0)),0))</f>
        <v>0</v>
      </c>
      <c r="I74" s="169">
        <f>IF($E74=0,"-",IFERROR(INDEX(#REF!,MATCH($L74,#REF!,0),MATCH($L$1&amp;I$1,#REF!,0)),0))</f>
        <v>0</v>
      </c>
      <c r="L74" s="4"/>
    </row>
    <row r="75" spans="2:12" ht="20.100000000000001" customHeight="1" x14ac:dyDescent="0.15">
      <c r="B75" s="1"/>
      <c r="C75" s="158" t="s">
        <v>69</v>
      </c>
      <c r="D75" s="8" t="s">
        <v>900</v>
      </c>
      <c r="E75" s="159">
        <v>83</v>
      </c>
      <c r="F75" s="160">
        <v>0.14225609756097554</v>
      </c>
      <c r="G75" s="160">
        <v>0.20947334377548893</v>
      </c>
      <c r="H75" s="169">
        <f>IF($E75=0,"-",IFERROR(INDEX(#REF!,MATCH($L75,#REF!,0),MATCH($L$1&amp;H$1,#REF!,0)),0))</f>
        <v>0</v>
      </c>
      <c r="I75" s="169">
        <f>IF($E75=0,"-",IFERROR(INDEX(#REF!,MATCH($L75,#REF!,0),MATCH($L$1&amp;I$1,#REF!,0)),0))</f>
        <v>0</v>
      </c>
      <c r="L75" s="4"/>
    </row>
    <row r="76" spans="2:12" ht="20.100000000000001" customHeight="1" x14ac:dyDescent="0.15">
      <c r="B76" s="1"/>
      <c r="C76" s="158" t="s">
        <v>73</v>
      </c>
      <c r="D76" s="8" t="s">
        <v>901</v>
      </c>
      <c r="E76" s="159">
        <v>55</v>
      </c>
      <c r="F76" s="160">
        <v>0.4881777777777781</v>
      </c>
      <c r="G76" s="160">
        <v>0.97452861072998387</v>
      </c>
      <c r="H76" s="169">
        <f>IF($E76=0,"-",IFERROR(INDEX(#REF!,MATCH($L76,#REF!,0),MATCH($L$1&amp;H$1,#REF!,0)),0))</f>
        <v>0</v>
      </c>
      <c r="I76" s="169">
        <f>IF($E76=0,"-",IFERROR(INDEX(#REF!,MATCH($L76,#REF!,0),MATCH($L$1&amp;I$1,#REF!,0)),0))</f>
        <v>0</v>
      </c>
      <c r="L76" s="4"/>
    </row>
    <row r="77" spans="2:12" ht="20.100000000000001" customHeight="1" x14ac:dyDescent="0.15">
      <c r="B77" s="1"/>
      <c r="C77" s="158" t="s">
        <v>58</v>
      </c>
      <c r="D77" s="8" t="s">
        <v>902</v>
      </c>
      <c r="E77" s="159">
        <v>334</v>
      </c>
      <c r="F77" s="160">
        <v>0.83350096463022394</v>
      </c>
      <c r="G77" s="160">
        <v>2.1919169297081056</v>
      </c>
      <c r="H77" s="169">
        <f>IF($E77=0,"-",IFERROR(INDEX(#REF!,MATCH($L77,#REF!,0),MATCH($L$1&amp;H$1,#REF!,0)),0))</f>
        <v>0</v>
      </c>
      <c r="I77" s="169">
        <f>IF($E77=0,"-",IFERROR(INDEX(#REF!,MATCH($L77,#REF!,0),MATCH($L$1&amp;I$1,#REF!,0)),0))</f>
        <v>0</v>
      </c>
      <c r="L77" s="4"/>
    </row>
    <row r="78" spans="2:12" ht="20.100000000000001" customHeight="1" x14ac:dyDescent="0.15">
      <c r="B78" s="1"/>
      <c r="C78" s="158" t="s">
        <v>903</v>
      </c>
      <c r="D78" s="8" t="s">
        <v>904</v>
      </c>
      <c r="E78" s="159">
        <v>2</v>
      </c>
      <c r="F78" s="160">
        <v>1.59</v>
      </c>
      <c r="G78" s="160">
        <v>1.2869343417595163</v>
      </c>
      <c r="H78" s="169">
        <f>IF($E78=0,"-",IFERROR(INDEX(#REF!,MATCH($L78,#REF!,0),MATCH($L$1&amp;H$1,#REF!,0)),0))</f>
        <v>0</v>
      </c>
      <c r="I78" s="169">
        <f>IF($E78=0,"-",IFERROR(INDEX(#REF!,MATCH($L78,#REF!,0),MATCH($L$1&amp;I$1,#REF!,0)),0))</f>
        <v>0</v>
      </c>
      <c r="L78" s="4"/>
    </row>
    <row r="79" spans="2:12" ht="20.100000000000001" customHeight="1" x14ac:dyDescent="0.15">
      <c r="B79" s="1"/>
      <c r="C79" s="158" t="s">
        <v>905</v>
      </c>
      <c r="D79" s="8" t="s">
        <v>906</v>
      </c>
      <c r="E79" s="159">
        <v>26</v>
      </c>
      <c r="F79" s="160">
        <v>8.5909090909090935E-2</v>
      </c>
      <c r="G79" s="160">
        <v>0.15190815178945</v>
      </c>
      <c r="H79" s="169">
        <f>IF($E79=0,"-",IFERROR(INDEX(#REF!,MATCH($L79,#REF!,0),MATCH($L$1&amp;H$1,#REF!,0)),0))</f>
        <v>0</v>
      </c>
      <c r="I79" s="169">
        <f>IF($E79=0,"-",IFERROR(INDEX(#REF!,MATCH($L79,#REF!,0),MATCH($L$1&amp;I$1,#REF!,0)),0))</f>
        <v>0</v>
      </c>
      <c r="L79" s="4"/>
    </row>
    <row r="80" spans="2:12" ht="20.100000000000001" customHeight="1" x14ac:dyDescent="0.15">
      <c r="B80" s="1"/>
      <c r="C80" s="158" t="s">
        <v>70</v>
      </c>
      <c r="D80" s="8" t="s">
        <v>907</v>
      </c>
      <c r="E80" s="159">
        <v>6</v>
      </c>
      <c r="F80" s="160">
        <v>7.1999999999999995E-2</v>
      </c>
      <c r="G80" s="160">
        <v>3.9623225512317922E-2</v>
      </c>
      <c r="H80" s="169">
        <f>IF($E80=0,"-",IFERROR(INDEX(#REF!,MATCH($L80,#REF!,0),MATCH($L$1&amp;H$1,#REF!,0)),0))</f>
        <v>0</v>
      </c>
      <c r="I80" s="169">
        <f>IF($E80=0,"-",IFERROR(INDEX(#REF!,MATCH($L80,#REF!,0),MATCH($L$1&amp;I$1,#REF!,0)),0))</f>
        <v>0</v>
      </c>
      <c r="L80" s="4"/>
    </row>
    <row r="81" spans="2:12" ht="20.100000000000001" customHeight="1" x14ac:dyDescent="0.15">
      <c r="B81" s="1"/>
      <c r="C81" s="158" t="s">
        <v>908</v>
      </c>
      <c r="D81" s="8" t="s">
        <v>909</v>
      </c>
      <c r="E81" s="159">
        <v>137</v>
      </c>
      <c r="F81" s="160">
        <v>0.15418918918918906</v>
      </c>
      <c r="G81" s="160">
        <v>0.27134109743050566</v>
      </c>
      <c r="H81" s="169">
        <f>IF($E81=0,"-",IFERROR(INDEX(#REF!,MATCH($L81,#REF!,0),MATCH($L$1&amp;H$1,#REF!,0)),0))</f>
        <v>0</v>
      </c>
      <c r="I81" s="169">
        <f>IF($E81=0,"-",IFERROR(INDEX(#REF!,MATCH($L81,#REF!,0),MATCH($L$1&amp;I$1,#REF!,0)),0))</f>
        <v>0</v>
      </c>
      <c r="L81" s="4"/>
    </row>
    <row r="82" spans="2:12" ht="20.100000000000001" customHeight="1" x14ac:dyDescent="0.15">
      <c r="B82" s="1"/>
      <c r="C82" s="158" t="s">
        <v>59</v>
      </c>
      <c r="D82" s="8" t="s">
        <v>910</v>
      </c>
      <c r="E82" s="159">
        <v>900</v>
      </c>
      <c r="F82" s="160">
        <v>1.107345286396181</v>
      </c>
      <c r="G82" s="160">
        <v>3.5328822975316538</v>
      </c>
      <c r="H82" s="169">
        <f>IF($E82=0,"-",IFERROR(INDEX(#REF!,MATCH($L82,#REF!,0),MATCH($L$1&amp;H$1,#REF!,0)),0))</f>
        <v>0</v>
      </c>
      <c r="I82" s="169">
        <f>IF($E82=0,"-",IFERROR(INDEX(#REF!,MATCH($L82,#REF!,0),MATCH($L$1&amp;I$1,#REF!,0)),0))</f>
        <v>0</v>
      </c>
      <c r="L82" s="4"/>
    </row>
    <row r="83" spans="2:12" ht="20.100000000000001" customHeight="1" x14ac:dyDescent="0.15">
      <c r="B83" s="1"/>
      <c r="C83" s="158" t="s">
        <v>60</v>
      </c>
      <c r="D83" s="8" t="s">
        <v>911</v>
      </c>
      <c r="E83" s="159">
        <v>303</v>
      </c>
      <c r="F83" s="160">
        <v>1.2923933823529408</v>
      </c>
      <c r="G83" s="160">
        <v>2.5283662745162201</v>
      </c>
      <c r="H83" s="169">
        <f>IF($E83=0,"-",IFERROR(INDEX(#REF!,MATCH($L83,#REF!,0),MATCH($L$1&amp;H$1,#REF!,0)),0))</f>
        <v>0</v>
      </c>
      <c r="I83" s="169">
        <f>IF($E83=0,"-",IFERROR(INDEX(#REF!,MATCH($L83,#REF!,0),MATCH($L$1&amp;I$1,#REF!,0)),0))</f>
        <v>0</v>
      </c>
      <c r="L83" s="4"/>
    </row>
    <row r="84" spans="2:12" ht="20.100000000000001" customHeight="1" x14ac:dyDescent="0.15">
      <c r="B84" s="1"/>
      <c r="C84" s="158" t="s">
        <v>912</v>
      </c>
      <c r="D84" s="8" t="s">
        <v>913</v>
      </c>
      <c r="E84" s="159">
        <v>20</v>
      </c>
      <c r="F84" s="160">
        <v>0.97994999999999999</v>
      </c>
      <c r="G84" s="160">
        <v>0.856691338814628</v>
      </c>
      <c r="H84" s="169">
        <f>IF($E84=0,"-",IFERROR(INDEX(#REF!,MATCH($L84,#REF!,0),MATCH($L$1&amp;H$1,#REF!,0)),0))</f>
        <v>0</v>
      </c>
      <c r="I84" s="169">
        <f>IF($E84=0,"-",IFERROR(INDEX(#REF!,MATCH($L84,#REF!,0),MATCH($L$1&amp;I$1,#REF!,0)),0))</f>
        <v>0</v>
      </c>
      <c r="L84" s="4"/>
    </row>
    <row r="85" spans="2:12" ht="20.100000000000001" customHeight="1" x14ac:dyDescent="0.15">
      <c r="B85" s="1"/>
      <c r="C85" s="158" t="s">
        <v>914</v>
      </c>
      <c r="D85" s="8" t="s">
        <v>915</v>
      </c>
      <c r="E85" s="159">
        <v>383</v>
      </c>
      <c r="F85" s="160">
        <v>1.6584893617021281</v>
      </c>
      <c r="G85" s="160">
        <v>1.6896955559764379</v>
      </c>
      <c r="H85" s="169">
        <f>IF($E85=0,"-",IFERROR(INDEX(#REF!,MATCH($L85,#REF!,0),MATCH($L$1&amp;H$1,#REF!,0)),0))</f>
        <v>0</v>
      </c>
      <c r="I85" s="169">
        <f>IF($E85=0,"-",IFERROR(INDEX(#REF!,MATCH($L85,#REF!,0),MATCH($L$1&amp;I$1,#REF!,0)),0))</f>
        <v>0</v>
      </c>
      <c r="L85" s="4"/>
    </row>
    <row r="86" spans="2:12" ht="20.100000000000001" customHeight="1" x14ac:dyDescent="0.15">
      <c r="B86" s="1"/>
      <c r="C86" s="158" t="s">
        <v>916</v>
      </c>
      <c r="D86" s="8" t="s">
        <v>917</v>
      </c>
      <c r="E86" s="159">
        <v>78</v>
      </c>
      <c r="F86" s="160">
        <v>1.2835641025641027</v>
      </c>
      <c r="G86" s="160">
        <v>1.2160252004153893</v>
      </c>
      <c r="H86" s="169">
        <f>IF($E86=0,"-",IFERROR(INDEX(#REF!,MATCH($L86,#REF!,0),MATCH($L$1&amp;H$1,#REF!,0)),0))</f>
        <v>0</v>
      </c>
      <c r="I86" s="169">
        <f>IF($E86=0,"-",IFERROR(INDEX(#REF!,MATCH($L86,#REF!,0),MATCH($L$1&amp;I$1,#REF!,0)),0))</f>
        <v>0</v>
      </c>
      <c r="L86" s="4"/>
    </row>
    <row r="87" spans="2:12" ht="20.100000000000001" customHeight="1" x14ac:dyDescent="0.15">
      <c r="B87" s="1"/>
      <c r="C87" s="158" t="s">
        <v>918</v>
      </c>
      <c r="D87" s="8" t="s">
        <v>919</v>
      </c>
      <c r="E87" s="159">
        <v>142</v>
      </c>
      <c r="F87" s="160">
        <v>2.0231760563380283</v>
      </c>
      <c r="G87" s="160">
        <v>2.560181867706802</v>
      </c>
      <c r="H87" s="169">
        <f>IF($E87=0,"-",IFERROR(INDEX(#REF!,MATCH($L87,#REF!,0),MATCH($L$1&amp;H$1,#REF!,0)),0))</f>
        <v>0</v>
      </c>
      <c r="I87" s="169">
        <f>IF($E87=0,"-",IFERROR(INDEX(#REF!,MATCH($L87,#REF!,0),MATCH($L$1&amp;I$1,#REF!,0)),0))</f>
        <v>0</v>
      </c>
      <c r="L87" s="4"/>
    </row>
    <row r="88" spans="2:12" ht="20.100000000000001" customHeight="1" x14ac:dyDescent="0.15">
      <c r="B88" s="1"/>
      <c r="C88" s="158" t="s">
        <v>920</v>
      </c>
      <c r="D88" s="8" t="s">
        <v>921</v>
      </c>
      <c r="E88" s="159">
        <v>203</v>
      </c>
      <c r="F88" s="160">
        <v>1.4286713054187195</v>
      </c>
      <c r="G88" s="160">
        <v>1.4374561347736536</v>
      </c>
      <c r="H88" s="169">
        <f>IF($E88=0,"-",IFERROR(INDEX(#REF!,MATCH($L88,#REF!,0),MATCH($L$1&amp;H$1,#REF!,0)),0))</f>
        <v>0</v>
      </c>
      <c r="I88" s="169">
        <f>IF($E88=0,"-",IFERROR(INDEX(#REF!,MATCH($L88,#REF!,0),MATCH($L$1&amp;I$1,#REF!,0)),0))</f>
        <v>0</v>
      </c>
      <c r="L88" s="4"/>
    </row>
    <row r="89" spans="2:12" ht="20.100000000000001" customHeight="1" x14ac:dyDescent="0.15">
      <c r="B89" s="1"/>
      <c r="C89" s="158" t="s">
        <v>922</v>
      </c>
      <c r="D89" s="8" t="s">
        <v>923</v>
      </c>
      <c r="E89" s="159">
        <v>1</v>
      </c>
      <c r="F89" s="160">
        <v>1.9</v>
      </c>
      <c r="G89" s="160" t="s">
        <v>71</v>
      </c>
      <c r="H89" s="169">
        <f>IF($E89=0,"-",IFERROR(INDEX(#REF!,MATCH($L89,#REF!,0),MATCH($L$1&amp;H$1,#REF!,0)),0))</f>
        <v>0</v>
      </c>
      <c r="I89" s="169">
        <f>IF($E89=0,"-",IFERROR(INDEX(#REF!,MATCH($L89,#REF!,0),MATCH($L$1&amp;I$1,#REF!,0)),0))</f>
        <v>0</v>
      </c>
      <c r="L89" s="4"/>
    </row>
    <row r="90" spans="2:12" ht="20.100000000000001" customHeight="1" x14ac:dyDescent="0.15">
      <c r="B90" s="1"/>
      <c r="C90" s="158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9" t="str">
        <f>IF($E90=0,"-",IFERROR(INDEX(#REF!,MATCH($L90,#REF!,0),MATCH($L$1&amp;H$1,#REF!,0)),0))</f>
        <v>-</v>
      </c>
      <c r="I90" s="169" t="str">
        <f>IF($E90=0,"-",IFERROR(INDEX(#REF!,MATCH($L90,#REF!,0),MATCH($L$1&amp;I$1,#REF!,0)),0))</f>
        <v>-</v>
      </c>
      <c r="L90" s="4"/>
    </row>
    <row r="91" spans="2:12" ht="20.100000000000001" customHeight="1" x14ac:dyDescent="0.15">
      <c r="B91" s="1"/>
      <c r="C91" s="158" t="s">
        <v>62</v>
      </c>
      <c r="D91" s="8" t="s">
        <v>926</v>
      </c>
      <c r="E91" s="159">
        <v>174</v>
      </c>
      <c r="F91" s="160">
        <v>1.0787364161849713</v>
      </c>
      <c r="G91" s="160">
        <v>3.6789821908648923</v>
      </c>
      <c r="H91" s="169">
        <f>IF($E91=0,"-",IFERROR(INDEX(#REF!,MATCH($L91,#REF!,0),MATCH($L$1&amp;H$1,#REF!,0)),0))</f>
        <v>0</v>
      </c>
      <c r="I91" s="169">
        <f>IF($E91=0,"-",IFERROR(INDEX(#REF!,MATCH($L91,#REF!,0),MATCH($L$1&amp;I$1,#REF!,0)),0))</f>
        <v>0</v>
      </c>
      <c r="L91" s="4"/>
    </row>
    <row r="92" spans="2:12" ht="20.100000000000001" customHeight="1" x14ac:dyDescent="0.15">
      <c r="B92" s="1"/>
      <c r="C92" s="158" t="s">
        <v>80</v>
      </c>
      <c r="D92" s="8" t="s">
        <v>927</v>
      </c>
      <c r="E92" s="159">
        <v>2</v>
      </c>
      <c r="F92" s="160">
        <v>0</v>
      </c>
      <c r="G92" s="160">
        <v>0</v>
      </c>
      <c r="H92" s="169">
        <f>IF($E92=0,"-",IFERROR(INDEX(#REF!,MATCH($L92,#REF!,0),MATCH($L$1&amp;H$1,#REF!,0)),0))</f>
        <v>0</v>
      </c>
      <c r="I92" s="169">
        <f>IF($E92=0,"-",IFERROR(INDEX(#REF!,MATCH($L92,#REF!,0),MATCH($L$1&amp;I$1,#REF!,0)),0))</f>
        <v>0</v>
      </c>
      <c r="L92" s="4"/>
    </row>
    <row r="93" spans="2:12" ht="20.100000000000001" customHeight="1" x14ac:dyDescent="0.15">
      <c r="B93" s="1"/>
      <c r="C93" s="158" t="s">
        <v>928</v>
      </c>
      <c r="D93" s="8" t="s">
        <v>929</v>
      </c>
      <c r="E93" s="159">
        <v>125</v>
      </c>
      <c r="F93" s="160">
        <v>1.7238943089430889</v>
      </c>
      <c r="G93" s="160">
        <v>1.1016636288055086</v>
      </c>
      <c r="H93" s="169">
        <f>IF($E93=0,"-",IFERROR(INDEX(#REF!,MATCH($L93,#REF!,0),MATCH($L$1&amp;H$1,#REF!,0)),0))</f>
        <v>0</v>
      </c>
      <c r="I93" s="169">
        <f>IF($E93=0,"-",IFERROR(INDEX(#REF!,MATCH($L93,#REF!,0),MATCH($L$1&amp;I$1,#REF!,0)),0))</f>
        <v>0</v>
      </c>
      <c r="L93" s="4"/>
    </row>
    <row r="94" spans="2:12" ht="20.100000000000001" customHeight="1" x14ac:dyDescent="0.15">
      <c r="B94" s="1"/>
      <c r="C94" s="158" t="s">
        <v>63</v>
      </c>
      <c r="D94" s="8" t="s">
        <v>930</v>
      </c>
      <c r="E94" s="159">
        <v>45</v>
      </c>
      <c r="F94" s="160">
        <v>2.4993333333333334</v>
      </c>
      <c r="G94" s="160">
        <v>2.3460831962307647</v>
      </c>
      <c r="H94" s="169">
        <f>IF($E94=0,"-",IFERROR(INDEX(#REF!,MATCH($L94,#REF!,0),MATCH($L$1&amp;H$1,#REF!,0)),0))</f>
        <v>0</v>
      </c>
      <c r="I94" s="169">
        <f>IF($E94=0,"-",IFERROR(INDEX(#REF!,MATCH($L94,#REF!,0),MATCH($L$1&amp;I$1,#REF!,0)),0))</f>
        <v>0</v>
      </c>
      <c r="L94" s="4"/>
    </row>
    <row r="95" spans="2:12" ht="20.100000000000001" customHeight="1" x14ac:dyDescent="0.15">
      <c r="B95" s="1"/>
      <c r="C95" s="158" t="s">
        <v>931</v>
      </c>
      <c r="D95" s="8" t="s">
        <v>932</v>
      </c>
      <c r="E95" s="159">
        <v>6</v>
      </c>
      <c r="F95" s="160">
        <v>1.1083333333333334</v>
      </c>
      <c r="G95" s="160">
        <v>0.98509728791965867</v>
      </c>
      <c r="H95" s="169">
        <f>IF($E95=0,"-",IFERROR(INDEX(#REF!,MATCH($L95,#REF!,0),MATCH($L$1&amp;H$1,#REF!,0)),0))</f>
        <v>0</v>
      </c>
      <c r="I95" s="169">
        <f>IF($E95=0,"-",IFERROR(INDEX(#REF!,MATCH($L95,#REF!,0),MATCH($L$1&amp;I$1,#REF!,0)),0))</f>
        <v>0</v>
      </c>
      <c r="L95" s="4"/>
    </row>
    <row r="96" spans="2:12" ht="20.100000000000001" customHeight="1" x14ac:dyDescent="0.15">
      <c r="B96" s="1"/>
      <c r="C96" s="158" t="s">
        <v>933</v>
      </c>
      <c r="D96" s="8" t="s">
        <v>934</v>
      </c>
      <c r="E96" s="159">
        <v>11</v>
      </c>
      <c r="F96" s="160">
        <v>1.197272727272727</v>
      </c>
      <c r="G96" s="160">
        <v>1.0561637269769393</v>
      </c>
      <c r="H96" s="169">
        <f>IF($E96=0,"-",IFERROR(INDEX(#REF!,MATCH($L96,#REF!,0),MATCH($L$1&amp;H$1,#REF!,0)),0))</f>
        <v>0</v>
      </c>
      <c r="I96" s="169">
        <f>IF($E96=0,"-",IFERROR(INDEX(#REF!,MATCH($L96,#REF!,0),MATCH($L$1&amp;I$1,#REF!,0)),0))</f>
        <v>0</v>
      </c>
      <c r="L96" s="4"/>
    </row>
    <row r="97" spans="1:12" ht="20.100000000000001" customHeight="1" x14ac:dyDescent="0.15">
      <c r="B97" s="1"/>
      <c r="C97" s="158" t="s">
        <v>76</v>
      </c>
      <c r="D97" s="8" t="s">
        <v>935</v>
      </c>
      <c r="E97" s="159">
        <v>2</v>
      </c>
      <c r="F97" s="160">
        <v>0.03</v>
      </c>
      <c r="G97" s="160">
        <v>1.4142135623730954E-2</v>
      </c>
      <c r="H97" s="169">
        <f>IF($E97=0,"-",IFERROR(INDEX(#REF!,MATCH($L97,#REF!,0),MATCH($L$1&amp;H$1,#REF!,0)),0))</f>
        <v>0</v>
      </c>
      <c r="I97" s="169">
        <f>IF($E97=0,"-",IFERROR(INDEX(#REF!,MATCH($L97,#REF!,0),MATCH($L$1&amp;I$1,#REF!,0)),0))</f>
        <v>0</v>
      </c>
      <c r="L97" s="4"/>
    </row>
    <row r="98" spans="1:12" ht="20.100000000000001" customHeight="1" x14ac:dyDescent="0.15">
      <c r="B98" s="1"/>
      <c r="C98" s="158" t="s">
        <v>936</v>
      </c>
      <c r="D98" s="8" t="s">
        <v>937</v>
      </c>
      <c r="E98" s="159">
        <v>1</v>
      </c>
      <c r="F98" s="160">
        <v>0.6</v>
      </c>
      <c r="G98" s="160" t="s">
        <v>71</v>
      </c>
      <c r="H98" s="169">
        <f>IF($E98=0,"-",IFERROR(INDEX(#REF!,MATCH($L98,#REF!,0),MATCH($L$1&amp;H$1,#REF!,0)),0))</f>
        <v>0</v>
      </c>
      <c r="I98" s="169">
        <f>IF($E98=0,"-",IFERROR(INDEX(#REF!,MATCH($L98,#REF!,0),MATCH($L$1&amp;I$1,#REF!,0)),0))</f>
        <v>0</v>
      </c>
      <c r="L98" s="4"/>
    </row>
    <row r="99" spans="1:12" ht="20.100000000000001" customHeight="1" x14ac:dyDescent="0.15">
      <c r="B99" s="1"/>
      <c r="C99" s="158" t="s">
        <v>64</v>
      </c>
      <c r="D99" s="8" t="s">
        <v>938</v>
      </c>
      <c r="E99" s="159">
        <v>35</v>
      </c>
      <c r="F99" s="160">
        <v>0.76571428571428568</v>
      </c>
      <c r="G99" s="160">
        <v>1.3117574329978889</v>
      </c>
      <c r="H99" s="169">
        <f>IF($E99=0,"-",IFERROR(INDEX(#REF!,MATCH($L99,#REF!,0),MATCH($L$1&amp;H$1,#REF!,0)),0))</f>
        <v>0</v>
      </c>
      <c r="I99" s="169">
        <f>IF($E99=0,"-",IFERROR(INDEX(#REF!,MATCH($L99,#REF!,0),MATCH($L$1&amp;I$1,#REF!,0)),0))</f>
        <v>0</v>
      </c>
      <c r="L99" s="4"/>
    </row>
    <row r="100" spans="1:12" ht="20.100000000000001" customHeight="1" x14ac:dyDescent="0.15">
      <c r="B100" s="1"/>
      <c r="C100" s="158" t="s">
        <v>939</v>
      </c>
      <c r="D100" s="8" t="s">
        <v>940</v>
      </c>
      <c r="E100" s="159">
        <v>377</v>
      </c>
      <c r="F100" s="160">
        <v>1.6839532577903669</v>
      </c>
      <c r="G100" s="160">
        <v>4.053819346139246</v>
      </c>
      <c r="H100" s="169">
        <f>IF($E100=0,"-",IFERROR(INDEX(#REF!,MATCH($L100,#REF!,0),MATCH($L$1&amp;H$1,#REF!,0)),0))</f>
        <v>0</v>
      </c>
      <c r="I100" s="169">
        <f>IF($E100=0,"-",IFERROR(INDEX(#REF!,MATCH($L100,#REF!,0),MATCH($L$1&amp;I$1,#REF!,0)),0))</f>
        <v>0</v>
      </c>
      <c r="L100" s="4"/>
    </row>
    <row r="101" spans="1:12" ht="20.100000000000001" customHeight="1" x14ac:dyDescent="0.15">
      <c r="B101" s="1"/>
      <c r="C101" s="158" t="s">
        <v>941</v>
      </c>
      <c r="D101" s="8" t="s">
        <v>942</v>
      </c>
      <c r="E101" s="159">
        <v>37</v>
      </c>
      <c r="F101" s="160">
        <v>0.38866666666666666</v>
      </c>
      <c r="G101" s="160">
        <v>1.1717611897115749</v>
      </c>
      <c r="H101" s="169">
        <f>IF($E101=0,"-",IFERROR(INDEX(#REF!,MATCH($L101,#REF!,0),MATCH($L$1&amp;H$1,#REF!,0)),0))</f>
        <v>0</v>
      </c>
      <c r="I101" s="169">
        <f>IF($E101=0,"-",IFERROR(INDEX(#REF!,MATCH($L101,#REF!,0),MATCH($L$1&amp;I$1,#REF!,0)),0))</f>
        <v>0</v>
      </c>
      <c r="L101" s="4"/>
    </row>
    <row r="102" spans="1:12" ht="20.100000000000001" customHeight="1" x14ac:dyDescent="0.15">
      <c r="B102" s="1"/>
      <c r="C102" s="158" t="s">
        <v>943</v>
      </c>
      <c r="D102" s="8" t="s">
        <v>944</v>
      </c>
      <c r="E102" s="159">
        <v>36</v>
      </c>
      <c r="F102" s="160">
        <v>0.36962857142857142</v>
      </c>
      <c r="G102" s="160">
        <v>0.5075803086683911</v>
      </c>
      <c r="H102" s="169">
        <f>IF($E102=0,"-",IFERROR(INDEX(#REF!,MATCH($L102,#REF!,0),MATCH($L$1&amp;H$1,#REF!,0)),0))</f>
        <v>0</v>
      </c>
      <c r="I102" s="169">
        <f>IF($E102=0,"-",IFERROR(INDEX(#REF!,MATCH($L102,#REF!,0),MATCH($L$1&amp;I$1,#REF!,0)),0))</f>
        <v>0</v>
      </c>
      <c r="L102" s="4"/>
    </row>
    <row r="103" spans="1:12" ht="20.100000000000001" customHeight="1" x14ac:dyDescent="0.15">
      <c r="B103" s="1"/>
      <c r="C103" s="158" t="s">
        <v>945</v>
      </c>
      <c r="D103" s="8" t="s">
        <v>946</v>
      </c>
      <c r="E103" s="159">
        <v>47</v>
      </c>
      <c r="F103" s="160">
        <v>1.4066190476190474</v>
      </c>
      <c r="G103" s="160">
        <v>2.5724046542086247</v>
      </c>
      <c r="H103" s="169">
        <f>IF($E103=0,"-",IFERROR(INDEX(#REF!,MATCH($L103,#REF!,0),MATCH($L$1&amp;H$1,#REF!,0)),0))</f>
        <v>0</v>
      </c>
      <c r="I103" s="169">
        <f>IF($E103=0,"-",IFERROR(INDEX(#REF!,MATCH($L103,#REF!,0),MATCH($L$1&amp;I$1,#REF!,0)),0))</f>
        <v>0</v>
      </c>
      <c r="L103" s="4"/>
    </row>
    <row r="104" spans="1:12" ht="20.100000000000001" customHeight="1" x14ac:dyDescent="0.15">
      <c r="A104" s="116" t="s">
        <v>1023</v>
      </c>
      <c r="B104" s="1"/>
      <c r="C104" s="158" t="s">
        <v>947</v>
      </c>
      <c r="D104" s="8" t="s">
        <v>948</v>
      </c>
      <c r="E104" s="159">
        <v>6</v>
      </c>
      <c r="F104" s="160">
        <v>0.23200000000000004</v>
      </c>
      <c r="G104" s="160">
        <v>0.25282404948896775</v>
      </c>
      <c r="H104" s="169">
        <f>IF($E104=0,"-",IFERROR(INDEX(#REF!,MATCH($L104,#REF!,0),MATCH($L$1&amp;H$1,#REF!,0)),0))</f>
        <v>0</v>
      </c>
      <c r="I104" s="169">
        <f>IF($E104=0,"-",IFERROR(INDEX(#REF!,MATCH($L104,#REF!,0),MATCH($L$1&amp;I$1,#REF!,0)),0))</f>
        <v>0</v>
      </c>
      <c r="L104" s="4"/>
    </row>
    <row r="105" spans="1:12" ht="20.100000000000001" customHeight="1" x14ac:dyDescent="0.15">
      <c r="B105" s="1"/>
      <c r="C105" s="161" t="s">
        <v>65</v>
      </c>
      <c r="D105" s="162" t="s">
        <v>949</v>
      </c>
      <c r="E105" s="163">
        <v>4165</v>
      </c>
      <c r="F105" s="164">
        <v>2.0932616130371136</v>
      </c>
      <c r="G105" s="164">
        <v>2.151734100117173</v>
      </c>
      <c r="H105" s="169">
        <f>IF($E105=0,"-",IFERROR(INDEX(#REF!,MATCH($L105,#REF!,0),MATCH($L$1&amp;H$1,#REF!,0)),0))</f>
        <v>0</v>
      </c>
      <c r="I105" s="169">
        <f>IF($E105=0,"-",IFERROR(INDEX(#REF!,MATCH($L105,#REF!,0),MATCH($L$1&amp;I$1,#REF!,0)),0))</f>
        <v>0</v>
      </c>
      <c r="L105" s="4"/>
    </row>
    <row r="106" spans="1:12" ht="20.100000000000001" customHeight="1" x14ac:dyDescent="0.15">
      <c r="B106" s="1"/>
      <c r="C106" s="161" t="s">
        <v>67</v>
      </c>
      <c r="D106" s="162" t="s">
        <v>950</v>
      </c>
      <c r="E106" s="163">
        <v>1808</v>
      </c>
      <c r="F106" s="164">
        <v>1.455898939140142</v>
      </c>
      <c r="G106" s="164">
        <v>1.0419027294341019</v>
      </c>
      <c r="H106" s="169">
        <f>IF($E106=0,"-",IFERROR(INDEX(#REF!,MATCH($L106,#REF!,0),MATCH($L$1&amp;H$1,#REF!,0)),0))</f>
        <v>0</v>
      </c>
      <c r="I106" s="169">
        <f>IF($E106=0,"-",IFERROR(INDEX(#REF!,MATCH($L106,#REF!,0),MATCH($L$1&amp;I$1,#REF!,0)),0))</f>
        <v>0</v>
      </c>
      <c r="L106" s="4"/>
    </row>
    <row r="107" spans="1:12" ht="20.100000000000001" customHeight="1" x14ac:dyDescent="0.15">
      <c r="B107" s="1"/>
      <c r="C107" s="161" t="s">
        <v>68</v>
      </c>
      <c r="D107" s="162" t="s">
        <v>951</v>
      </c>
      <c r="E107" s="163">
        <v>127</v>
      </c>
      <c r="F107" s="164">
        <v>2.1765749999999988</v>
      </c>
      <c r="G107" s="164">
        <v>4.8369815760902988</v>
      </c>
      <c r="H107" s="169">
        <f>IF($E107=0,"-",IFERROR(INDEX(#REF!,MATCH($L107,#REF!,0),MATCH($L$1&amp;H$1,#REF!,0)),0))</f>
        <v>0</v>
      </c>
      <c r="I107" s="169">
        <f>IF($E107=0,"-",IFERROR(INDEX(#REF!,MATCH($L107,#REF!,0),MATCH($L$1&amp;I$1,#REF!,0)),0))</f>
        <v>0</v>
      </c>
      <c r="L107" s="4"/>
    </row>
    <row r="108" spans="1:12" ht="20.100000000000001" customHeight="1" x14ac:dyDescent="0.15">
      <c r="B108" s="1"/>
      <c r="C108" s="161" t="s">
        <v>77</v>
      </c>
      <c r="D108" s="162" t="s">
        <v>952</v>
      </c>
      <c r="E108" s="163">
        <v>966</v>
      </c>
      <c r="F108" s="164">
        <v>2.2291833333333333</v>
      </c>
      <c r="G108" s="164">
        <v>2.0491388378490525</v>
      </c>
      <c r="H108" s="169">
        <f>IF($E108=0,"-",IFERROR(INDEX(#REF!,MATCH($L108,#REF!,0),MATCH($L$1&amp;H$1,#REF!,0)),0))</f>
        <v>0</v>
      </c>
      <c r="I108" s="169">
        <f>IF($E108=0,"-",IFERROR(INDEX(#REF!,MATCH($L108,#REF!,0),MATCH($L$1&amp;I$1,#REF!,0)),0))</f>
        <v>0</v>
      </c>
      <c r="L108" s="4"/>
    </row>
    <row r="109" spans="1:12" ht="20.100000000000001" customHeight="1" x14ac:dyDescent="0.15">
      <c r="B109" s="1"/>
      <c r="C109" s="161" t="s">
        <v>78</v>
      </c>
      <c r="D109" s="162" t="s">
        <v>953</v>
      </c>
      <c r="E109" s="163">
        <v>9</v>
      </c>
      <c r="F109" s="164">
        <v>1.5411111111111111</v>
      </c>
      <c r="G109" s="164">
        <v>0.99298092182635156</v>
      </c>
      <c r="H109" s="169">
        <f>IF($E109=0,"-",IFERROR(INDEX(#REF!,MATCH($L109,#REF!,0),MATCH($L$1&amp;H$1,#REF!,0)),0))</f>
        <v>0</v>
      </c>
      <c r="I109" s="169">
        <f>IF($E109=0,"-",IFERROR(INDEX(#REF!,MATCH($L109,#REF!,0),MATCH($L$1&amp;I$1,#REF!,0)),0))</f>
        <v>0</v>
      </c>
      <c r="L109" s="4"/>
    </row>
    <row r="110" spans="1:12" ht="20.100000000000001" customHeight="1" x14ac:dyDescent="0.15">
      <c r="B110" s="1"/>
      <c r="C110" s="161" t="s">
        <v>74</v>
      </c>
      <c r="D110" s="162" t="s">
        <v>954</v>
      </c>
      <c r="E110" s="163">
        <v>180</v>
      </c>
      <c r="F110" s="164">
        <v>1.9467644322122912</v>
      </c>
      <c r="G110" s="164">
        <v>1.7372255332182382</v>
      </c>
      <c r="H110" s="169">
        <f>IF($E110=0,"-",IFERROR(INDEX(#REF!,MATCH($L110,#REF!,0),MATCH($L$1&amp;H$1,#REF!,0)),0))</f>
        <v>0</v>
      </c>
      <c r="I110" s="169">
        <f>IF($E110=0,"-",IFERROR(INDEX(#REF!,MATCH($L110,#REF!,0),MATCH($L$1&amp;I$1,#REF!,0)),0))</f>
        <v>0</v>
      </c>
      <c r="L110" s="4"/>
    </row>
    <row r="111" spans="1:12" ht="20.100000000000001" customHeight="1" x14ac:dyDescent="0.15">
      <c r="B111" s="1"/>
      <c r="C111" s="161" t="s">
        <v>71</v>
      </c>
      <c r="D111" s="162" t="s">
        <v>377</v>
      </c>
      <c r="E111" s="163">
        <v>85</v>
      </c>
      <c r="F111" s="164">
        <v>1.834637499999999</v>
      </c>
      <c r="G111" s="164">
        <v>2.4737382680528506</v>
      </c>
      <c r="H111" s="169">
        <f>IF($E111=0,"-",IFERROR(INDEX(#REF!,MATCH($L111,#REF!,0),MATCH($L$1&amp;H$1,#REF!,0)),0))</f>
        <v>0</v>
      </c>
      <c r="I111" s="169">
        <f>IF($E111=0,"-",IFERROR(INDEX(#REF!,MATCH($L111,#REF!,0),MATCH($L$1&amp;I$1,#REF!,0)),0))</f>
        <v>0</v>
      </c>
      <c r="L111" s="5"/>
    </row>
    <row r="112" spans="1:12" ht="20.100000000000001" customHeight="1" x14ac:dyDescent="0.15">
      <c r="B112" s="1"/>
      <c r="C112" s="161"/>
      <c r="D112" s="162" t="s">
        <v>373</v>
      </c>
      <c r="E112" s="163">
        <v>13586</v>
      </c>
      <c r="F112" s="164">
        <v>1.7053013223435716</v>
      </c>
      <c r="G112" s="164">
        <v>2.9664926197279322</v>
      </c>
      <c r="H112" s="169">
        <f>MAX(H5:H111)</f>
        <v>0</v>
      </c>
      <c r="I112" s="169">
        <f>MIN(I5:I111)</f>
        <v>0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63193-24EC-45C7-A304-19A5B7105298}">
  <sheetPr>
    <tabColor theme="8" tint="0.39997558519241921"/>
    <pageSetUpPr fitToPage="1"/>
  </sheetPr>
  <dimension ref="A1:L112"/>
  <sheetViews>
    <sheetView showGridLines="0" view="pageBreakPreview" zoomScale="85" zoomScaleNormal="70" zoomScaleSheetLayoutView="85" workbookViewId="0">
      <selection activeCell="F20" sqref="F20"/>
    </sheetView>
  </sheetViews>
  <sheetFormatPr defaultRowHeight="14.25" x14ac:dyDescent="0.15"/>
  <cols>
    <col min="1" max="1" width="3.25" customWidth="1"/>
    <col min="2" max="2" width="1.125" customWidth="1"/>
    <col min="3" max="3" width="5.25" style="118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19" t="s">
        <v>1046</v>
      </c>
    </row>
    <row r="3" spans="2:12" ht="21" customHeight="1" x14ac:dyDescent="0.15">
      <c r="H3" s="139"/>
      <c r="I3" s="139" t="s">
        <v>1027</v>
      </c>
    </row>
    <row r="4" spans="2:12" ht="19.5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9.5" customHeight="1" x14ac:dyDescent="0.15">
      <c r="B5" s="1"/>
      <c r="C5" s="171" t="s">
        <v>817</v>
      </c>
      <c r="D5" s="8" t="s">
        <v>818</v>
      </c>
      <c r="E5" s="159">
        <v>55</v>
      </c>
      <c r="F5" s="160">
        <v>92.236363636363635</v>
      </c>
      <c r="G5" s="160">
        <v>138.23114882344899</v>
      </c>
      <c r="H5" s="168">
        <v>480</v>
      </c>
      <c r="I5" s="168">
        <v>1</v>
      </c>
      <c r="L5" s="5"/>
    </row>
    <row r="6" spans="2:12" ht="19.5" customHeight="1" x14ac:dyDescent="0.15">
      <c r="B6" s="1"/>
      <c r="C6" s="171" t="s">
        <v>819</v>
      </c>
      <c r="D6" s="8" t="s">
        <v>820</v>
      </c>
      <c r="E6" s="159">
        <v>191</v>
      </c>
      <c r="F6" s="160">
        <v>15.816753926701571</v>
      </c>
      <c r="G6" s="160">
        <v>50.093312211860365</v>
      </c>
      <c r="H6" s="168">
        <v>389</v>
      </c>
      <c r="I6" s="168">
        <v>1</v>
      </c>
      <c r="L6" s="5"/>
    </row>
    <row r="7" spans="2:12" ht="19.5" customHeight="1" x14ac:dyDescent="0.15">
      <c r="B7" s="1"/>
      <c r="C7" s="171" t="s">
        <v>49</v>
      </c>
      <c r="D7" s="8" t="s">
        <v>821</v>
      </c>
      <c r="E7" s="159">
        <v>418</v>
      </c>
      <c r="F7" s="160">
        <v>32.198564593301434</v>
      </c>
      <c r="G7" s="160">
        <v>105.88947813956059</v>
      </c>
      <c r="H7" s="168">
        <v>1098</v>
      </c>
      <c r="I7" s="168">
        <v>1</v>
      </c>
      <c r="L7" s="5"/>
    </row>
    <row r="8" spans="2:12" ht="19.5" customHeight="1" x14ac:dyDescent="0.15">
      <c r="B8" s="1"/>
      <c r="C8" s="171" t="s">
        <v>50</v>
      </c>
      <c r="D8" s="8" t="s">
        <v>822</v>
      </c>
      <c r="E8" s="159">
        <v>268</v>
      </c>
      <c r="F8" s="160">
        <v>31.432835820895523</v>
      </c>
      <c r="G8" s="160">
        <v>94.033737491841478</v>
      </c>
      <c r="H8" s="168">
        <v>1000</v>
      </c>
      <c r="I8" s="168">
        <v>1</v>
      </c>
      <c r="L8" s="5"/>
    </row>
    <row r="9" spans="2:12" ht="19.5" customHeight="1" x14ac:dyDescent="0.15">
      <c r="B9" s="1"/>
      <c r="C9" s="171" t="s">
        <v>66</v>
      </c>
      <c r="D9" s="8" t="s">
        <v>823</v>
      </c>
      <c r="E9" s="159">
        <v>294</v>
      </c>
      <c r="F9" s="160">
        <v>22.591836734693878</v>
      </c>
      <c r="G9" s="160">
        <v>57.277094886723027</v>
      </c>
      <c r="H9" s="168">
        <v>484</v>
      </c>
      <c r="I9" s="168">
        <v>1</v>
      </c>
      <c r="L9" s="5"/>
    </row>
    <row r="10" spans="2:12" ht="19.5" customHeight="1" x14ac:dyDescent="0.15">
      <c r="B10" s="1"/>
      <c r="C10" s="171" t="s">
        <v>61</v>
      </c>
      <c r="D10" s="8" t="s">
        <v>824</v>
      </c>
      <c r="E10" s="159">
        <v>116</v>
      </c>
      <c r="F10" s="160">
        <v>25.560344827586206</v>
      </c>
      <c r="G10" s="160">
        <v>58.686386658325581</v>
      </c>
      <c r="H10" s="168">
        <v>365</v>
      </c>
      <c r="I10" s="168">
        <v>1</v>
      </c>
      <c r="L10" s="5"/>
    </row>
    <row r="11" spans="2:12" ht="19.5" customHeight="1" x14ac:dyDescent="0.15">
      <c r="B11" s="1"/>
      <c r="C11" s="171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  <c r="L11" s="5"/>
    </row>
    <row r="12" spans="2:12" ht="19.5" customHeight="1" x14ac:dyDescent="0.15">
      <c r="B12" s="1"/>
      <c r="C12" s="171" t="s">
        <v>827</v>
      </c>
      <c r="D12" s="8" t="s">
        <v>828</v>
      </c>
      <c r="E12" s="159">
        <v>28</v>
      </c>
      <c r="F12" s="160">
        <v>72.428571428571431</v>
      </c>
      <c r="G12" s="160">
        <v>112.2495330589739</v>
      </c>
      <c r="H12" s="168">
        <v>386</v>
      </c>
      <c r="I12" s="168">
        <v>1</v>
      </c>
      <c r="L12" s="5"/>
    </row>
    <row r="13" spans="2:12" ht="19.5" customHeight="1" x14ac:dyDescent="0.15">
      <c r="B13" s="1"/>
      <c r="C13" s="171" t="s">
        <v>829</v>
      </c>
      <c r="D13" s="8" t="s">
        <v>830</v>
      </c>
      <c r="E13" s="159">
        <v>23</v>
      </c>
      <c r="F13" s="160">
        <v>41</v>
      </c>
      <c r="G13" s="160">
        <v>90.647168135077948</v>
      </c>
      <c r="H13" s="168">
        <v>365</v>
      </c>
      <c r="I13" s="168">
        <v>1</v>
      </c>
      <c r="L13" s="5"/>
    </row>
    <row r="14" spans="2:12" ht="19.5" customHeight="1" x14ac:dyDescent="0.15">
      <c r="B14" s="1"/>
      <c r="C14" s="171" t="s">
        <v>831</v>
      </c>
      <c r="D14" s="8" t="s">
        <v>832</v>
      </c>
      <c r="E14" s="159">
        <v>29</v>
      </c>
      <c r="F14" s="160">
        <v>10.103448275862069</v>
      </c>
      <c r="G14" s="160">
        <v>5.8269376151151091</v>
      </c>
      <c r="H14" s="168">
        <v>24</v>
      </c>
      <c r="I14" s="168">
        <v>1</v>
      </c>
      <c r="L14" s="5"/>
    </row>
    <row r="15" spans="2:12" ht="19.5" customHeight="1" x14ac:dyDescent="0.15">
      <c r="B15" s="1"/>
      <c r="C15" s="171" t="s">
        <v>11</v>
      </c>
      <c r="D15" s="8" t="s">
        <v>833</v>
      </c>
      <c r="E15" s="159">
        <v>346</v>
      </c>
      <c r="F15" s="160">
        <v>77.421965317919074</v>
      </c>
      <c r="G15" s="160">
        <v>486.15689717985759</v>
      </c>
      <c r="H15" s="168">
        <v>8784</v>
      </c>
      <c r="I15" s="168">
        <v>1</v>
      </c>
      <c r="L15" s="4"/>
    </row>
    <row r="16" spans="2:12" ht="19.5" customHeight="1" x14ac:dyDescent="0.15">
      <c r="B16" s="1"/>
      <c r="C16" s="171" t="s">
        <v>12</v>
      </c>
      <c r="D16" s="8" t="s">
        <v>834</v>
      </c>
      <c r="E16" s="159">
        <v>46</v>
      </c>
      <c r="F16" s="160">
        <v>26.934782608695652</v>
      </c>
      <c r="G16" s="160">
        <v>70.93797045429136</v>
      </c>
      <c r="H16" s="168">
        <v>365</v>
      </c>
      <c r="I16" s="168">
        <v>1</v>
      </c>
      <c r="L16" s="4"/>
    </row>
    <row r="17" spans="2:12" ht="19.5" customHeight="1" x14ac:dyDescent="0.15">
      <c r="B17" s="1"/>
      <c r="C17" s="171" t="s">
        <v>13</v>
      </c>
      <c r="D17" s="8" t="s">
        <v>835</v>
      </c>
      <c r="E17" s="159">
        <v>39</v>
      </c>
      <c r="F17" s="160">
        <v>71.538461538461533</v>
      </c>
      <c r="G17" s="160">
        <v>188.62436162269933</v>
      </c>
      <c r="H17" s="168">
        <v>1083</v>
      </c>
      <c r="I17" s="168">
        <v>1</v>
      </c>
      <c r="L17" s="4"/>
    </row>
    <row r="18" spans="2:12" ht="19.5" customHeight="1" x14ac:dyDescent="0.15">
      <c r="B18" s="1"/>
      <c r="C18" s="171" t="s">
        <v>14</v>
      </c>
      <c r="D18" s="8" t="s">
        <v>836</v>
      </c>
      <c r="E18" s="159">
        <v>3</v>
      </c>
      <c r="F18" s="160">
        <v>26</v>
      </c>
      <c r="G18" s="160">
        <v>23.515952032609693</v>
      </c>
      <c r="H18" s="168">
        <v>49</v>
      </c>
      <c r="I18" s="168">
        <v>2</v>
      </c>
      <c r="L18" s="4"/>
    </row>
    <row r="19" spans="2:12" ht="19.5" customHeight="1" x14ac:dyDescent="0.15">
      <c r="B19" s="1"/>
      <c r="C19" s="171" t="s">
        <v>15</v>
      </c>
      <c r="D19" s="8" t="s">
        <v>837</v>
      </c>
      <c r="E19" s="159">
        <v>31</v>
      </c>
      <c r="F19" s="160">
        <v>76.290322580645167</v>
      </c>
      <c r="G19" s="160">
        <v>119.82436968285072</v>
      </c>
      <c r="H19" s="168">
        <v>366</v>
      </c>
      <c r="I19" s="168">
        <v>1</v>
      </c>
      <c r="L19" s="4"/>
    </row>
    <row r="20" spans="2:12" ht="19.5" customHeight="1" x14ac:dyDescent="0.15">
      <c r="B20" s="1"/>
      <c r="C20" s="171" t="s">
        <v>16</v>
      </c>
      <c r="D20" s="8" t="s">
        <v>838</v>
      </c>
      <c r="E20" s="159">
        <v>8</v>
      </c>
      <c r="F20" s="160">
        <v>83.75</v>
      </c>
      <c r="G20" s="160">
        <v>121.90482235861596</v>
      </c>
      <c r="H20" s="168">
        <v>358</v>
      </c>
      <c r="I20" s="168">
        <v>12</v>
      </c>
      <c r="L20" s="4"/>
    </row>
    <row r="21" spans="2:12" ht="19.5" customHeight="1" x14ac:dyDescent="0.15">
      <c r="B21" s="1"/>
      <c r="C21" s="171" t="s">
        <v>17</v>
      </c>
      <c r="D21" s="8" t="s">
        <v>839</v>
      </c>
      <c r="E21" s="159">
        <v>59</v>
      </c>
      <c r="F21" s="160">
        <v>16.1864406779661</v>
      </c>
      <c r="G21" s="160">
        <v>34.811053821268935</v>
      </c>
      <c r="H21" s="168">
        <v>270</v>
      </c>
      <c r="I21" s="168">
        <v>1</v>
      </c>
      <c r="L21" s="4"/>
    </row>
    <row r="22" spans="2:12" ht="19.5" customHeight="1" x14ac:dyDescent="0.15">
      <c r="B22" s="1"/>
      <c r="C22" s="171" t="s">
        <v>18</v>
      </c>
      <c r="D22" s="8" t="s">
        <v>840</v>
      </c>
      <c r="E22" s="159">
        <v>112</v>
      </c>
      <c r="F22" s="160">
        <v>34.875</v>
      </c>
      <c r="G22" s="160">
        <v>84.880108876478729</v>
      </c>
      <c r="H22" s="168">
        <v>365</v>
      </c>
      <c r="I22" s="168">
        <v>1</v>
      </c>
      <c r="L22" s="4"/>
    </row>
    <row r="23" spans="2:12" ht="19.5" customHeight="1" x14ac:dyDescent="0.15">
      <c r="B23" s="1"/>
      <c r="C23" s="171" t="s">
        <v>19</v>
      </c>
      <c r="D23" s="8" t="s">
        <v>841</v>
      </c>
      <c r="E23" s="159">
        <v>4</v>
      </c>
      <c r="F23" s="160">
        <v>113.25</v>
      </c>
      <c r="G23" s="160">
        <v>168.93267889902179</v>
      </c>
      <c r="H23" s="168">
        <v>366</v>
      </c>
      <c r="I23" s="168">
        <v>12</v>
      </c>
      <c r="L23" s="4"/>
    </row>
    <row r="24" spans="2:12" ht="19.5" customHeight="1" x14ac:dyDescent="0.15">
      <c r="B24" s="1"/>
      <c r="C24" s="171" t="s">
        <v>842</v>
      </c>
      <c r="D24" s="8" t="s">
        <v>843</v>
      </c>
      <c r="E24" s="159">
        <v>108</v>
      </c>
      <c r="F24" s="160">
        <v>21.111111111111111</v>
      </c>
      <c r="G24" s="160">
        <v>44.343673401247564</v>
      </c>
      <c r="H24" s="168">
        <v>293</v>
      </c>
      <c r="I24" s="168">
        <v>1</v>
      </c>
      <c r="L24" s="4"/>
    </row>
    <row r="25" spans="2:12" ht="19.5" customHeight="1" x14ac:dyDescent="0.15">
      <c r="B25" s="1"/>
      <c r="C25" s="171" t="s">
        <v>844</v>
      </c>
      <c r="D25" s="8" t="s">
        <v>845</v>
      </c>
      <c r="E25" s="159">
        <v>1</v>
      </c>
      <c r="F25" s="160">
        <v>236</v>
      </c>
      <c r="G25" s="160" t="s">
        <v>71</v>
      </c>
      <c r="H25" s="168">
        <v>236</v>
      </c>
      <c r="I25" s="168">
        <v>236</v>
      </c>
      <c r="L25" s="4"/>
    </row>
    <row r="26" spans="2:12" ht="19.5" customHeight="1" x14ac:dyDescent="0.15">
      <c r="B26" s="1"/>
      <c r="C26" s="171" t="s">
        <v>20</v>
      </c>
      <c r="D26" s="8" t="s">
        <v>846</v>
      </c>
      <c r="E26" s="159">
        <v>219</v>
      </c>
      <c r="F26" s="160">
        <v>40.205479452054796</v>
      </c>
      <c r="G26" s="160">
        <v>78.871157081528622</v>
      </c>
      <c r="H26" s="168">
        <v>366</v>
      </c>
      <c r="I26" s="168">
        <v>1</v>
      </c>
      <c r="L26" s="4"/>
    </row>
    <row r="27" spans="2:12" ht="19.5" customHeight="1" x14ac:dyDescent="0.15">
      <c r="B27" s="1"/>
      <c r="C27" s="171" t="s">
        <v>21</v>
      </c>
      <c r="D27" s="8" t="s">
        <v>847</v>
      </c>
      <c r="E27" s="159">
        <v>1</v>
      </c>
      <c r="F27" s="160">
        <v>4</v>
      </c>
      <c r="G27" s="160" t="s">
        <v>71</v>
      </c>
      <c r="H27" s="168">
        <v>4</v>
      </c>
      <c r="I27" s="168">
        <v>4</v>
      </c>
      <c r="L27" s="4"/>
    </row>
    <row r="28" spans="2:12" ht="19.5" customHeight="1" x14ac:dyDescent="0.15">
      <c r="B28" s="1"/>
      <c r="C28" s="171" t="s">
        <v>22</v>
      </c>
      <c r="D28" s="8" t="s">
        <v>848</v>
      </c>
      <c r="E28" s="159">
        <v>33</v>
      </c>
      <c r="F28" s="160">
        <v>142</v>
      </c>
      <c r="G28" s="160">
        <v>158.8558702094449</v>
      </c>
      <c r="H28" s="168">
        <v>366</v>
      </c>
      <c r="I28" s="168">
        <v>1</v>
      </c>
      <c r="L28" s="4"/>
    </row>
    <row r="29" spans="2:12" ht="19.5" customHeight="1" x14ac:dyDescent="0.15">
      <c r="B29" s="1"/>
      <c r="C29" s="171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8" t="s">
        <v>71</v>
      </c>
      <c r="I29" s="168" t="s">
        <v>71</v>
      </c>
      <c r="L29" s="4"/>
    </row>
    <row r="30" spans="2:12" ht="19.5" customHeight="1" x14ac:dyDescent="0.15">
      <c r="B30" s="1"/>
      <c r="C30" s="171" t="s">
        <v>851</v>
      </c>
      <c r="D30" s="8" t="s">
        <v>852</v>
      </c>
      <c r="E30" s="159">
        <v>10</v>
      </c>
      <c r="F30" s="160">
        <v>10.8</v>
      </c>
      <c r="G30" s="160">
        <v>13.950706871776148</v>
      </c>
      <c r="H30" s="168">
        <v>48</v>
      </c>
      <c r="I30" s="168">
        <v>1</v>
      </c>
      <c r="L30" s="4"/>
    </row>
    <row r="31" spans="2:12" ht="19.5" customHeight="1" x14ac:dyDescent="0.15">
      <c r="B31" s="1"/>
      <c r="C31" s="171" t="s">
        <v>853</v>
      </c>
      <c r="D31" s="8" t="s">
        <v>854</v>
      </c>
      <c r="E31" s="159">
        <v>3</v>
      </c>
      <c r="F31" s="160">
        <v>8.6666666666666661</v>
      </c>
      <c r="G31" s="160">
        <v>5.7735026918962582</v>
      </c>
      <c r="H31" s="168">
        <v>12</v>
      </c>
      <c r="I31" s="168">
        <v>2</v>
      </c>
      <c r="L31" s="4"/>
    </row>
    <row r="32" spans="2:12" ht="19.5" customHeight="1" x14ac:dyDescent="0.15">
      <c r="B32" s="1"/>
      <c r="C32" s="171" t="s">
        <v>23</v>
      </c>
      <c r="D32" s="8" t="s">
        <v>855</v>
      </c>
      <c r="E32" s="159">
        <v>6</v>
      </c>
      <c r="F32" s="160">
        <v>5</v>
      </c>
      <c r="G32" s="160">
        <v>5.4772255750516612</v>
      </c>
      <c r="H32" s="168">
        <v>12</v>
      </c>
      <c r="I32" s="168">
        <v>1</v>
      </c>
      <c r="L32" s="4"/>
    </row>
    <row r="33" spans="2:12" ht="19.5" customHeight="1" x14ac:dyDescent="0.15">
      <c r="B33" s="1"/>
      <c r="C33" s="171" t="s">
        <v>24</v>
      </c>
      <c r="D33" s="8" t="s">
        <v>856</v>
      </c>
      <c r="E33" s="159">
        <v>251</v>
      </c>
      <c r="F33" s="160">
        <v>227.72509960159363</v>
      </c>
      <c r="G33" s="160">
        <v>397.38576739421609</v>
      </c>
      <c r="H33" s="168">
        <v>4015</v>
      </c>
      <c r="I33" s="168">
        <v>1</v>
      </c>
      <c r="L33" s="4"/>
    </row>
    <row r="34" spans="2:12" ht="19.5" customHeight="1" x14ac:dyDescent="0.15">
      <c r="B34" s="1"/>
      <c r="C34" s="171" t="s">
        <v>857</v>
      </c>
      <c r="D34" s="8" t="s">
        <v>858</v>
      </c>
      <c r="E34" s="159">
        <v>27</v>
      </c>
      <c r="F34" s="160">
        <v>32</v>
      </c>
      <c r="G34" s="160">
        <v>81.930082762917195</v>
      </c>
      <c r="H34" s="168">
        <v>364</v>
      </c>
      <c r="I34" s="168">
        <v>1</v>
      </c>
      <c r="L34" s="4"/>
    </row>
    <row r="35" spans="2:12" ht="19.5" customHeight="1" x14ac:dyDescent="0.15">
      <c r="B35" s="1"/>
      <c r="C35" s="171" t="s">
        <v>25</v>
      </c>
      <c r="D35" s="8" t="s">
        <v>859</v>
      </c>
      <c r="E35" s="159">
        <v>25</v>
      </c>
      <c r="F35" s="160">
        <v>29.76</v>
      </c>
      <c r="G35" s="160">
        <v>71.089896140966005</v>
      </c>
      <c r="H35" s="168">
        <v>366</v>
      </c>
      <c r="I35" s="168">
        <v>1</v>
      </c>
      <c r="L35" s="4"/>
    </row>
    <row r="36" spans="2:12" ht="19.5" customHeight="1" x14ac:dyDescent="0.15">
      <c r="B36" s="1"/>
      <c r="C36" s="171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8" t="s">
        <v>71</v>
      </c>
      <c r="I36" s="168" t="s">
        <v>71</v>
      </c>
      <c r="L36" s="4"/>
    </row>
    <row r="37" spans="2:12" ht="19.5" customHeight="1" x14ac:dyDescent="0.15">
      <c r="B37" s="1"/>
      <c r="C37" s="171" t="s">
        <v>27</v>
      </c>
      <c r="D37" s="8" t="s">
        <v>860</v>
      </c>
      <c r="E37" s="159">
        <v>29</v>
      </c>
      <c r="F37" s="160">
        <v>418.27586206896552</v>
      </c>
      <c r="G37" s="160">
        <v>1616.9726099047768</v>
      </c>
      <c r="H37" s="168">
        <v>8775</v>
      </c>
      <c r="I37" s="168">
        <v>1</v>
      </c>
      <c r="L37" s="4"/>
    </row>
    <row r="38" spans="2:12" ht="19.5" customHeight="1" x14ac:dyDescent="0.15">
      <c r="B38" s="1"/>
      <c r="C38" s="171" t="s">
        <v>28</v>
      </c>
      <c r="D38" s="8" t="s">
        <v>861</v>
      </c>
      <c r="E38" s="159">
        <v>220</v>
      </c>
      <c r="F38" s="160">
        <v>139.47272727272727</v>
      </c>
      <c r="G38" s="160">
        <v>644.44039239027074</v>
      </c>
      <c r="H38" s="168">
        <v>8784</v>
      </c>
      <c r="I38" s="168">
        <v>1</v>
      </c>
      <c r="L38" s="4"/>
    </row>
    <row r="39" spans="2:12" ht="19.5" customHeight="1" x14ac:dyDescent="0.15">
      <c r="B39" s="1"/>
      <c r="C39" s="171" t="s">
        <v>29</v>
      </c>
      <c r="D39" s="8" t="s">
        <v>862</v>
      </c>
      <c r="E39" s="159">
        <v>11</v>
      </c>
      <c r="F39" s="160">
        <v>11.636363636363637</v>
      </c>
      <c r="G39" s="160">
        <v>7.5136239894304966</v>
      </c>
      <c r="H39" s="168">
        <v>24</v>
      </c>
      <c r="I39" s="168">
        <v>1</v>
      </c>
      <c r="L39" s="4"/>
    </row>
    <row r="40" spans="2:12" ht="19.5" customHeight="1" x14ac:dyDescent="0.15">
      <c r="B40" s="1"/>
      <c r="C40" s="171" t="s">
        <v>30</v>
      </c>
      <c r="D40" s="8" t="s">
        <v>863</v>
      </c>
      <c r="E40" s="159">
        <v>3</v>
      </c>
      <c r="F40" s="160">
        <v>55.333333333333336</v>
      </c>
      <c r="G40" s="160">
        <v>44.09459528483432</v>
      </c>
      <c r="H40" s="168">
        <v>101</v>
      </c>
      <c r="I40" s="168">
        <v>13</v>
      </c>
      <c r="L40" s="4"/>
    </row>
    <row r="41" spans="2:12" ht="19.5" customHeight="1" x14ac:dyDescent="0.15">
      <c r="B41" s="1"/>
      <c r="C41" s="171" t="s">
        <v>31</v>
      </c>
      <c r="D41" s="8" t="s">
        <v>864</v>
      </c>
      <c r="E41" s="159">
        <v>11</v>
      </c>
      <c r="F41" s="160">
        <v>224.45454545454547</v>
      </c>
      <c r="G41" s="160">
        <v>170.90779013044644</v>
      </c>
      <c r="H41" s="168">
        <v>476</v>
      </c>
      <c r="I41" s="168">
        <v>1</v>
      </c>
      <c r="L41" s="4"/>
    </row>
    <row r="42" spans="2:12" ht="19.5" customHeight="1" x14ac:dyDescent="0.15">
      <c r="B42" s="1"/>
      <c r="C42" s="171" t="s">
        <v>32</v>
      </c>
      <c r="D42" s="8" t="s">
        <v>865</v>
      </c>
      <c r="E42" s="159">
        <v>6</v>
      </c>
      <c r="F42" s="160">
        <v>206.83333333333334</v>
      </c>
      <c r="G42" s="160">
        <v>431.10018170567577</v>
      </c>
      <c r="H42" s="168">
        <v>1086</v>
      </c>
      <c r="I42" s="168">
        <v>6</v>
      </c>
      <c r="L42" s="4"/>
    </row>
    <row r="43" spans="2:12" ht="19.5" customHeight="1" x14ac:dyDescent="0.15">
      <c r="B43" s="1"/>
      <c r="C43" s="171" t="s">
        <v>33</v>
      </c>
      <c r="D43" s="8" t="s">
        <v>866</v>
      </c>
      <c r="E43" s="159">
        <v>20</v>
      </c>
      <c r="F43" s="160">
        <v>166.55</v>
      </c>
      <c r="G43" s="160">
        <v>226.34265477019804</v>
      </c>
      <c r="H43" s="168">
        <v>861</v>
      </c>
      <c r="I43" s="168">
        <v>2</v>
      </c>
      <c r="L43" s="4"/>
    </row>
    <row r="44" spans="2:12" ht="19.5" customHeight="1" x14ac:dyDescent="0.15">
      <c r="B44" s="1"/>
      <c r="C44" s="171" t="s">
        <v>34</v>
      </c>
      <c r="D44" s="8" t="s">
        <v>867</v>
      </c>
      <c r="E44" s="159">
        <v>133</v>
      </c>
      <c r="F44" s="160">
        <v>158.91729323308272</v>
      </c>
      <c r="G44" s="160">
        <v>778.36880762497606</v>
      </c>
      <c r="H44" s="168">
        <v>8784</v>
      </c>
      <c r="I44" s="168">
        <v>1</v>
      </c>
      <c r="L44" s="4"/>
    </row>
    <row r="45" spans="2:12" ht="19.5" customHeight="1" x14ac:dyDescent="0.15">
      <c r="B45" s="1"/>
      <c r="C45" s="171" t="s">
        <v>35</v>
      </c>
      <c r="D45" s="8" t="s">
        <v>868</v>
      </c>
      <c r="E45" s="159">
        <v>8</v>
      </c>
      <c r="F45" s="160">
        <v>1183.625</v>
      </c>
      <c r="G45" s="160">
        <v>3045.0073393061912</v>
      </c>
      <c r="H45" s="168">
        <v>8712</v>
      </c>
      <c r="I45" s="168">
        <v>12</v>
      </c>
      <c r="L45" s="4"/>
    </row>
    <row r="46" spans="2:12" ht="19.5" customHeight="1" x14ac:dyDescent="0.15">
      <c r="B46" s="1"/>
      <c r="C46" s="171" t="s">
        <v>36</v>
      </c>
      <c r="D46" s="8" t="s">
        <v>869</v>
      </c>
      <c r="E46" s="159">
        <v>7</v>
      </c>
      <c r="F46" s="160">
        <v>284.28571428571428</v>
      </c>
      <c r="G46" s="160">
        <v>136.80852103787771</v>
      </c>
      <c r="H46" s="168">
        <v>400</v>
      </c>
      <c r="I46" s="168">
        <v>1</v>
      </c>
      <c r="L46" s="4"/>
    </row>
    <row r="47" spans="2:12" ht="19.5" customHeight="1" x14ac:dyDescent="0.15">
      <c r="B47" s="1"/>
      <c r="C47" s="171" t="s">
        <v>37</v>
      </c>
      <c r="D47" s="8" t="s">
        <v>870</v>
      </c>
      <c r="E47" s="159">
        <v>6</v>
      </c>
      <c r="F47" s="160">
        <v>386.33333333333331</v>
      </c>
      <c r="G47" s="160">
        <v>428.77904177637538</v>
      </c>
      <c r="H47" s="168">
        <v>1071</v>
      </c>
      <c r="I47" s="168">
        <v>12</v>
      </c>
      <c r="L47" s="4"/>
    </row>
    <row r="48" spans="2:12" ht="19.5" customHeight="1" x14ac:dyDescent="0.15">
      <c r="B48" s="1"/>
      <c r="C48" s="171" t="s">
        <v>38</v>
      </c>
      <c r="D48" s="8" t="s">
        <v>871</v>
      </c>
      <c r="E48" s="159">
        <v>48</v>
      </c>
      <c r="F48" s="160">
        <v>120.08333333333333</v>
      </c>
      <c r="G48" s="160">
        <v>168.52310067463424</v>
      </c>
      <c r="H48" s="168">
        <v>727</v>
      </c>
      <c r="I48" s="168">
        <v>1</v>
      </c>
      <c r="L48" s="4"/>
    </row>
    <row r="49" spans="2:12" ht="19.5" customHeight="1" x14ac:dyDescent="0.15">
      <c r="B49" s="1"/>
      <c r="C49" s="171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8" t="s">
        <v>71</v>
      </c>
      <c r="I49" s="168" t="s">
        <v>71</v>
      </c>
      <c r="L49" s="4"/>
    </row>
    <row r="50" spans="2:12" ht="19.5" customHeight="1" x14ac:dyDescent="0.15">
      <c r="B50" s="1"/>
      <c r="C50" s="171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8" t="s">
        <v>71</v>
      </c>
      <c r="I50" s="168" t="s">
        <v>71</v>
      </c>
      <c r="L50" s="4"/>
    </row>
    <row r="51" spans="2:12" ht="19.5" customHeight="1" x14ac:dyDescent="0.15">
      <c r="B51" s="1"/>
      <c r="C51" s="171" t="s">
        <v>40</v>
      </c>
      <c r="D51" s="8" t="s">
        <v>875</v>
      </c>
      <c r="E51" s="159">
        <v>1</v>
      </c>
      <c r="F51" s="160">
        <v>2</v>
      </c>
      <c r="G51" s="160" t="s">
        <v>71</v>
      </c>
      <c r="H51" s="168">
        <v>2</v>
      </c>
      <c r="I51" s="168">
        <v>2</v>
      </c>
      <c r="L51" s="4"/>
    </row>
    <row r="52" spans="2:12" ht="19.5" customHeight="1" x14ac:dyDescent="0.15">
      <c r="B52" s="1"/>
      <c r="C52" s="171" t="s">
        <v>41</v>
      </c>
      <c r="D52" s="8" t="s">
        <v>876</v>
      </c>
      <c r="E52" s="159">
        <v>1</v>
      </c>
      <c r="F52" s="160">
        <v>24</v>
      </c>
      <c r="G52" s="160" t="s">
        <v>71</v>
      </c>
      <c r="H52" s="168">
        <v>24</v>
      </c>
      <c r="I52" s="168">
        <v>24</v>
      </c>
      <c r="L52" s="4"/>
    </row>
    <row r="53" spans="2:12" ht="19.5" customHeight="1" x14ac:dyDescent="0.15">
      <c r="B53" s="1"/>
      <c r="C53" s="171" t="s">
        <v>42</v>
      </c>
      <c r="D53" s="8" t="s">
        <v>877</v>
      </c>
      <c r="E53" s="159">
        <v>11</v>
      </c>
      <c r="F53" s="160">
        <v>48.090909090909093</v>
      </c>
      <c r="G53" s="160">
        <v>106.13901690279079</v>
      </c>
      <c r="H53" s="168">
        <v>365</v>
      </c>
      <c r="I53" s="168">
        <v>1</v>
      </c>
      <c r="L53" s="4"/>
    </row>
    <row r="54" spans="2:12" ht="19.5" customHeight="1" x14ac:dyDescent="0.15">
      <c r="B54" s="1"/>
      <c r="C54" s="171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8" t="s">
        <v>71</v>
      </c>
      <c r="I54" s="168" t="s">
        <v>71</v>
      </c>
      <c r="L54" s="4"/>
    </row>
    <row r="55" spans="2:12" ht="19.5" customHeight="1" x14ac:dyDescent="0.15">
      <c r="B55" s="1"/>
      <c r="C55" s="171" t="s">
        <v>44</v>
      </c>
      <c r="D55" s="8" t="s">
        <v>879</v>
      </c>
      <c r="E55" s="159">
        <v>4</v>
      </c>
      <c r="F55" s="160">
        <v>97</v>
      </c>
      <c r="G55" s="160">
        <v>170</v>
      </c>
      <c r="H55" s="168">
        <v>352</v>
      </c>
      <c r="I55" s="168">
        <v>12</v>
      </c>
      <c r="L55" s="4"/>
    </row>
    <row r="56" spans="2:12" ht="19.5" customHeight="1" x14ac:dyDescent="0.15">
      <c r="B56" s="1"/>
      <c r="C56" s="171" t="s">
        <v>45</v>
      </c>
      <c r="D56" s="8" t="s">
        <v>880</v>
      </c>
      <c r="E56" s="159">
        <v>0</v>
      </c>
      <c r="F56" s="160" t="s">
        <v>71</v>
      </c>
      <c r="G56" s="160" t="s">
        <v>71</v>
      </c>
      <c r="H56" s="168" t="s">
        <v>71</v>
      </c>
      <c r="I56" s="168" t="s">
        <v>71</v>
      </c>
      <c r="L56" s="4"/>
    </row>
    <row r="57" spans="2:12" ht="19.5" customHeight="1" x14ac:dyDescent="0.15">
      <c r="B57" s="1"/>
      <c r="C57" s="171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8" t="s">
        <v>71</v>
      </c>
      <c r="I57" s="168" t="s">
        <v>71</v>
      </c>
      <c r="L57" s="4"/>
    </row>
    <row r="58" spans="2:12" ht="19.5" customHeight="1" x14ac:dyDescent="0.15">
      <c r="B58" s="1"/>
      <c r="C58" s="171" t="s">
        <v>47</v>
      </c>
      <c r="D58" s="8" t="s">
        <v>882</v>
      </c>
      <c r="E58" s="159">
        <v>194</v>
      </c>
      <c r="F58" s="160">
        <v>97.494845360824741</v>
      </c>
      <c r="G58" s="160">
        <v>187.891718552876</v>
      </c>
      <c r="H58" s="168">
        <v>1098</v>
      </c>
      <c r="I58" s="168">
        <v>1</v>
      </c>
      <c r="L58" s="4"/>
    </row>
    <row r="59" spans="2:12" ht="19.5" customHeight="1" x14ac:dyDescent="0.15">
      <c r="B59" s="1"/>
      <c r="C59" s="171" t="s">
        <v>48</v>
      </c>
      <c r="D59" s="8" t="s">
        <v>883</v>
      </c>
      <c r="E59" s="159">
        <v>173</v>
      </c>
      <c r="F59" s="160">
        <v>280.95375722543355</v>
      </c>
      <c r="G59" s="160">
        <v>1318.5080311024774</v>
      </c>
      <c r="H59" s="168">
        <v>8784</v>
      </c>
      <c r="I59" s="168">
        <v>1</v>
      </c>
      <c r="L59" s="4"/>
    </row>
    <row r="60" spans="2:12" ht="19.5" customHeight="1" x14ac:dyDescent="0.15">
      <c r="B60" s="1"/>
      <c r="C60" s="171" t="s">
        <v>51</v>
      </c>
      <c r="D60" s="8" t="s">
        <v>884</v>
      </c>
      <c r="E60" s="159">
        <v>10</v>
      </c>
      <c r="F60" s="160">
        <v>44.2</v>
      </c>
      <c r="G60" s="160">
        <v>59.308609080900816</v>
      </c>
      <c r="H60" s="168">
        <v>162</v>
      </c>
      <c r="I60" s="168">
        <v>1</v>
      </c>
      <c r="L60" s="4"/>
    </row>
    <row r="61" spans="2:12" ht="19.5" customHeight="1" x14ac:dyDescent="0.15">
      <c r="B61" s="1"/>
      <c r="C61" s="171" t="s">
        <v>129</v>
      </c>
      <c r="D61" s="8" t="s">
        <v>885</v>
      </c>
      <c r="E61" s="159">
        <v>11</v>
      </c>
      <c r="F61" s="160">
        <v>54.909090909090907</v>
      </c>
      <c r="G61" s="160">
        <v>101.66951809215439</v>
      </c>
      <c r="H61" s="168">
        <v>283</v>
      </c>
      <c r="I61" s="168">
        <v>2</v>
      </c>
      <c r="L61" s="4"/>
    </row>
    <row r="62" spans="2:12" ht="19.5" customHeight="1" x14ac:dyDescent="0.15">
      <c r="B62" s="1"/>
      <c r="C62" s="171" t="s">
        <v>137</v>
      </c>
      <c r="D62" s="8" t="s">
        <v>886</v>
      </c>
      <c r="E62" s="159">
        <v>1</v>
      </c>
      <c r="F62" s="160">
        <v>12</v>
      </c>
      <c r="G62" s="160" t="s">
        <v>71</v>
      </c>
      <c r="H62" s="168">
        <v>12</v>
      </c>
      <c r="I62" s="168">
        <v>12</v>
      </c>
      <c r="L62" s="4"/>
    </row>
    <row r="63" spans="2:12" ht="19.5" customHeight="1" x14ac:dyDescent="0.15">
      <c r="B63" s="1"/>
      <c r="C63" s="171" t="s">
        <v>52</v>
      </c>
      <c r="D63" s="8" t="s">
        <v>887</v>
      </c>
      <c r="E63" s="159">
        <v>24</v>
      </c>
      <c r="F63" s="160">
        <v>99.458333333333329</v>
      </c>
      <c r="G63" s="160">
        <v>129.63593810851745</v>
      </c>
      <c r="H63" s="168">
        <v>480</v>
      </c>
      <c r="I63" s="168">
        <v>4</v>
      </c>
      <c r="L63" s="4"/>
    </row>
    <row r="64" spans="2:12" ht="19.5" customHeight="1" x14ac:dyDescent="0.15">
      <c r="B64" s="1"/>
      <c r="C64" s="171" t="s">
        <v>888</v>
      </c>
      <c r="D64" s="8" t="s">
        <v>376</v>
      </c>
      <c r="E64" s="159">
        <v>56</v>
      </c>
      <c r="F64" s="160">
        <v>26.232142857142858</v>
      </c>
      <c r="G64" s="160">
        <v>72.576227280244922</v>
      </c>
      <c r="H64" s="168">
        <v>366</v>
      </c>
      <c r="I64" s="168">
        <v>1</v>
      </c>
      <c r="L64" s="4"/>
    </row>
    <row r="65" spans="2:12" ht="19.5" customHeight="1" x14ac:dyDescent="0.15">
      <c r="B65" s="1"/>
      <c r="C65" s="171" t="s">
        <v>889</v>
      </c>
      <c r="D65" s="8" t="s">
        <v>890</v>
      </c>
      <c r="E65" s="159">
        <v>4</v>
      </c>
      <c r="F65" s="160">
        <v>19.25</v>
      </c>
      <c r="G65" s="160">
        <v>18.714967272212903</v>
      </c>
      <c r="H65" s="168">
        <v>47</v>
      </c>
      <c r="I65" s="168">
        <v>6</v>
      </c>
      <c r="L65" s="4"/>
    </row>
    <row r="66" spans="2:12" ht="19.5" customHeight="1" x14ac:dyDescent="0.15">
      <c r="B66" s="1"/>
      <c r="C66" s="171" t="s">
        <v>79</v>
      </c>
      <c r="D66" s="8" t="s">
        <v>891</v>
      </c>
      <c r="E66" s="159">
        <v>4</v>
      </c>
      <c r="F66" s="160">
        <v>9.5</v>
      </c>
      <c r="G66" s="160">
        <v>5</v>
      </c>
      <c r="H66" s="168">
        <v>12</v>
      </c>
      <c r="I66" s="168">
        <v>2</v>
      </c>
      <c r="L66" s="4"/>
    </row>
    <row r="67" spans="2:12" ht="19.5" customHeight="1" x14ac:dyDescent="0.15">
      <c r="B67" s="1"/>
      <c r="C67" s="171" t="s">
        <v>53</v>
      </c>
      <c r="D67" s="8" t="s">
        <v>892</v>
      </c>
      <c r="E67" s="159">
        <v>126</v>
      </c>
      <c r="F67" s="160">
        <v>26.142857142857142</v>
      </c>
      <c r="G67" s="160">
        <v>81.72448487798151</v>
      </c>
      <c r="H67" s="168">
        <v>711</v>
      </c>
      <c r="I67" s="168">
        <v>1</v>
      </c>
      <c r="L67" s="4"/>
    </row>
    <row r="68" spans="2:12" ht="19.5" customHeight="1" x14ac:dyDescent="0.15">
      <c r="B68" s="1"/>
      <c r="C68" s="171" t="s">
        <v>54</v>
      </c>
      <c r="D68" s="8" t="s">
        <v>893</v>
      </c>
      <c r="E68" s="159">
        <v>44</v>
      </c>
      <c r="F68" s="160">
        <v>34.454545454545453</v>
      </c>
      <c r="G68" s="160">
        <v>73.186113356023185</v>
      </c>
      <c r="H68" s="168">
        <v>365</v>
      </c>
      <c r="I68" s="168">
        <v>1</v>
      </c>
      <c r="L68" s="4"/>
    </row>
    <row r="69" spans="2:12" ht="19.5" customHeight="1" x14ac:dyDescent="0.15">
      <c r="B69" s="1"/>
      <c r="C69" s="171" t="s">
        <v>55</v>
      </c>
      <c r="D69" s="8" t="s">
        <v>894</v>
      </c>
      <c r="E69" s="159">
        <v>106</v>
      </c>
      <c r="F69" s="160">
        <v>124.38679245283019</v>
      </c>
      <c r="G69" s="160">
        <v>199.79129924116015</v>
      </c>
      <c r="H69" s="168">
        <v>1098</v>
      </c>
      <c r="I69" s="168">
        <v>1</v>
      </c>
      <c r="L69" s="4"/>
    </row>
    <row r="70" spans="2:12" ht="19.5" customHeight="1" x14ac:dyDescent="0.15">
      <c r="B70" s="1"/>
      <c r="C70" s="171" t="s">
        <v>138</v>
      </c>
      <c r="D70" s="8" t="s">
        <v>895</v>
      </c>
      <c r="E70" s="159">
        <v>2</v>
      </c>
      <c r="F70" s="160">
        <v>6.5</v>
      </c>
      <c r="G70" s="160">
        <v>7.7781745930520225</v>
      </c>
      <c r="H70" s="168">
        <v>12</v>
      </c>
      <c r="I70" s="168">
        <v>1</v>
      </c>
      <c r="L70" s="4"/>
    </row>
    <row r="71" spans="2:12" ht="19.5" customHeight="1" x14ac:dyDescent="0.15">
      <c r="B71" s="1"/>
      <c r="C71" s="171" t="s">
        <v>72</v>
      </c>
      <c r="D71" s="8" t="s">
        <v>896</v>
      </c>
      <c r="E71" s="159">
        <v>6</v>
      </c>
      <c r="F71" s="160">
        <v>18.5</v>
      </c>
      <c r="G71" s="160">
        <v>16.706286242010819</v>
      </c>
      <c r="H71" s="168">
        <v>50</v>
      </c>
      <c r="I71" s="168">
        <v>6</v>
      </c>
      <c r="L71" s="4"/>
    </row>
    <row r="72" spans="2:12" ht="19.5" customHeight="1" x14ac:dyDescent="0.15">
      <c r="B72" s="1"/>
      <c r="C72" s="171" t="s">
        <v>75</v>
      </c>
      <c r="D72" s="8" t="s">
        <v>897</v>
      </c>
      <c r="E72" s="159">
        <v>73</v>
      </c>
      <c r="F72" s="160">
        <v>24.780821917808218</v>
      </c>
      <c r="G72" s="160">
        <v>70.702476495865412</v>
      </c>
      <c r="H72" s="168">
        <v>478</v>
      </c>
      <c r="I72" s="168">
        <v>1</v>
      </c>
      <c r="L72" s="4"/>
    </row>
    <row r="73" spans="2:12" ht="19.5" customHeight="1" x14ac:dyDescent="0.15">
      <c r="B73" s="1"/>
      <c r="C73" s="171" t="s">
        <v>56</v>
      </c>
      <c r="D73" s="8" t="s">
        <v>898</v>
      </c>
      <c r="E73" s="159">
        <v>22</v>
      </c>
      <c r="F73" s="160">
        <v>24.5</v>
      </c>
      <c r="G73" s="160">
        <v>77.00139145310483</v>
      </c>
      <c r="H73" s="168">
        <v>365</v>
      </c>
      <c r="I73" s="168">
        <v>1</v>
      </c>
      <c r="L73" s="4"/>
    </row>
    <row r="74" spans="2:12" ht="19.5" customHeight="1" x14ac:dyDescent="0.15">
      <c r="B74" s="1"/>
      <c r="C74" s="171" t="s">
        <v>57</v>
      </c>
      <c r="D74" s="8" t="s">
        <v>899</v>
      </c>
      <c r="E74" s="159">
        <v>32</v>
      </c>
      <c r="F74" s="160">
        <v>9.84375</v>
      </c>
      <c r="G74" s="160">
        <v>15.178740172550766</v>
      </c>
      <c r="H74" s="168">
        <v>74</v>
      </c>
      <c r="I74" s="168">
        <v>1</v>
      </c>
      <c r="L74" s="4"/>
    </row>
    <row r="75" spans="2:12" ht="19.5" customHeight="1" x14ac:dyDescent="0.15">
      <c r="B75" s="1"/>
      <c r="C75" s="171" t="s">
        <v>69</v>
      </c>
      <c r="D75" s="8" t="s">
        <v>900</v>
      </c>
      <c r="E75" s="159">
        <v>104</v>
      </c>
      <c r="F75" s="160">
        <v>82.07692307692308</v>
      </c>
      <c r="G75" s="160">
        <v>195.62177159134848</v>
      </c>
      <c r="H75" s="168">
        <v>1098</v>
      </c>
      <c r="I75" s="168">
        <v>1</v>
      </c>
      <c r="L75" s="4"/>
    </row>
    <row r="76" spans="2:12" ht="19.5" customHeight="1" x14ac:dyDescent="0.15">
      <c r="B76" s="1"/>
      <c r="C76" s="171" t="s">
        <v>73</v>
      </c>
      <c r="D76" s="8" t="s">
        <v>901</v>
      </c>
      <c r="E76" s="159">
        <v>80</v>
      </c>
      <c r="F76" s="160">
        <v>264.02499999999998</v>
      </c>
      <c r="G76" s="160">
        <v>1353.5773696282088</v>
      </c>
      <c r="H76" s="168">
        <v>8760</v>
      </c>
      <c r="I76" s="168">
        <v>1</v>
      </c>
      <c r="L76" s="4"/>
    </row>
    <row r="77" spans="2:12" ht="19.5" customHeight="1" x14ac:dyDescent="0.15">
      <c r="B77" s="1"/>
      <c r="C77" s="171" t="s">
        <v>58</v>
      </c>
      <c r="D77" s="8" t="s">
        <v>902</v>
      </c>
      <c r="E77" s="159">
        <v>461</v>
      </c>
      <c r="F77" s="160">
        <v>78.416485900216927</v>
      </c>
      <c r="G77" s="160">
        <v>585.14954988244187</v>
      </c>
      <c r="H77" s="168">
        <v>8776</v>
      </c>
      <c r="I77" s="168">
        <v>1</v>
      </c>
      <c r="L77" s="4"/>
    </row>
    <row r="78" spans="2:12" ht="19.5" customHeight="1" x14ac:dyDescent="0.15">
      <c r="B78" s="1"/>
      <c r="C78" s="171" t="s">
        <v>903</v>
      </c>
      <c r="D78" s="8" t="s">
        <v>904</v>
      </c>
      <c r="E78" s="159">
        <v>3</v>
      </c>
      <c r="F78" s="160">
        <v>67.333333333333329</v>
      </c>
      <c r="G78" s="160">
        <v>105.50987315570679</v>
      </c>
      <c r="H78" s="168">
        <v>189</v>
      </c>
      <c r="I78" s="168">
        <v>1</v>
      </c>
      <c r="L78" s="4"/>
    </row>
    <row r="79" spans="2:12" ht="19.5" customHeight="1" x14ac:dyDescent="0.15">
      <c r="B79" s="1"/>
      <c r="C79" s="171" t="s">
        <v>905</v>
      </c>
      <c r="D79" s="8" t="s">
        <v>906</v>
      </c>
      <c r="E79" s="159">
        <v>36</v>
      </c>
      <c r="F79" s="160">
        <v>35.111111111111114</v>
      </c>
      <c r="G79" s="160">
        <v>82.826765093615819</v>
      </c>
      <c r="H79" s="168">
        <v>366</v>
      </c>
      <c r="I79" s="168">
        <v>1</v>
      </c>
      <c r="L79" s="4"/>
    </row>
    <row r="80" spans="2:12" ht="19.5" customHeight="1" x14ac:dyDescent="0.15">
      <c r="B80" s="1"/>
      <c r="C80" s="171" t="s">
        <v>70</v>
      </c>
      <c r="D80" s="8" t="s">
        <v>907</v>
      </c>
      <c r="E80" s="159">
        <v>6</v>
      </c>
      <c r="F80" s="160">
        <v>20.833333333333332</v>
      </c>
      <c r="G80" s="160">
        <v>23.335952233981512</v>
      </c>
      <c r="H80" s="168">
        <v>52</v>
      </c>
      <c r="I80" s="168">
        <v>1</v>
      </c>
      <c r="L80" s="4"/>
    </row>
    <row r="81" spans="2:12" ht="19.5" customHeight="1" x14ac:dyDescent="0.15">
      <c r="B81" s="1"/>
      <c r="C81" s="171" t="s">
        <v>908</v>
      </c>
      <c r="D81" s="8" t="s">
        <v>909</v>
      </c>
      <c r="E81" s="159">
        <v>245</v>
      </c>
      <c r="F81" s="160">
        <v>27.918367346938776</v>
      </c>
      <c r="G81" s="160">
        <v>75.563304460102046</v>
      </c>
      <c r="H81" s="168">
        <v>641</v>
      </c>
      <c r="I81" s="168">
        <v>1</v>
      </c>
      <c r="L81" s="4"/>
    </row>
    <row r="82" spans="2:12" ht="19.5" customHeight="1" x14ac:dyDescent="0.15">
      <c r="B82" s="1"/>
      <c r="C82" s="171" t="s">
        <v>59</v>
      </c>
      <c r="D82" s="8" t="s">
        <v>910</v>
      </c>
      <c r="E82" s="159">
        <v>1437</v>
      </c>
      <c r="F82" s="160">
        <v>40.004871259568546</v>
      </c>
      <c r="G82" s="160">
        <v>263.63286513769697</v>
      </c>
      <c r="H82" s="168">
        <v>8760</v>
      </c>
      <c r="I82" s="168">
        <v>1</v>
      </c>
      <c r="L82" s="4"/>
    </row>
    <row r="83" spans="2:12" ht="19.5" customHeight="1" x14ac:dyDescent="0.15">
      <c r="B83" s="1"/>
      <c r="C83" s="171" t="s">
        <v>60</v>
      </c>
      <c r="D83" s="8" t="s">
        <v>911</v>
      </c>
      <c r="E83" s="159">
        <v>567</v>
      </c>
      <c r="F83" s="160">
        <v>32.811287477954146</v>
      </c>
      <c r="G83" s="160">
        <v>85.871039060905417</v>
      </c>
      <c r="H83" s="168">
        <v>999</v>
      </c>
      <c r="I83" s="168">
        <v>1</v>
      </c>
      <c r="L83" s="4"/>
    </row>
    <row r="84" spans="2:12" ht="19.5" customHeight="1" x14ac:dyDescent="0.15">
      <c r="B84" s="1"/>
      <c r="C84" s="171" t="s">
        <v>912</v>
      </c>
      <c r="D84" s="8" t="s">
        <v>913</v>
      </c>
      <c r="E84" s="159">
        <v>22</v>
      </c>
      <c r="F84" s="160">
        <v>28.363636363636363</v>
      </c>
      <c r="G84" s="160">
        <v>76.746673856604019</v>
      </c>
      <c r="H84" s="168">
        <v>366</v>
      </c>
      <c r="I84" s="168">
        <v>1</v>
      </c>
      <c r="L84" s="4"/>
    </row>
    <row r="85" spans="2:12" ht="19.5" customHeight="1" x14ac:dyDescent="0.15">
      <c r="B85" s="1"/>
      <c r="C85" s="171" t="s">
        <v>914</v>
      </c>
      <c r="D85" s="8" t="s">
        <v>915</v>
      </c>
      <c r="E85" s="159">
        <v>892</v>
      </c>
      <c r="F85" s="160">
        <v>12.640134529147982</v>
      </c>
      <c r="G85" s="160">
        <v>25.604158507287075</v>
      </c>
      <c r="H85" s="168">
        <v>365</v>
      </c>
      <c r="I85" s="168">
        <v>1</v>
      </c>
      <c r="L85" s="4"/>
    </row>
    <row r="86" spans="2:12" ht="19.5" customHeight="1" x14ac:dyDescent="0.15">
      <c r="B86" s="1"/>
      <c r="C86" s="171" t="s">
        <v>916</v>
      </c>
      <c r="D86" s="8" t="s">
        <v>917</v>
      </c>
      <c r="E86" s="159">
        <v>155</v>
      </c>
      <c r="F86" s="160">
        <v>13.161290322580646</v>
      </c>
      <c r="G86" s="160">
        <v>30.626888252621129</v>
      </c>
      <c r="H86" s="168">
        <v>366</v>
      </c>
      <c r="I86" s="168">
        <v>1</v>
      </c>
      <c r="L86" s="4"/>
    </row>
    <row r="87" spans="2:12" ht="19.5" customHeight="1" x14ac:dyDescent="0.15">
      <c r="B87" s="1"/>
      <c r="C87" s="171" t="s">
        <v>918</v>
      </c>
      <c r="D87" s="8" t="s">
        <v>919</v>
      </c>
      <c r="E87" s="159">
        <v>194</v>
      </c>
      <c r="F87" s="160">
        <v>17.11340206185567</v>
      </c>
      <c r="G87" s="160">
        <v>37.399918619140571</v>
      </c>
      <c r="H87" s="168">
        <v>365</v>
      </c>
      <c r="I87" s="168">
        <v>1</v>
      </c>
      <c r="L87" s="4"/>
    </row>
    <row r="88" spans="2:12" ht="19.5" customHeight="1" x14ac:dyDescent="0.15">
      <c r="B88" s="1"/>
      <c r="C88" s="171" t="s">
        <v>920</v>
      </c>
      <c r="D88" s="8" t="s">
        <v>921</v>
      </c>
      <c r="E88" s="159">
        <v>287</v>
      </c>
      <c r="F88" s="160">
        <v>10.310104529616725</v>
      </c>
      <c r="G88" s="160">
        <v>12.527647843012902</v>
      </c>
      <c r="H88" s="168">
        <v>101</v>
      </c>
      <c r="I88" s="168">
        <v>1</v>
      </c>
      <c r="L88" s="4"/>
    </row>
    <row r="89" spans="2:12" ht="19.5" customHeight="1" x14ac:dyDescent="0.15">
      <c r="B89" s="1"/>
      <c r="C89" s="171" t="s">
        <v>922</v>
      </c>
      <c r="D89" s="8" t="s">
        <v>923</v>
      </c>
      <c r="E89" s="159">
        <v>1</v>
      </c>
      <c r="F89" s="160">
        <v>12</v>
      </c>
      <c r="G89" s="160" t="s">
        <v>71</v>
      </c>
      <c r="H89" s="168">
        <v>12</v>
      </c>
      <c r="I89" s="168">
        <v>12</v>
      </c>
      <c r="L89" s="4"/>
    </row>
    <row r="90" spans="2:12" ht="19.5" customHeight="1" x14ac:dyDescent="0.15">
      <c r="B90" s="1"/>
      <c r="C90" s="171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  <c r="L90" s="4"/>
    </row>
    <row r="91" spans="2:12" ht="19.5" customHeight="1" x14ac:dyDescent="0.15">
      <c r="B91" s="1"/>
      <c r="C91" s="171" t="s">
        <v>62</v>
      </c>
      <c r="D91" s="8" t="s">
        <v>926</v>
      </c>
      <c r="E91" s="159">
        <v>285</v>
      </c>
      <c r="F91" s="160">
        <v>16.950877192982457</v>
      </c>
      <c r="G91" s="160">
        <v>42.847145297479457</v>
      </c>
      <c r="H91" s="168">
        <v>365</v>
      </c>
      <c r="I91" s="168">
        <v>1</v>
      </c>
      <c r="L91" s="4"/>
    </row>
    <row r="92" spans="2:12" ht="19.5" customHeight="1" x14ac:dyDescent="0.15">
      <c r="B92" s="1"/>
      <c r="C92" s="171" t="s">
        <v>80</v>
      </c>
      <c r="D92" s="8" t="s">
        <v>927</v>
      </c>
      <c r="E92" s="159">
        <v>2</v>
      </c>
      <c r="F92" s="160">
        <v>1.5</v>
      </c>
      <c r="G92" s="160">
        <v>0.70710678118654757</v>
      </c>
      <c r="H92" s="168">
        <v>2</v>
      </c>
      <c r="I92" s="168">
        <v>1</v>
      </c>
      <c r="L92" s="4"/>
    </row>
    <row r="93" spans="2:12" ht="19.5" customHeight="1" x14ac:dyDescent="0.15">
      <c r="B93" s="1"/>
      <c r="C93" s="171" t="s">
        <v>928</v>
      </c>
      <c r="D93" s="8" t="s">
        <v>929</v>
      </c>
      <c r="E93" s="159">
        <v>205</v>
      </c>
      <c r="F93" s="160">
        <v>14.146341463414634</v>
      </c>
      <c r="G93" s="160">
        <v>16.015557656219588</v>
      </c>
      <c r="H93" s="168">
        <v>96</v>
      </c>
      <c r="I93" s="168">
        <v>1</v>
      </c>
      <c r="L93" s="4"/>
    </row>
    <row r="94" spans="2:12" ht="19.5" customHeight="1" x14ac:dyDescent="0.15">
      <c r="B94" s="1"/>
      <c r="C94" s="171" t="s">
        <v>63</v>
      </c>
      <c r="D94" s="8" t="s">
        <v>930</v>
      </c>
      <c r="E94" s="159">
        <v>78</v>
      </c>
      <c r="F94" s="160">
        <v>35.025641025641029</v>
      </c>
      <c r="G94" s="160">
        <v>92.539493058681572</v>
      </c>
      <c r="H94" s="168">
        <v>624</v>
      </c>
      <c r="I94" s="168">
        <v>1</v>
      </c>
      <c r="L94" s="4"/>
    </row>
    <row r="95" spans="2:12" ht="19.5" customHeight="1" x14ac:dyDescent="0.15">
      <c r="B95" s="1"/>
      <c r="C95" s="171" t="s">
        <v>931</v>
      </c>
      <c r="D95" s="8" t="s">
        <v>932</v>
      </c>
      <c r="E95" s="159">
        <v>7</v>
      </c>
      <c r="F95" s="160">
        <v>6.8571428571428568</v>
      </c>
      <c r="G95" s="160">
        <v>8.5328496886751619</v>
      </c>
      <c r="H95" s="168">
        <v>24</v>
      </c>
      <c r="I95" s="168">
        <v>1</v>
      </c>
      <c r="L95" s="4"/>
    </row>
    <row r="96" spans="2:12" ht="19.5" customHeight="1" x14ac:dyDescent="0.15">
      <c r="B96" s="1"/>
      <c r="C96" s="171" t="s">
        <v>933</v>
      </c>
      <c r="D96" s="8" t="s">
        <v>934</v>
      </c>
      <c r="E96" s="159">
        <v>20</v>
      </c>
      <c r="F96" s="160">
        <v>14.8</v>
      </c>
      <c r="G96" s="160">
        <v>14.569615101660247</v>
      </c>
      <c r="H96" s="168">
        <v>52</v>
      </c>
      <c r="I96" s="168">
        <v>1</v>
      </c>
      <c r="L96" s="4"/>
    </row>
    <row r="97" spans="1:12" ht="19.5" customHeight="1" x14ac:dyDescent="0.15">
      <c r="B97" s="1"/>
      <c r="C97" s="171" t="s">
        <v>76</v>
      </c>
      <c r="D97" s="8" t="s">
        <v>935</v>
      </c>
      <c r="E97" s="159">
        <v>6</v>
      </c>
      <c r="F97" s="160">
        <v>25.166666666666668</v>
      </c>
      <c r="G97" s="160">
        <v>18.015733864227311</v>
      </c>
      <c r="H97" s="168">
        <v>53</v>
      </c>
      <c r="I97" s="168">
        <v>1</v>
      </c>
      <c r="L97" s="4"/>
    </row>
    <row r="98" spans="1:12" ht="19.5" customHeight="1" x14ac:dyDescent="0.15">
      <c r="B98" s="1"/>
      <c r="C98" s="171" t="s">
        <v>936</v>
      </c>
      <c r="D98" s="8" t="s">
        <v>937</v>
      </c>
      <c r="E98" s="159">
        <v>5</v>
      </c>
      <c r="F98" s="160">
        <v>5</v>
      </c>
      <c r="G98" s="160">
        <v>4.5276925690687087</v>
      </c>
      <c r="H98" s="168">
        <v>12</v>
      </c>
      <c r="I98" s="168">
        <v>1</v>
      </c>
      <c r="L98" s="4"/>
    </row>
    <row r="99" spans="1:12" ht="19.5" customHeight="1" x14ac:dyDescent="0.15">
      <c r="B99" s="1"/>
      <c r="C99" s="171" t="s">
        <v>64</v>
      </c>
      <c r="D99" s="8" t="s">
        <v>938</v>
      </c>
      <c r="E99" s="159">
        <v>54</v>
      </c>
      <c r="F99" s="160">
        <v>24.074074074074073</v>
      </c>
      <c r="G99" s="160">
        <v>57.243555079878547</v>
      </c>
      <c r="H99" s="168">
        <v>267</v>
      </c>
      <c r="I99" s="168">
        <v>1</v>
      </c>
      <c r="L99" s="4"/>
    </row>
    <row r="100" spans="1:12" ht="19.5" customHeight="1" x14ac:dyDescent="0.15">
      <c r="B100" s="1"/>
      <c r="C100" s="171" t="s">
        <v>939</v>
      </c>
      <c r="D100" s="8" t="s">
        <v>940</v>
      </c>
      <c r="E100" s="159">
        <v>711</v>
      </c>
      <c r="F100" s="160">
        <v>17.50351617440225</v>
      </c>
      <c r="G100" s="160">
        <v>65.400776809892818</v>
      </c>
      <c r="H100" s="168">
        <v>999</v>
      </c>
      <c r="I100" s="168">
        <v>1</v>
      </c>
      <c r="L100" s="4"/>
    </row>
    <row r="101" spans="1:12" ht="19.5" customHeight="1" x14ac:dyDescent="0.15">
      <c r="B101" s="1"/>
      <c r="C101" s="171" t="s">
        <v>941</v>
      </c>
      <c r="D101" s="8" t="s">
        <v>942</v>
      </c>
      <c r="E101" s="159">
        <v>43</v>
      </c>
      <c r="F101" s="160">
        <v>20.372093023255815</v>
      </c>
      <c r="G101" s="160">
        <v>56.359823268426624</v>
      </c>
      <c r="H101" s="168">
        <v>376</v>
      </c>
      <c r="I101" s="168">
        <v>1</v>
      </c>
      <c r="L101" s="4"/>
    </row>
    <row r="102" spans="1:12" ht="19.5" customHeight="1" x14ac:dyDescent="0.15">
      <c r="B102" s="1"/>
      <c r="C102" s="171" t="s">
        <v>943</v>
      </c>
      <c r="D102" s="8" t="s">
        <v>944</v>
      </c>
      <c r="E102" s="159">
        <v>57</v>
      </c>
      <c r="F102" s="160">
        <v>38.245614035087719</v>
      </c>
      <c r="G102" s="160">
        <v>75.752953903215257</v>
      </c>
      <c r="H102" s="168">
        <v>365</v>
      </c>
      <c r="I102" s="168">
        <v>1</v>
      </c>
      <c r="L102" s="4"/>
    </row>
    <row r="103" spans="1:12" ht="19.5" customHeight="1" x14ac:dyDescent="0.15">
      <c r="B103" s="1"/>
      <c r="C103" s="171" t="s">
        <v>945</v>
      </c>
      <c r="D103" s="8" t="s">
        <v>946</v>
      </c>
      <c r="E103" s="159">
        <v>137</v>
      </c>
      <c r="F103" s="160">
        <v>10.510948905109489</v>
      </c>
      <c r="G103" s="160">
        <v>40.763506745386778</v>
      </c>
      <c r="H103" s="168">
        <v>365</v>
      </c>
      <c r="I103" s="168">
        <v>1</v>
      </c>
      <c r="L103" s="4"/>
    </row>
    <row r="104" spans="1:12" ht="19.5" customHeight="1" x14ac:dyDescent="0.15">
      <c r="A104" s="116" t="s">
        <v>1023</v>
      </c>
      <c r="B104" s="1"/>
      <c r="C104" s="171" t="s">
        <v>947</v>
      </c>
      <c r="D104" s="8" t="s">
        <v>948</v>
      </c>
      <c r="E104" s="159">
        <v>9</v>
      </c>
      <c r="F104" s="160">
        <v>6.666666666666667</v>
      </c>
      <c r="G104" s="160">
        <v>5.1720402163943007</v>
      </c>
      <c r="H104" s="168">
        <v>12</v>
      </c>
      <c r="I104" s="168">
        <v>1</v>
      </c>
      <c r="L104" s="4"/>
    </row>
    <row r="105" spans="1:12" ht="19.5" customHeight="1" x14ac:dyDescent="0.15">
      <c r="B105" s="1"/>
      <c r="C105" s="172" t="s">
        <v>65</v>
      </c>
      <c r="D105" s="162" t="s">
        <v>949</v>
      </c>
      <c r="E105" s="163">
        <v>5819</v>
      </c>
      <c r="F105" s="164">
        <v>17.537033854614194</v>
      </c>
      <c r="G105" s="164">
        <v>31.913009039599441</v>
      </c>
      <c r="H105" s="168">
        <v>366</v>
      </c>
      <c r="I105" s="168">
        <v>1</v>
      </c>
      <c r="L105" s="4"/>
    </row>
    <row r="106" spans="1:12" ht="19.5" customHeight="1" x14ac:dyDescent="0.15">
      <c r="B106" s="1"/>
      <c r="C106" s="172" t="s">
        <v>67</v>
      </c>
      <c r="D106" s="162" t="s">
        <v>950</v>
      </c>
      <c r="E106" s="163">
        <v>1845</v>
      </c>
      <c r="F106" s="164">
        <v>75.314905149051484</v>
      </c>
      <c r="G106" s="164">
        <v>98.222107752032301</v>
      </c>
      <c r="H106" s="168">
        <v>416</v>
      </c>
      <c r="I106" s="168">
        <v>1</v>
      </c>
      <c r="L106" s="4"/>
    </row>
    <row r="107" spans="1:12" ht="19.5" customHeight="1" x14ac:dyDescent="0.15">
      <c r="B107" s="1"/>
      <c r="C107" s="172" t="s">
        <v>68</v>
      </c>
      <c r="D107" s="162" t="s">
        <v>951</v>
      </c>
      <c r="E107" s="163">
        <v>198</v>
      </c>
      <c r="F107" s="164">
        <v>109.16161616161617</v>
      </c>
      <c r="G107" s="164">
        <v>647.06181233020925</v>
      </c>
      <c r="H107" s="168">
        <v>8760</v>
      </c>
      <c r="I107" s="168">
        <v>1</v>
      </c>
      <c r="L107" s="4"/>
    </row>
    <row r="108" spans="1:12" ht="19.5" customHeight="1" x14ac:dyDescent="0.15">
      <c r="B108" s="1"/>
      <c r="C108" s="172" t="s">
        <v>77</v>
      </c>
      <c r="D108" s="162" t="s">
        <v>952</v>
      </c>
      <c r="E108" s="163">
        <v>941</v>
      </c>
      <c r="F108" s="164">
        <v>15.466524973432518</v>
      </c>
      <c r="G108" s="164">
        <v>27.193596624562719</v>
      </c>
      <c r="H108" s="168">
        <v>366</v>
      </c>
      <c r="I108" s="168">
        <v>1</v>
      </c>
      <c r="L108" s="4"/>
    </row>
    <row r="109" spans="1:12" ht="19.5" customHeight="1" x14ac:dyDescent="0.15">
      <c r="B109" s="1"/>
      <c r="C109" s="172" t="s">
        <v>78</v>
      </c>
      <c r="D109" s="162" t="s">
        <v>953</v>
      </c>
      <c r="E109" s="163">
        <v>9</v>
      </c>
      <c r="F109" s="164">
        <v>11.333333333333334</v>
      </c>
      <c r="G109" s="164">
        <v>2.8284271247461903</v>
      </c>
      <c r="H109" s="168">
        <v>14</v>
      </c>
      <c r="I109" s="168">
        <v>4</v>
      </c>
      <c r="L109" s="4"/>
    </row>
    <row r="110" spans="1:12" ht="19.5" customHeight="1" x14ac:dyDescent="0.15">
      <c r="B110" s="1"/>
      <c r="C110" s="172" t="s">
        <v>74</v>
      </c>
      <c r="D110" s="162" t="s">
        <v>954</v>
      </c>
      <c r="E110" s="163">
        <v>181</v>
      </c>
      <c r="F110" s="164">
        <v>15.872928176795581</v>
      </c>
      <c r="G110" s="164">
        <v>39.154826391027193</v>
      </c>
      <c r="H110" s="168">
        <v>365</v>
      </c>
      <c r="I110" s="168">
        <v>1</v>
      </c>
      <c r="L110" s="4"/>
    </row>
    <row r="111" spans="1:12" ht="19.5" customHeight="1" x14ac:dyDescent="0.15">
      <c r="B111" s="1"/>
      <c r="C111" s="172" t="s">
        <v>71</v>
      </c>
      <c r="D111" s="162" t="s">
        <v>377</v>
      </c>
      <c r="E111" s="163">
        <v>97</v>
      </c>
      <c r="F111" s="164">
        <v>42.618556701030926</v>
      </c>
      <c r="G111" s="164">
        <v>118.82536584723196</v>
      </c>
      <c r="H111" s="168">
        <v>999</v>
      </c>
      <c r="I111" s="168">
        <v>1</v>
      </c>
      <c r="L111" s="5"/>
    </row>
    <row r="112" spans="1:12" ht="19.5" customHeight="1" x14ac:dyDescent="0.15">
      <c r="B112" s="1"/>
      <c r="C112" s="172"/>
      <c r="D112" s="162" t="s">
        <v>373</v>
      </c>
      <c r="E112" s="163">
        <v>19360</v>
      </c>
      <c r="F112" s="164">
        <v>42.678770661157024</v>
      </c>
      <c r="G112" s="164">
        <v>263.71919710149689</v>
      </c>
      <c r="H112" s="168">
        <v>8784</v>
      </c>
      <c r="I112" s="168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rstPageNumber="139" fitToHeight="0" orientation="portrait" useFirstPageNumber="1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ED58E-A420-45CB-BB13-27A99C35B364}">
  <sheetPr>
    <tabColor theme="8" tint="0.39997558519241921"/>
    <pageSetUpPr fitToPage="1"/>
  </sheetPr>
  <dimension ref="A1:L112"/>
  <sheetViews>
    <sheetView showGridLines="0" view="pageBreakPreview" zoomScale="85" zoomScaleNormal="70" zoomScaleSheetLayoutView="85" workbookViewId="0">
      <selection activeCell="D23" sqref="D23"/>
    </sheetView>
  </sheetViews>
  <sheetFormatPr defaultRowHeight="14.25" x14ac:dyDescent="0.15"/>
  <cols>
    <col min="1" max="1" width="3.25" customWidth="1"/>
    <col min="2" max="2" width="1.125" customWidth="1"/>
    <col min="3" max="3" width="5.25" style="118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19" t="s">
        <v>1047</v>
      </c>
    </row>
    <row r="3" spans="2:12" ht="21" customHeight="1" x14ac:dyDescent="0.15">
      <c r="H3" s="139"/>
      <c r="I3" s="139" t="s">
        <v>1048</v>
      </c>
    </row>
    <row r="4" spans="2:12" ht="19.5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9.5" customHeight="1" x14ac:dyDescent="0.15">
      <c r="B5" s="1"/>
      <c r="C5" s="171" t="s">
        <v>817</v>
      </c>
      <c r="D5" s="8" t="s">
        <v>818</v>
      </c>
      <c r="E5" s="159">
        <v>21</v>
      </c>
      <c r="F5" s="160">
        <v>8.2857142857142865</v>
      </c>
      <c r="G5" s="160">
        <v>11.606648341114058</v>
      </c>
      <c r="H5" s="168">
        <v>36</v>
      </c>
      <c r="I5" s="168">
        <v>1</v>
      </c>
      <c r="L5" s="5"/>
    </row>
    <row r="6" spans="2:12" ht="19.5" customHeight="1" x14ac:dyDescent="0.15">
      <c r="B6" s="1"/>
      <c r="C6" s="171" t="s">
        <v>819</v>
      </c>
      <c r="D6" s="8" t="s">
        <v>820</v>
      </c>
      <c r="E6" s="159">
        <v>196</v>
      </c>
      <c r="F6" s="160">
        <v>7.8520408163265305</v>
      </c>
      <c r="G6" s="160">
        <v>18.786343810396637</v>
      </c>
      <c r="H6" s="168">
        <v>250</v>
      </c>
      <c r="I6" s="168">
        <v>1</v>
      </c>
      <c r="L6" s="5"/>
    </row>
    <row r="7" spans="2:12" ht="19.5" customHeight="1" x14ac:dyDescent="0.15">
      <c r="B7" s="1"/>
      <c r="C7" s="171" t="s">
        <v>49</v>
      </c>
      <c r="D7" s="8" t="s">
        <v>821</v>
      </c>
      <c r="E7" s="159">
        <v>415</v>
      </c>
      <c r="F7" s="160">
        <v>12.778313253012048</v>
      </c>
      <c r="G7" s="160">
        <v>9.8375211936223472</v>
      </c>
      <c r="H7" s="168">
        <v>62</v>
      </c>
      <c r="I7" s="168">
        <v>1</v>
      </c>
      <c r="L7" s="5"/>
    </row>
    <row r="8" spans="2:12" ht="19.5" customHeight="1" x14ac:dyDescent="0.15">
      <c r="B8" s="1"/>
      <c r="C8" s="171" t="s">
        <v>50</v>
      </c>
      <c r="D8" s="8" t="s">
        <v>822</v>
      </c>
      <c r="E8" s="159">
        <v>227</v>
      </c>
      <c r="F8" s="160">
        <v>8.4140969162995596</v>
      </c>
      <c r="G8" s="160">
        <v>9.0776090595681236</v>
      </c>
      <c r="H8" s="168">
        <v>86</v>
      </c>
      <c r="I8" s="168">
        <v>1</v>
      </c>
      <c r="L8" s="5"/>
    </row>
    <row r="9" spans="2:12" ht="19.5" customHeight="1" x14ac:dyDescent="0.15">
      <c r="B9" s="1"/>
      <c r="C9" s="171" t="s">
        <v>66</v>
      </c>
      <c r="D9" s="8" t="s">
        <v>823</v>
      </c>
      <c r="E9" s="159">
        <v>284</v>
      </c>
      <c r="F9" s="160">
        <v>9.919014084507042</v>
      </c>
      <c r="G9" s="160">
        <v>8.9827351725414317</v>
      </c>
      <c r="H9" s="168">
        <v>61</v>
      </c>
      <c r="I9" s="168">
        <v>1</v>
      </c>
      <c r="L9" s="5"/>
    </row>
    <row r="10" spans="2:12" ht="19.5" customHeight="1" x14ac:dyDescent="0.15">
      <c r="B10" s="1"/>
      <c r="C10" s="171" t="s">
        <v>61</v>
      </c>
      <c r="D10" s="8" t="s">
        <v>824</v>
      </c>
      <c r="E10" s="159">
        <v>109</v>
      </c>
      <c r="F10" s="160">
        <v>10.293577981651376</v>
      </c>
      <c r="G10" s="160">
        <v>7.1651196680368487</v>
      </c>
      <c r="H10" s="168">
        <v>26</v>
      </c>
      <c r="I10" s="168">
        <v>1</v>
      </c>
      <c r="L10" s="5"/>
    </row>
    <row r="11" spans="2:12" ht="19.5" customHeight="1" x14ac:dyDescent="0.15">
      <c r="B11" s="1"/>
      <c r="C11" s="171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  <c r="L11" s="5"/>
    </row>
    <row r="12" spans="2:12" ht="19.5" customHeight="1" x14ac:dyDescent="0.15">
      <c r="B12" s="1"/>
      <c r="C12" s="171" t="s">
        <v>827</v>
      </c>
      <c r="D12" s="8" t="s">
        <v>828</v>
      </c>
      <c r="E12" s="159">
        <v>20</v>
      </c>
      <c r="F12" s="160">
        <v>28.9</v>
      </c>
      <c r="G12" s="160">
        <v>47.434053945285036</v>
      </c>
      <c r="H12" s="168">
        <v>179</v>
      </c>
      <c r="I12" s="168">
        <v>1</v>
      </c>
      <c r="L12" s="5"/>
    </row>
    <row r="13" spans="2:12" ht="19.5" customHeight="1" x14ac:dyDescent="0.15">
      <c r="B13" s="1"/>
      <c r="C13" s="171" t="s">
        <v>829</v>
      </c>
      <c r="D13" s="8" t="s">
        <v>830</v>
      </c>
      <c r="E13" s="159">
        <v>21</v>
      </c>
      <c r="F13" s="160">
        <v>11.714285714285714</v>
      </c>
      <c r="G13" s="160">
        <v>9.9756847240821376</v>
      </c>
      <c r="H13" s="168">
        <v>48</v>
      </c>
      <c r="I13" s="168">
        <v>1</v>
      </c>
      <c r="L13" s="5"/>
    </row>
    <row r="14" spans="2:12" ht="19.5" customHeight="1" x14ac:dyDescent="0.15">
      <c r="B14" s="1"/>
      <c r="C14" s="171" t="s">
        <v>831</v>
      </c>
      <c r="D14" s="8" t="s">
        <v>832</v>
      </c>
      <c r="E14" s="159">
        <v>30</v>
      </c>
      <c r="F14" s="160">
        <v>10.166666666666666</v>
      </c>
      <c r="G14" s="160">
        <v>5.736052549495577</v>
      </c>
      <c r="H14" s="168">
        <v>24</v>
      </c>
      <c r="I14" s="168">
        <v>1</v>
      </c>
      <c r="L14" s="5"/>
    </row>
    <row r="15" spans="2:12" ht="19.5" customHeight="1" x14ac:dyDescent="0.15">
      <c r="B15" s="1"/>
      <c r="C15" s="171" t="s">
        <v>11</v>
      </c>
      <c r="D15" s="8" t="s">
        <v>833</v>
      </c>
      <c r="E15" s="159">
        <v>338</v>
      </c>
      <c r="F15" s="160">
        <v>14.109467455621301</v>
      </c>
      <c r="G15" s="160">
        <v>26.97987763763334</v>
      </c>
      <c r="H15" s="168">
        <v>357</v>
      </c>
      <c r="I15" s="168">
        <v>1</v>
      </c>
      <c r="L15" s="4"/>
    </row>
    <row r="16" spans="2:12" ht="19.5" customHeight="1" x14ac:dyDescent="0.15">
      <c r="B16" s="1"/>
      <c r="C16" s="171" t="s">
        <v>12</v>
      </c>
      <c r="D16" s="8" t="s">
        <v>834</v>
      </c>
      <c r="E16" s="159">
        <v>35</v>
      </c>
      <c r="F16" s="160">
        <v>7.8285714285714283</v>
      </c>
      <c r="G16" s="160">
        <v>4.7618935574097874</v>
      </c>
      <c r="H16" s="168">
        <v>18</v>
      </c>
      <c r="I16" s="168">
        <v>1</v>
      </c>
      <c r="L16" s="4"/>
    </row>
    <row r="17" spans="2:12" ht="19.5" customHeight="1" x14ac:dyDescent="0.15">
      <c r="B17" s="1"/>
      <c r="C17" s="171" t="s">
        <v>13</v>
      </c>
      <c r="D17" s="8" t="s">
        <v>835</v>
      </c>
      <c r="E17" s="159">
        <v>34</v>
      </c>
      <c r="F17" s="160">
        <v>13.264705882352942</v>
      </c>
      <c r="G17" s="160">
        <v>11.945098712200195</v>
      </c>
      <c r="H17" s="168">
        <v>51</v>
      </c>
      <c r="I17" s="168">
        <v>1</v>
      </c>
      <c r="L17" s="4"/>
    </row>
    <row r="18" spans="2:12" ht="19.5" customHeight="1" x14ac:dyDescent="0.15">
      <c r="B18" s="1"/>
      <c r="C18" s="171" t="s">
        <v>14</v>
      </c>
      <c r="D18" s="8" t="s">
        <v>836</v>
      </c>
      <c r="E18" s="159">
        <v>3</v>
      </c>
      <c r="F18" s="160">
        <v>26</v>
      </c>
      <c r="G18" s="160">
        <v>23.515952032609693</v>
      </c>
      <c r="H18" s="168">
        <v>49</v>
      </c>
      <c r="I18" s="168">
        <v>2</v>
      </c>
      <c r="L18" s="4"/>
    </row>
    <row r="19" spans="2:12" ht="19.5" customHeight="1" x14ac:dyDescent="0.15">
      <c r="B19" s="1"/>
      <c r="C19" s="171" t="s">
        <v>15</v>
      </c>
      <c r="D19" s="8" t="s">
        <v>837</v>
      </c>
      <c r="E19" s="159">
        <v>26</v>
      </c>
      <c r="F19" s="160">
        <v>12.384615384615385</v>
      </c>
      <c r="G19" s="160">
        <v>13.461283514069297</v>
      </c>
      <c r="H19" s="168">
        <v>48</v>
      </c>
      <c r="I19" s="168">
        <v>1</v>
      </c>
      <c r="L19" s="4"/>
    </row>
    <row r="20" spans="2:12" ht="19.5" customHeight="1" x14ac:dyDescent="0.15">
      <c r="B20" s="1"/>
      <c r="C20" s="171" t="s">
        <v>16</v>
      </c>
      <c r="D20" s="8" t="s">
        <v>838</v>
      </c>
      <c r="E20" s="159">
        <v>8</v>
      </c>
      <c r="F20" s="160">
        <v>67.5</v>
      </c>
      <c r="G20" s="160">
        <v>120.1451503093535</v>
      </c>
      <c r="H20" s="168">
        <v>358</v>
      </c>
      <c r="I20" s="168">
        <v>12</v>
      </c>
      <c r="L20" s="4"/>
    </row>
    <row r="21" spans="2:12" ht="19.5" customHeight="1" x14ac:dyDescent="0.15">
      <c r="B21" s="1"/>
      <c r="C21" s="171" t="s">
        <v>17</v>
      </c>
      <c r="D21" s="8" t="s">
        <v>839</v>
      </c>
      <c r="E21" s="159">
        <v>60</v>
      </c>
      <c r="F21" s="160">
        <v>11.016666666666667</v>
      </c>
      <c r="G21" s="160">
        <v>7.1033333465893573</v>
      </c>
      <c r="H21" s="168">
        <v>48</v>
      </c>
      <c r="I21" s="168">
        <v>1</v>
      </c>
      <c r="L21" s="4"/>
    </row>
    <row r="22" spans="2:12" ht="19.5" customHeight="1" x14ac:dyDescent="0.15">
      <c r="B22" s="1"/>
      <c r="C22" s="171" t="s">
        <v>18</v>
      </c>
      <c r="D22" s="8" t="s">
        <v>840</v>
      </c>
      <c r="E22" s="159">
        <v>117</v>
      </c>
      <c r="F22" s="160">
        <v>10.931623931623932</v>
      </c>
      <c r="G22" s="160">
        <v>8.3477505701530941</v>
      </c>
      <c r="H22" s="168">
        <v>54</v>
      </c>
      <c r="I22" s="168">
        <v>1</v>
      </c>
      <c r="L22" s="4"/>
    </row>
    <row r="23" spans="2:12" ht="19.5" customHeight="1" x14ac:dyDescent="0.15">
      <c r="B23" s="1"/>
      <c r="C23" s="171" t="s">
        <v>19</v>
      </c>
      <c r="D23" s="8" t="s">
        <v>841</v>
      </c>
      <c r="E23" s="159">
        <v>4</v>
      </c>
      <c r="F23" s="160">
        <v>31.25</v>
      </c>
      <c r="G23" s="160">
        <v>12.893796958227627</v>
      </c>
      <c r="H23" s="168">
        <v>39</v>
      </c>
      <c r="I23" s="168">
        <v>12</v>
      </c>
      <c r="L23" s="4"/>
    </row>
    <row r="24" spans="2:12" ht="19.5" customHeight="1" x14ac:dyDescent="0.15">
      <c r="B24" s="1"/>
      <c r="C24" s="171" t="s">
        <v>842</v>
      </c>
      <c r="D24" s="8" t="s">
        <v>843</v>
      </c>
      <c r="E24" s="159">
        <v>100</v>
      </c>
      <c r="F24" s="160">
        <v>12.56</v>
      </c>
      <c r="G24" s="160">
        <v>12.304487150645654</v>
      </c>
      <c r="H24" s="168">
        <v>60</v>
      </c>
      <c r="I24" s="168">
        <v>1</v>
      </c>
      <c r="L24" s="4"/>
    </row>
    <row r="25" spans="2:12" ht="19.5" customHeight="1" x14ac:dyDescent="0.15">
      <c r="B25" s="1"/>
      <c r="C25" s="171" t="s">
        <v>844</v>
      </c>
      <c r="D25" s="8" t="s">
        <v>845</v>
      </c>
      <c r="E25" s="159">
        <v>1</v>
      </c>
      <c r="F25" s="160">
        <v>24</v>
      </c>
      <c r="G25" s="160" t="s">
        <v>71</v>
      </c>
      <c r="H25" s="168">
        <v>24</v>
      </c>
      <c r="I25" s="168">
        <v>24</v>
      </c>
      <c r="L25" s="4"/>
    </row>
    <row r="26" spans="2:12" ht="19.5" customHeight="1" x14ac:dyDescent="0.15">
      <c r="B26" s="1"/>
      <c r="C26" s="171" t="s">
        <v>20</v>
      </c>
      <c r="D26" s="8" t="s">
        <v>846</v>
      </c>
      <c r="E26" s="159">
        <v>217</v>
      </c>
      <c r="F26" s="160">
        <v>16.511520737327189</v>
      </c>
      <c r="G26" s="160">
        <v>23.959284637940183</v>
      </c>
      <c r="H26" s="168">
        <v>228</v>
      </c>
      <c r="I26" s="168">
        <v>1</v>
      </c>
      <c r="L26" s="4"/>
    </row>
    <row r="27" spans="2:12" ht="19.5" customHeight="1" x14ac:dyDescent="0.15">
      <c r="B27" s="1"/>
      <c r="C27" s="171" t="s">
        <v>21</v>
      </c>
      <c r="D27" s="8" t="s">
        <v>847</v>
      </c>
      <c r="E27" s="159">
        <v>1</v>
      </c>
      <c r="F27" s="160">
        <v>4</v>
      </c>
      <c r="G27" s="160" t="s">
        <v>71</v>
      </c>
      <c r="H27" s="168">
        <v>4</v>
      </c>
      <c r="I27" s="168">
        <v>4</v>
      </c>
      <c r="L27" s="4"/>
    </row>
    <row r="28" spans="2:12" ht="19.5" customHeight="1" x14ac:dyDescent="0.15">
      <c r="B28" s="1"/>
      <c r="C28" s="171" t="s">
        <v>22</v>
      </c>
      <c r="D28" s="8" t="s">
        <v>848</v>
      </c>
      <c r="E28" s="159">
        <v>27</v>
      </c>
      <c r="F28" s="160">
        <v>27.222222222222221</v>
      </c>
      <c r="G28" s="160">
        <v>39.397709161567846</v>
      </c>
      <c r="H28" s="168">
        <v>208</v>
      </c>
      <c r="I28" s="168">
        <v>1</v>
      </c>
      <c r="L28" s="4"/>
    </row>
    <row r="29" spans="2:12" ht="19.5" customHeight="1" x14ac:dyDescent="0.15">
      <c r="B29" s="1"/>
      <c r="C29" s="171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8" t="s">
        <v>71</v>
      </c>
      <c r="I29" s="168" t="s">
        <v>71</v>
      </c>
      <c r="L29" s="4"/>
    </row>
    <row r="30" spans="2:12" ht="19.5" customHeight="1" x14ac:dyDescent="0.15">
      <c r="B30" s="1"/>
      <c r="C30" s="171" t="s">
        <v>851</v>
      </c>
      <c r="D30" s="8" t="s">
        <v>852</v>
      </c>
      <c r="E30" s="159">
        <v>8</v>
      </c>
      <c r="F30" s="160">
        <v>4.625</v>
      </c>
      <c r="G30" s="160">
        <v>4.7188830397517956</v>
      </c>
      <c r="H30" s="168">
        <v>12</v>
      </c>
      <c r="I30" s="168">
        <v>1</v>
      </c>
      <c r="L30" s="4"/>
    </row>
    <row r="31" spans="2:12" ht="19.5" customHeight="1" x14ac:dyDescent="0.15">
      <c r="B31" s="1"/>
      <c r="C31" s="171" t="s">
        <v>853</v>
      </c>
      <c r="D31" s="8" t="s">
        <v>854</v>
      </c>
      <c r="E31" s="159">
        <v>3</v>
      </c>
      <c r="F31" s="160">
        <v>8.6666666666666661</v>
      </c>
      <c r="G31" s="160">
        <v>5.7735026918962582</v>
      </c>
      <c r="H31" s="168">
        <v>12</v>
      </c>
      <c r="I31" s="168">
        <v>2</v>
      </c>
      <c r="L31" s="4"/>
    </row>
    <row r="32" spans="2:12" ht="19.5" customHeight="1" x14ac:dyDescent="0.15">
      <c r="B32" s="1"/>
      <c r="C32" s="171" t="s">
        <v>23</v>
      </c>
      <c r="D32" s="8" t="s">
        <v>855</v>
      </c>
      <c r="E32" s="159">
        <v>5</v>
      </c>
      <c r="F32" s="160">
        <v>3.6</v>
      </c>
      <c r="G32" s="160">
        <v>4.7749345545253288</v>
      </c>
      <c r="H32" s="168">
        <v>12</v>
      </c>
      <c r="I32" s="168">
        <v>1</v>
      </c>
      <c r="L32" s="4"/>
    </row>
    <row r="33" spans="2:12" ht="19.5" customHeight="1" x14ac:dyDescent="0.15">
      <c r="B33" s="1"/>
      <c r="C33" s="171" t="s">
        <v>24</v>
      </c>
      <c r="D33" s="8" t="s">
        <v>856</v>
      </c>
      <c r="E33" s="159">
        <v>176</v>
      </c>
      <c r="F33" s="160">
        <v>26.25</v>
      </c>
      <c r="G33" s="160">
        <v>47.189526683062084</v>
      </c>
      <c r="H33" s="168">
        <v>366</v>
      </c>
      <c r="I33" s="168">
        <v>1</v>
      </c>
      <c r="L33" s="4"/>
    </row>
    <row r="34" spans="2:12" ht="19.5" customHeight="1" x14ac:dyDescent="0.15">
      <c r="B34" s="1"/>
      <c r="C34" s="171" t="s">
        <v>857</v>
      </c>
      <c r="D34" s="8" t="s">
        <v>858</v>
      </c>
      <c r="E34" s="159">
        <v>25</v>
      </c>
      <c r="F34" s="160">
        <v>11</v>
      </c>
      <c r="G34" s="160">
        <v>13.787071238422371</v>
      </c>
      <c r="H34" s="168">
        <v>51</v>
      </c>
      <c r="I34" s="168">
        <v>1</v>
      </c>
      <c r="L34" s="4"/>
    </row>
    <row r="35" spans="2:12" ht="19.5" customHeight="1" x14ac:dyDescent="0.15">
      <c r="B35" s="1"/>
      <c r="C35" s="171" t="s">
        <v>25</v>
      </c>
      <c r="D35" s="8" t="s">
        <v>859</v>
      </c>
      <c r="E35" s="159">
        <v>13</v>
      </c>
      <c r="F35" s="160">
        <v>13.307692307692308</v>
      </c>
      <c r="G35" s="160">
        <v>8.6060503463611333</v>
      </c>
      <c r="H35" s="168">
        <v>30</v>
      </c>
      <c r="I35" s="168">
        <v>1</v>
      </c>
      <c r="L35" s="4"/>
    </row>
    <row r="36" spans="2:12" ht="19.5" customHeight="1" x14ac:dyDescent="0.15">
      <c r="B36" s="1"/>
      <c r="C36" s="171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8" t="s">
        <v>71</v>
      </c>
      <c r="I36" s="168" t="s">
        <v>71</v>
      </c>
      <c r="L36" s="4"/>
    </row>
    <row r="37" spans="2:12" ht="19.5" customHeight="1" x14ac:dyDescent="0.15">
      <c r="B37" s="1"/>
      <c r="C37" s="171" t="s">
        <v>27</v>
      </c>
      <c r="D37" s="8" t="s">
        <v>860</v>
      </c>
      <c r="E37" s="159">
        <v>19</v>
      </c>
      <c r="F37" s="160">
        <v>11.368421052631579</v>
      </c>
      <c r="G37" s="160">
        <v>12.0563976853038</v>
      </c>
      <c r="H37" s="168">
        <v>49</v>
      </c>
      <c r="I37" s="168">
        <v>1</v>
      </c>
      <c r="L37" s="4"/>
    </row>
    <row r="38" spans="2:12" ht="19.5" customHeight="1" x14ac:dyDescent="0.15">
      <c r="B38" s="1"/>
      <c r="C38" s="171" t="s">
        <v>28</v>
      </c>
      <c r="D38" s="8" t="s">
        <v>861</v>
      </c>
      <c r="E38" s="159">
        <v>142</v>
      </c>
      <c r="F38" s="160">
        <v>14.345070422535212</v>
      </c>
      <c r="G38" s="160">
        <v>15.904433466669435</v>
      </c>
      <c r="H38" s="168">
        <v>94</v>
      </c>
      <c r="I38" s="168">
        <v>1</v>
      </c>
      <c r="L38" s="4"/>
    </row>
    <row r="39" spans="2:12" ht="19.5" customHeight="1" x14ac:dyDescent="0.15">
      <c r="B39" s="1"/>
      <c r="C39" s="171" t="s">
        <v>29</v>
      </c>
      <c r="D39" s="8" t="s">
        <v>862</v>
      </c>
      <c r="E39" s="159">
        <v>9</v>
      </c>
      <c r="F39" s="160">
        <v>11.555555555555555</v>
      </c>
      <c r="G39" s="160">
        <v>8.3980817915627473</v>
      </c>
      <c r="H39" s="168">
        <v>24</v>
      </c>
      <c r="I39" s="168">
        <v>1</v>
      </c>
      <c r="L39" s="4"/>
    </row>
    <row r="40" spans="2:12" ht="19.5" customHeight="1" x14ac:dyDescent="0.15">
      <c r="B40" s="1"/>
      <c r="C40" s="171" t="s">
        <v>30</v>
      </c>
      <c r="D40" s="8" t="s">
        <v>863</v>
      </c>
      <c r="E40" s="159">
        <v>0</v>
      </c>
      <c r="F40" s="160" t="s">
        <v>71</v>
      </c>
      <c r="G40" s="160" t="s">
        <v>71</v>
      </c>
      <c r="H40" s="168" t="s">
        <v>71</v>
      </c>
      <c r="I40" s="168" t="s">
        <v>71</v>
      </c>
      <c r="L40" s="4"/>
    </row>
    <row r="41" spans="2:12" ht="19.5" customHeight="1" x14ac:dyDescent="0.15">
      <c r="B41" s="1"/>
      <c r="C41" s="171" t="s">
        <v>31</v>
      </c>
      <c r="D41" s="8" t="s">
        <v>864</v>
      </c>
      <c r="E41" s="159">
        <v>9</v>
      </c>
      <c r="F41" s="160">
        <v>13.444444444444445</v>
      </c>
      <c r="G41" s="160">
        <v>13.703203194062977</v>
      </c>
      <c r="H41" s="168">
        <v>48</v>
      </c>
      <c r="I41" s="168">
        <v>1</v>
      </c>
      <c r="L41" s="4"/>
    </row>
    <row r="42" spans="2:12" ht="19.5" customHeight="1" x14ac:dyDescent="0.15">
      <c r="B42" s="1"/>
      <c r="C42" s="171" t="s">
        <v>32</v>
      </c>
      <c r="D42" s="8" t="s">
        <v>865</v>
      </c>
      <c r="E42" s="159">
        <v>3</v>
      </c>
      <c r="F42" s="160">
        <v>21.666666666666668</v>
      </c>
      <c r="G42" s="160">
        <v>25.890796305508516</v>
      </c>
      <c r="H42" s="168">
        <v>51</v>
      </c>
      <c r="I42" s="168">
        <v>2</v>
      </c>
      <c r="L42" s="4"/>
    </row>
    <row r="43" spans="2:12" ht="19.5" customHeight="1" x14ac:dyDescent="0.15">
      <c r="B43" s="1"/>
      <c r="C43" s="171" t="s">
        <v>33</v>
      </c>
      <c r="D43" s="8" t="s">
        <v>866</v>
      </c>
      <c r="E43" s="159">
        <v>14</v>
      </c>
      <c r="F43" s="160">
        <v>17.785714285714285</v>
      </c>
      <c r="G43" s="160">
        <v>13.417431666584799</v>
      </c>
      <c r="H43" s="168">
        <v>49</v>
      </c>
      <c r="I43" s="168">
        <v>2</v>
      </c>
      <c r="L43" s="4"/>
    </row>
    <row r="44" spans="2:12" ht="19.5" customHeight="1" x14ac:dyDescent="0.15">
      <c r="B44" s="1"/>
      <c r="C44" s="171" t="s">
        <v>34</v>
      </c>
      <c r="D44" s="8" t="s">
        <v>867</v>
      </c>
      <c r="E44" s="159">
        <v>101</v>
      </c>
      <c r="F44" s="160">
        <v>19.831683168316832</v>
      </c>
      <c r="G44" s="160">
        <v>48.968983919810036</v>
      </c>
      <c r="H44" s="168">
        <v>460</v>
      </c>
      <c r="I44" s="168">
        <v>1</v>
      </c>
      <c r="L44" s="4"/>
    </row>
    <row r="45" spans="2:12" ht="19.5" customHeight="1" x14ac:dyDescent="0.15">
      <c r="B45" s="1"/>
      <c r="C45" s="171" t="s">
        <v>35</v>
      </c>
      <c r="D45" s="8" t="s">
        <v>868</v>
      </c>
      <c r="E45" s="159">
        <v>4</v>
      </c>
      <c r="F45" s="160">
        <v>93.25</v>
      </c>
      <c r="G45" s="160">
        <v>162.5</v>
      </c>
      <c r="H45" s="168">
        <v>337</v>
      </c>
      <c r="I45" s="168">
        <v>12</v>
      </c>
      <c r="L45" s="4"/>
    </row>
    <row r="46" spans="2:12" ht="19.5" customHeight="1" x14ac:dyDescent="0.15">
      <c r="B46" s="1"/>
      <c r="C46" s="171" t="s">
        <v>36</v>
      </c>
      <c r="D46" s="8" t="s">
        <v>869</v>
      </c>
      <c r="E46" s="159">
        <v>4</v>
      </c>
      <c r="F46" s="160">
        <v>21.5</v>
      </c>
      <c r="G46" s="160">
        <v>13.699148392023011</v>
      </c>
      <c r="H46" s="168">
        <v>34</v>
      </c>
      <c r="I46" s="168">
        <v>2</v>
      </c>
      <c r="L46" s="4"/>
    </row>
    <row r="47" spans="2:12" ht="19.5" customHeight="1" x14ac:dyDescent="0.15">
      <c r="B47" s="1"/>
      <c r="C47" s="171" t="s">
        <v>37</v>
      </c>
      <c r="D47" s="8" t="s">
        <v>870</v>
      </c>
      <c r="E47" s="159">
        <v>4</v>
      </c>
      <c r="F47" s="160">
        <v>7.75</v>
      </c>
      <c r="G47" s="160">
        <v>4.924428900898052</v>
      </c>
      <c r="H47" s="168">
        <v>12</v>
      </c>
      <c r="I47" s="168">
        <v>3</v>
      </c>
      <c r="L47" s="4"/>
    </row>
    <row r="48" spans="2:12" ht="19.5" customHeight="1" x14ac:dyDescent="0.15">
      <c r="B48" s="1"/>
      <c r="C48" s="171" t="s">
        <v>38</v>
      </c>
      <c r="D48" s="8" t="s">
        <v>871</v>
      </c>
      <c r="E48" s="159">
        <v>17</v>
      </c>
      <c r="F48" s="160">
        <v>16.294117647058822</v>
      </c>
      <c r="G48" s="160">
        <v>17.775561544865301</v>
      </c>
      <c r="H48" s="168">
        <v>52</v>
      </c>
      <c r="I48" s="168">
        <v>1</v>
      </c>
      <c r="L48" s="4"/>
    </row>
    <row r="49" spans="2:12" ht="19.5" customHeight="1" x14ac:dyDescent="0.15">
      <c r="B49" s="1"/>
      <c r="C49" s="171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8" t="s">
        <v>71</v>
      </c>
      <c r="I49" s="168" t="s">
        <v>71</v>
      </c>
      <c r="L49" s="4"/>
    </row>
    <row r="50" spans="2:12" ht="19.5" customHeight="1" x14ac:dyDescent="0.15">
      <c r="B50" s="1"/>
      <c r="C50" s="171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8" t="s">
        <v>71</v>
      </c>
      <c r="I50" s="168" t="s">
        <v>71</v>
      </c>
      <c r="L50" s="4"/>
    </row>
    <row r="51" spans="2:12" ht="19.5" customHeight="1" x14ac:dyDescent="0.15">
      <c r="B51" s="1"/>
      <c r="C51" s="171" t="s">
        <v>40</v>
      </c>
      <c r="D51" s="8" t="s">
        <v>875</v>
      </c>
      <c r="E51" s="159">
        <v>1</v>
      </c>
      <c r="F51" s="160">
        <v>12</v>
      </c>
      <c r="G51" s="160" t="s">
        <v>71</v>
      </c>
      <c r="H51" s="168">
        <v>12</v>
      </c>
      <c r="I51" s="168">
        <v>12</v>
      </c>
      <c r="L51" s="4"/>
    </row>
    <row r="52" spans="2:12" ht="19.5" customHeight="1" x14ac:dyDescent="0.15">
      <c r="B52" s="1"/>
      <c r="C52" s="171" t="s">
        <v>41</v>
      </c>
      <c r="D52" s="8" t="s">
        <v>876</v>
      </c>
      <c r="E52" s="159">
        <v>1</v>
      </c>
      <c r="F52" s="160">
        <v>24</v>
      </c>
      <c r="G52" s="160" t="s">
        <v>71</v>
      </c>
      <c r="H52" s="168">
        <v>24</v>
      </c>
      <c r="I52" s="168">
        <v>24</v>
      </c>
      <c r="L52" s="4"/>
    </row>
    <row r="53" spans="2:12" ht="19.5" customHeight="1" x14ac:dyDescent="0.15">
      <c r="B53" s="1"/>
      <c r="C53" s="171" t="s">
        <v>42</v>
      </c>
      <c r="D53" s="8" t="s">
        <v>877</v>
      </c>
      <c r="E53" s="159">
        <v>11</v>
      </c>
      <c r="F53" s="160">
        <v>20.272727272727273</v>
      </c>
      <c r="G53" s="160">
        <v>25.420821816341459</v>
      </c>
      <c r="H53" s="168">
        <v>87</v>
      </c>
      <c r="I53" s="168">
        <v>1</v>
      </c>
      <c r="L53" s="4"/>
    </row>
    <row r="54" spans="2:12" ht="19.5" customHeight="1" x14ac:dyDescent="0.15">
      <c r="B54" s="1"/>
      <c r="C54" s="171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8" t="s">
        <v>71</v>
      </c>
      <c r="I54" s="168" t="s">
        <v>71</v>
      </c>
      <c r="L54" s="4"/>
    </row>
    <row r="55" spans="2:12" ht="19.5" customHeight="1" x14ac:dyDescent="0.15">
      <c r="B55" s="1"/>
      <c r="C55" s="171" t="s">
        <v>44</v>
      </c>
      <c r="D55" s="8" t="s">
        <v>879</v>
      </c>
      <c r="E55" s="159">
        <v>4</v>
      </c>
      <c r="F55" s="160">
        <v>12</v>
      </c>
      <c r="G55" s="160">
        <v>0</v>
      </c>
      <c r="H55" s="168">
        <v>12</v>
      </c>
      <c r="I55" s="168">
        <v>12</v>
      </c>
      <c r="L55" s="4"/>
    </row>
    <row r="56" spans="2:12" ht="19.5" customHeight="1" x14ac:dyDescent="0.15">
      <c r="B56" s="1"/>
      <c r="C56" s="171" t="s">
        <v>45</v>
      </c>
      <c r="D56" s="8" t="s">
        <v>880</v>
      </c>
      <c r="E56" s="159">
        <v>1</v>
      </c>
      <c r="F56" s="160">
        <v>2</v>
      </c>
      <c r="G56" s="160" t="s">
        <v>71</v>
      </c>
      <c r="H56" s="168">
        <v>2</v>
      </c>
      <c r="I56" s="168">
        <v>2</v>
      </c>
      <c r="L56" s="4"/>
    </row>
    <row r="57" spans="2:12" ht="19.5" customHeight="1" x14ac:dyDescent="0.15">
      <c r="B57" s="1"/>
      <c r="C57" s="171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8" t="s">
        <v>71</v>
      </c>
      <c r="I57" s="168" t="s">
        <v>71</v>
      </c>
      <c r="L57" s="4"/>
    </row>
    <row r="58" spans="2:12" ht="19.5" customHeight="1" x14ac:dyDescent="0.15">
      <c r="B58" s="1"/>
      <c r="C58" s="171" t="s">
        <v>47</v>
      </c>
      <c r="D58" s="8" t="s">
        <v>882</v>
      </c>
      <c r="E58" s="159">
        <v>161</v>
      </c>
      <c r="F58" s="160">
        <v>31.298136645962732</v>
      </c>
      <c r="G58" s="160">
        <v>96.064746702451728</v>
      </c>
      <c r="H58" s="168">
        <v>1095</v>
      </c>
      <c r="I58" s="168">
        <v>1</v>
      </c>
      <c r="L58" s="4"/>
    </row>
    <row r="59" spans="2:12" ht="19.5" customHeight="1" x14ac:dyDescent="0.15">
      <c r="B59" s="1"/>
      <c r="C59" s="171" t="s">
        <v>48</v>
      </c>
      <c r="D59" s="8" t="s">
        <v>883</v>
      </c>
      <c r="E59" s="159">
        <v>165</v>
      </c>
      <c r="F59" s="160">
        <v>23.76969696969697</v>
      </c>
      <c r="G59" s="160">
        <v>45.837547746843939</v>
      </c>
      <c r="H59" s="168">
        <v>365</v>
      </c>
      <c r="I59" s="168">
        <v>1</v>
      </c>
      <c r="L59" s="4"/>
    </row>
    <row r="60" spans="2:12" ht="19.5" customHeight="1" x14ac:dyDescent="0.15">
      <c r="B60" s="1"/>
      <c r="C60" s="171" t="s">
        <v>51</v>
      </c>
      <c r="D60" s="8" t="s">
        <v>884</v>
      </c>
      <c r="E60" s="159">
        <v>9</v>
      </c>
      <c r="F60" s="160">
        <v>18.777777777777779</v>
      </c>
      <c r="G60" s="160">
        <v>18.666666666666668</v>
      </c>
      <c r="H60" s="168">
        <v>48</v>
      </c>
      <c r="I60" s="168">
        <v>1</v>
      </c>
      <c r="L60" s="4"/>
    </row>
    <row r="61" spans="2:12" ht="19.5" customHeight="1" x14ac:dyDescent="0.15">
      <c r="B61" s="1"/>
      <c r="C61" s="171" t="s">
        <v>129</v>
      </c>
      <c r="D61" s="8" t="s">
        <v>885</v>
      </c>
      <c r="E61" s="159">
        <v>10</v>
      </c>
      <c r="F61" s="160">
        <v>32.9</v>
      </c>
      <c r="G61" s="160">
        <v>87.977838118471638</v>
      </c>
      <c r="H61" s="168">
        <v>283</v>
      </c>
      <c r="I61" s="168">
        <v>1</v>
      </c>
      <c r="L61" s="4"/>
    </row>
    <row r="62" spans="2:12" ht="19.5" customHeight="1" x14ac:dyDescent="0.15">
      <c r="B62" s="1"/>
      <c r="C62" s="171" t="s">
        <v>137</v>
      </c>
      <c r="D62" s="8" t="s">
        <v>886</v>
      </c>
      <c r="E62" s="159">
        <v>1</v>
      </c>
      <c r="F62" s="160">
        <v>12</v>
      </c>
      <c r="G62" s="160" t="s">
        <v>71</v>
      </c>
      <c r="H62" s="168">
        <v>12</v>
      </c>
      <c r="I62" s="168">
        <v>12</v>
      </c>
      <c r="L62" s="4"/>
    </row>
    <row r="63" spans="2:12" ht="19.5" customHeight="1" x14ac:dyDescent="0.15">
      <c r="B63" s="1"/>
      <c r="C63" s="171" t="s">
        <v>52</v>
      </c>
      <c r="D63" s="8" t="s">
        <v>887</v>
      </c>
      <c r="E63" s="159">
        <v>8</v>
      </c>
      <c r="F63" s="160">
        <v>7.375</v>
      </c>
      <c r="G63" s="160">
        <v>8.8791489296151411</v>
      </c>
      <c r="H63" s="168">
        <v>26</v>
      </c>
      <c r="I63" s="168">
        <v>1</v>
      </c>
      <c r="L63" s="4"/>
    </row>
    <row r="64" spans="2:12" ht="19.5" customHeight="1" x14ac:dyDescent="0.15">
      <c r="B64" s="1"/>
      <c r="C64" s="171" t="s">
        <v>888</v>
      </c>
      <c r="D64" s="8" t="s">
        <v>376</v>
      </c>
      <c r="E64" s="159">
        <v>53</v>
      </c>
      <c r="F64" s="160">
        <v>8.9622641509433958</v>
      </c>
      <c r="G64" s="160">
        <v>7.8763576708813616</v>
      </c>
      <c r="H64" s="168">
        <v>48</v>
      </c>
      <c r="I64" s="168">
        <v>1</v>
      </c>
      <c r="L64" s="4"/>
    </row>
    <row r="65" spans="2:12" ht="19.5" customHeight="1" x14ac:dyDescent="0.15">
      <c r="B65" s="1"/>
      <c r="C65" s="171" t="s">
        <v>889</v>
      </c>
      <c r="D65" s="8" t="s">
        <v>890</v>
      </c>
      <c r="E65" s="159">
        <v>4</v>
      </c>
      <c r="F65" s="160">
        <v>19.25</v>
      </c>
      <c r="G65" s="160">
        <v>18.714967272212903</v>
      </c>
      <c r="H65" s="168">
        <v>47</v>
      </c>
      <c r="I65" s="168">
        <v>6</v>
      </c>
      <c r="L65" s="4"/>
    </row>
    <row r="66" spans="2:12" ht="19.5" customHeight="1" x14ac:dyDescent="0.15">
      <c r="B66" s="1"/>
      <c r="C66" s="171" t="s">
        <v>79</v>
      </c>
      <c r="D66" s="8" t="s">
        <v>891</v>
      </c>
      <c r="E66" s="159">
        <v>4</v>
      </c>
      <c r="F66" s="160">
        <v>9.25</v>
      </c>
      <c r="G66" s="160">
        <v>5.5</v>
      </c>
      <c r="H66" s="168">
        <v>12</v>
      </c>
      <c r="I66" s="168">
        <v>1</v>
      </c>
      <c r="L66" s="4"/>
    </row>
    <row r="67" spans="2:12" ht="19.5" customHeight="1" x14ac:dyDescent="0.15">
      <c r="B67" s="1"/>
      <c r="C67" s="171" t="s">
        <v>53</v>
      </c>
      <c r="D67" s="8" t="s">
        <v>892</v>
      </c>
      <c r="E67" s="159">
        <v>101</v>
      </c>
      <c r="F67" s="160">
        <v>9.8415841584158414</v>
      </c>
      <c r="G67" s="160">
        <v>6.6479059458860075</v>
      </c>
      <c r="H67" s="168">
        <v>27</v>
      </c>
      <c r="I67" s="168">
        <v>1</v>
      </c>
      <c r="L67" s="4"/>
    </row>
    <row r="68" spans="2:12" ht="19.5" customHeight="1" x14ac:dyDescent="0.15">
      <c r="B68" s="1"/>
      <c r="C68" s="171" t="s">
        <v>54</v>
      </c>
      <c r="D68" s="8" t="s">
        <v>893</v>
      </c>
      <c r="E68" s="159">
        <v>39</v>
      </c>
      <c r="F68" s="160">
        <v>11.794871794871796</v>
      </c>
      <c r="G68" s="160">
        <v>17.693560361685396</v>
      </c>
      <c r="H68" s="168">
        <v>112</v>
      </c>
      <c r="I68" s="168">
        <v>1</v>
      </c>
      <c r="L68" s="4"/>
    </row>
    <row r="69" spans="2:12" ht="19.5" customHeight="1" x14ac:dyDescent="0.15">
      <c r="B69" s="1"/>
      <c r="C69" s="171" t="s">
        <v>55</v>
      </c>
      <c r="D69" s="8" t="s">
        <v>894</v>
      </c>
      <c r="E69" s="159">
        <v>65</v>
      </c>
      <c r="F69" s="160">
        <v>8.4923076923076923</v>
      </c>
      <c r="G69" s="160">
        <v>8.7341339670196358</v>
      </c>
      <c r="H69" s="168">
        <v>54</v>
      </c>
      <c r="I69" s="168">
        <v>1</v>
      </c>
      <c r="L69" s="4"/>
    </row>
    <row r="70" spans="2:12" ht="19.5" customHeight="1" x14ac:dyDescent="0.15">
      <c r="B70" s="1"/>
      <c r="C70" s="171" t="s">
        <v>138</v>
      </c>
      <c r="D70" s="8" t="s">
        <v>895</v>
      </c>
      <c r="E70" s="159">
        <v>2</v>
      </c>
      <c r="F70" s="160">
        <v>6.5</v>
      </c>
      <c r="G70" s="160">
        <v>7.7781745930520225</v>
      </c>
      <c r="H70" s="168">
        <v>12</v>
      </c>
      <c r="I70" s="168">
        <v>1</v>
      </c>
      <c r="L70" s="4"/>
    </row>
    <row r="71" spans="2:12" ht="19.5" customHeight="1" x14ac:dyDescent="0.15">
      <c r="B71" s="1"/>
      <c r="C71" s="171" t="s">
        <v>72</v>
      </c>
      <c r="D71" s="8" t="s">
        <v>896</v>
      </c>
      <c r="E71" s="159">
        <v>5</v>
      </c>
      <c r="F71" s="160">
        <v>8.4</v>
      </c>
      <c r="G71" s="160">
        <v>3.5777087639996634</v>
      </c>
      <c r="H71" s="168">
        <v>12</v>
      </c>
      <c r="I71" s="168">
        <v>4</v>
      </c>
      <c r="L71" s="4"/>
    </row>
    <row r="72" spans="2:12" ht="19.5" customHeight="1" x14ac:dyDescent="0.15">
      <c r="B72" s="1"/>
      <c r="C72" s="171" t="s">
        <v>75</v>
      </c>
      <c r="D72" s="8" t="s">
        <v>897</v>
      </c>
      <c r="E72" s="159">
        <v>58</v>
      </c>
      <c r="F72" s="160">
        <v>7.2413793103448274</v>
      </c>
      <c r="G72" s="160">
        <v>5.452539549403566</v>
      </c>
      <c r="H72" s="168">
        <v>24</v>
      </c>
      <c r="I72" s="168">
        <v>1</v>
      </c>
      <c r="L72" s="4"/>
    </row>
    <row r="73" spans="2:12" ht="19.5" customHeight="1" x14ac:dyDescent="0.15">
      <c r="B73" s="1"/>
      <c r="C73" s="171" t="s">
        <v>56</v>
      </c>
      <c r="D73" s="8" t="s">
        <v>898</v>
      </c>
      <c r="E73" s="159">
        <v>15</v>
      </c>
      <c r="F73" s="160">
        <v>5.2666666666666666</v>
      </c>
      <c r="G73" s="160">
        <v>9.3538889289555982</v>
      </c>
      <c r="H73" s="168">
        <v>36</v>
      </c>
      <c r="I73" s="168">
        <v>1</v>
      </c>
      <c r="L73" s="4"/>
    </row>
    <row r="74" spans="2:12" ht="19.5" customHeight="1" x14ac:dyDescent="0.15">
      <c r="B74" s="1"/>
      <c r="C74" s="171" t="s">
        <v>57</v>
      </c>
      <c r="D74" s="8" t="s">
        <v>899</v>
      </c>
      <c r="E74" s="159">
        <v>11</v>
      </c>
      <c r="F74" s="160">
        <v>4.1818181818181817</v>
      </c>
      <c r="G74" s="160">
        <v>4.8335945592939797</v>
      </c>
      <c r="H74" s="168">
        <v>12</v>
      </c>
      <c r="I74" s="168">
        <v>1</v>
      </c>
      <c r="L74" s="4"/>
    </row>
    <row r="75" spans="2:12" ht="19.5" customHeight="1" x14ac:dyDescent="0.15">
      <c r="B75" s="1"/>
      <c r="C75" s="171" t="s">
        <v>69</v>
      </c>
      <c r="D75" s="8" t="s">
        <v>900</v>
      </c>
      <c r="E75" s="159">
        <v>66</v>
      </c>
      <c r="F75" s="160">
        <v>12.196969696969697</v>
      </c>
      <c r="G75" s="160">
        <v>14.682506280468287</v>
      </c>
      <c r="H75" s="168">
        <v>104</v>
      </c>
      <c r="I75" s="168">
        <v>1</v>
      </c>
      <c r="L75" s="4"/>
    </row>
    <row r="76" spans="2:12" ht="19.5" customHeight="1" x14ac:dyDescent="0.15">
      <c r="B76" s="1"/>
      <c r="C76" s="171" t="s">
        <v>73</v>
      </c>
      <c r="D76" s="8" t="s">
        <v>901</v>
      </c>
      <c r="E76" s="159">
        <v>58</v>
      </c>
      <c r="F76" s="160">
        <v>13.810344827586206</v>
      </c>
      <c r="G76" s="160">
        <v>12.312391271657033</v>
      </c>
      <c r="H76" s="168">
        <v>53</v>
      </c>
      <c r="I76" s="168">
        <v>1</v>
      </c>
      <c r="L76" s="4"/>
    </row>
    <row r="77" spans="2:12" ht="19.5" customHeight="1" x14ac:dyDescent="0.15">
      <c r="B77" s="1"/>
      <c r="C77" s="171" t="s">
        <v>58</v>
      </c>
      <c r="D77" s="8" t="s">
        <v>902</v>
      </c>
      <c r="E77" s="159">
        <v>427</v>
      </c>
      <c r="F77" s="160">
        <v>15.707259953161593</v>
      </c>
      <c r="G77" s="160">
        <v>19.808970764686624</v>
      </c>
      <c r="H77" s="168">
        <v>243</v>
      </c>
      <c r="I77" s="168">
        <v>1</v>
      </c>
      <c r="L77" s="4"/>
    </row>
    <row r="78" spans="2:12" ht="19.5" customHeight="1" x14ac:dyDescent="0.15">
      <c r="B78" s="1"/>
      <c r="C78" s="171" t="s">
        <v>903</v>
      </c>
      <c r="D78" s="8" t="s">
        <v>904</v>
      </c>
      <c r="E78" s="159">
        <v>4</v>
      </c>
      <c r="F78" s="160">
        <v>14.5</v>
      </c>
      <c r="G78" s="160">
        <v>18.947295321496416</v>
      </c>
      <c r="H78" s="168">
        <v>42</v>
      </c>
      <c r="I78" s="168">
        <v>1</v>
      </c>
      <c r="L78" s="4"/>
    </row>
    <row r="79" spans="2:12" ht="19.5" customHeight="1" x14ac:dyDescent="0.15">
      <c r="B79" s="1"/>
      <c r="C79" s="171" t="s">
        <v>905</v>
      </c>
      <c r="D79" s="8" t="s">
        <v>906</v>
      </c>
      <c r="E79" s="159">
        <v>6</v>
      </c>
      <c r="F79" s="160">
        <v>6.666666666666667</v>
      </c>
      <c r="G79" s="160">
        <v>8.0911474258393454</v>
      </c>
      <c r="H79" s="168">
        <v>23</v>
      </c>
      <c r="I79" s="168">
        <v>1</v>
      </c>
      <c r="L79" s="4"/>
    </row>
    <row r="80" spans="2:12" ht="19.5" customHeight="1" x14ac:dyDescent="0.15">
      <c r="B80" s="1"/>
      <c r="C80" s="171" t="s">
        <v>70</v>
      </c>
      <c r="D80" s="8" t="s">
        <v>907</v>
      </c>
      <c r="E80" s="159">
        <v>4</v>
      </c>
      <c r="F80" s="160">
        <v>2.5</v>
      </c>
      <c r="G80" s="160">
        <v>2.3804761428476167</v>
      </c>
      <c r="H80" s="168">
        <v>6</v>
      </c>
      <c r="I80" s="168">
        <v>1</v>
      </c>
      <c r="L80" s="4"/>
    </row>
    <row r="81" spans="2:12" ht="19.5" customHeight="1" x14ac:dyDescent="0.15">
      <c r="B81" s="1"/>
      <c r="C81" s="171" t="s">
        <v>908</v>
      </c>
      <c r="D81" s="8" t="s">
        <v>909</v>
      </c>
      <c r="E81" s="159">
        <v>229</v>
      </c>
      <c r="F81" s="160">
        <v>8.7379912663755466</v>
      </c>
      <c r="G81" s="160">
        <v>10.941687439214633</v>
      </c>
      <c r="H81" s="168">
        <v>96</v>
      </c>
      <c r="I81" s="168">
        <v>1</v>
      </c>
      <c r="L81" s="4"/>
    </row>
    <row r="82" spans="2:12" ht="19.5" customHeight="1" x14ac:dyDescent="0.15">
      <c r="B82" s="1"/>
      <c r="C82" s="171" t="s">
        <v>59</v>
      </c>
      <c r="D82" s="8" t="s">
        <v>910</v>
      </c>
      <c r="E82" s="159">
        <v>1297</v>
      </c>
      <c r="F82" s="160">
        <v>11.801079414032383</v>
      </c>
      <c r="G82" s="160">
        <v>17.708996250964717</v>
      </c>
      <c r="H82" s="168">
        <v>360</v>
      </c>
      <c r="I82" s="168">
        <v>1</v>
      </c>
      <c r="L82" s="4"/>
    </row>
    <row r="83" spans="2:12" ht="19.5" customHeight="1" x14ac:dyDescent="0.15">
      <c r="B83" s="1"/>
      <c r="C83" s="171" t="s">
        <v>60</v>
      </c>
      <c r="D83" s="8" t="s">
        <v>911</v>
      </c>
      <c r="E83" s="159">
        <v>450</v>
      </c>
      <c r="F83" s="160">
        <v>13.635555555555555</v>
      </c>
      <c r="G83" s="160">
        <v>19.792252376751204</v>
      </c>
      <c r="H83" s="168">
        <v>257</v>
      </c>
      <c r="I83" s="168">
        <v>1</v>
      </c>
      <c r="L83" s="4"/>
    </row>
    <row r="84" spans="2:12" ht="19.5" customHeight="1" x14ac:dyDescent="0.15">
      <c r="B84" s="1"/>
      <c r="C84" s="171" t="s">
        <v>912</v>
      </c>
      <c r="D84" s="8" t="s">
        <v>913</v>
      </c>
      <c r="E84" s="159">
        <v>23</v>
      </c>
      <c r="F84" s="160">
        <v>4.2608695652173916</v>
      </c>
      <c r="G84" s="160">
        <v>4.3087373314353181</v>
      </c>
      <c r="H84" s="168">
        <v>12</v>
      </c>
      <c r="I84" s="168">
        <v>1</v>
      </c>
      <c r="L84" s="4"/>
    </row>
    <row r="85" spans="2:12" ht="19.5" customHeight="1" x14ac:dyDescent="0.15">
      <c r="B85" s="1"/>
      <c r="C85" s="171" t="s">
        <v>914</v>
      </c>
      <c r="D85" s="8" t="s">
        <v>915</v>
      </c>
      <c r="E85" s="159">
        <v>845</v>
      </c>
      <c r="F85" s="160">
        <v>6.0047337278106507</v>
      </c>
      <c r="G85" s="160">
        <v>6.0269911328152848</v>
      </c>
      <c r="H85" s="168">
        <v>50</v>
      </c>
      <c r="I85" s="168">
        <v>1</v>
      </c>
      <c r="L85" s="4"/>
    </row>
    <row r="86" spans="2:12" ht="19.5" customHeight="1" x14ac:dyDescent="0.15">
      <c r="B86" s="1"/>
      <c r="C86" s="171" t="s">
        <v>916</v>
      </c>
      <c r="D86" s="8" t="s">
        <v>917</v>
      </c>
      <c r="E86" s="159">
        <v>153</v>
      </c>
      <c r="F86" s="160">
        <v>8.2745098039215694</v>
      </c>
      <c r="G86" s="160">
        <v>5.127628073431489</v>
      </c>
      <c r="H86" s="168">
        <v>24</v>
      </c>
      <c r="I86" s="168">
        <v>1</v>
      </c>
      <c r="L86" s="4"/>
    </row>
    <row r="87" spans="2:12" ht="19.5" customHeight="1" x14ac:dyDescent="0.15">
      <c r="B87" s="1"/>
      <c r="C87" s="171" t="s">
        <v>918</v>
      </c>
      <c r="D87" s="8" t="s">
        <v>919</v>
      </c>
      <c r="E87" s="159">
        <v>192</v>
      </c>
      <c r="F87" s="160">
        <v>11.005208333333334</v>
      </c>
      <c r="G87" s="160">
        <v>7.4471944862164223</v>
      </c>
      <c r="H87" s="168">
        <v>48</v>
      </c>
      <c r="I87" s="168">
        <v>1</v>
      </c>
      <c r="L87" s="4"/>
    </row>
    <row r="88" spans="2:12" ht="19.5" customHeight="1" x14ac:dyDescent="0.15">
      <c r="B88" s="1"/>
      <c r="C88" s="171" t="s">
        <v>920</v>
      </c>
      <c r="D88" s="8" t="s">
        <v>921</v>
      </c>
      <c r="E88" s="159">
        <v>277</v>
      </c>
      <c r="F88" s="160">
        <v>6.5631768953068592</v>
      </c>
      <c r="G88" s="160">
        <v>6.00607916799453</v>
      </c>
      <c r="H88" s="168">
        <v>39</v>
      </c>
      <c r="I88" s="168">
        <v>1</v>
      </c>
      <c r="L88" s="4"/>
    </row>
    <row r="89" spans="2:12" ht="19.5" customHeight="1" x14ac:dyDescent="0.15">
      <c r="B89" s="1"/>
      <c r="C89" s="171" t="s">
        <v>922</v>
      </c>
      <c r="D89" s="8" t="s">
        <v>923</v>
      </c>
      <c r="E89" s="159">
        <v>1</v>
      </c>
      <c r="F89" s="160">
        <v>12</v>
      </c>
      <c r="G89" s="160" t="s">
        <v>71</v>
      </c>
      <c r="H89" s="168">
        <v>12</v>
      </c>
      <c r="I89" s="168">
        <v>12</v>
      </c>
      <c r="L89" s="4"/>
    </row>
    <row r="90" spans="2:12" ht="19.5" customHeight="1" x14ac:dyDescent="0.15">
      <c r="B90" s="1"/>
      <c r="C90" s="171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  <c r="L90" s="4"/>
    </row>
    <row r="91" spans="2:12" ht="19.5" customHeight="1" x14ac:dyDescent="0.15">
      <c r="B91" s="1"/>
      <c r="C91" s="171" t="s">
        <v>62</v>
      </c>
      <c r="D91" s="8" t="s">
        <v>926</v>
      </c>
      <c r="E91" s="159">
        <v>279</v>
      </c>
      <c r="F91" s="160">
        <v>10.182795698924732</v>
      </c>
      <c r="G91" s="160">
        <v>7.8867153167137909</v>
      </c>
      <c r="H91" s="168">
        <v>50</v>
      </c>
      <c r="I91" s="168">
        <v>1</v>
      </c>
      <c r="L91" s="4"/>
    </row>
    <row r="92" spans="2:12" ht="19.5" customHeight="1" x14ac:dyDescent="0.15">
      <c r="B92" s="1"/>
      <c r="C92" s="171" t="s">
        <v>80</v>
      </c>
      <c r="D92" s="8" t="s">
        <v>927</v>
      </c>
      <c r="E92" s="159">
        <v>3</v>
      </c>
      <c r="F92" s="160">
        <v>1.3333333333333333</v>
      </c>
      <c r="G92" s="160">
        <v>0.57735026918962573</v>
      </c>
      <c r="H92" s="168">
        <v>2</v>
      </c>
      <c r="I92" s="168">
        <v>1</v>
      </c>
      <c r="L92" s="4"/>
    </row>
    <row r="93" spans="2:12" ht="19.5" customHeight="1" x14ac:dyDescent="0.15">
      <c r="B93" s="1"/>
      <c r="C93" s="171" t="s">
        <v>928</v>
      </c>
      <c r="D93" s="8" t="s">
        <v>929</v>
      </c>
      <c r="E93" s="159">
        <v>208</v>
      </c>
      <c r="F93" s="160">
        <v>9.3605769230769234</v>
      </c>
      <c r="G93" s="160">
        <v>7.4152072267925515</v>
      </c>
      <c r="H93" s="168">
        <v>52</v>
      </c>
      <c r="I93" s="168">
        <v>1</v>
      </c>
      <c r="L93" s="4"/>
    </row>
    <row r="94" spans="2:12" ht="19.5" customHeight="1" x14ac:dyDescent="0.15">
      <c r="B94" s="1"/>
      <c r="C94" s="171" t="s">
        <v>63</v>
      </c>
      <c r="D94" s="8" t="s">
        <v>930</v>
      </c>
      <c r="E94" s="159">
        <v>76</v>
      </c>
      <c r="F94" s="160">
        <v>10.75</v>
      </c>
      <c r="G94" s="160">
        <v>7.4710552579047809</v>
      </c>
      <c r="H94" s="168">
        <v>48</v>
      </c>
      <c r="I94" s="168">
        <v>1</v>
      </c>
      <c r="L94" s="4"/>
    </row>
    <row r="95" spans="2:12" ht="19.5" customHeight="1" x14ac:dyDescent="0.15">
      <c r="B95" s="1"/>
      <c r="C95" s="171" t="s">
        <v>931</v>
      </c>
      <c r="D95" s="8" t="s">
        <v>932</v>
      </c>
      <c r="E95" s="159">
        <v>5</v>
      </c>
      <c r="F95" s="160">
        <v>9.1999999999999993</v>
      </c>
      <c r="G95" s="160">
        <v>9.2303846073714606</v>
      </c>
      <c r="H95" s="168">
        <v>24</v>
      </c>
      <c r="I95" s="168">
        <v>2</v>
      </c>
      <c r="L95" s="4"/>
    </row>
    <row r="96" spans="2:12" ht="19.5" customHeight="1" x14ac:dyDescent="0.15">
      <c r="B96" s="1"/>
      <c r="C96" s="171" t="s">
        <v>933</v>
      </c>
      <c r="D96" s="8" t="s">
        <v>934</v>
      </c>
      <c r="E96" s="159">
        <v>18</v>
      </c>
      <c r="F96" s="160">
        <v>10.222222222222221</v>
      </c>
      <c r="G96" s="160">
        <v>6.5309719622152587</v>
      </c>
      <c r="H96" s="168">
        <v>24</v>
      </c>
      <c r="I96" s="168">
        <v>1</v>
      </c>
      <c r="L96" s="4"/>
    </row>
    <row r="97" spans="1:12" ht="19.5" customHeight="1" x14ac:dyDescent="0.15">
      <c r="B97" s="1"/>
      <c r="C97" s="171" t="s">
        <v>76</v>
      </c>
      <c r="D97" s="8" t="s">
        <v>935</v>
      </c>
      <c r="E97" s="159">
        <v>1</v>
      </c>
      <c r="F97" s="160">
        <v>1</v>
      </c>
      <c r="G97" s="160" t="s">
        <v>71</v>
      </c>
      <c r="H97" s="168">
        <v>1</v>
      </c>
      <c r="I97" s="168">
        <v>1</v>
      </c>
      <c r="L97" s="4"/>
    </row>
    <row r="98" spans="1:12" ht="19.5" customHeight="1" x14ac:dyDescent="0.15">
      <c r="B98" s="1"/>
      <c r="C98" s="171" t="s">
        <v>936</v>
      </c>
      <c r="D98" s="8" t="s">
        <v>937</v>
      </c>
      <c r="E98" s="159">
        <v>5</v>
      </c>
      <c r="F98" s="160">
        <v>5</v>
      </c>
      <c r="G98" s="160">
        <v>4.5276925690687087</v>
      </c>
      <c r="H98" s="168">
        <v>12</v>
      </c>
      <c r="I98" s="168">
        <v>1</v>
      </c>
      <c r="L98" s="4"/>
    </row>
    <row r="99" spans="1:12" ht="19.5" customHeight="1" x14ac:dyDescent="0.15">
      <c r="B99" s="1"/>
      <c r="C99" s="171" t="s">
        <v>64</v>
      </c>
      <c r="D99" s="8" t="s">
        <v>938</v>
      </c>
      <c r="E99" s="159">
        <v>46</v>
      </c>
      <c r="F99" s="160">
        <v>9.8913043478260878</v>
      </c>
      <c r="G99" s="160">
        <v>8.9671703969276866</v>
      </c>
      <c r="H99" s="168">
        <v>48</v>
      </c>
      <c r="I99" s="168">
        <v>1</v>
      </c>
      <c r="L99" s="4"/>
    </row>
    <row r="100" spans="1:12" ht="19.5" customHeight="1" x14ac:dyDescent="0.15">
      <c r="B100" s="1"/>
      <c r="C100" s="171" t="s">
        <v>939</v>
      </c>
      <c r="D100" s="8" t="s">
        <v>940</v>
      </c>
      <c r="E100" s="159">
        <v>611</v>
      </c>
      <c r="F100" s="160">
        <v>7.3093289689034373</v>
      </c>
      <c r="G100" s="160">
        <v>9.8643701306048559</v>
      </c>
      <c r="H100" s="168">
        <v>144</v>
      </c>
      <c r="I100" s="168">
        <v>1</v>
      </c>
      <c r="L100" s="4"/>
    </row>
    <row r="101" spans="1:12" ht="19.5" customHeight="1" x14ac:dyDescent="0.15">
      <c r="B101" s="1"/>
      <c r="C101" s="171" t="s">
        <v>941</v>
      </c>
      <c r="D101" s="8" t="s">
        <v>942</v>
      </c>
      <c r="E101" s="159">
        <v>41</v>
      </c>
      <c r="F101" s="160">
        <v>11.097560975609756</v>
      </c>
      <c r="G101" s="160">
        <v>6.0819605311477503</v>
      </c>
      <c r="H101" s="168">
        <v>36</v>
      </c>
      <c r="I101" s="168">
        <v>1</v>
      </c>
      <c r="L101" s="4"/>
    </row>
    <row r="102" spans="1:12" ht="19.5" customHeight="1" x14ac:dyDescent="0.15">
      <c r="B102" s="1"/>
      <c r="C102" s="171" t="s">
        <v>943</v>
      </c>
      <c r="D102" s="8" t="s">
        <v>944</v>
      </c>
      <c r="E102" s="159">
        <v>50</v>
      </c>
      <c r="F102" s="160">
        <v>15.96</v>
      </c>
      <c r="G102" s="160">
        <v>22.265521987767436</v>
      </c>
      <c r="H102" s="168">
        <v>150</v>
      </c>
      <c r="I102" s="168">
        <v>1</v>
      </c>
      <c r="L102" s="4"/>
    </row>
    <row r="103" spans="1:12" ht="19.5" customHeight="1" x14ac:dyDescent="0.15">
      <c r="B103" s="1"/>
      <c r="C103" s="171" t="s">
        <v>945</v>
      </c>
      <c r="D103" s="8" t="s">
        <v>946</v>
      </c>
      <c r="E103" s="159">
        <v>116</v>
      </c>
      <c r="F103" s="160">
        <v>4.181034482758621</v>
      </c>
      <c r="G103" s="160">
        <v>6.2353817050358877</v>
      </c>
      <c r="H103" s="168">
        <v>51</v>
      </c>
      <c r="I103" s="168">
        <v>1</v>
      </c>
      <c r="L103" s="4"/>
    </row>
    <row r="104" spans="1:12" ht="19.5" customHeight="1" x14ac:dyDescent="0.15">
      <c r="A104" s="116" t="s">
        <v>1023</v>
      </c>
      <c r="B104" s="1"/>
      <c r="C104" s="171" t="s">
        <v>947</v>
      </c>
      <c r="D104" s="8" t="s">
        <v>948</v>
      </c>
      <c r="E104" s="159">
        <v>7</v>
      </c>
      <c r="F104" s="160">
        <v>5.1428571428571432</v>
      </c>
      <c r="G104" s="160">
        <v>4.8452234702013977</v>
      </c>
      <c r="H104" s="168">
        <v>12</v>
      </c>
      <c r="I104" s="168">
        <v>1</v>
      </c>
      <c r="L104" s="4"/>
    </row>
    <row r="105" spans="1:12" ht="19.5" customHeight="1" x14ac:dyDescent="0.15">
      <c r="B105" s="1"/>
      <c r="C105" s="172" t="s">
        <v>65</v>
      </c>
      <c r="D105" s="162" t="s">
        <v>949</v>
      </c>
      <c r="E105" s="163">
        <v>5827</v>
      </c>
      <c r="F105" s="164">
        <v>11.133173159430239</v>
      </c>
      <c r="G105" s="164">
        <v>11.383227475986105</v>
      </c>
      <c r="H105" s="168">
        <v>366</v>
      </c>
      <c r="I105" s="168">
        <v>1</v>
      </c>
      <c r="L105" s="4"/>
    </row>
    <row r="106" spans="1:12" ht="19.5" customHeight="1" x14ac:dyDescent="0.15">
      <c r="B106" s="1"/>
      <c r="C106" s="172" t="s">
        <v>67</v>
      </c>
      <c r="D106" s="162" t="s">
        <v>950</v>
      </c>
      <c r="E106" s="163">
        <v>1853</v>
      </c>
      <c r="F106" s="164">
        <v>29.896384241770104</v>
      </c>
      <c r="G106" s="164">
        <v>19.619739610494221</v>
      </c>
      <c r="H106" s="168">
        <v>287</v>
      </c>
      <c r="I106" s="168">
        <v>1</v>
      </c>
      <c r="L106" s="4"/>
    </row>
    <row r="107" spans="1:12" ht="19.5" customHeight="1" x14ac:dyDescent="0.15">
      <c r="B107" s="1"/>
      <c r="C107" s="172" t="s">
        <v>68</v>
      </c>
      <c r="D107" s="162" t="s">
        <v>951</v>
      </c>
      <c r="E107" s="163">
        <v>163</v>
      </c>
      <c r="F107" s="164">
        <v>17.822085889570552</v>
      </c>
      <c r="G107" s="164">
        <v>39.185207628093217</v>
      </c>
      <c r="H107" s="168">
        <v>365</v>
      </c>
      <c r="I107" s="168">
        <v>1</v>
      </c>
      <c r="L107" s="4"/>
    </row>
    <row r="108" spans="1:12" ht="19.5" customHeight="1" x14ac:dyDescent="0.15">
      <c r="B108" s="1"/>
      <c r="C108" s="172" t="s">
        <v>77</v>
      </c>
      <c r="D108" s="162" t="s">
        <v>952</v>
      </c>
      <c r="E108" s="163">
        <v>910</v>
      </c>
      <c r="F108" s="164">
        <v>9.4835164835164836</v>
      </c>
      <c r="G108" s="164">
        <v>20.958475702978909</v>
      </c>
      <c r="H108" s="168">
        <v>486</v>
      </c>
      <c r="I108" s="168">
        <v>1</v>
      </c>
      <c r="L108" s="4"/>
    </row>
    <row r="109" spans="1:12" ht="19.5" customHeight="1" x14ac:dyDescent="0.15">
      <c r="B109" s="1"/>
      <c r="C109" s="172" t="s">
        <v>78</v>
      </c>
      <c r="D109" s="162" t="s">
        <v>953</v>
      </c>
      <c r="E109" s="163">
        <v>9</v>
      </c>
      <c r="F109" s="164">
        <v>12.222222222222221</v>
      </c>
      <c r="G109" s="164">
        <v>0.66666666666666663</v>
      </c>
      <c r="H109" s="168">
        <v>14</v>
      </c>
      <c r="I109" s="168">
        <v>12</v>
      </c>
      <c r="L109" s="4"/>
    </row>
    <row r="110" spans="1:12" ht="19.5" customHeight="1" x14ac:dyDescent="0.15">
      <c r="B110" s="1"/>
      <c r="C110" s="172" t="s">
        <v>74</v>
      </c>
      <c r="D110" s="162" t="s">
        <v>954</v>
      </c>
      <c r="E110" s="163">
        <v>181</v>
      </c>
      <c r="F110" s="164">
        <v>10.093922651933701</v>
      </c>
      <c r="G110" s="164">
        <v>5.4351752066807721</v>
      </c>
      <c r="H110" s="168">
        <v>52</v>
      </c>
      <c r="I110" s="168">
        <v>1</v>
      </c>
      <c r="L110" s="4"/>
    </row>
    <row r="111" spans="1:12" ht="19.5" customHeight="1" x14ac:dyDescent="0.15">
      <c r="B111" s="1"/>
      <c r="C111" s="172" t="s">
        <v>71</v>
      </c>
      <c r="D111" s="162" t="s">
        <v>377</v>
      </c>
      <c r="E111" s="163">
        <v>90</v>
      </c>
      <c r="F111" s="164">
        <v>11.244444444444444</v>
      </c>
      <c r="G111" s="164">
        <v>10.977311751216495</v>
      </c>
      <c r="H111" s="168">
        <v>53</v>
      </c>
      <c r="I111" s="168">
        <v>1</v>
      </c>
      <c r="L111" s="5"/>
    </row>
    <row r="112" spans="1:12" ht="19.5" customHeight="1" x14ac:dyDescent="0.15">
      <c r="B112" s="1"/>
      <c r="C112" s="172"/>
      <c r="D112" s="162" t="s">
        <v>373</v>
      </c>
      <c r="E112" s="163">
        <v>18110</v>
      </c>
      <c r="F112" s="164">
        <v>13.329652125897294</v>
      </c>
      <c r="G112" s="164">
        <v>20.263018430530984</v>
      </c>
      <c r="H112" s="168">
        <v>1095</v>
      </c>
      <c r="I112" s="168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567EF-4E67-4B2F-8646-B72E587CA2F0}">
  <sheetPr>
    <tabColor theme="8" tint="0.39997558519241921"/>
    <pageSetUpPr fitToPage="1"/>
  </sheetPr>
  <dimension ref="A1:L112"/>
  <sheetViews>
    <sheetView showGridLines="0" view="pageBreakPreview" topLeftCell="A10" zoomScale="85" zoomScaleNormal="70" zoomScaleSheetLayoutView="85" workbookViewId="0">
      <selection activeCell="D23" sqref="D23"/>
    </sheetView>
  </sheetViews>
  <sheetFormatPr defaultRowHeight="14.25" x14ac:dyDescent="0.15"/>
  <cols>
    <col min="1" max="1" width="3.25" customWidth="1"/>
    <col min="2" max="2" width="1.125" customWidth="1"/>
    <col min="3" max="3" width="5.25" style="118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19" t="s">
        <v>1049</v>
      </c>
    </row>
    <row r="3" spans="2:12" ht="21" customHeight="1" x14ac:dyDescent="0.15">
      <c r="H3" s="139"/>
      <c r="I3" s="139" t="s">
        <v>1050</v>
      </c>
    </row>
    <row r="4" spans="2:12" ht="19.5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9.5" customHeight="1" x14ac:dyDescent="0.15">
      <c r="B5" s="1"/>
      <c r="C5" s="171" t="s">
        <v>817</v>
      </c>
      <c r="D5" s="8" t="s">
        <v>818</v>
      </c>
      <c r="E5" s="159">
        <v>28</v>
      </c>
      <c r="F5" s="160">
        <v>32.464285714285715</v>
      </c>
      <c r="G5" s="160">
        <v>54.561200529081134</v>
      </c>
      <c r="H5" s="168">
        <v>217</v>
      </c>
      <c r="I5" s="168">
        <v>1</v>
      </c>
      <c r="L5" s="5"/>
    </row>
    <row r="6" spans="2:12" ht="19.5" customHeight="1" x14ac:dyDescent="0.15">
      <c r="B6" s="1"/>
      <c r="C6" s="171" t="s">
        <v>819</v>
      </c>
      <c r="D6" s="8" t="s">
        <v>820</v>
      </c>
      <c r="E6" s="159">
        <v>67</v>
      </c>
      <c r="F6" s="160">
        <v>14.776119402985074</v>
      </c>
      <c r="G6" s="160">
        <v>44.319371541163676</v>
      </c>
      <c r="H6" s="168">
        <v>366</v>
      </c>
      <c r="I6" s="168">
        <v>1</v>
      </c>
      <c r="L6" s="5"/>
    </row>
    <row r="7" spans="2:12" ht="19.5" customHeight="1" x14ac:dyDescent="0.15">
      <c r="B7" s="1"/>
      <c r="C7" s="171" t="s">
        <v>49</v>
      </c>
      <c r="D7" s="8" t="s">
        <v>821</v>
      </c>
      <c r="E7" s="159">
        <v>309</v>
      </c>
      <c r="F7" s="160">
        <v>62.805825242718448</v>
      </c>
      <c r="G7" s="160">
        <v>503.53374752941966</v>
      </c>
      <c r="H7" s="168">
        <v>8784</v>
      </c>
      <c r="I7" s="168">
        <v>1</v>
      </c>
      <c r="L7" s="5"/>
    </row>
    <row r="8" spans="2:12" ht="19.5" customHeight="1" x14ac:dyDescent="0.15">
      <c r="B8" s="1"/>
      <c r="C8" s="171" t="s">
        <v>50</v>
      </c>
      <c r="D8" s="8" t="s">
        <v>822</v>
      </c>
      <c r="E8" s="159">
        <v>193</v>
      </c>
      <c r="F8" s="160">
        <v>18.492227979274613</v>
      </c>
      <c r="G8" s="160">
        <v>47.670540253190843</v>
      </c>
      <c r="H8" s="168">
        <v>366</v>
      </c>
      <c r="I8" s="168">
        <v>1</v>
      </c>
      <c r="L8" s="5"/>
    </row>
    <row r="9" spans="2:12" ht="19.5" customHeight="1" x14ac:dyDescent="0.15">
      <c r="B9" s="1"/>
      <c r="C9" s="171" t="s">
        <v>66</v>
      </c>
      <c r="D9" s="8" t="s">
        <v>823</v>
      </c>
      <c r="E9" s="159">
        <v>185</v>
      </c>
      <c r="F9" s="160">
        <v>31.081081081081081</v>
      </c>
      <c r="G9" s="160">
        <v>75.685123738728549</v>
      </c>
      <c r="H9" s="168">
        <v>366</v>
      </c>
      <c r="I9" s="168">
        <v>1</v>
      </c>
      <c r="L9" s="5"/>
    </row>
    <row r="10" spans="2:12" ht="19.5" customHeight="1" x14ac:dyDescent="0.15">
      <c r="B10" s="1"/>
      <c r="C10" s="171" t="s">
        <v>61</v>
      </c>
      <c r="D10" s="8" t="s">
        <v>824</v>
      </c>
      <c r="E10" s="159">
        <v>93</v>
      </c>
      <c r="F10" s="160">
        <v>29.634408602150536</v>
      </c>
      <c r="G10" s="160">
        <v>59.220623784623591</v>
      </c>
      <c r="H10" s="168">
        <v>365</v>
      </c>
      <c r="I10" s="168">
        <v>1</v>
      </c>
      <c r="L10" s="5"/>
    </row>
    <row r="11" spans="2:12" ht="19.5" customHeight="1" x14ac:dyDescent="0.15">
      <c r="B11" s="1"/>
      <c r="C11" s="171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  <c r="L11" s="5"/>
    </row>
    <row r="12" spans="2:12" ht="19.5" customHeight="1" x14ac:dyDescent="0.15">
      <c r="B12" s="1"/>
      <c r="C12" s="171" t="s">
        <v>827</v>
      </c>
      <c r="D12" s="8" t="s">
        <v>828</v>
      </c>
      <c r="E12" s="159">
        <v>29</v>
      </c>
      <c r="F12" s="160">
        <v>61.103448275862071</v>
      </c>
      <c r="G12" s="160">
        <v>106.04895932256485</v>
      </c>
      <c r="H12" s="168">
        <v>386</v>
      </c>
      <c r="I12" s="168">
        <v>1</v>
      </c>
      <c r="L12" s="5"/>
    </row>
    <row r="13" spans="2:12" ht="19.5" customHeight="1" x14ac:dyDescent="0.15">
      <c r="B13" s="1"/>
      <c r="C13" s="171" t="s">
        <v>829</v>
      </c>
      <c r="D13" s="8" t="s">
        <v>830</v>
      </c>
      <c r="E13" s="159">
        <v>20</v>
      </c>
      <c r="F13" s="160">
        <v>51.05</v>
      </c>
      <c r="G13" s="160">
        <v>95.465879823769058</v>
      </c>
      <c r="H13" s="168">
        <v>366</v>
      </c>
      <c r="I13" s="168">
        <v>1</v>
      </c>
      <c r="L13" s="5"/>
    </row>
    <row r="14" spans="2:12" ht="19.5" customHeight="1" x14ac:dyDescent="0.15">
      <c r="B14" s="1"/>
      <c r="C14" s="171" t="s">
        <v>831</v>
      </c>
      <c r="D14" s="8" t="s">
        <v>832</v>
      </c>
      <c r="E14" s="159">
        <v>10</v>
      </c>
      <c r="F14" s="160">
        <v>7.9</v>
      </c>
      <c r="G14" s="160">
        <v>5.3841330675317529</v>
      </c>
      <c r="H14" s="168">
        <v>12</v>
      </c>
      <c r="I14" s="168">
        <v>1</v>
      </c>
      <c r="L14" s="5"/>
    </row>
    <row r="15" spans="2:12" ht="19.5" customHeight="1" x14ac:dyDescent="0.15">
      <c r="B15" s="1"/>
      <c r="C15" s="171" t="s">
        <v>11</v>
      </c>
      <c r="D15" s="8" t="s">
        <v>833</v>
      </c>
      <c r="E15" s="159">
        <v>258</v>
      </c>
      <c r="F15" s="160">
        <v>79.240310077519382</v>
      </c>
      <c r="G15" s="160">
        <v>556.6479760707989</v>
      </c>
      <c r="H15" s="168">
        <v>8784</v>
      </c>
      <c r="I15" s="168">
        <v>1</v>
      </c>
      <c r="L15" s="4"/>
    </row>
    <row r="16" spans="2:12" ht="19.5" customHeight="1" x14ac:dyDescent="0.15">
      <c r="B16" s="1"/>
      <c r="C16" s="171" t="s">
        <v>12</v>
      </c>
      <c r="D16" s="8" t="s">
        <v>834</v>
      </c>
      <c r="E16" s="159">
        <v>34</v>
      </c>
      <c r="F16" s="160">
        <v>17.205882352941178</v>
      </c>
      <c r="G16" s="160">
        <v>42.824362516626408</v>
      </c>
      <c r="H16" s="168">
        <v>250</v>
      </c>
      <c r="I16" s="168">
        <v>1</v>
      </c>
      <c r="L16" s="4"/>
    </row>
    <row r="17" spans="2:12" ht="19.5" customHeight="1" x14ac:dyDescent="0.15">
      <c r="B17" s="1"/>
      <c r="C17" s="171" t="s">
        <v>13</v>
      </c>
      <c r="D17" s="8" t="s">
        <v>835</v>
      </c>
      <c r="E17" s="159">
        <v>34</v>
      </c>
      <c r="F17" s="160">
        <v>281.64705882352939</v>
      </c>
      <c r="G17" s="160">
        <v>1427.9004269323234</v>
      </c>
      <c r="H17" s="168">
        <v>8352</v>
      </c>
      <c r="I17" s="168">
        <v>1</v>
      </c>
      <c r="L17" s="4"/>
    </row>
    <row r="18" spans="2:12" ht="19.5" customHeight="1" x14ac:dyDescent="0.15">
      <c r="B18" s="1"/>
      <c r="C18" s="171" t="s">
        <v>14</v>
      </c>
      <c r="D18" s="8" t="s">
        <v>836</v>
      </c>
      <c r="E18" s="159">
        <v>1</v>
      </c>
      <c r="F18" s="160">
        <v>27</v>
      </c>
      <c r="G18" s="160" t="s">
        <v>71</v>
      </c>
      <c r="H18" s="168">
        <v>27</v>
      </c>
      <c r="I18" s="168">
        <v>27</v>
      </c>
      <c r="L18" s="4"/>
    </row>
    <row r="19" spans="2:12" ht="19.5" customHeight="1" x14ac:dyDescent="0.15">
      <c r="B19" s="1"/>
      <c r="C19" s="171" t="s">
        <v>15</v>
      </c>
      <c r="D19" s="8" t="s">
        <v>837</v>
      </c>
      <c r="E19" s="159">
        <v>20</v>
      </c>
      <c r="F19" s="160">
        <v>130.05000000000001</v>
      </c>
      <c r="G19" s="160">
        <v>157.64132339619985</v>
      </c>
      <c r="H19" s="168">
        <v>366</v>
      </c>
      <c r="I19" s="168">
        <v>1</v>
      </c>
      <c r="L19" s="4"/>
    </row>
    <row r="20" spans="2:12" ht="19.5" customHeight="1" x14ac:dyDescent="0.15">
      <c r="B20" s="1"/>
      <c r="C20" s="171" t="s">
        <v>16</v>
      </c>
      <c r="D20" s="8" t="s">
        <v>838</v>
      </c>
      <c r="E20" s="159">
        <v>6</v>
      </c>
      <c r="F20" s="160">
        <v>94.333333333333329</v>
      </c>
      <c r="G20" s="160">
        <v>140.09806089545518</v>
      </c>
      <c r="H20" s="168">
        <v>358</v>
      </c>
      <c r="I20" s="168">
        <v>12</v>
      </c>
      <c r="L20" s="4"/>
    </row>
    <row r="21" spans="2:12" ht="19.5" customHeight="1" x14ac:dyDescent="0.15">
      <c r="B21" s="1"/>
      <c r="C21" s="171" t="s">
        <v>17</v>
      </c>
      <c r="D21" s="8" t="s">
        <v>839</v>
      </c>
      <c r="E21" s="159">
        <v>48</v>
      </c>
      <c r="F21" s="160">
        <v>24.375</v>
      </c>
      <c r="G21" s="160">
        <v>54.201603572101391</v>
      </c>
      <c r="H21" s="168">
        <v>365</v>
      </c>
      <c r="I21" s="168">
        <v>1</v>
      </c>
      <c r="L21" s="4"/>
    </row>
    <row r="22" spans="2:12" ht="19.5" customHeight="1" x14ac:dyDescent="0.15">
      <c r="B22" s="1"/>
      <c r="C22" s="171" t="s">
        <v>18</v>
      </c>
      <c r="D22" s="8" t="s">
        <v>840</v>
      </c>
      <c r="E22" s="159">
        <v>86</v>
      </c>
      <c r="F22" s="160">
        <v>27.011627906976745</v>
      </c>
      <c r="G22" s="160">
        <v>60.222038996103024</v>
      </c>
      <c r="H22" s="168">
        <v>365</v>
      </c>
      <c r="I22" s="168">
        <v>1</v>
      </c>
      <c r="L22" s="4"/>
    </row>
    <row r="23" spans="2:12" ht="19.5" customHeight="1" x14ac:dyDescent="0.15">
      <c r="B23" s="1"/>
      <c r="C23" s="171" t="s">
        <v>19</v>
      </c>
      <c r="D23" s="8" t="s">
        <v>841</v>
      </c>
      <c r="E23" s="159">
        <v>4</v>
      </c>
      <c r="F23" s="160">
        <v>194.25</v>
      </c>
      <c r="G23" s="160">
        <v>196.83559129385111</v>
      </c>
      <c r="H23" s="168">
        <v>366</v>
      </c>
      <c r="I23" s="168">
        <v>12</v>
      </c>
      <c r="L23" s="4"/>
    </row>
    <row r="24" spans="2:12" ht="19.5" customHeight="1" x14ac:dyDescent="0.15">
      <c r="B24" s="1"/>
      <c r="C24" s="171" t="s">
        <v>842</v>
      </c>
      <c r="D24" s="8" t="s">
        <v>843</v>
      </c>
      <c r="E24" s="159">
        <v>85</v>
      </c>
      <c r="F24" s="160">
        <v>30.905882352941177</v>
      </c>
      <c r="G24" s="160">
        <v>55.349242591585522</v>
      </c>
      <c r="H24" s="168">
        <v>365</v>
      </c>
      <c r="I24" s="168">
        <v>1</v>
      </c>
      <c r="L24" s="4"/>
    </row>
    <row r="25" spans="2:12" ht="19.5" customHeight="1" x14ac:dyDescent="0.15">
      <c r="B25" s="1"/>
      <c r="C25" s="171" t="s">
        <v>844</v>
      </c>
      <c r="D25" s="8" t="s">
        <v>845</v>
      </c>
      <c r="E25" s="159">
        <v>1</v>
      </c>
      <c r="F25" s="160">
        <v>236</v>
      </c>
      <c r="G25" s="160" t="s">
        <v>71</v>
      </c>
      <c r="H25" s="168">
        <v>236</v>
      </c>
      <c r="I25" s="168">
        <v>236</v>
      </c>
      <c r="L25" s="4"/>
    </row>
    <row r="26" spans="2:12" ht="19.5" customHeight="1" x14ac:dyDescent="0.15">
      <c r="B26" s="1"/>
      <c r="C26" s="171" t="s">
        <v>20</v>
      </c>
      <c r="D26" s="8" t="s">
        <v>846</v>
      </c>
      <c r="E26" s="159">
        <v>178</v>
      </c>
      <c r="F26" s="160">
        <v>50.848314606741575</v>
      </c>
      <c r="G26" s="160">
        <v>90.601471174944535</v>
      </c>
      <c r="H26" s="168">
        <v>366</v>
      </c>
      <c r="I26" s="168">
        <v>1</v>
      </c>
      <c r="L26" s="4"/>
    </row>
    <row r="27" spans="2:12" ht="19.5" customHeight="1" x14ac:dyDescent="0.15">
      <c r="B27" s="1"/>
      <c r="C27" s="171" t="s">
        <v>21</v>
      </c>
      <c r="D27" s="8" t="s">
        <v>847</v>
      </c>
      <c r="E27" s="159">
        <v>1</v>
      </c>
      <c r="F27" s="160">
        <v>12</v>
      </c>
      <c r="G27" s="160" t="s">
        <v>71</v>
      </c>
      <c r="H27" s="168">
        <v>12</v>
      </c>
      <c r="I27" s="168">
        <v>12</v>
      </c>
      <c r="L27" s="4"/>
    </row>
    <row r="28" spans="2:12" ht="19.5" customHeight="1" x14ac:dyDescent="0.15">
      <c r="B28" s="1"/>
      <c r="C28" s="171" t="s">
        <v>22</v>
      </c>
      <c r="D28" s="8" t="s">
        <v>848</v>
      </c>
      <c r="E28" s="159">
        <v>29</v>
      </c>
      <c r="F28" s="160">
        <v>88.862068965517238</v>
      </c>
      <c r="G28" s="160">
        <v>126.90821321443616</v>
      </c>
      <c r="H28" s="168">
        <v>366</v>
      </c>
      <c r="I28" s="168">
        <v>1</v>
      </c>
      <c r="L28" s="4"/>
    </row>
    <row r="29" spans="2:12" ht="19.5" customHeight="1" x14ac:dyDescent="0.15">
      <c r="B29" s="1"/>
      <c r="C29" s="171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8" t="s">
        <v>71</v>
      </c>
      <c r="I29" s="168" t="s">
        <v>71</v>
      </c>
      <c r="L29" s="4"/>
    </row>
    <row r="30" spans="2:12" ht="19.5" customHeight="1" x14ac:dyDescent="0.15">
      <c r="B30" s="1"/>
      <c r="C30" s="171" t="s">
        <v>851</v>
      </c>
      <c r="D30" s="8" t="s">
        <v>852</v>
      </c>
      <c r="E30" s="159">
        <v>8</v>
      </c>
      <c r="F30" s="160">
        <v>11.875</v>
      </c>
      <c r="G30" s="160">
        <v>15.329127269911449</v>
      </c>
      <c r="H30" s="168">
        <v>48</v>
      </c>
      <c r="I30" s="168">
        <v>1</v>
      </c>
      <c r="L30" s="4"/>
    </row>
    <row r="31" spans="2:12" ht="19.5" customHeight="1" x14ac:dyDescent="0.15">
      <c r="B31" s="1"/>
      <c r="C31" s="171" t="s">
        <v>853</v>
      </c>
      <c r="D31" s="8" t="s">
        <v>854</v>
      </c>
      <c r="E31" s="159">
        <v>3</v>
      </c>
      <c r="F31" s="160">
        <v>8.6666666666666661</v>
      </c>
      <c r="G31" s="160">
        <v>5.7735026918962582</v>
      </c>
      <c r="H31" s="168">
        <v>12</v>
      </c>
      <c r="I31" s="168">
        <v>2</v>
      </c>
      <c r="L31" s="4"/>
    </row>
    <row r="32" spans="2:12" ht="19.5" customHeight="1" x14ac:dyDescent="0.15">
      <c r="B32" s="1"/>
      <c r="C32" s="171" t="s">
        <v>23</v>
      </c>
      <c r="D32" s="8" t="s">
        <v>855</v>
      </c>
      <c r="E32" s="159">
        <v>3</v>
      </c>
      <c r="F32" s="160">
        <v>9</v>
      </c>
      <c r="G32" s="160">
        <v>5.196152422706632</v>
      </c>
      <c r="H32" s="168">
        <v>12</v>
      </c>
      <c r="I32" s="168">
        <v>3</v>
      </c>
      <c r="L32" s="4"/>
    </row>
    <row r="33" spans="2:12" ht="19.5" customHeight="1" x14ac:dyDescent="0.15">
      <c r="B33" s="1"/>
      <c r="C33" s="171" t="s">
        <v>24</v>
      </c>
      <c r="D33" s="8" t="s">
        <v>856</v>
      </c>
      <c r="E33" s="159">
        <v>206</v>
      </c>
      <c r="F33" s="160">
        <v>392.97087378640776</v>
      </c>
      <c r="G33" s="160">
        <v>1049.8725214723202</v>
      </c>
      <c r="H33" s="168">
        <v>8400</v>
      </c>
      <c r="I33" s="168">
        <v>1</v>
      </c>
      <c r="L33" s="4"/>
    </row>
    <row r="34" spans="2:12" ht="19.5" customHeight="1" x14ac:dyDescent="0.15">
      <c r="B34" s="1"/>
      <c r="C34" s="171" t="s">
        <v>857</v>
      </c>
      <c r="D34" s="8" t="s">
        <v>858</v>
      </c>
      <c r="E34" s="159">
        <v>22</v>
      </c>
      <c r="F34" s="160">
        <v>13.181818181818182</v>
      </c>
      <c r="G34" s="160">
        <v>15.870416814631236</v>
      </c>
      <c r="H34" s="168">
        <v>51</v>
      </c>
      <c r="I34" s="168">
        <v>1</v>
      </c>
      <c r="L34" s="4"/>
    </row>
    <row r="35" spans="2:12" ht="19.5" customHeight="1" x14ac:dyDescent="0.15">
      <c r="B35" s="1"/>
      <c r="C35" s="171" t="s">
        <v>25</v>
      </c>
      <c r="D35" s="8" t="s">
        <v>859</v>
      </c>
      <c r="E35" s="159">
        <v>18</v>
      </c>
      <c r="F35" s="160">
        <v>21.055555555555557</v>
      </c>
      <c r="G35" s="160">
        <v>19.886360156183382</v>
      </c>
      <c r="H35" s="168">
        <v>78</v>
      </c>
      <c r="I35" s="168">
        <v>1</v>
      </c>
      <c r="L35" s="4"/>
    </row>
    <row r="36" spans="2:12" ht="19.5" customHeight="1" x14ac:dyDescent="0.15">
      <c r="B36" s="1"/>
      <c r="C36" s="171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8" t="s">
        <v>71</v>
      </c>
      <c r="I36" s="168" t="s">
        <v>71</v>
      </c>
      <c r="L36" s="4"/>
    </row>
    <row r="37" spans="2:12" ht="19.5" customHeight="1" x14ac:dyDescent="0.15">
      <c r="B37" s="1"/>
      <c r="C37" s="171" t="s">
        <v>27</v>
      </c>
      <c r="D37" s="8" t="s">
        <v>860</v>
      </c>
      <c r="E37" s="159">
        <v>25</v>
      </c>
      <c r="F37" s="160">
        <v>448.64</v>
      </c>
      <c r="G37" s="160">
        <v>1680.968220004967</v>
      </c>
      <c r="H37" s="168">
        <v>8435</v>
      </c>
      <c r="I37" s="168">
        <v>1</v>
      </c>
      <c r="L37" s="4"/>
    </row>
    <row r="38" spans="2:12" ht="19.5" customHeight="1" x14ac:dyDescent="0.15">
      <c r="B38" s="1"/>
      <c r="C38" s="171" t="s">
        <v>28</v>
      </c>
      <c r="D38" s="8" t="s">
        <v>861</v>
      </c>
      <c r="E38" s="159">
        <v>185</v>
      </c>
      <c r="F38" s="160">
        <v>187.56756756756758</v>
      </c>
      <c r="G38" s="160">
        <v>1103.5970914454099</v>
      </c>
      <c r="H38" s="168">
        <v>8784</v>
      </c>
      <c r="I38" s="168">
        <v>1</v>
      </c>
      <c r="L38" s="4"/>
    </row>
    <row r="39" spans="2:12" ht="19.5" customHeight="1" x14ac:dyDescent="0.15">
      <c r="B39" s="1"/>
      <c r="C39" s="171" t="s">
        <v>29</v>
      </c>
      <c r="D39" s="8" t="s">
        <v>862</v>
      </c>
      <c r="E39" s="159">
        <v>10</v>
      </c>
      <c r="F39" s="160">
        <v>11.6</v>
      </c>
      <c r="G39" s="160">
        <v>7.9190347335461979</v>
      </c>
      <c r="H39" s="168">
        <v>24</v>
      </c>
      <c r="I39" s="168">
        <v>1</v>
      </c>
      <c r="L39" s="4"/>
    </row>
    <row r="40" spans="2:12" ht="19.5" customHeight="1" x14ac:dyDescent="0.15">
      <c r="B40" s="1"/>
      <c r="C40" s="171" t="s">
        <v>30</v>
      </c>
      <c r="D40" s="8" t="s">
        <v>863</v>
      </c>
      <c r="E40" s="159">
        <v>3</v>
      </c>
      <c r="F40" s="160">
        <v>76.333333333333329</v>
      </c>
      <c r="G40" s="160">
        <v>42.146569650842679</v>
      </c>
      <c r="H40" s="168">
        <v>125</v>
      </c>
      <c r="I40" s="168">
        <v>52</v>
      </c>
      <c r="L40" s="4"/>
    </row>
    <row r="41" spans="2:12" ht="19.5" customHeight="1" x14ac:dyDescent="0.15">
      <c r="B41" s="1"/>
      <c r="C41" s="171" t="s">
        <v>31</v>
      </c>
      <c r="D41" s="8" t="s">
        <v>864</v>
      </c>
      <c r="E41" s="159">
        <v>6</v>
      </c>
      <c r="F41" s="160">
        <v>103.16666666666667</v>
      </c>
      <c r="G41" s="160">
        <v>141.36395108607664</v>
      </c>
      <c r="H41" s="168">
        <v>354</v>
      </c>
      <c r="I41" s="168">
        <v>1</v>
      </c>
      <c r="L41" s="4"/>
    </row>
    <row r="42" spans="2:12" ht="19.5" customHeight="1" x14ac:dyDescent="0.15">
      <c r="B42" s="1"/>
      <c r="C42" s="171" t="s">
        <v>32</v>
      </c>
      <c r="D42" s="8" t="s">
        <v>865</v>
      </c>
      <c r="E42" s="159">
        <v>5</v>
      </c>
      <c r="F42" s="160">
        <v>30.8</v>
      </c>
      <c r="G42" s="160">
        <v>20.620378270051205</v>
      </c>
      <c r="H42" s="168">
        <v>52</v>
      </c>
      <c r="I42" s="168">
        <v>6</v>
      </c>
      <c r="L42" s="4"/>
    </row>
    <row r="43" spans="2:12" ht="19.5" customHeight="1" x14ac:dyDescent="0.15">
      <c r="B43" s="1"/>
      <c r="C43" s="171" t="s">
        <v>33</v>
      </c>
      <c r="D43" s="8" t="s">
        <v>866</v>
      </c>
      <c r="E43" s="159">
        <v>15</v>
      </c>
      <c r="F43" s="160">
        <v>102.33333333333333</v>
      </c>
      <c r="G43" s="160">
        <v>230.03560800967523</v>
      </c>
      <c r="H43" s="168">
        <v>868</v>
      </c>
      <c r="I43" s="168">
        <v>3</v>
      </c>
      <c r="L43" s="4"/>
    </row>
    <row r="44" spans="2:12" ht="19.5" customHeight="1" x14ac:dyDescent="0.15">
      <c r="B44" s="1"/>
      <c r="C44" s="171" t="s">
        <v>34</v>
      </c>
      <c r="D44" s="8" t="s">
        <v>867</v>
      </c>
      <c r="E44" s="159">
        <v>121</v>
      </c>
      <c r="F44" s="160">
        <v>204.92561983471074</v>
      </c>
      <c r="G44" s="160">
        <v>1077.2662172159771</v>
      </c>
      <c r="H44" s="168">
        <v>8612</v>
      </c>
      <c r="I44" s="168">
        <v>1</v>
      </c>
      <c r="L44" s="4"/>
    </row>
    <row r="45" spans="2:12" ht="19.5" customHeight="1" x14ac:dyDescent="0.15">
      <c r="B45" s="1"/>
      <c r="C45" s="171" t="s">
        <v>35</v>
      </c>
      <c r="D45" s="8" t="s">
        <v>868</v>
      </c>
      <c r="E45" s="159">
        <v>8</v>
      </c>
      <c r="F45" s="160">
        <v>1150.375</v>
      </c>
      <c r="G45" s="160">
        <v>3057.3526801326479</v>
      </c>
      <c r="H45" s="168">
        <v>8712</v>
      </c>
      <c r="I45" s="168">
        <v>12</v>
      </c>
      <c r="L45" s="4"/>
    </row>
    <row r="46" spans="2:12" ht="19.5" customHeight="1" x14ac:dyDescent="0.15">
      <c r="B46" s="1"/>
      <c r="C46" s="171" t="s">
        <v>36</v>
      </c>
      <c r="D46" s="8" t="s">
        <v>869</v>
      </c>
      <c r="E46" s="159">
        <v>7</v>
      </c>
      <c r="F46" s="160">
        <v>220.71428571428572</v>
      </c>
      <c r="G46" s="160">
        <v>187.15565205261126</v>
      </c>
      <c r="H46" s="168">
        <v>400</v>
      </c>
      <c r="I46" s="168">
        <v>1</v>
      </c>
      <c r="L46" s="4"/>
    </row>
    <row r="47" spans="2:12" ht="19.5" customHeight="1" x14ac:dyDescent="0.15">
      <c r="B47" s="1"/>
      <c r="C47" s="171" t="s">
        <v>37</v>
      </c>
      <c r="D47" s="8" t="s">
        <v>870</v>
      </c>
      <c r="E47" s="159">
        <v>6</v>
      </c>
      <c r="F47" s="160">
        <v>975.5</v>
      </c>
      <c r="G47" s="160">
        <v>1501.9861184445081</v>
      </c>
      <c r="H47" s="168">
        <v>3928</v>
      </c>
      <c r="I47" s="168">
        <v>12</v>
      </c>
      <c r="L47" s="4"/>
    </row>
    <row r="48" spans="2:12" ht="19.5" customHeight="1" x14ac:dyDescent="0.15">
      <c r="B48" s="1"/>
      <c r="C48" s="171" t="s">
        <v>38</v>
      </c>
      <c r="D48" s="8" t="s">
        <v>871</v>
      </c>
      <c r="E48" s="159">
        <v>47</v>
      </c>
      <c r="F48" s="160">
        <v>100.61702127659575</v>
      </c>
      <c r="G48" s="160">
        <v>152.7480951552032</v>
      </c>
      <c r="H48" s="168">
        <v>727</v>
      </c>
      <c r="I48" s="168">
        <v>1</v>
      </c>
      <c r="L48" s="4"/>
    </row>
    <row r="49" spans="2:12" ht="19.5" customHeight="1" x14ac:dyDescent="0.15">
      <c r="B49" s="1"/>
      <c r="C49" s="171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8" t="s">
        <v>71</v>
      </c>
      <c r="I49" s="168" t="s">
        <v>71</v>
      </c>
      <c r="L49" s="4"/>
    </row>
    <row r="50" spans="2:12" ht="19.5" customHeight="1" x14ac:dyDescent="0.15">
      <c r="B50" s="1"/>
      <c r="C50" s="171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8" t="s">
        <v>71</v>
      </c>
      <c r="I50" s="168" t="s">
        <v>71</v>
      </c>
      <c r="L50" s="4"/>
    </row>
    <row r="51" spans="2:12" ht="19.5" customHeight="1" x14ac:dyDescent="0.15">
      <c r="B51" s="1"/>
      <c r="C51" s="171" t="s">
        <v>40</v>
      </c>
      <c r="D51" s="8" t="s">
        <v>875</v>
      </c>
      <c r="E51" s="159">
        <v>1</v>
      </c>
      <c r="F51" s="160">
        <v>12</v>
      </c>
      <c r="G51" s="160" t="s">
        <v>71</v>
      </c>
      <c r="H51" s="168">
        <v>12</v>
      </c>
      <c r="I51" s="168">
        <v>12</v>
      </c>
      <c r="L51" s="4"/>
    </row>
    <row r="52" spans="2:12" ht="19.5" customHeight="1" x14ac:dyDescent="0.15">
      <c r="B52" s="1"/>
      <c r="C52" s="171" t="s">
        <v>41</v>
      </c>
      <c r="D52" s="8" t="s">
        <v>876</v>
      </c>
      <c r="E52" s="159">
        <v>1</v>
      </c>
      <c r="F52" s="160">
        <v>12</v>
      </c>
      <c r="G52" s="160" t="s">
        <v>71</v>
      </c>
      <c r="H52" s="168">
        <v>12</v>
      </c>
      <c r="I52" s="168">
        <v>12</v>
      </c>
      <c r="L52" s="4"/>
    </row>
    <row r="53" spans="2:12" ht="19.5" customHeight="1" x14ac:dyDescent="0.15">
      <c r="B53" s="1"/>
      <c r="C53" s="171" t="s">
        <v>42</v>
      </c>
      <c r="D53" s="8" t="s">
        <v>877</v>
      </c>
      <c r="E53" s="159">
        <v>7</v>
      </c>
      <c r="F53" s="160">
        <v>21.857142857142858</v>
      </c>
      <c r="G53" s="160">
        <v>22.923267447643465</v>
      </c>
      <c r="H53" s="168">
        <v>68</v>
      </c>
      <c r="I53" s="168">
        <v>1</v>
      </c>
      <c r="L53" s="4"/>
    </row>
    <row r="54" spans="2:12" ht="19.5" customHeight="1" x14ac:dyDescent="0.15">
      <c r="B54" s="1"/>
      <c r="C54" s="171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8" t="s">
        <v>71</v>
      </c>
      <c r="I54" s="168" t="s">
        <v>71</v>
      </c>
      <c r="L54" s="4"/>
    </row>
    <row r="55" spans="2:12" ht="19.5" customHeight="1" x14ac:dyDescent="0.15">
      <c r="B55" s="1"/>
      <c r="C55" s="171" t="s">
        <v>44</v>
      </c>
      <c r="D55" s="8" t="s">
        <v>879</v>
      </c>
      <c r="E55" s="159">
        <v>4</v>
      </c>
      <c r="F55" s="160">
        <v>12</v>
      </c>
      <c r="G55" s="160">
        <v>0</v>
      </c>
      <c r="H55" s="168">
        <v>12</v>
      </c>
      <c r="I55" s="168">
        <v>12</v>
      </c>
      <c r="L55" s="4"/>
    </row>
    <row r="56" spans="2:12" ht="19.5" customHeight="1" x14ac:dyDescent="0.15">
      <c r="B56" s="1"/>
      <c r="C56" s="171" t="s">
        <v>45</v>
      </c>
      <c r="D56" s="8" t="s">
        <v>880</v>
      </c>
      <c r="E56" s="159">
        <v>1</v>
      </c>
      <c r="F56" s="160">
        <v>2</v>
      </c>
      <c r="G56" s="160" t="s">
        <v>71</v>
      </c>
      <c r="H56" s="168">
        <v>2</v>
      </c>
      <c r="I56" s="168">
        <v>2</v>
      </c>
      <c r="L56" s="4"/>
    </row>
    <row r="57" spans="2:12" ht="19.5" customHeight="1" x14ac:dyDescent="0.15">
      <c r="B57" s="1"/>
      <c r="C57" s="171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8" t="s">
        <v>71</v>
      </c>
      <c r="I57" s="168" t="s">
        <v>71</v>
      </c>
      <c r="L57" s="4"/>
    </row>
    <row r="58" spans="2:12" ht="19.5" customHeight="1" x14ac:dyDescent="0.15">
      <c r="B58" s="1"/>
      <c r="C58" s="171" t="s">
        <v>47</v>
      </c>
      <c r="D58" s="8" t="s">
        <v>882</v>
      </c>
      <c r="E58" s="159">
        <v>176</v>
      </c>
      <c r="F58" s="160">
        <v>132.98863636363637</v>
      </c>
      <c r="G58" s="160">
        <v>632.18924823538055</v>
      </c>
      <c r="H58" s="168">
        <v>8112</v>
      </c>
      <c r="I58" s="168">
        <v>1</v>
      </c>
      <c r="L58" s="4"/>
    </row>
    <row r="59" spans="2:12" ht="19.5" customHeight="1" x14ac:dyDescent="0.15">
      <c r="B59" s="1"/>
      <c r="C59" s="171" t="s">
        <v>48</v>
      </c>
      <c r="D59" s="8" t="s">
        <v>883</v>
      </c>
      <c r="E59" s="159">
        <v>146</v>
      </c>
      <c r="F59" s="160">
        <v>298.97260273972603</v>
      </c>
      <c r="G59" s="160">
        <v>1430.8509642876277</v>
      </c>
      <c r="H59" s="168">
        <v>8784</v>
      </c>
      <c r="I59" s="168">
        <v>1</v>
      </c>
      <c r="L59" s="4"/>
    </row>
    <row r="60" spans="2:12" ht="19.5" customHeight="1" x14ac:dyDescent="0.15">
      <c r="B60" s="1"/>
      <c r="C60" s="171" t="s">
        <v>51</v>
      </c>
      <c r="D60" s="8" t="s">
        <v>884</v>
      </c>
      <c r="E60" s="159">
        <v>9</v>
      </c>
      <c r="F60" s="160">
        <v>68.888888888888886</v>
      </c>
      <c r="G60" s="160">
        <v>122.74714298553393</v>
      </c>
      <c r="H60" s="168">
        <v>366</v>
      </c>
      <c r="I60" s="168">
        <v>1</v>
      </c>
      <c r="L60" s="4"/>
    </row>
    <row r="61" spans="2:12" ht="19.5" customHeight="1" x14ac:dyDescent="0.15">
      <c r="B61" s="1"/>
      <c r="C61" s="171" t="s">
        <v>129</v>
      </c>
      <c r="D61" s="8" t="s">
        <v>885</v>
      </c>
      <c r="E61" s="159">
        <v>9</v>
      </c>
      <c r="F61" s="160">
        <v>41.777777777777779</v>
      </c>
      <c r="G61" s="160">
        <v>90.79892314584157</v>
      </c>
      <c r="H61" s="168">
        <v>283</v>
      </c>
      <c r="I61" s="168">
        <v>2</v>
      </c>
      <c r="L61" s="4"/>
    </row>
    <row r="62" spans="2:12" ht="19.5" customHeight="1" x14ac:dyDescent="0.15">
      <c r="B62" s="1"/>
      <c r="C62" s="171" t="s">
        <v>137</v>
      </c>
      <c r="D62" s="8" t="s">
        <v>886</v>
      </c>
      <c r="E62" s="159">
        <v>1</v>
      </c>
      <c r="F62" s="160">
        <v>12</v>
      </c>
      <c r="G62" s="160" t="s">
        <v>71</v>
      </c>
      <c r="H62" s="168">
        <v>12</v>
      </c>
      <c r="I62" s="168">
        <v>12</v>
      </c>
      <c r="L62" s="4"/>
    </row>
    <row r="63" spans="2:12" ht="19.5" customHeight="1" x14ac:dyDescent="0.15">
      <c r="B63" s="1"/>
      <c r="C63" s="171" t="s">
        <v>52</v>
      </c>
      <c r="D63" s="8" t="s">
        <v>887</v>
      </c>
      <c r="E63" s="159">
        <v>25</v>
      </c>
      <c r="F63" s="160">
        <v>133.72</v>
      </c>
      <c r="G63" s="160">
        <v>220.12619865280311</v>
      </c>
      <c r="H63" s="168">
        <v>999</v>
      </c>
      <c r="I63" s="168">
        <v>4</v>
      </c>
      <c r="L63" s="4"/>
    </row>
    <row r="64" spans="2:12" ht="19.5" customHeight="1" x14ac:dyDescent="0.15">
      <c r="B64" s="1"/>
      <c r="C64" s="171" t="s">
        <v>888</v>
      </c>
      <c r="D64" s="8" t="s">
        <v>376</v>
      </c>
      <c r="E64" s="159">
        <v>49</v>
      </c>
      <c r="F64" s="160">
        <v>19.632653061224488</v>
      </c>
      <c r="G64" s="160">
        <v>51.730750799029515</v>
      </c>
      <c r="H64" s="168">
        <v>365</v>
      </c>
      <c r="I64" s="168">
        <v>1</v>
      </c>
      <c r="L64" s="4"/>
    </row>
    <row r="65" spans="2:12" ht="19.5" customHeight="1" x14ac:dyDescent="0.15">
      <c r="B65" s="1"/>
      <c r="C65" s="171" t="s">
        <v>889</v>
      </c>
      <c r="D65" s="8" t="s">
        <v>890</v>
      </c>
      <c r="E65" s="159">
        <v>1</v>
      </c>
      <c r="F65" s="160">
        <v>47</v>
      </c>
      <c r="G65" s="160" t="s">
        <v>71</v>
      </c>
      <c r="H65" s="168">
        <v>47</v>
      </c>
      <c r="I65" s="168">
        <v>47</v>
      </c>
      <c r="L65" s="4"/>
    </row>
    <row r="66" spans="2:12" ht="19.5" customHeight="1" x14ac:dyDescent="0.15">
      <c r="B66" s="1"/>
      <c r="C66" s="171" t="s">
        <v>79</v>
      </c>
      <c r="D66" s="8" t="s">
        <v>891</v>
      </c>
      <c r="E66" s="159">
        <v>1</v>
      </c>
      <c r="F66" s="160">
        <v>12</v>
      </c>
      <c r="G66" s="160" t="s">
        <v>71</v>
      </c>
      <c r="H66" s="168">
        <v>12</v>
      </c>
      <c r="I66" s="168">
        <v>12</v>
      </c>
      <c r="L66" s="4"/>
    </row>
    <row r="67" spans="2:12" ht="19.5" customHeight="1" x14ac:dyDescent="0.15">
      <c r="B67" s="1"/>
      <c r="C67" s="171" t="s">
        <v>53</v>
      </c>
      <c r="D67" s="8" t="s">
        <v>892</v>
      </c>
      <c r="E67" s="159">
        <v>56</v>
      </c>
      <c r="F67" s="160">
        <v>29.464285714285715</v>
      </c>
      <c r="G67" s="160">
        <v>67.014778366271713</v>
      </c>
      <c r="H67" s="168">
        <v>365</v>
      </c>
      <c r="I67" s="168">
        <v>1</v>
      </c>
      <c r="L67" s="4"/>
    </row>
    <row r="68" spans="2:12" ht="19.5" customHeight="1" x14ac:dyDescent="0.15">
      <c r="B68" s="1"/>
      <c r="C68" s="171" t="s">
        <v>54</v>
      </c>
      <c r="D68" s="8" t="s">
        <v>893</v>
      </c>
      <c r="E68" s="159">
        <v>26</v>
      </c>
      <c r="F68" s="160">
        <v>13.884615384615385</v>
      </c>
      <c r="G68" s="160">
        <v>12.672259224232823</v>
      </c>
      <c r="H68" s="168">
        <v>52</v>
      </c>
      <c r="I68" s="168">
        <v>1</v>
      </c>
      <c r="L68" s="4"/>
    </row>
    <row r="69" spans="2:12" ht="19.5" customHeight="1" x14ac:dyDescent="0.15">
      <c r="B69" s="1"/>
      <c r="C69" s="171" t="s">
        <v>55</v>
      </c>
      <c r="D69" s="8" t="s">
        <v>894</v>
      </c>
      <c r="E69" s="159">
        <v>54</v>
      </c>
      <c r="F69" s="160">
        <v>39.5</v>
      </c>
      <c r="G69" s="160">
        <v>145.22679076092325</v>
      </c>
      <c r="H69" s="168">
        <v>999</v>
      </c>
      <c r="I69" s="168">
        <v>1</v>
      </c>
      <c r="L69" s="4"/>
    </row>
    <row r="70" spans="2:12" ht="19.5" customHeight="1" x14ac:dyDescent="0.15">
      <c r="B70" s="1"/>
      <c r="C70" s="171" t="s">
        <v>138</v>
      </c>
      <c r="D70" s="8" t="s">
        <v>895</v>
      </c>
      <c r="E70" s="159">
        <v>1</v>
      </c>
      <c r="F70" s="160">
        <v>1</v>
      </c>
      <c r="G70" s="160" t="s">
        <v>71</v>
      </c>
      <c r="H70" s="168">
        <v>1</v>
      </c>
      <c r="I70" s="168">
        <v>1</v>
      </c>
      <c r="L70" s="4"/>
    </row>
    <row r="71" spans="2:12" ht="19.5" customHeight="1" x14ac:dyDescent="0.15">
      <c r="B71" s="1"/>
      <c r="C71" s="171" t="s">
        <v>72</v>
      </c>
      <c r="D71" s="8" t="s">
        <v>896</v>
      </c>
      <c r="E71" s="159">
        <v>4</v>
      </c>
      <c r="F71" s="160">
        <v>15.75</v>
      </c>
      <c r="G71" s="160">
        <v>22.066188313042801</v>
      </c>
      <c r="H71" s="168">
        <v>48</v>
      </c>
      <c r="I71" s="168">
        <v>1</v>
      </c>
      <c r="L71" s="4"/>
    </row>
    <row r="72" spans="2:12" ht="19.5" customHeight="1" x14ac:dyDescent="0.15">
      <c r="B72" s="1"/>
      <c r="C72" s="171" t="s">
        <v>75</v>
      </c>
      <c r="D72" s="8" t="s">
        <v>897</v>
      </c>
      <c r="E72" s="159">
        <v>57</v>
      </c>
      <c r="F72" s="160">
        <v>27.596491228070175</v>
      </c>
      <c r="G72" s="160">
        <v>68.685322732715193</v>
      </c>
      <c r="H72" s="168">
        <v>365</v>
      </c>
      <c r="I72" s="168">
        <v>1</v>
      </c>
      <c r="L72" s="4"/>
    </row>
    <row r="73" spans="2:12" ht="19.5" customHeight="1" x14ac:dyDescent="0.15">
      <c r="B73" s="1"/>
      <c r="C73" s="171" t="s">
        <v>56</v>
      </c>
      <c r="D73" s="8" t="s">
        <v>898</v>
      </c>
      <c r="E73" s="159">
        <v>11</v>
      </c>
      <c r="F73" s="160">
        <v>7.1818181818181817</v>
      </c>
      <c r="G73" s="160">
        <v>5.7413967258530709</v>
      </c>
      <c r="H73" s="168">
        <v>13</v>
      </c>
      <c r="I73" s="168">
        <v>1</v>
      </c>
      <c r="L73" s="4"/>
    </row>
    <row r="74" spans="2:12" ht="19.5" customHeight="1" x14ac:dyDescent="0.15">
      <c r="B74" s="1"/>
      <c r="C74" s="171" t="s">
        <v>57</v>
      </c>
      <c r="D74" s="8" t="s">
        <v>899</v>
      </c>
      <c r="E74" s="159">
        <v>13</v>
      </c>
      <c r="F74" s="160">
        <v>20.23076923076923</v>
      </c>
      <c r="G74" s="160">
        <v>30.946604138294525</v>
      </c>
      <c r="H74" s="168">
        <v>110</v>
      </c>
      <c r="I74" s="168">
        <v>1</v>
      </c>
      <c r="L74" s="4"/>
    </row>
    <row r="75" spans="2:12" ht="19.5" customHeight="1" x14ac:dyDescent="0.15">
      <c r="B75" s="1"/>
      <c r="C75" s="171" t="s">
        <v>69</v>
      </c>
      <c r="D75" s="8" t="s">
        <v>900</v>
      </c>
      <c r="E75" s="159">
        <v>92</v>
      </c>
      <c r="F75" s="160">
        <v>94.608695652173907</v>
      </c>
      <c r="G75" s="160">
        <v>324.77833375611874</v>
      </c>
      <c r="H75" s="168">
        <v>2880</v>
      </c>
      <c r="I75" s="168">
        <v>1</v>
      </c>
      <c r="L75" s="4"/>
    </row>
    <row r="76" spans="2:12" ht="19.5" customHeight="1" x14ac:dyDescent="0.15">
      <c r="B76" s="1"/>
      <c r="C76" s="171" t="s">
        <v>73</v>
      </c>
      <c r="D76" s="8" t="s">
        <v>901</v>
      </c>
      <c r="E76" s="159">
        <v>69</v>
      </c>
      <c r="F76" s="160">
        <v>148.84057971014494</v>
      </c>
      <c r="G76" s="160">
        <v>1024.4269936837345</v>
      </c>
      <c r="H76" s="168">
        <v>8530</v>
      </c>
      <c r="I76" s="168">
        <v>1</v>
      </c>
      <c r="L76" s="4"/>
    </row>
    <row r="77" spans="2:12" ht="19.5" customHeight="1" x14ac:dyDescent="0.15">
      <c r="B77" s="1"/>
      <c r="C77" s="171" t="s">
        <v>58</v>
      </c>
      <c r="D77" s="8" t="s">
        <v>902</v>
      </c>
      <c r="E77" s="159">
        <v>360</v>
      </c>
      <c r="F77" s="160">
        <v>85.016666666666666</v>
      </c>
      <c r="G77" s="160">
        <v>650.52081962747525</v>
      </c>
      <c r="H77" s="168">
        <v>8760</v>
      </c>
      <c r="I77" s="168">
        <v>1</v>
      </c>
      <c r="L77" s="4"/>
    </row>
    <row r="78" spans="2:12" ht="19.5" customHeight="1" x14ac:dyDescent="0.15">
      <c r="B78" s="1"/>
      <c r="C78" s="171" t="s">
        <v>903</v>
      </c>
      <c r="D78" s="8" t="s">
        <v>904</v>
      </c>
      <c r="E78" s="159">
        <v>2</v>
      </c>
      <c r="F78" s="160">
        <v>21.5</v>
      </c>
      <c r="G78" s="160">
        <v>28.991378028648448</v>
      </c>
      <c r="H78" s="168">
        <v>42</v>
      </c>
      <c r="I78" s="168">
        <v>1</v>
      </c>
      <c r="L78" s="4"/>
    </row>
    <row r="79" spans="2:12" ht="19.5" customHeight="1" x14ac:dyDescent="0.15">
      <c r="B79" s="1"/>
      <c r="C79" s="171" t="s">
        <v>905</v>
      </c>
      <c r="D79" s="8" t="s">
        <v>906</v>
      </c>
      <c r="E79" s="159">
        <v>36</v>
      </c>
      <c r="F79" s="160">
        <v>29.222222222222221</v>
      </c>
      <c r="G79" s="160">
        <v>62.322713635725421</v>
      </c>
      <c r="H79" s="168">
        <v>366</v>
      </c>
      <c r="I79" s="168">
        <v>1</v>
      </c>
      <c r="L79" s="4"/>
    </row>
    <row r="80" spans="2:12" ht="19.5" customHeight="1" x14ac:dyDescent="0.15">
      <c r="B80" s="1"/>
      <c r="C80" s="171" t="s">
        <v>70</v>
      </c>
      <c r="D80" s="8" t="s">
        <v>907</v>
      </c>
      <c r="E80" s="159">
        <v>6</v>
      </c>
      <c r="F80" s="160">
        <v>43.833333333333336</v>
      </c>
      <c r="G80" s="160">
        <v>59.884611267559102</v>
      </c>
      <c r="H80" s="168">
        <v>156</v>
      </c>
      <c r="I80" s="168">
        <v>1</v>
      </c>
      <c r="L80" s="4"/>
    </row>
    <row r="81" spans="2:12" ht="19.5" customHeight="1" x14ac:dyDescent="0.15">
      <c r="B81" s="1"/>
      <c r="C81" s="171" t="s">
        <v>908</v>
      </c>
      <c r="D81" s="8" t="s">
        <v>909</v>
      </c>
      <c r="E81" s="159">
        <v>152</v>
      </c>
      <c r="F81" s="160">
        <v>33.342105263157897</v>
      </c>
      <c r="G81" s="160">
        <v>76.251336348134018</v>
      </c>
      <c r="H81" s="168">
        <v>366</v>
      </c>
      <c r="I81" s="168">
        <v>1</v>
      </c>
      <c r="L81" s="4"/>
    </row>
    <row r="82" spans="2:12" ht="19.5" customHeight="1" x14ac:dyDescent="0.15">
      <c r="B82" s="1"/>
      <c r="C82" s="171" t="s">
        <v>59</v>
      </c>
      <c r="D82" s="8" t="s">
        <v>910</v>
      </c>
      <c r="E82" s="159">
        <v>982</v>
      </c>
      <c r="F82" s="160">
        <v>50.853360488798373</v>
      </c>
      <c r="G82" s="160">
        <v>438.68103078727893</v>
      </c>
      <c r="H82" s="168">
        <v>8760</v>
      </c>
      <c r="I82" s="168">
        <v>1</v>
      </c>
      <c r="L82" s="4"/>
    </row>
    <row r="83" spans="2:12" ht="19.5" customHeight="1" x14ac:dyDescent="0.15">
      <c r="B83" s="1"/>
      <c r="C83" s="171" t="s">
        <v>60</v>
      </c>
      <c r="D83" s="8" t="s">
        <v>911</v>
      </c>
      <c r="E83" s="159">
        <v>327</v>
      </c>
      <c r="F83" s="160">
        <v>20.63914373088685</v>
      </c>
      <c r="G83" s="160">
        <v>38.395400852530727</v>
      </c>
      <c r="H83" s="168">
        <v>356</v>
      </c>
      <c r="I83" s="168">
        <v>1</v>
      </c>
      <c r="L83" s="4"/>
    </row>
    <row r="84" spans="2:12" ht="19.5" customHeight="1" x14ac:dyDescent="0.15">
      <c r="B84" s="1"/>
      <c r="C84" s="171" t="s">
        <v>912</v>
      </c>
      <c r="D84" s="8" t="s">
        <v>913</v>
      </c>
      <c r="E84" s="159">
        <v>23</v>
      </c>
      <c r="F84" s="160">
        <v>32.956521739130437</v>
      </c>
      <c r="G84" s="160">
        <v>74.505325167137343</v>
      </c>
      <c r="H84" s="168">
        <v>365</v>
      </c>
      <c r="I84" s="168">
        <v>1</v>
      </c>
      <c r="L84" s="4"/>
    </row>
    <row r="85" spans="2:12" ht="19.5" customHeight="1" x14ac:dyDescent="0.15">
      <c r="B85" s="1"/>
      <c r="C85" s="171" t="s">
        <v>914</v>
      </c>
      <c r="D85" s="8" t="s">
        <v>915</v>
      </c>
      <c r="E85" s="159">
        <v>495</v>
      </c>
      <c r="F85" s="160">
        <v>13.658585858585859</v>
      </c>
      <c r="G85" s="160">
        <v>25.967641847063636</v>
      </c>
      <c r="H85" s="168">
        <v>365</v>
      </c>
      <c r="I85" s="168">
        <v>1</v>
      </c>
      <c r="L85" s="4"/>
    </row>
    <row r="86" spans="2:12" ht="19.5" customHeight="1" x14ac:dyDescent="0.15">
      <c r="B86" s="1"/>
      <c r="C86" s="171" t="s">
        <v>916</v>
      </c>
      <c r="D86" s="8" t="s">
        <v>917</v>
      </c>
      <c r="E86" s="159">
        <v>92</v>
      </c>
      <c r="F86" s="160">
        <v>17.706521739130434</v>
      </c>
      <c r="G86" s="160">
        <v>13.863176018041989</v>
      </c>
      <c r="H86" s="168">
        <v>78</v>
      </c>
      <c r="I86" s="168">
        <v>1</v>
      </c>
      <c r="L86" s="4"/>
    </row>
    <row r="87" spans="2:12" ht="19.5" customHeight="1" x14ac:dyDescent="0.15">
      <c r="B87" s="1"/>
      <c r="C87" s="171" t="s">
        <v>918</v>
      </c>
      <c r="D87" s="8" t="s">
        <v>919</v>
      </c>
      <c r="E87" s="159">
        <v>157</v>
      </c>
      <c r="F87" s="160">
        <v>33.64968152866242</v>
      </c>
      <c r="G87" s="160">
        <v>69.346109483798386</v>
      </c>
      <c r="H87" s="168">
        <v>366</v>
      </c>
      <c r="I87" s="168">
        <v>1</v>
      </c>
      <c r="L87" s="4"/>
    </row>
    <row r="88" spans="2:12" ht="19.5" customHeight="1" x14ac:dyDescent="0.15">
      <c r="B88" s="1"/>
      <c r="C88" s="171" t="s">
        <v>920</v>
      </c>
      <c r="D88" s="8" t="s">
        <v>921</v>
      </c>
      <c r="E88" s="159">
        <v>216</v>
      </c>
      <c r="F88" s="160">
        <v>15.837962962962964</v>
      </c>
      <c r="G88" s="160">
        <v>28.684760454687574</v>
      </c>
      <c r="H88" s="168">
        <v>365</v>
      </c>
      <c r="I88" s="168">
        <v>1</v>
      </c>
      <c r="L88" s="4"/>
    </row>
    <row r="89" spans="2:12" ht="19.5" customHeight="1" x14ac:dyDescent="0.15">
      <c r="B89" s="1"/>
      <c r="C89" s="171" t="s">
        <v>922</v>
      </c>
      <c r="D89" s="8" t="s">
        <v>923</v>
      </c>
      <c r="E89" s="159">
        <v>1</v>
      </c>
      <c r="F89" s="160">
        <v>12</v>
      </c>
      <c r="G89" s="160" t="s">
        <v>71</v>
      </c>
      <c r="H89" s="168">
        <v>12</v>
      </c>
      <c r="I89" s="168">
        <v>12</v>
      </c>
      <c r="L89" s="4"/>
    </row>
    <row r="90" spans="2:12" ht="19.5" customHeight="1" x14ac:dyDescent="0.15">
      <c r="B90" s="1"/>
      <c r="C90" s="171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  <c r="L90" s="4"/>
    </row>
    <row r="91" spans="2:12" ht="19.5" customHeight="1" x14ac:dyDescent="0.15">
      <c r="B91" s="1"/>
      <c r="C91" s="171" t="s">
        <v>62</v>
      </c>
      <c r="D91" s="8" t="s">
        <v>926</v>
      </c>
      <c r="E91" s="159">
        <v>201</v>
      </c>
      <c r="F91" s="160">
        <v>24.099502487562191</v>
      </c>
      <c r="G91" s="160">
        <v>52.712902118468527</v>
      </c>
      <c r="H91" s="168">
        <v>365</v>
      </c>
      <c r="I91" s="168">
        <v>1</v>
      </c>
      <c r="L91" s="4"/>
    </row>
    <row r="92" spans="2:12" ht="19.5" customHeight="1" x14ac:dyDescent="0.15">
      <c r="B92" s="1"/>
      <c r="C92" s="171" t="s">
        <v>80</v>
      </c>
      <c r="D92" s="8" t="s">
        <v>927</v>
      </c>
      <c r="E92" s="159">
        <v>0</v>
      </c>
      <c r="F92" s="160" t="s">
        <v>71</v>
      </c>
      <c r="G92" s="160" t="s">
        <v>71</v>
      </c>
      <c r="H92" s="168" t="s">
        <v>71</v>
      </c>
      <c r="I92" s="168" t="s">
        <v>71</v>
      </c>
      <c r="L92" s="4"/>
    </row>
    <row r="93" spans="2:12" ht="19.5" customHeight="1" x14ac:dyDescent="0.15">
      <c r="B93" s="1"/>
      <c r="C93" s="171" t="s">
        <v>928</v>
      </c>
      <c r="D93" s="8" t="s">
        <v>929</v>
      </c>
      <c r="E93" s="159">
        <v>159</v>
      </c>
      <c r="F93" s="160">
        <v>33.522012578616355</v>
      </c>
      <c r="G93" s="160">
        <v>73.467622807514203</v>
      </c>
      <c r="H93" s="168">
        <v>366</v>
      </c>
      <c r="I93" s="168">
        <v>1</v>
      </c>
      <c r="L93" s="4"/>
    </row>
    <row r="94" spans="2:12" ht="19.5" customHeight="1" x14ac:dyDescent="0.15">
      <c r="B94" s="1"/>
      <c r="C94" s="171" t="s">
        <v>63</v>
      </c>
      <c r="D94" s="8" t="s">
        <v>930</v>
      </c>
      <c r="E94" s="159">
        <v>43</v>
      </c>
      <c r="F94" s="160">
        <v>35.883720930232556</v>
      </c>
      <c r="G94" s="160">
        <v>82.212329425911236</v>
      </c>
      <c r="H94" s="168">
        <v>365</v>
      </c>
      <c r="I94" s="168">
        <v>1</v>
      </c>
      <c r="L94" s="4"/>
    </row>
    <row r="95" spans="2:12" ht="19.5" customHeight="1" x14ac:dyDescent="0.15">
      <c r="B95" s="1"/>
      <c r="C95" s="171" t="s">
        <v>931</v>
      </c>
      <c r="D95" s="8" t="s">
        <v>932</v>
      </c>
      <c r="E95" s="159">
        <v>7</v>
      </c>
      <c r="F95" s="160">
        <v>42</v>
      </c>
      <c r="G95" s="160">
        <v>92.992831264924206</v>
      </c>
      <c r="H95" s="168">
        <v>252</v>
      </c>
      <c r="I95" s="168">
        <v>1</v>
      </c>
      <c r="L95" s="4"/>
    </row>
    <row r="96" spans="2:12" ht="19.5" customHeight="1" x14ac:dyDescent="0.15">
      <c r="B96" s="1"/>
      <c r="C96" s="171" t="s">
        <v>933</v>
      </c>
      <c r="D96" s="8" t="s">
        <v>934</v>
      </c>
      <c r="E96" s="159">
        <v>15</v>
      </c>
      <c r="F96" s="160">
        <v>8.2666666666666675</v>
      </c>
      <c r="G96" s="160">
        <v>4.5113613192007742</v>
      </c>
      <c r="H96" s="168">
        <v>12</v>
      </c>
      <c r="I96" s="168">
        <v>1</v>
      </c>
      <c r="L96" s="4"/>
    </row>
    <row r="97" spans="1:12" ht="19.5" customHeight="1" x14ac:dyDescent="0.15">
      <c r="B97" s="1"/>
      <c r="C97" s="171" t="s">
        <v>76</v>
      </c>
      <c r="D97" s="8" t="s">
        <v>935</v>
      </c>
      <c r="E97" s="159">
        <v>5</v>
      </c>
      <c r="F97" s="160">
        <v>29.8</v>
      </c>
      <c r="G97" s="160">
        <v>15.482247898803326</v>
      </c>
      <c r="H97" s="168">
        <v>53</v>
      </c>
      <c r="I97" s="168">
        <v>11</v>
      </c>
      <c r="L97" s="4"/>
    </row>
    <row r="98" spans="1:12" ht="19.5" customHeight="1" x14ac:dyDescent="0.15">
      <c r="B98" s="1"/>
      <c r="C98" s="171" t="s">
        <v>936</v>
      </c>
      <c r="D98" s="8" t="s">
        <v>937</v>
      </c>
      <c r="E98" s="159">
        <v>1</v>
      </c>
      <c r="F98" s="160">
        <v>5</v>
      </c>
      <c r="G98" s="160" t="s">
        <v>71</v>
      </c>
      <c r="H98" s="168">
        <v>5</v>
      </c>
      <c r="I98" s="168">
        <v>5</v>
      </c>
      <c r="L98" s="4"/>
    </row>
    <row r="99" spans="1:12" ht="19.5" customHeight="1" x14ac:dyDescent="0.15">
      <c r="B99" s="1"/>
      <c r="C99" s="171" t="s">
        <v>64</v>
      </c>
      <c r="D99" s="8" t="s">
        <v>938</v>
      </c>
      <c r="E99" s="159">
        <v>42</v>
      </c>
      <c r="F99" s="160">
        <v>28.857142857142858</v>
      </c>
      <c r="G99" s="160">
        <v>67.430025673800088</v>
      </c>
      <c r="H99" s="168">
        <v>365</v>
      </c>
      <c r="I99" s="168">
        <v>1</v>
      </c>
      <c r="L99" s="4"/>
    </row>
    <row r="100" spans="1:12" ht="19.5" customHeight="1" x14ac:dyDescent="0.15">
      <c r="B100" s="1"/>
      <c r="C100" s="171" t="s">
        <v>939</v>
      </c>
      <c r="D100" s="8" t="s">
        <v>940</v>
      </c>
      <c r="E100" s="159">
        <v>483</v>
      </c>
      <c r="F100" s="160">
        <v>18.571428571428573</v>
      </c>
      <c r="G100" s="160">
        <v>87.775792815482362</v>
      </c>
      <c r="H100" s="168">
        <v>1746</v>
      </c>
      <c r="I100" s="168">
        <v>1</v>
      </c>
      <c r="L100" s="4"/>
    </row>
    <row r="101" spans="1:12" ht="19.5" customHeight="1" x14ac:dyDescent="0.15">
      <c r="B101" s="1"/>
      <c r="C101" s="171" t="s">
        <v>941</v>
      </c>
      <c r="D101" s="8" t="s">
        <v>942</v>
      </c>
      <c r="E101" s="159">
        <v>41</v>
      </c>
      <c r="F101" s="160">
        <v>12.512195121951219</v>
      </c>
      <c r="G101" s="160">
        <v>10.450172130686441</v>
      </c>
      <c r="H101" s="168">
        <v>53</v>
      </c>
      <c r="I101" s="168">
        <v>1</v>
      </c>
      <c r="L101" s="4"/>
    </row>
    <row r="102" spans="1:12" ht="19.5" customHeight="1" x14ac:dyDescent="0.15">
      <c r="B102" s="1"/>
      <c r="C102" s="171" t="s">
        <v>943</v>
      </c>
      <c r="D102" s="8" t="s">
        <v>944</v>
      </c>
      <c r="E102" s="159">
        <v>44</v>
      </c>
      <c r="F102" s="160">
        <v>34.06818181818182</v>
      </c>
      <c r="G102" s="160">
        <v>74.358152061577528</v>
      </c>
      <c r="H102" s="168">
        <v>365</v>
      </c>
      <c r="I102" s="168">
        <v>1</v>
      </c>
      <c r="L102" s="4"/>
    </row>
    <row r="103" spans="1:12" ht="19.5" customHeight="1" x14ac:dyDescent="0.15">
      <c r="B103" s="1"/>
      <c r="C103" s="171" t="s">
        <v>945</v>
      </c>
      <c r="D103" s="8" t="s">
        <v>946</v>
      </c>
      <c r="E103" s="159">
        <v>68</v>
      </c>
      <c r="F103" s="160">
        <v>6.867647058823529</v>
      </c>
      <c r="G103" s="160">
        <v>12.528063318024817</v>
      </c>
      <c r="H103" s="168">
        <v>60</v>
      </c>
      <c r="I103" s="168">
        <v>1</v>
      </c>
      <c r="L103" s="4"/>
    </row>
    <row r="104" spans="1:12" ht="19.5" customHeight="1" x14ac:dyDescent="0.15">
      <c r="A104" s="116" t="s">
        <v>1023</v>
      </c>
      <c r="B104" s="1"/>
      <c r="C104" s="171" t="s">
        <v>947</v>
      </c>
      <c r="D104" s="8" t="s">
        <v>948</v>
      </c>
      <c r="E104" s="159">
        <v>6</v>
      </c>
      <c r="F104" s="160">
        <v>5.333333333333333</v>
      </c>
      <c r="G104" s="160">
        <v>5.2788887719544411</v>
      </c>
      <c r="H104" s="168">
        <v>12</v>
      </c>
      <c r="I104" s="168">
        <v>1</v>
      </c>
      <c r="L104" s="4"/>
    </row>
    <row r="105" spans="1:12" ht="19.5" customHeight="1" x14ac:dyDescent="0.15">
      <c r="B105" s="1"/>
      <c r="C105" s="172" t="s">
        <v>65</v>
      </c>
      <c r="D105" s="162" t="s">
        <v>949</v>
      </c>
      <c r="E105" s="163">
        <v>4149</v>
      </c>
      <c r="F105" s="164">
        <v>27.307061942636778</v>
      </c>
      <c r="G105" s="164">
        <v>57.538484046384944</v>
      </c>
      <c r="H105" s="168">
        <v>374</v>
      </c>
      <c r="I105" s="168">
        <v>1</v>
      </c>
      <c r="L105" s="4"/>
    </row>
    <row r="106" spans="1:12" ht="19.5" customHeight="1" x14ac:dyDescent="0.15">
      <c r="B106" s="1"/>
      <c r="C106" s="172" t="s">
        <v>67</v>
      </c>
      <c r="D106" s="162" t="s">
        <v>950</v>
      </c>
      <c r="E106" s="163">
        <v>1749</v>
      </c>
      <c r="F106" s="164">
        <v>55.146369353916526</v>
      </c>
      <c r="G106" s="164">
        <v>75.605702634455881</v>
      </c>
      <c r="H106" s="168">
        <v>366</v>
      </c>
      <c r="I106" s="168">
        <v>1</v>
      </c>
      <c r="L106" s="4"/>
    </row>
    <row r="107" spans="1:12" ht="19.5" customHeight="1" x14ac:dyDescent="0.15">
      <c r="B107" s="1"/>
      <c r="C107" s="172" t="s">
        <v>68</v>
      </c>
      <c r="D107" s="162" t="s">
        <v>951</v>
      </c>
      <c r="E107" s="163">
        <v>131</v>
      </c>
      <c r="F107" s="164">
        <v>140.67175572519085</v>
      </c>
      <c r="G107" s="164">
        <v>788.77965571701179</v>
      </c>
      <c r="H107" s="168">
        <v>8760</v>
      </c>
      <c r="I107" s="168">
        <v>1</v>
      </c>
      <c r="L107" s="4"/>
    </row>
    <row r="108" spans="1:12" ht="19.5" customHeight="1" x14ac:dyDescent="0.15">
      <c r="B108" s="1"/>
      <c r="C108" s="172" t="s">
        <v>77</v>
      </c>
      <c r="D108" s="162" t="s">
        <v>952</v>
      </c>
      <c r="E108" s="163">
        <v>979</v>
      </c>
      <c r="F108" s="164">
        <v>19.27885597548519</v>
      </c>
      <c r="G108" s="164">
        <v>33.788147755555045</v>
      </c>
      <c r="H108" s="168">
        <v>365</v>
      </c>
      <c r="I108" s="168">
        <v>1</v>
      </c>
      <c r="L108" s="4"/>
    </row>
    <row r="109" spans="1:12" ht="19.5" customHeight="1" x14ac:dyDescent="0.15">
      <c r="B109" s="1"/>
      <c r="C109" s="172" t="s">
        <v>78</v>
      </c>
      <c r="D109" s="162" t="s">
        <v>953</v>
      </c>
      <c r="E109" s="163">
        <v>9</v>
      </c>
      <c r="F109" s="164">
        <v>11.333333333333334</v>
      </c>
      <c r="G109" s="164">
        <v>2.8284271247461903</v>
      </c>
      <c r="H109" s="168">
        <v>14</v>
      </c>
      <c r="I109" s="168">
        <v>4</v>
      </c>
      <c r="L109" s="4"/>
    </row>
    <row r="110" spans="1:12" ht="19.5" customHeight="1" x14ac:dyDescent="0.15">
      <c r="B110" s="1"/>
      <c r="C110" s="172" t="s">
        <v>74</v>
      </c>
      <c r="D110" s="162" t="s">
        <v>954</v>
      </c>
      <c r="E110" s="163">
        <v>165</v>
      </c>
      <c r="F110" s="164">
        <v>11.012121212121212</v>
      </c>
      <c r="G110" s="164">
        <v>5.7879056817073291</v>
      </c>
      <c r="H110" s="168">
        <v>52</v>
      </c>
      <c r="I110" s="168">
        <v>1</v>
      </c>
      <c r="L110" s="4"/>
    </row>
    <row r="111" spans="1:12" ht="19.5" customHeight="1" x14ac:dyDescent="0.15">
      <c r="B111" s="1"/>
      <c r="C111" s="172" t="s">
        <v>71</v>
      </c>
      <c r="D111" s="162" t="s">
        <v>377</v>
      </c>
      <c r="E111" s="163">
        <v>93</v>
      </c>
      <c r="F111" s="164">
        <v>25.827956989247312</v>
      </c>
      <c r="G111" s="164">
        <v>44.442102945956549</v>
      </c>
      <c r="H111" s="168">
        <v>366</v>
      </c>
      <c r="I111" s="168">
        <v>1</v>
      </c>
      <c r="L111" s="5"/>
    </row>
    <row r="112" spans="1:12" ht="19.5" customHeight="1" x14ac:dyDescent="0.15">
      <c r="B112" s="1"/>
      <c r="C112" s="172"/>
      <c r="D112" s="162" t="s">
        <v>373</v>
      </c>
      <c r="E112" s="163">
        <v>14470</v>
      </c>
      <c r="F112" s="164">
        <v>51.898894263994471</v>
      </c>
      <c r="G112" s="164">
        <v>366.59103113489442</v>
      </c>
      <c r="H112" s="168">
        <v>8784</v>
      </c>
      <c r="I112" s="168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FFC000"/>
    <pageSetUpPr fitToPage="1"/>
  </sheetPr>
  <dimension ref="B1:K117"/>
  <sheetViews>
    <sheetView showGridLines="0" view="pageBreakPreview" zoomScale="70" zoomScaleNormal="70" zoomScaleSheetLayoutView="70" workbookViewId="0">
      <selection activeCell="C6" sqref="C6"/>
    </sheetView>
  </sheetViews>
  <sheetFormatPr defaultRowHeight="14.25" x14ac:dyDescent="0.15"/>
  <cols>
    <col min="1" max="1" width="3.25" customWidth="1"/>
    <col min="2" max="2" width="1.125" customWidth="1"/>
    <col min="3" max="3" width="5.25" customWidth="1"/>
    <col min="4" max="4" width="73" customWidth="1"/>
    <col min="5" max="8" width="14.875" customWidth="1"/>
    <col min="9" max="9" width="1.75" customWidth="1"/>
    <col min="10" max="10" width="6.375" customWidth="1"/>
    <col min="11" max="11" width="9" style="4"/>
  </cols>
  <sheetData>
    <row r="1" spans="2:11" x14ac:dyDescent="0.15">
      <c r="F1" s="2" t="s">
        <v>139</v>
      </c>
      <c r="G1" s="2" t="s">
        <v>49</v>
      </c>
      <c r="H1" s="2" t="s">
        <v>50</v>
      </c>
    </row>
    <row r="2" spans="2:11" ht="42" customHeight="1" x14ac:dyDescent="0.15">
      <c r="C2" s="15" t="s">
        <v>385</v>
      </c>
      <c r="K2"/>
    </row>
    <row r="3" spans="2:11" ht="9" customHeight="1" x14ac:dyDescent="0.15"/>
    <row r="4" spans="2:11" ht="20.100000000000001" customHeight="1" x14ac:dyDescent="0.15">
      <c r="C4" s="82" t="s">
        <v>462</v>
      </c>
      <c r="D4" s="83"/>
      <c r="E4" s="74" t="s">
        <v>674</v>
      </c>
      <c r="F4" s="86" t="s">
        <v>675</v>
      </c>
      <c r="G4" s="87"/>
      <c r="H4" s="88"/>
    </row>
    <row r="5" spans="2:11" ht="20.100000000000001" customHeight="1" x14ac:dyDescent="0.15">
      <c r="C5" s="84"/>
      <c r="D5" s="85"/>
      <c r="E5" s="75"/>
      <c r="F5" s="7" t="s">
        <v>676</v>
      </c>
      <c r="G5" s="7" t="s">
        <v>677</v>
      </c>
      <c r="H5" s="19" t="s">
        <v>678</v>
      </c>
    </row>
    <row r="6" spans="2:11" ht="20.100000000000001" customHeight="1" x14ac:dyDescent="0.15">
      <c r="B6" s="1"/>
      <c r="C6" s="20" t="s">
        <v>724</v>
      </c>
      <c r="D6" s="8" t="s">
        <v>725</v>
      </c>
      <c r="E6" s="11">
        <v>89</v>
      </c>
      <c r="F6" s="11">
        <v>73</v>
      </c>
      <c r="G6" s="11">
        <v>16</v>
      </c>
      <c r="H6" s="47">
        <v>82.022471910112358</v>
      </c>
      <c r="K6" s="5"/>
    </row>
    <row r="7" spans="2:11" ht="20.100000000000001" customHeight="1" x14ac:dyDescent="0.15">
      <c r="B7" s="1"/>
      <c r="C7" s="11" t="s">
        <v>726</v>
      </c>
      <c r="D7" s="8" t="s">
        <v>727</v>
      </c>
      <c r="E7" s="11">
        <v>364</v>
      </c>
      <c r="F7" s="11">
        <v>248</v>
      </c>
      <c r="G7" s="11">
        <v>116</v>
      </c>
      <c r="H7" s="47">
        <v>68.131868131868131</v>
      </c>
      <c r="K7" s="5"/>
    </row>
    <row r="8" spans="2:11" ht="20.100000000000001" customHeight="1" x14ac:dyDescent="0.15">
      <c r="B8" s="1"/>
      <c r="C8" s="11" t="s">
        <v>728</v>
      </c>
      <c r="D8" s="8" t="s">
        <v>729</v>
      </c>
      <c r="E8" s="11">
        <v>586</v>
      </c>
      <c r="F8" s="11">
        <v>452</v>
      </c>
      <c r="G8" s="11">
        <v>134</v>
      </c>
      <c r="H8" s="47">
        <v>77.13310580204778</v>
      </c>
      <c r="K8" s="5"/>
    </row>
    <row r="9" spans="2:11" ht="20.100000000000001" customHeight="1" x14ac:dyDescent="0.15">
      <c r="B9" s="1"/>
      <c r="C9" s="11" t="s">
        <v>730</v>
      </c>
      <c r="D9" s="8" t="s">
        <v>731</v>
      </c>
      <c r="E9" s="11">
        <v>507</v>
      </c>
      <c r="F9" s="11">
        <v>344</v>
      </c>
      <c r="G9" s="11">
        <v>163</v>
      </c>
      <c r="H9" s="47">
        <v>67.850098619329387</v>
      </c>
      <c r="K9" s="5"/>
    </row>
    <row r="10" spans="2:11" ht="20.100000000000001" customHeight="1" x14ac:dyDescent="0.15">
      <c r="B10" s="1"/>
      <c r="C10" s="11" t="s">
        <v>732</v>
      </c>
      <c r="D10" s="8" t="s">
        <v>733</v>
      </c>
      <c r="E10" s="11">
        <v>474</v>
      </c>
      <c r="F10" s="11">
        <v>341</v>
      </c>
      <c r="G10" s="11">
        <v>133</v>
      </c>
      <c r="H10" s="47">
        <v>71.940928270042193</v>
      </c>
      <c r="K10" s="5"/>
    </row>
    <row r="11" spans="2:11" ht="20.100000000000001" customHeight="1" x14ac:dyDescent="0.15">
      <c r="B11" s="1"/>
      <c r="C11" s="11" t="s">
        <v>734</v>
      </c>
      <c r="D11" s="8" t="s">
        <v>735</v>
      </c>
      <c r="E11" s="11">
        <v>147</v>
      </c>
      <c r="F11" s="11">
        <v>123</v>
      </c>
      <c r="G11" s="11">
        <v>24</v>
      </c>
      <c r="H11" s="47">
        <v>83.673469387755105</v>
      </c>
      <c r="K11" s="5"/>
    </row>
    <row r="12" spans="2:11" ht="20.100000000000001" customHeight="1" x14ac:dyDescent="0.15">
      <c r="B12" s="1"/>
      <c r="C12" s="11" t="s">
        <v>736</v>
      </c>
      <c r="D12" s="8" t="s">
        <v>737</v>
      </c>
      <c r="E12" s="11">
        <v>0</v>
      </c>
      <c r="F12" s="11">
        <v>0</v>
      </c>
      <c r="G12" s="11">
        <v>0</v>
      </c>
      <c r="H12" s="47">
        <v>0</v>
      </c>
      <c r="K12" s="5"/>
    </row>
    <row r="13" spans="2:11" ht="20.100000000000001" customHeight="1" x14ac:dyDescent="0.15">
      <c r="B13" s="1"/>
      <c r="C13" s="11" t="s">
        <v>738</v>
      </c>
      <c r="D13" s="8" t="s">
        <v>739</v>
      </c>
      <c r="E13" s="11">
        <v>39</v>
      </c>
      <c r="F13" s="11">
        <v>31</v>
      </c>
      <c r="G13" s="11">
        <v>8</v>
      </c>
      <c r="H13" s="47">
        <v>79.487179487179489</v>
      </c>
      <c r="K13" s="5"/>
    </row>
    <row r="14" spans="2:11" ht="20.100000000000001" customHeight="1" x14ac:dyDescent="0.15">
      <c r="B14" s="1"/>
      <c r="C14" s="11" t="s">
        <v>740</v>
      </c>
      <c r="D14" s="8" t="s">
        <v>741</v>
      </c>
      <c r="E14" s="11">
        <v>41</v>
      </c>
      <c r="F14" s="11">
        <v>27</v>
      </c>
      <c r="G14" s="11">
        <v>14</v>
      </c>
      <c r="H14" s="47">
        <v>65.853658536585371</v>
      </c>
      <c r="K14" s="5"/>
    </row>
    <row r="15" spans="2:11" ht="20.100000000000001" customHeight="1" x14ac:dyDescent="0.15">
      <c r="B15" s="1"/>
      <c r="C15" s="11" t="s">
        <v>742</v>
      </c>
      <c r="D15" s="8" t="s">
        <v>482</v>
      </c>
      <c r="E15" s="11">
        <v>48</v>
      </c>
      <c r="F15" s="11">
        <v>34</v>
      </c>
      <c r="G15" s="11">
        <v>14</v>
      </c>
      <c r="H15" s="47">
        <v>70.833333333333343</v>
      </c>
      <c r="K15" s="5"/>
    </row>
    <row r="16" spans="2:11" ht="20.100000000000001" customHeight="1" x14ac:dyDescent="0.15">
      <c r="B16" s="1"/>
      <c r="C16" s="11" t="s">
        <v>483</v>
      </c>
      <c r="D16" s="8" t="s">
        <v>484</v>
      </c>
      <c r="E16" s="11">
        <v>489</v>
      </c>
      <c r="F16" s="11">
        <v>389</v>
      </c>
      <c r="G16" s="11">
        <v>100</v>
      </c>
      <c r="H16" s="47">
        <v>79.550102249488759</v>
      </c>
    </row>
    <row r="17" spans="2:8" ht="20.100000000000001" customHeight="1" x14ac:dyDescent="0.15">
      <c r="B17" s="1"/>
      <c r="C17" s="11" t="s">
        <v>485</v>
      </c>
      <c r="D17" s="8" t="s">
        <v>486</v>
      </c>
      <c r="E17" s="11">
        <v>88</v>
      </c>
      <c r="F17" s="11">
        <v>69</v>
      </c>
      <c r="G17" s="11">
        <v>19</v>
      </c>
      <c r="H17" s="47">
        <v>78.409090909090907</v>
      </c>
    </row>
    <row r="18" spans="2:8" ht="20.100000000000001" customHeight="1" x14ac:dyDescent="0.15">
      <c r="B18" s="1"/>
      <c r="C18" s="11" t="s">
        <v>487</v>
      </c>
      <c r="D18" s="8" t="s">
        <v>488</v>
      </c>
      <c r="E18" s="11">
        <v>59</v>
      </c>
      <c r="F18" s="11">
        <v>44</v>
      </c>
      <c r="G18" s="11">
        <v>15</v>
      </c>
      <c r="H18" s="47">
        <v>74.576271186440678</v>
      </c>
    </row>
    <row r="19" spans="2:8" ht="20.100000000000001" customHeight="1" x14ac:dyDescent="0.15">
      <c r="B19" s="1"/>
      <c r="C19" s="11" t="s">
        <v>489</v>
      </c>
      <c r="D19" s="8" t="s">
        <v>490</v>
      </c>
      <c r="E19" s="11">
        <v>3</v>
      </c>
      <c r="F19" s="11">
        <v>3</v>
      </c>
      <c r="G19" s="11">
        <v>0</v>
      </c>
      <c r="H19" s="47">
        <v>100</v>
      </c>
    </row>
    <row r="20" spans="2:8" ht="20.100000000000001" customHeight="1" x14ac:dyDescent="0.15">
      <c r="B20" s="1"/>
      <c r="C20" s="11" t="s">
        <v>491</v>
      </c>
      <c r="D20" s="8" t="s">
        <v>492</v>
      </c>
      <c r="E20" s="11">
        <v>43</v>
      </c>
      <c r="F20" s="11">
        <v>35</v>
      </c>
      <c r="G20" s="11">
        <v>8</v>
      </c>
      <c r="H20" s="47">
        <v>81.395348837209298</v>
      </c>
    </row>
    <row r="21" spans="2:8" ht="20.100000000000001" customHeight="1" x14ac:dyDescent="0.15">
      <c r="B21" s="1"/>
      <c r="C21" s="11" t="s">
        <v>493</v>
      </c>
      <c r="D21" s="8" t="s">
        <v>494</v>
      </c>
      <c r="E21" s="11">
        <v>11</v>
      </c>
      <c r="F21" s="11">
        <v>9</v>
      </c>
      <c r="G21" s="11">
        <v>2</v>
      </c>
      <c r="H21" s="47">
        <v>81.818181818181827</v>
      </c>
    </row>
    <row r="22" spans="2:8" ht="20.100000000000001" customHeight="1" x14ac:dyDescent="0.15">
      <c r="B22" s="1"/>
      <c r="C22" s="11" t="s">
        <v>495</v>
      </c>
      <c r="D22" s="8" t="s">
        <v>496</v>
      </c>
      <c r="E22" s="11">
        <v>101</v>
      </c>
      <c r="F22" s="11">
        <v>66</v>
      </c>
      <c r="G22" s="11">
        <v>35</v>
      </c>
      <c r="H22" s="47">
        <v>65.346534653465355</v>
      </c>
    </row>
    <row r="23" spans="2:8" ht="20.100000000000001" customHeight="1" x14ac:dyDescent="0.15">
      <c r="B23" s="1"/>
      <c r="C23" s="11" t="s">
        <v>497</v>
      </c>
      <c r="D23" s="8" t="s">
        <v>498</v>
      </c>
      <c r="E23" s="11">
        <v>199</v>
      </c>
      <c r="F23" s="11">
        <v>133</v>
      </c>
      <c r="G23" s="11">
        <v>66</v>
      </c>
      <c r="H23" s="47">
        <v>66.834170854271363</v>
      </c>
    </row>
    <row r="24" spans="2:8" ht="20.100000000000001" customHeight="1" x14ac:dyDescent="0.15">
      <c r="B24" s="1"/>
      <c r="C24" s="20" t="s">
        <v>499</v>
      </c>
      <c r="D24" s="8" t="s">
        <v>500</v>
      </c>
      <c r="E24" s="11">
        <v>6</v>
      </c>
      <c r="F24" s="11">
        <v>5</v>
      </c>
      <c r="G24" s="11">
        <v>1</v>
      </c>
      <c r="H24" s="47">
        <v>83.333333333333343</v>
      </c>
    </row>
    <row r="25" spans="2:8" ht="20.100000000000001" customHeight="1" x14ac:dyDescent="0.15">
      <c r="B25" s="1"/>
      <c r="C25" s="11" t="s">
        <v>501</v>
      </c>
      <c r="D25" s="8" t="s">
        <v>502</v>
      </c>
      <c r="E25" s="11">
        <v>154</v>
      </c>
      <c r="F25" s="11">
        <v>114</v>
      </c>
      <c r="G25" s="11">
        <v>40</v>
      </c>
      <c r="H25" s="47">
        <v>74.025974025974023</v>
      </c>
    </row>
    <row r="26" spans="2:8" ht="20.100000000000001" customHeight="1" x14ac:dyDescent="0.15">
      <c r="B26" s="1"/>
      <c r="C26" s="11" t="s">
        <v>503</v>
      </c>
      <c r="D26" s="8" t="s">
        <v>504</v>
      </c>
      <c r="E26" s="11">
        <v>1</v>
      </c>
      <c r="F26" s="11">
        <v>1</v>
      </c>
      <c r="G26" s="11">
        <v>0</v>
      </c>
      <c r="H26" s="47">
        <v>100</v>
      </c>
    </row>
    <row r="27" spans="2:8" ht="20.100000000000001" customHeight="1" x14ac:dyDescent="0.15">
      <c r="B27" s="1"/>
      <c r="C27" s="11" t="s">
        <v>505</v>
      </c>
      <c r="D27" s="8" t="s">
        <v>506</v>
      </c>
      <c r="E27" s="11">
        <v>360</v>
      </c>
      <c r="F27" s="11">
        <v>290</v>
      </c>
      <c r="G27" s="11">
        <v>70</v>
      </c>
      <c r="H27" s="47">
        <v>80.555555555555557</v>
      </c>
    </row>
    <row r="28" spans="2:8" ht="20.100000000000001" customHeight="1" x14ac:dyDescent="0.15">
      <c r="B28" s="1"/>
      <c r="C28" s="11" t="s">
        <v>507</v>
      </c>
      <c r="D28" s="8" t="s">
        <v>508</v>
      </c>
      <c r="E28" s="11">
        <v>5</v>
      </c>
      <c r="F28" s="11">
        <v>4</v>
      </c>
      <c r="G28" s="11">
        <v>1</v>
      </c>
      <c r="H28" s="47">
        <v>80</v>
      </c>
    </row>
    <row r="29" spans="2:8" ht="20.100000000000001" customHeight="1" x14ac:dyDescent="0.15">
      <c r="B29" s="1"/>
      <c r="C29" s="20" t="s">
        <v>509</v>
      </c>
      <c r="D29" s="8" t="s">
        <v>510</v>
      </c>
      <c r="E29" s="11">
        <v>35</v>
      </c>
      <c r="F29" s="11">
        <v>34</v>
      </c>
      <c r="G29" s="11">
        <v>1</v>
      </c>
      <c r="H29" s="47">
        <v>97.142857142857139</v>
      </c>
    </row>
    <row r="30" spans="2:8" ht="20.100000000000001" customHeight="1" x14ac:dyDescent="0.15">
      <c r="B30" s="1"/>
      <c r="C30" s="11" t="s">
        <v>511</v>
      </c>
      <c r="D30" s="8" t="s">
        <v>512</v>
      </c>
      <c r="E30" s="11">
        <v>3</v>
      </c>
      <c r="F30" s="11">
        <v>0</v>
      </c>
      <c r="G30" s="11">
        <v>3</v>
      </c>
      <c r="H30" s="47">
        <v>0</v>
      </c>
    </row>
    <row r="31" spans="2:8" ht="20.100000000000001" customHeight="1" x14ac:dyDescent="0.15">
      <c r="B31" s="1"/>
      <c r="C31" s="11" t="s">
        <v>513</v>
      </c>
      <c r="D31" s="8" t="s">
        <v>514</v>
      </c>
      <c r="E31" s="11">
        <v>11</v>
      </c>
      <c r="F31" s="11">
        <v>10</v>
      </c>
      <c r="G31" s="11">
        <v>1</v>
      </c>
      <c r="H31" s="47">
        <v>90.909090909090907</v>
      </c>
    </row>
    <row r="32" spans="2:8" ht="20.100000000000001" customHeight="1" x14ac:dyDescent="0.15">
      <c r="B32" s="1"/>
      <c r="C32" s="11" t="s">
        <v>515</v>
      </c>
      <c r="D32" s="8" t="s">
        <v>516</v>
      </c>
      <c r="E32" s="11">
        <v>3</v>
      </c>
      <c r="F32" s="11">
        <v>3</v>
      </c>
      <c r="G32" s="11">
        <v>0</v>
      </c>
      <c r="H32" s="47">
        <v>100</v>
      </c>
    </row>
    <row r="33" spans="2:8" ht="20.100000000000001" customHeight="1" x14ac:dyDescent="0.15">
      <c r="B33" s="1"/>
      <c r="C33" s="11" t="s">
        <v>517</v>
      </c>
      <c r="D33" s="8" t="s">
        <v>518</v>
      </c>
      <c r="E33" s="11">
        <v>31</v>
      </c>
      <c r="F33" s="11">
        <v>22</v>
      </c>
      <c r="G33" s="11">
        <v>9</v>
      </c>
      <c r="H33" s="47">
        <v>70.967741935483872</v>
      </c>
    </row>
    <row r="34" spans="2:8" ht="20.100000000000001" customHeight="1" x14ac:dyDescent="0.15">
      <c r="B34" s="1"/>
      <c r="C34" s="20" t="s">
        <v>519</v>
      </c>
      <c r="D34" s="8" t="s">
        <v>520</v>
      </c>
      <c r="E34" s="11">
        <v>326</v>
      </c>
      <c r="F34" s="11">
        <v>282</v>
      </c>
      <c r="G34" s="11">
        <v>44</v>
      </c>
      <c r="H34" s="47">
        <v>86.50306748466258</v>
      </c>
    </row>
    <row r="35" spans="2:8" ht="20.100000000000001" customHeight="1" x14ac:dyDescent="0.15">
      <c r="B35" s="1"/>
      <c r="C35" s="11" t="s">
        <v>521</v>
      </c>
      <c r="D35" s="8" t="s">
        <v>522</v>
      </c>
      <c r="E35" s="11">
        <v>82</v>
      </c>
      <c r="F35" s="11">
        <v>57</v>
      </c>
      <c r="G35" s="11">
        <v>25</v>
      </c>
      <c r="H35" s="47">
        <v>69.512195121951208</v>
      </c>
    </row>
    <row r="36" spans="2:8" ht="20.100000000000001" customHeight="1" x14ac:dyDescent="0.15">
      <c r="B36" s="1"/>
      <c r="C36" s="11" t="s">
        <v>523</v>
      </c>
      <c r="D36" s="8" t="s">
        <v>524</v>
      </c>
      <c r="E36" s="11">
        <v>33</v>
      </c>
      <c r="F36" s="11">
        <v>30</v>
      </c>
      <c r="G36" s="11">
        <v>3</v>
      </c>
      <c r="H36" s="47">
        <v>90.909090909090907</v>
      </c>
    </row>
    <row r="37" spans="2:8" ht="20.100000000000001" customHeight="1" x14ac:dyDescent="0.15">
      <c r="B37" s="1"/>
      <c r="C37" s="11" t="s">
        <v>525</v>
      </c>
      <c r="D37" s="8" t="s">
        <v>375</v>
      </c>
      <c r="E37" s="11">
        <v>0</v>
      </c>
      <c r="F37" s="11">
        <v>0</v>
      </c>
      <c r="G37" s="11">
        <v>0</v>
      </c>
      <c r="H37" s="47">
        <v>0</v>
      </c>
    </row>
    <row r="38" spans="2:8" ht="20.100000000000001" customHeight="1" x14ac:dyDescent="0.15">
      <c r="B38" s="1"/>
      <c r="C38" s="11" t="s">
        <v>526</v>
      </c>
      <c r="D38" s="8" t="s">
        <v>527</v>
      </c>
      <c r="E38" s="11">
        <v>33</v>
      </c>
      <c r="F38" s="11">
        <v>30</v>
      </c>
      <c r="G38" s="11">
        <v>3</v>
      </c>
      <c r="H38" s="47">
        <v>90.909090909090907</v>
      </c>
    </row>
    <row r="39" spans="2:8" ht="20.100000000000001" customHeight="1" x14ac:dyDescent="0.15">
      <c r="B39" s="1"/>
      <c r="C39" s="11" t="s">
        <v>528</v>
      </c>
      <c r="D39" s="8" t="s">
        <v>529</v>
      </c>
      <c r="E39" s="11">
        <v>272</v>
      </c>
      <c r="F39" s="11">
        <v>257</v>
      </c>
      <c r="G39" s="11">
        <v>15</v>
      </c>
      <c r="H39" s="47">
        <v>94.485294117647058</v>
      </c>
    </row>
    <row r="40" spans="2:8" ht="20.100000000000001" customHeight="1" x14ac:dyDescent="0.15">
      <c r="B40" s="1"/>
      <c r="C40" s="11" t="s">
        <v>530</v>
      </c>
      <c r="D40" s="8" t="s">
        <v>531</v>
      </c>
      <c r="E40" s="11">
        <v>12</v>
      </c>
      <c r="F40" s="11">
        <v>11</v>
      </c>
      <c r="G40" s="11">
        <v>1</v>
      </c>
      <c r="H40" s="47">
        <v>91.666666666666657</v>
      </c>
    </row>
    <row r="41" spans="2:8" ht="20.100000000000001" customHeight="1" x14ac:dyDescent="0.15">
      <c r="B41" s="1"/>
      <c r="C41" s="11" t="s">
        <v>532</v>
      </c>
      <c r="D41" s="8" t="s">
        <v>533</v>
      </c>
      <c r="E41" s="11">
        <v>6</v>
      </c>
      <c r="F41" s="11">
        <v>5</v>
      </c>
      <c r="G41" s="11">
        <v>1</v>
      </c>
      <c r="H41" s="47">
        <v>83.333333333333343</v>
      </c>
    </row>
    <row r="42" spans="2:8" ht="20.100000000000001" customHeight="1" x14ac:dyDescent="0.15">
      <c r="B42" s="1"/>
      <c r="C42" s="11" t="s">
        <v>534</v>
      </c>
      <c r="D42" s="8" t="s">
        <v>535</v>
      </c>
      <c r="E42" s="11">
        <v>16</v>
      </c>
      <c r="F42" s="11">
        <v>14</v>
      </c>
      <c r="G42" s="11">
        <v>2</v>
      </c>
      <c r="H42" s="47">
        <v>87.5</v>
      </c>
    </row>
    <row r="43" spans="2:8" ht="20.100000000000001" customHeight="1" x14ac:dyDescent="0.15">
      <c r="B43" s="1"/>
      <c r="C43" s="11" t="s">
        <v>536</v>
      </c>
      <c r="D43" s="8" t="s">
        <v>537</v>
      </c>
      <c r="E43" s="11">
        <v>7</v>
      </c>
      <c r="F43" s="11">
        <v>7</v>
      </c>
      <c r="G43" s="11">
        <v>0</v>
      </c>
      <c r="H43" s="47">
        <v>100</v>
      </c>
    </row>
    <row r="44" spans="2:8" ht="20.100000000000001" customHeight="1" x14ac:dyDescent="0.15">
      <c r="B44" s="1"/>
      <c r="C44" s="11" t="s">
        <v>538</v>
      </c>
      <c r="D44" s="8" t="s">
        <v>539</v>
      </c>
      <c r="E44" s="11">
        <v>25</v>
      </c>
      <c r="F44" s="11">
        <v>23</v>
      </c>
      <c r="G44" s="11">
        <v>2</v>
      </c>
      <c r="H44" s="47">
        <v>92</v>
      </c>
    </row>
    <row r="45" spans="2:8" ht="20.100000000000001" customHeight="1" x14ac:dyDescent="0.15">
      <c r="B45" s="1"/>
      <c r="C45" s="11" t="s">
        <v>540</v>
      </c>
      <c r="D45" s="8" t="s">
        <v>541</v>
      </c>
      <c r="E45" s="11">
        <v>159</v>
      </c>
      <c r="F45" s="11">
        <v>149</v>
      </c>
      <c r="G45" s="11">
        <v>10</v>
      </c>
      <c r="H45" s="47">
        <v>93.710691823899367</v>
      </c>
    </row>
    <row r="46" spans="2:8" ht="20.100000000000001" customHeight="1" x14ac:dyDescent="0.15">
      <c r="B46" s="1"/>
      <c r="C46" s="11" t="s">
        <v>542</v>
      </c>
      <c r="D46" s="8" t="s">
        <v>543</v>
      </c>
      <c r="E46" s="11">
        <v>9</v>
      </c>
      <c r="F46" s="11">
        <v>9</v>
      </c>
      <c r="G46" s="11">
        <v>0</v>
      </c>
      <c r="H46" s="47">
        <v>100</v>
      </c>
    </row>
    <row r="47" spans="2:8" ht="20.100000000000001" customHeight="1" x14ac:dyDescent="0.15">
      <c r="B47" s="1"/>
      <c r="C47" s="11" t="s">
        <v>544</v>
      </c>
      <c r="D47" s="8" t="s">
        <v>545</v>
      </c>
      <c r="E47" s="11">
        <v>8</v>
      </c>
      <c r="F47" s="11">
        <v>7</v>
      </c>
      <c r="G47" s="11">
        <v>1</v>
      </c>
      <c r="H47" s="47">
        <v>87.5</v>
      </c>
    </row>
    <row r="48" spans="2:8" ht="20.100000000000001" customHeight="1" x14ac:dyDescent="0.15">
      <c r="B48" s="1"/>
      <c r="C48" s="11" t="s">
        <v>546</v>
      </c>
      <c r="D48" s="8" t="s">
        <v>547</v>
      </c>
      <c r="E48" s="11">
        <v>8</v>
      </c>
      <c r="F48" s="11">
        <v>8</v>
      </c>
      <c r="G48" s="11">
        <v>0</v>
      </c>
      <c r="H48" s="47">
        <v>100</v>
      </c>
    </row>
    <row r="49" spans="2:8" ht="20.100000000000001" customHeight="1" x14ac:dyDescent="0.15">
      <c r="B49" s="1"/>
      <c r="C49" s="11" t="s">
        <v>548</v>
      </c>
      <c r="D49" s="8" t="s">
        <v>549</v>
      </c>
      <c r="E49" s="11">
        <v>57</v>
      </c>
      <c r="F49" s="11">
        <v>56</v>
      </c>
      <c r="G49" s="11">
        <v>1</v>
      </c>
      <c r="H49" s="47">
        <v>98.245614035087712</v>
      </c>
    </row>
    <row r="50" spans="2:8" ht="20.100000000000001" customHeight="1" x14ac:dyDescent="0.15">
      <c r="B50" s="1"/>
      <c r="C50" s="11" t="s">
        <v>550</v>
      </c>
      <c r="D50" s="8" t="s">
        <v>551</v>
      </c>
      <c r="E50" s="11">
        <v>0</v>
      </c>
      <c r="F50" s="11">
        <v>0</v>
      </c>
      <c r="G50" s="11">
        <v>0</v>
      </c>
      <c r="H50" s="47">
        <v>0</v>
      </c>
    </row>
    <row r="51" spans="2:8" ht="20.100000000000001" customHeight="1" x14ac:dyDescent="0.15">
      <c r="B51" s="1"/>
      <c r="C51" s="21" t="s">
        <v>552</v>
      </c>
      <c r="D51" s="8" t="s">
        <v>553</v>
      </c>
      <c r="E51" s="11">
        <v>0</v>
      </c>
      <c r="F51" s="11">
        <v>0</v>
      </c>
      <c r="G51" s="11">
        <v>0</v>
      </c>
      <c r="H51" s="47">
        <v>0</v>
      </c>
    </row>
    <row r="52" spans="2:8" ht="20.100000000000001" customHeight="1" x14ac:dyDescent="0.15">
      <c r="B52" s="1"/>
      <c r="C52" s="11" t="s">
        <v>554</v>
      </c>
      <c r="D52" s="8" t="s">
        <v>555</v>
      </c>
      <c r="E52" s="11">
        <v>1</v>
      </c>
      <c r="F52" s="11">
        <v>1</v>
      </c>
      <c r="G52" s="11">
        <v>0</v>
      </c>
      <c r="H52" s="47">
        <v>100</v>
      </c>
    </row>
    <row r="53" spans="2:8" ht="20.100000000000001" customHeight="1" x14ac:dyDescent="0.15">
      <c r="B53" s="1"/>
      <c r="C53" s="11" t="s">
        <v>556</v>
      </c>
      <c r="D53" s="8" t="s">
        <v>557</v>
      </c>
      <c r="E53" s="11">
        <v>2</v>
      </c>
      <c r="F53" s="11">
        <v>1</v>
      </c>
      <c r="G53" s="11">
        <v>1</v>
      </c>
      <c r="H53" s="47">
        <v>50</v>
      </c>
    </row>
    <row r="54" spans="2:8" ht="20.100000000000001" customHeight="1" x14ac:dyDescent="0.15">
      <c r="B54" s="1"/>
      <c r="C54" s="11" t="s">
        <v>558</v>
      </c>
      <c r="D54" s="8" t="s">
        <v>559</v>
      </c>
      <c r="E54" s="11">
        <v>14</v>
      </c>
      <c r="F54" s="11">
        <v>14</v>
      </c>
      <c r="G54" s="11">
        <v>0</v>
      </c>
      <c r="H54" s="47">
        <v>100</v>
      </c>
    </row>
    <row r="55" spans="2:8" ht="20.100000000000001" customHeight="1" x14ac:dyDescent="0.15">
      <c r="B55" s="1"/>
      <c r="C55" s="11" t="s">
        <v>560</v>
      </c>
      <c r="D55" s="8" t="s">
        <v>561</v>
      </c>
      <c r="E55" s="11">
        <v>0</v>
      </c>
      <c r="F55" s="11">
        <v>0</v>
      </c>
      <c r="G55" s="11">
        <v>0</v>
      </c>
      <c r="H55" s="47">
        <v>0</v>
      </c>
    </row>
    <row r="56" spans="2:8" ht="20.100000000000001" customHeight="1" x14ac:dyDescent="0.15">
      <c r="B56" s="1"/>
      <c r="C56" s="11" t="s">
        <v>562</v>
      </c>
      <c r="D56" s="8" t="s">
        <v>563</v>
      </c>
      <c r="E56" s="11">
        <v>7</v>
      </c>
      <c r="F56" s="11">
        <v>6</v>
      </c>
      <c r="G56" s="11">
        <v>1</v>
      </c>
      <c r="H56" s="47">
        <v>85.714285714285708</v>
      </c>
    </row>
    <row r="57" spans="2:8" ht="20.100000000000001" customHeight="1" x14ac:dyDescent="0.15">
      <c r="B57" s="1"/>
      <c r="C57" s="11" t="s">
        <v>564</v>
      </c>
      <c r="D57" s="8" t="s">
        <v>565</v>
      </c>
      <c r="E57" s="11">
        <v>1</v>
      </c>
      <c r="F57" s="11">
        <v>1</v>
      </c>
      <c r="G57" s="11">
        <v>0</v>
      </c>
      <c r="H57" s="47">
        <v>100</v>
      </c>
    </row>
    <row r="58" spans="2:8" ht="20.100000000000001" customHeight="1" x14ac:dyDescent="0.15">
      <c r="B58" s="1"/>
      <c r="C58" s="11" t="s">
        <v>566</v>
      </c>
      <c r="D58" s="8" t="s">
        <v>567</v>
      </c>
      <c r="E58" s="11">
        <v>0</v>
      </c>
      <c r="F58" s="11">
        <v>0</v>
      </c>
      <c r="G58" s="11">
        <v>0</v>
      </c>
      <c r="H58" s="47">
        <v>0</v>
      </c>
    </row>
    <row r="59" spans="2:8" ht="20.100000000000001" customHeight="1" x14ac:dyDescent="0.15">
      <c r="B59" s="1"/>
      <c r="C59" s="11" t="s">
        <v>568</v>
      </c>
      <c r="D59" s="8" t="s">
        <v>569</v>
      </c>
      <c r="E59" s="11">
        <v>239</v>
      </c>
      <c r="F59" s="11">
        <v>221</v>
      </c>
      <c r="G59" s="11">
        <v>18</v>
      </c>
      <c r="H59" s="47">
        <v>92.468619246861934</v>
      </c>
    </row>
    <row r="60" spans="2:8" ht="20.100000000000001" customHeight="1" x14ac:dyDescent="0.15">
      <c r="B60" s="1"/>
      <c r="C60" s="11" t="s">
        <v>570</v>
      </c>
      <c r="D60" s="8" t="s">
        <v>571</v>
      </c>
      <c r="E60" s="11">
        <v>215</v>
      </c>
      <c r="F60" s="11">
        <v>196</v>
      </c>
      <c r="G60" s="11">
        <v>19</v>
      </c>
      <c r="H60" s="47">
        <v>91.162790697674424</v>
      </c>
    </row>
    <row r="61" spans="2:8" ht="20.100000000000001" customHeight="1" x14ac:dyDescent="0.15">
      <c r="B61" s="1"/>
      <c r="C61" s="11" t="s">
        <v>572</v>
      </c>
      <c r="D61" s="8" t="s">
        <v>573</v>
      </c>
      <c r="E61" s="11">
        <v>10</v>
      </c>
      <c r="F61" s="11">
        <v>10</v>
      </c>
      <c r="G61" s="11">
        <v>0</v>
      </c>
      <c r="H61" s="47">
        <v>100</v>
      </c>
    </row>
    <row r="62" spans="2:8" ht="20.100000000000001" customHeight="1" x14ac:dyDescent="0.15">
      <c r="B62" s="1"/>
      <c r="C62" s="11" t="s">
        <v>574</v>
      </c>
      <c r="D62" s="8" t="s">
        <v>575</v>
      </c>
      <c r="E62" s="11">
        <v>15</v>
      </c>
      <c r="F62" s="11">
        <v>14</v>
      </c>
      <c r="G62" s="11">
        <v>1</v>
      </c>
      <c r="H62" s="47">
        <v>93.333333333333329</v>
      </c>
    </row>
    <row r="63" spans="2:8" ht="20.100000000000001" customHeight="1" x14ac:dyDescent="0.15">
      <c r="B63" s="1"/>
      <c r="C63" s="11" t="s">
        <v>576</v>
      </c>
      <c r="D63" s="8" t="s">
        <v>577</v>
      </c>
      <c r="E63" s="11">
        <v>3</v>
      </c>
      <c r="F63" s="11">
        <v>2</v>
      </c>
      <c r="G63" s="11">
        <v>1</v>
      </c>
      <c r="H63" s="47">
        <v>66.666666666666657</v>
      </c>
    </row>
    <row r="64" spans="2:8" ht="20.100000000000001" customHeight="1" x14ac:dyDescent="0.15">
      <c r="B64" s="1"/>
      <c r="C64" s="20" t="s">
        <v>578</v>
      </c>
      <c r="D64" s="8" t="s">
        <v>579</v>
      </c>
      <c r="E64" s="11">
        <v>28</v>
      </c>
      <c r="F64" s="11">
        <v>26</v>
      </c>
      <c r="G64" s="11">
        <v>2</v>
      </c>
      <c r="H64" s="47">
        <v>92.857142857142861</v>
      </c>
    </row>
    <row r="65" spans="2:8" ht="20.100000000000001" customHeight="1" x14ac:dyDescent="0.15">
      <c r="B65" s="1"/>
      <c r="C65" s="11" t="s">
        <v>580</v>
      </c>
      <c r="D65" s="8" t="s">
        <v>376</v>
      </c>
      <c r="E65" s="11">
        <v>64</v>
      </c>
      <c r="F65" s="11">
        <v>57</v>
      </c>
      <c r="G65" s="11">
        <v>7</v>
      </c>
      <c r="H65" s="47">
        <v>89.0625</v>
      </c>
    </row>
    <row r="66" spans="2:8" ht="20.100000000000001" customHeight="1" x14ac:dyDescent="0.15">
      <c r="B66" s="1"/>
      <c r="C66" s="11" t="s">
        <v>581</v>
      </c>
      <c r="D66" s="8" t="s">
        <v>582</v>
      </c>
      <c r="E66" s="11">
        <v>7</v>
      </c>
      <c r="F66" s="11">
        <v>7</v>
      </c>
      <c r="G66" s="11">
        <v>0</v>
      </c>
      <c r="H66" s="47">
        <v>100</v>
      </c>
    </row>
    <row r="67" spans="2:8" ht="20.100000000000001" customHeight="1" x14ac:dyDescent="0.15">
      <c r="B67" s="1"/>
      <c r="C67" s="11" t="s">
        <v>583</v>
      </c>
      <c r="D67" s="8" t="s">
        <v>584</v>
      </c>
      <c r="E67" s="11">
        <v>9</v>
      </c>
      <c r="F67" s="11">
        <v>6</v>
      </c>
      <c r="G67" s="11">
        <v>3</v>
      </c>
      <c r="H67" s="47">
        <v>66.666666666666657</v>
      </c>
    </row>
    <row r="68" spans="2:8" ht="20.100000000000001" customHeight="1" x14ac:dyDescent="0.15">
      <c r="B68" s="1"/>
      <c r="C68" s="11" t="s">
        <v>585</v>
      </c>
      <c r="D68" s="8" t="s">
        <v>586</v>
      </c>
      <c r="E68" s="11">
        <v>229</v>
      </c>
      <c r="F68" s="11">
        <v>168</v>
      </c>
      <c r="G68" s="11">
        <v>61</v>
      </c>
      <c r="H68" s="47">
        <v>73.362445414847173</v>
      </c>
    </row>
    <row r="69" spans="2:8" ht="20.100000000000001" customHeight="1" x14ac:dyDescent="0.15">
      <c r="B69" s="1"/>
      <c r="C69" s="11" t="s">
        <v>587</v>
      </c>
      <c r="D69" s="8" t="s">
        <v>588</v>
      </c>
      <c r="E69" s="11">
        <v>61</v>
      </c>
      <c r="F69" s="11">
        <v>50</v>
      </c>
      <c r="G69" s="11">
        <v>11</v>
      </c>
      <c r="H69" s="47">
        <v>81.967213114754102</v>
      </c>
    </row>
    <row r="70" spans="2:8" ht="20.100000000000001" customHeight="1" x14ac:dyDescent="0.15">
      <c r="B70" s="1"/>
      <c r="C70" s="11" t="s">
        <v>589</v>
      </c>
      <c r="D70" s="8" t="s">
        <v>590</v>
      </c>
      <c r="E70" s="11">
        <v>227</v>
      </c>
      <c r="F70" s="11">
        <v>165</v>
      </c>
      <c r="G70" s="11">
        <v>62</v>
      </c>
      <c r="H70" s="47">
        <v>72.687224669603523</v>
      </c>
    </row>
    <row r="71" spans="2:8" ht="20.100000000000001" customHeight="1" x14ac:dyDescent="0.15">
      <c r="B71" s="1"/>
      <c r="C71" s="11" t="s">
        <v>591</v>
      </c>
      <c r="D71" s="8" t="s">
        <v>592</v>
      </c>
      <c r="E71" s="11">
        <v>5</v>
      </c>
      <c r="F71" s="11">
        <v>4</v>
      </c>
      <c r="G71" s="11">
        <v>1</v>
      </c>
      <c r="H71" s="47">
        <v>80</v>
      </c>
    </row>
    <row r="72" spans="2:8" ht="20.100000000000001" customHeight="1" x14ac:dyDescent="0.15">
      <c r="B72" s="1"/>
      <c r="C72" s="11" t="s">
        <v>593</v>
      </c>
      <c r="D72" s="8" t="s">
        <v>594</v>
      </c>
      <c r="E72" s="11">
        <v>6</v>
      </c>
      <c r="F72" s="11">
        <v>6</v>
      </c>
      <c r="G72" s="11">
        <v>0</v>
      </c>
      <c r="H72" s="47">
        <v>100</v>
      </c>
    </row>
    <row r="73" spans="2:8" ht="20.100000000000001" customHeight="1" x14ac:dyDescent="0.15">
      <c r="B73" s="1"/>
      <c r="C73" s="11" t="s">
        <v>595</v>
      </c>
      <c r="D73" s="8" t="s">
        <v>596</v>
      </c>
      <c r="E73" s="11">
        <v>98</v>
      </c>
      <c r="F73" s="11">
        <v>88</v>
      </c>
      <c r="G73" s="11">
        <v>10</v>
      </c>
      <c r="H73" s="47">
        <v>89.795918367346943</v>
      </c>
    </row>
    <row r="74" spans="2:8" ht="20.100000000000001" customHeight="1" x14ac:dyDescent="0.15">
      <c r="B74" s="1"/>
      <c r="C74" s="11" t="s">
        <v>597</v>
      </c>
      <c r="D74" s="8" t="s">
        <v>598</v>
      </c>
      <c r="E74" s="11">
        <v>45</v>
      </c>
      <c r="F74" s="11">
        <v>34</v>
      </c>
      <c r="G74" s="11">
        <v>11</v>
      </c>
      <c r="H74" s="47">
        <v>75.555555555555557</v>
      </c>
    </row>
    <row r="75" spans="2:8" ht="20.100000000000001" customHeight="1" x14ac:dyDescent="0.15">
      <c r="B75" s="1"/>
      <c r="C75" s="11" t="s">
        <v>599</v>
      </c>
      <c r="D75" s="8" t="s">
        <v>600</v>
      </c>
      <c r="E75" s="11">
        <v>87</v>
      </c>
      <c r="F75" s="11">
        <v>58</v>
      </c>
      <c r="G75" s="11">
        <v>29</v>
      </c>
      <c r="H75" s="47">
        <v>66.666666666666657</v>
      </c>
    </row>
    <row r="76" spans="2:8" ht="20.100000000000001" customHeight="1" x14ac:dyDescent="0.15">
      <c r="B76" s="1"/>
      <c r="C76" s="11" t="s">
        <v>601</v>
      </c>
      <c r="D76" s="8" t="s">
        <v>602</v>
      </c>
      <c r="E76" s="11">
        <v>118</v>
      </c>
      <c r="F76" s="11">
        <v>109</v>
      </c>
      <c r="G76" s="11">
        <v>9</v>
      </c>
      <c r="H76" s="47">
        <v>92.372881355932208</v>
      </c>
    </row>
    <row r="77" spans="2:8" ht="20.100000000000001" customHeight="1" x14ac:dyDescent="0.15">
      <c r="B77" s="1"/>
      <c r="C77" s="11" t="s">
        <v>603</v>
      </c>
      <c r="D77" s="8" t="s">
        <v>604</v>
      </c>
      <c r="E77" s="11">
        <v>116</v>
      </c>
      <c r="F77" s="11">
        <v>99</v>
      </c>
      <c r="G77" s="11">
        <v>17</v>
      </c>
      <c r="H77" s="47">
        <v>85.34482758620689</v>
      </c>
    </row>
    <row r="78" spans="2:8" ht="20.100000000000001" customHeight="1" x14ac:dyDescent="0.15">
      <c r="B78" s="1"/>
      <c r="C78" s="20" t="s">
        <v>605</v>
      </c>
      <c r="D78" s="8" t="s">
        <v>606</v>
      </c>
      <c r="E78" s="11">
        <v>708</v>
      </c>
      <c r="F78" s="11">
        <v>577</v>
      </c>
      <c r="G78" s="11">
        <v>131</v>
      </c>
      <c r="H78" s="47">
        <v>81.497175141242934</v>
      </c>
    </row>
    <row r="79" spans="2:8" ht="20.100000000000001" customHeight="1" x14ac:dyDescent="0.15">
      <c r="B79" s="1"/>
      <c r="C79" s="11" t="s">
        <v>607</v>
      </c>
      <c r="D79" s="8" t="s">
        <v>608</v>
      </c>
      <c r="E79" s="11">
        <v>4</v>
      </c>
      <c r="F79" s="11">
        <v>4</v>
      </c>
      <c r="G79" s="11">
        <v>0</v>
      </c>
      <c r="H79" s="47">
        <v>100</v>
      </c>
    </row>
    <row r="80" spans="2:8" ht="20.100000000000001" customHeight="1" x14ac:dyDescent="0.15">
      <c r="B80" s="1"/>
      <c r="C80" s="11" t="s">
        <v>609</v>
      </c>
      <c r="D80" s="8" t="s">
        <v>610</v>
      </c>
      <c r="E80" s="11">
        <v>44</v>
      </c>
      <c r="F80" s="11">
        <v>39</v>
      </c>
      <c r="G80" s="11">
        <v>5</v>
      </c>
      <c r="H80" s="47">
        <v>88.63636363636364</v>
      </c>
    </row>
    <row r="81" spans="2:8" ht="20.100000000000001" customHeight="1" x14ac:dyDescent="0.15">
      <c r="B81" s="1"/>
      <c r="C81" s="20" t="s">
        <v>611</v>
      </c>
      <c r="D81" s="8" t="s">
        <v>612</v>
      </c>
      <c r="E81" s="11">
        <v>7</v>
      </c>
      <c r="F81" s="11">
        <v>7</v>
      </c>
      <c r="G81" s="11">
        <v>0</v>
      </c>
      <c r="H81" s="47">
        <v>100</v>
      </c>
    </row>
    <row r="82" spans="2:8" ht="20.100000000000001" customHeight="1" x14ac:dyDescent="0.15">
      <c r="B82" s="1"/>
      <c r="C82" s="11" t="s">
        <v>613</v>
      </c>
      <c r="D82" s="8" t="s">
        <v>614</v>
      </c>
      <c r="E82" s="11">
        <v>275</v>
      </c>
      <c r="F82" s="11">
        <v>266</v>
      </c>
      <c r="G82" s="11">
        <v>9</v>
      </c>
      <c r="H82" s="47">
        <v>96.727272727272734</v>
      </c>
    </row>
    <row r="83" spans="2:8" ht="20.100000000000001" customHeight="1" x14ac:dyDescent="0.15">
      <c r="B83" s="1"/>
      <c r="C83" s="11" t="s">
        <v>615</v>
      </c>
      <c r="D83" s="8" t="s">
        <v>616</v>
      </c>
      <c r="E83" s="11">
        <v>2276</v>
      </c>
      <c r="F83" s="11">
        <v>1856</v>
      </c>
      <c r="G83" s="11">
        <v>420</v>
      </c>
      <c r="H83" s="47">
        <v>81.546572934973639</v>
      </c>
    </row>
    <row r="84" spans="2:8" ht="20.100000000000001" customHeight="1" x14ac:dyDescent="0.15">
      <c r="B84" s="1"/>
      <c r="C84" s="20" t="s">
        <v>617</v>
      </c>
      <c r="D84" s="8" t="s">
        <v>618</v>
      </c>
      <c r="E84" s="11">
        <v>969</v>
      </c>
      <c r="F84" s="11">
        <v>754</v>
      </c>
      <c r="G84" s="11">
        <v>215</v>
      </c>
      <c r="H84" s="47">
        <v>77.812177502579985</v>
      </c>
    </row>
    <row r="85" spans="2:8" ht="20.100000000000001" customHeight="1" x14ac:dyDescent="0.15">
      <c r="B85" s="1"/>
      <c r="C85" s="21" t="s">
        <v>619</v>
      </c>
      <c r="D85" s="8" t="s">
        <v>620</v>
      </c>
      <c r="E85" s="11">
        <v>57</v>
      </c>
      <c r="F85" s="11">
        <v>34</v>
      </c>
      <c r="G85" s="11">
        <v>23</v>
      </c>
      <c r="H85" s="47">
        <v>59.649122807017541</v>
      </c>
    </row>
    <row r="86" spans="2:8" ht="20.100000000000001" customHeight="1" x14ac:dyDescent="0.15">
      <c r="B86" s="1"/>
      <c r="C86" s="21" t="s">
        <v>621</v>
      </c>
      <c r="D86" s="8" t="s">
        <v>622</v>
      </c>
      <c r="E86" s="11">
        <v>3074</v>
      </c>
      <c r="F86" s="11">
        <v>1475</v>
      </c>
      <c r="G86" s="11">
        <v>1599</v>
      </c>
      <c r="H86" s="47">
        <v>47.983083929733247</v>
      </c>
    </row>
    <row r="87" spans="2:8" ht="20.100000000000001" customHeight="1" x14ac:dyDescent="0.15">
      <c r="B87" s="1"/>
      <c r="C87" s="21" t="s">
        <v>623</v>
      </c>
      <c r="D87" s="8" t="s">
        <v>624</v>
      </c>
      <c r="E87" s="11">
        <v>202</v>
      </c>
      <c r="F87" s="11">
        <v>185</v>
      </c>
      <c r="G87" s="11">
        <v>17</v>
      </c>
      <c r="H87" s="47">
        <v>91.584158415841586</v>
      </c>
    </row>
    <row r="88" spans="2:8" ht="20.100000000000001" customHeight="1" x14ac:dyDescent="0.15">
      <c r="B88" s="1"/>
      <c r="C88" s="21" t="s">
        <v>625</v>
      </c>
      <c r="D88" s="8" t="s">
        <v>626</v>
      </c>
      <c r="E88" s="11">
        <v>320</v>
      </c>
      <c r="F88" s="11">
        <v>228</v>
      </c>
      <c r="G88" s="11">
        <v>92</v>
      </c>
      <c r="H88" s="47">
        <v>71.25</v>
      </c>
    </row>
    <row r="89" spans="2:8" ht="20.100000000000001" customHeight="1" x14ac:dyDescent="0.15">
      <c r="B89" s="1"/>
      <c r="C89" s="21" t="s">
        <v>627</v>
      </c>
      <c r="D89" s="8" t="s">
        <v>628</v>
      </c>
      <c r="E89" s="11">
        <v>717</v>
      </c>
      <c r="F89" s="11">
        <v>394</v>
      </c>
      <c r="G89" s="11">
        <v>323</v>
      </c>
      <c r="H89" s="47">
        <v>54.951185495118551</v>
      </c>
    </row>
    <row r="90" spans="2:8" ht="20.100000000000001" customHeight="1" x14ac:dyDescent="0.15">
      <c r="B90" s="1"/>
      <c r="C90" s="21" t="s">
        <v>629</v>
      </c>
      <c r="D90" s="8" t="s">
        <v>630</v>
      </c>
      <c r="E90" s="11">
        <v>5</v>
      </c>
      <c r="F90" s="11">
        <v>1</v>
      </c>
      <c r="G90" s="11">
        <v>4</v>
      </c>
      <c r="H90" s="47">
        <v>20</v>
      </c>
    </row>
    <row r="91" spans="2:8" ht="20.100000000000001" customHeight="1" x14ac:dyDescent="0.15">
      <c r="B91" s="1"/>
      <c r="C91" s="21" t="s">
        <v>631</v>
      </c>
      <c r="D91" s="8" t="s">
        <v>632</v>
      </c>
      <c r="E91" s="11">
        <v>0</v>
      </c>
      <c r="F91" s="11">
        <v>0</v>
      </c>
      <c r="G91" s="11">
        <v>0</v>
      </c>
      <c r="H91" s="47">
        <v>0</v>
      </c>
    </row>
    <row r="92" spans="2:8" ht="20.100000000000001" customHeight="1" x14ac:dyDescent="0.15">
      <c r="B92" s="1"/>
      <c r="C92" s="11" t="s">
        <v>633</v>
      </c>
      <c r="D92" s="8" t="s">
        <v>634</v>
      </c>
      <c r="E92" s="11">
        <v>840</v>
      </c>
      <c r="F92" s="11">
        <v>487</v>
      </c>
      <c r="G92" s="11">
        <v>353</v>
      </c>
      <c r="H92" s="47">
        <v>57.976190476190482</v>
      </c>
    </row>
    <row r="93" spans="2:8" ht="20.100000000000001" customHeight="1" x14ac:dyDescent="0.15">
      <c r="B93" s="1"/>
      <c r="C93" s="20" t="s">
        <v>635</v>
      </c>
      <c r="D93" s="8" t="s">
        <v>636</v>
      </c>
      <c r="E93" s="11">
        <v>235</v>
      </c>
      <c r="F93" s="11">
        <v>166</v>
      </c>
      <c r="G93" s="11">
        <v>69</v>
      </c>
      <c r="H93" s="47">
        <v>70.638297872340431</v>
      </c>
    </row>
    <row r="94" spans="2:8" ht="20.100000000000001" customHeight="1" x14ac:dyDescent="0.15">
      <c r="B94" s="1"/>
      <c r="C94" s="11" t="s">
        <v>637</v>
      </c>
      <c r="D94" s="8" t="s">
        <v>638</v>
      </c>
      <c r="E94" s="11">
        <v>331</v>
      </c>
      <c r="F94" s="11">
        <v>272</v>
      </c>
      <c r="G94" s="11">
        <v>59</v>
      </c>
      <c r="H94" s="47">
        <v>82.175226586102724</v>
      </c>
    </row>
    <row r="95" spans="2:8" ht="20.100000000000001" customHeight="1" x14ac:dyDescent="0.15">
      <c r="B95" s="1"/>
      <c r="C95" s="20" t="s">
        <v>639</v>
      </c>
      <c r="D95" s="8" t="s">
        <v>640</v>
      </c>
      <c r="E95" s="11">
        <v>105</v>
      </c>
      <c r="F95" s="11">
        <v>86</v>
      </c>
      <c r="G95" s="11">
        <v>19</v>
      </c>
      <c r="H95" s="47">
        <v>81.904761904761898</v>
      </c>
    </row>
    <row r="96" spans="2:8" ht="20.100000000000001" customHeight="1" x14ac:dyDescent="0.15">
      <c r="B96" s="1"/>
      <c r="C96" s="11" t="s">
        <v>641</v>
      </c>
      <c r="D96" s="8" t="s">
        <v>642</v>
      </c>
      <c r="E96" s="11">
        <v>12</v>
      </c>
      <c r="F96" s="11">
        <v>11</v>
      </c>
      <c r="G96" s="11">
        <v>1</v>
      </c>
      <c r="H96" s="47">
        <v>91.666666666666657</v>
      </c>
    </row>
    <row r="97" spans="2:11" ht="20.100000000000001" customHeight="1" x14ac:dyDescent="0.15">
      <c r="B97" s="1"/>
      <c r="C97" s="11" t="s">
        <v>643</v>
      </c>
      <c r="D97" s="8" t="s">
        <v>644</v>
      </c>
      <c r="E97" s="11">
        <v>30</v>
      </c>
      <c r="F97" s="11">
        <v>28</v>
      </c>
      <c r="G97" s="11">
        <v>2</v>
      </c>
      <c r="H97" s="47">
        <v>93.333333333333329</v>
      </c>
    </row>
    <row r="98" spans="2:11" ht="20.100000000000001" customHeight="1" x14ac:dyDescent="0.15">
      <c r="B98" s="1"/>
      <c r="C98" s="20" t="s">
        <v>645</v>
      </c>
      <c r="D98" s="8" t="s">
        <v>646</v>
      </c>
      <c r="E98" s="11">
        <v>6</v>
      </c>
      <c r="F98" s="11">
        <v>6</v>
      </c>
      <c r="G98" s="11">
        <v>0</v>
      </c>
      <c r="H98" s="47">
        <v>100</v>
      </c>
    </row>
    <row r="99" spans="2:11" ht="20.100000000000001" customHeight="1" x14ac:dyDescent="0.15">
      <c r="B99" s="1"/>
      <c r="C99" s="11" t="s">
        <v>647</v>
      </c>
      <c r="D99" s="8" t="s">
        <v>648</v>
      </c>
      <c r="E99" s="11">
        <v>5</v>
      </c>
      <c r="F99" s="11">
        <v>5</v>
      </c>
      <c r="G99" s="11">
        <v>0</v>
      </c>
      <c r="H99" s="47">
        <v>100</v>
      </c>
    </row>
    <row r="100" spans="2:11" ht="20.100000000000001" customHeight="1" x14ac:dyDescent="0.15">
      <c r="B100" s="1"/>
      <c r="C100" s="20" t="s">
        <v>649</v>
      </c>
      <c r="D100" s="8" t="s">
        <v>650</v>
      </c>
      <c r="E100" s="11">
        <v>90</v>
      </c>
      <c r="F100" s="11">
        <v>74</v>
      </c>
      <c r="G100" s="11">
        <v>16</v>
      </c>
      <c r="H100" s="47">
        <v>82.222222222222214</v>
      </c>
    </row>
    <row r="101" spans="2:11" ht="20.100000000000001" customHeight="1" x14ac:dyDescent="0.15">
      <c r="B101" s="1"/>
      <c r="C101" s="11" t="s">
        <v>651</v>
      </c>
      <c r="D101" s="8" t="s">
        <v>652</v>
      </c>
      <c r="E101" s="11">
        <v>1498</v>
      </c>
      <c r="F101" s="11">
        <v>1304</v>
      </c>
      <c r="G101" s="11">
        <v>194</v>
      </c>
      <c r="H101" s="47">
        <v>87.049399198931908</v>
      </c>
    </row>
    <row r="102" spans="2:11" ht="20.100000000000001" customHeight="1" x14ac:dyDescent="0.15">
      <c r="B102" s="1"/>
      <c r="C102" s="11" t="s">
        <v>653</v>
      </c>
      <c r="D102" s="8" t="s">
        <v>654</v>
      </c>
      <c r="E102" s="11">
        <v>70</v>
      </c>
      <c r="F102" s="11">
        <v>69</v>
      </c>
      <c r="G102" s="11">
        <v>1</v>
      </c>
      <c r="H102" s="47">
        <v>98.571428571428584</v>
      </c>
    </row>
    <row r="103" spans="2:11" ht="20.100000000000001" customHeight="1" x14ac:dyDescent="0.15">
      <c r="B103" s="1"/>
      <c r="C103" s="11" t="s">
        <v>655</v>
      </c>
      <c r="D103" s="8" t="s">
        <v>656</v>
      </c>
      <c r="E103" s="11">
        <v>91</v>
      </c>
      <c r="F103" s="11">
        <v>78</v>
      </c>
      <c r="G103" s="11">
        <v>13</v>
      </c>
      <c r="H103" s="47">
        <v>85.714285714285708</v>
      </c>
    </row>
    <row r="104" spans="2:11" ht="20.100000000000001" customHeight="1" x14ac:dyDescent="0.15">
      <c r="B104" s="1"/>
      <c r="C104" s="11" t="s">
        <v>657</v>
      </c>
      <c r="D104" s="8" t="s">
        <v>658</v>
      </c>
      <c r="E104" s="11">
        <v>539</v>
      </c>
      <c r="F104" s="11">
        <v>382</v>
      </c>
      <c r="G104" s="11">
        <v>157</v>
      </c>
      <c r="H104" s="47">
        <v>70.871985157699442</v>
      </c>
    </row>
    <row r="105" spans="2:11" ht="20.100000000000001" customHeight="1" x14ac:dyDescent="0.15">
      <c r="B105" s="1"/>
      <c r="C105" s="11" t="s">
        <v>659</v>
      </c>
      <c r="D105" s="8" t="s">
        <v>660</v>
      </c>
      <c r="E105" s="11">
        <v>23</v>
      </c>
      <c r="F105" s="11">
        <v>20</v>
      </c>
      <c r="G105" s="11">
        <v>3</v>
      </c>
      <c r="H105" s="47">
        <v>86.956521739130437</v>
      </c>
    </row>
    <row r="106" spans="2:11" ht="20.100000000000001" customHeight="1" x14ac:dyDescent="0.15">
      <c r="B106" s="1"/>
      <c r="C106" s="11" t="s">
        <v>661</v>
      </c>
      <c r="D106" s="8" t="s">
        <v>662</v>
      </c>
      <c r="E106" s="11">
        <v>7990</v>
      </c>
      <c r="F106" s="11">
        <v>6528</v>
      </c>
      <c r="G106" s="11">
        <v>1462</v>
      </c>
      <c r="H106" s="47">
        <v>81.702127659574458</v>
      </c>
    </row>
    <row r="107" spans="2:11" ht="20.100000000000001" customHeight="1" x14ac:dyDescent="0.15">
      <c r="B107" s="1"/>
      <c r="C107" s="11" t="s">
        <v>663</v>
      </c>
      <c r="D107" s="8" t="s">
        <v>664</v>
      </c>
      <c r="E107" s="11">
        <v>2085</v>
      </c>
      <c r="F107" s="11">
        <v>1892</v>
      </c>
      <c r="G107" s="11">
        <v>193</v>
      </c>
      <c r="H107" s="47">
        <v>90.743405275779381</v>
      </c>
    </row>
    <row r="108" spans="2:11" ht="20.100000000000001" customHeight="1" x14ac:dyDescent="0.15">
      <c r="B108" s="1"/>
      <c r="C108" s="11" t="s">
        <v>665</v>
      </c>
      <c r="D108" s="8" t="s">
        <v>666</v>
      </c>
      <c r="E108" s="11">
        <v>309</v>
      </c>
      <c r="F108" s="11">
        <v>237</v>
      </c>
      <c r="G108" s="11">
        <v>72</v>
      </c>
      <c r="H108" s="47">
        <v>76.699029126213588</v>
      </c>
    </row>
    <row r="109" spans="2:11" ht="20.100000000000001" customHeight="1" x14ac:dyDescent="0.15">
      <c r="B109" s="1"/>
      <c r="C109" s="11" t="s">
        <v>667</v>
      </c>
      <c r="D109" s="8" t="s">
        <v>668</v>
      </c>
      <c r="E109" s="11">
        <v>1461</v>
      </c>
      <c r="F109" s="11">
        <v>1122</v>
      </c>
      <c r="G109" s="11">
        <v>339</v>
      </c>
      <c r="H109" s="47">
        <v>76.796714579055433</v>
      </c>
    </row>
    <row r="110" spans="2:11" ht="20.100000000000001" customHeight="1" x14ac:dyDescent="0.15">
      <c r="B110" s="1"/>
      <c r="C110" s="11" t="s">
        <v>669</v>
      </c>
      <c r="D110" s="8" t="s">
        <v>670</v>
      </c>
      <c r="E110" s="11">
        <v>11</v>
      </c>
      <c r="F110" s="11">
        <v>10</v>
      </c>
      <c r="G110" s="11">
        <v>1</v>
      </c>
      <c r="H110" s="47">
        <v>90.909090909090907</v>
      </c>
    </row>
    <row r="111" spans="2:11" ht="20.100000000000001" customHeight="1" x14ac:dyDescent="0.15">
      <c r="B111" s="1"/>
      <c r="C111" s="11" t="s">
        <v>671</v>
      </c>
      <c r="D111" s="8" t="s">
        <v>672</v>
      </c>
      <c r="E111" s="11">
        <v>276</v>
      </c>
      <c r="F111" s="11">
        <v>219</v>
      </c>
      <c r="G111" s="11">
        <v>57</v>
      </c>
      <c r="H111" s="47">
        <v>79.347826086956516</v>
      </c>
    </row>
    <row r="112" spans="2:11" ht="20.100000000000001" customHeight="1" x14ac:dyDescent="0.15">
      <c r="B112" s="1"/>
      <c r="C112" s="11" t="s">
        <v>71</v>
      </c>
      <c r="D112" s="8" t="s">
        <v>377</v>
      </c>
      <c r="E112" s="11">
        <v>180</v>
      </c>
      <c r="F112" s="11">
        <v>145</v>
      </c>
      <c r="G112" s="11">
        <v>35</v>
      </c>
      <c r="H112" s="47">
        <v>80.555555555555557</v>
      </c>
      <c r="K112" s="5"/>
    </row>
    <row r="113" spans="2:11" ht="20.100000000000001" customHeight="1" x14ac:dyDescent="0.15">
      <c r="B113" s="1"/>
      <c r="C113" s="9"/>
      <c r="D113" s="9" t="s">
        <v>373</v>
      </c>
      <c r="E113" s="11">
        <v>31402</v>
      </c>
      <c r="F113" s="9">
        <v>24153</v>
      </c>
      <c r="G113" s="9">
        <v>7249</v>
      </c>
      <c r="H113" s="48">
        <v>76.915483090249026</v>
      </c>
      <c r="K113"/>
    </row>
    <row r="117" spans="2:11" ht="30" customHeight="1" x14ac:dyDescent="0.15">
      <c r="K117"/>
    </row>
  </sheetData>
  <mergeCells count="3">
    <mergeCell ref="C4:D5"/>
    <mergeCell ref="E4:E5"/>
    <mergeCell ref="F4:H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rowBreaks count="1" manualBreakCount="1">
    <brk id="62" min="1" max="8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9106F-E0E4-4867-9F48-A5A9071FBED3}">
  <sheetPr>
    <tabColor theme="8" tint="0.39997558519241921"/>
    <pageSetUpPr fitToPage="1"/>
  </sheetPr>
  <dimension ref="A1:L112"/>
  <sheetViews>
    <sheetView showGridLines="0" view="pageBreakPreview" zoomScale="70" zoomScaleNormal="70" zoomScaleSheetLayoutView="70" workbookViewId="0">
      <selection activeCell="D23" sqref="D23"/>
    </sheetView>
  </sheetViews>
  <sheetFormatPr defaultRowHeight="14.25" x14ac:dyDescent="0.15"/>
  <cols>
    <col min="1" max="1" width="3.25" customWidth="1"/>
    <col min="2" max="2" width="1.125" customWidth="1"/>
    <col min="3" max="3" width="5.25" style="118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19" t="s">
        <v>1051</v>
      </c>
    </row>
    <row r="3" spans="2:12" ht="21" customHeight="1" x14ac:dyDescent="0.15">
      <c r="H3" s="139"/>
      <c r="I3" s="139" t="s">
        <v>1052</v>
      </c>
    </row>
    <row r="4" spans="2:12" ht="19.5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9.5" customHeight="1" x14ac:dyDescent="0.15">
      <c r="B5" s="1"/>
      <c r="C5" s="171" t="s">
        <v>817</v>
      </c>
      <c r="D5" s="8" t="s">
        <v>818</v>
      </c>
      <c r="E5" s="159">
        <v>49</v>
      </c>
      <c r="F5" s="160">
        <v>27.163265306122447</v>
      </c>
      <c r="G5" s="160">
        <v>68.235910309618589</v>
      </c>
      <c r="H5" s="168">
        <v>480</v>
      </c>
      <c r="I5" s="168">
        <v>1</v>
      </c>
      <c r="L5" s="5"/>
    </row>
    <row r="6" spans="2:12" ht="19.5" customHeight="1" x14ac:dyDescent="0.15">
      <c r="B6" s="1"/>
      <c r="C6" s="171" t="s">
        <v>819</v>
      </c>
      <c r="D6" s="8" t="s">
        <v>820</v>
      </c>
      <c r="E6" s="159">
        <v>196</v>
      </c>
      <c r="F6" s="160">
        <v>7.8724489795918364</v>
      </c>
      <c r="G6" s="160">
        <v>18.784310313975929</v>
      </c>
      <c r="H6" s="168">
        <v>250</v>
      </c>
      <c r="I6" s="168">
        <v>1</v>
      </c>
      <c r="L6" s="5"/>
    </row>
    <row r="7" spans="2:12" ht="19.5" customHeight="1" x14ac:dyDescent="0.15">
      <c r="B7" s="1"/>
      <c r="C7" s="171" t="s">
        <v>49</v>
      </c>
      <c r="D7" s="8" t="s">
        <v>821</v>
      </c>
      <c r="E7" s="159">
        <v>419</v>
      </c>
      <c r="F7" s="160">
        <v>13.121718377088305</v>
      </c>
      <c r="G7" s="160">
        <v>15.577771579242143</v>
      </c>
      <c r="H7" s="168">
        <v>260</v>
      </c>
      <c r="I7" s="168">
        <v>1</v>
      </c>
      <c r="L7" s="5"/>
    </row>
    <row r="8" spans="2:12" ht="19.5" customHeight="1" x14ac:dyDescent="0.15">
      <c r="B8" s="1"/>
      <c r="C8" s="171" t="s">
        <v>50</v>
      </c>
      <c r="D8" s="8" t="s">
        <v>822</v>
      </c>
      <c r="E8" s="159">
        <v>261</v>
      </c>
      <c r="F8" s="160">
        <v>15.46743295019157</v>
      </c>
      <c r="G8" s="160">
        <v>79.993292343316966</v>
      </c>
      <c r="H8" s="168">
        <v>1212</v>
      </c>
      <c r="I8" s="168">
        <v>1</v>
      </c>
      <c r="L8" s="5"/>
    </row>
    <row r="9" spans="2:12" ht="19.5" customHeight="1" x14ac:dyDescent="0.15">
      <c r="B9" s="1"/>
      <c r="C9" s="171" t="s">
        <v>66</v>
      </c>
      <c r="D9" s="8" t="s">
        <v>823</v>
      </c>
      <c r="E9" s="159">
        <v>289</v>
      </c>
      <c r="F9" s="160">
        <v>12.231833910034602</v>
      </c>
      <c r="G9" s="160">
        <v>28.22869569890198</v>
      </c>
      <c r="H9" s="168">
        <v>365</v>
      </c>
      <c r="I9" s="168">
        <v>1</v>
      </c>
      <c r="L9" s="5"/>
    </row>
    <row r="10" spans="2:12" ht="19.5" customHeight="1" x14ac:dyDescent="0.15">
      <c r="B10" s="1"/>
      <c r="C10" s="171" t="s">
        <v>61</v>
      </c>
      <c r="D10" s="8" t="s">
        <v>824</v>
      </c>
      <c r="E10" s="159">
        <v>114</v>
      </c>
      <c r="F10" s="160">
        <v>14.342105263157896</v>
      </c>
      <c r="G10" s="160">
        <v>24.232220540899753</v>
      </c>
      <c r="H10" s="168">
        <v>242</v>
      </c>
      <c r="I10" s="168">
        <v>1</v>
      </c>
      <c r="L10" s="5"/>
    </row>
    <row r="11" spans="2:12" ht="19.5" customHeight="1" x14ac:dyDescent="0.15">
      <c r="B11" s="1"/>
      <c r="C11" s="171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  <c r="L11" s="5"/>
    </row>
    <row r="12" spans="2:12" ht="19.5" customHeight="1" x14ac:dyDescent="0.15">
      <c r="B12" s="1"/>
      <c r="C12" s="171" t="s">
        <v>827</v>
      </c>
      <c r="D12" s="8" t="s">
        <v>828</v>
      </c>
      <c r="E12" s="159">
        <v>29</v>
      </c>
      <c r="F12" s="160">
        <v>41.689655172413794</v>
      </c>
      <c r="G12" s="160">
        <v>72.846268385786175</v>
      </c>
      <c r="H12" s="168">
        <v>345</v>
      </c>
      <c r="I12" s="168">
        <v>1</v>
      </c>
      <c r="L12" s="5"/>
    </row>
    <row r="13" spans="2:12" ht="19.5" customHeight="1" x14ac:dyDescent="0.15">
      <c r="B13" s="1"/>
      <c r="C13" s="171" t="s">
        <v>829</v>
      </c>
      <c r="D13" s="8" t="s">
        <v>830</v>
      </c>
      <c r="E13" s="159">
        <v>23</v>
      </c>
      <c r="F13" s="160">
        <v>27.869565217391305</v>
      </c>
      <c r="G13" s="160">
        <v>56.886093801422064</v>
      </c>
      <c r="H13" s="168">
        <v>280</v>
      </c>
      <c r="I13" s="168">
        <v>1</v>
      </c>
      <c r="L13" s="5"/>
    </row>
    <row r="14" spans="2:12" ht="19.5" customHeight="1" x14ac:dyDescent="0.15">
      <c r="B14" s="1"/>
      <c r="C14" s="171" t="s">
        <v>831</v>
      </c>
      <c r="D14" s="8" t="s">
        <v>832</v>
      </c>
      <c r="E14" s="159">
        <v>30</v>
      </c>
      <c r="F14" s="160">
        <v>10.166666666666666</v>
      </c>
      <c r="G14" s="160">
        <v>5.736052549495577</v>
      </c>
      <c r="H14" s="168">
        <v>24</v>
      </c>
      <c r="I14" s="168">
        <v>1</v>
      </c>
      <c r="L14" s="5"/>
    </row>
    <row r="15" spans="2:12" ht="19.5" customHeight="1" x14ac:dyDescent="0.15">
      <c r="B15" s="1"/>
      <c r="C15" s="171" t="s">
        <v>11</v>
      </c>
      <c r="D15" s="8" t="s">
        <v>833</v>
      </c>
      <c r="E15" s="159">
        <v>339</v>
      </c>
      <c r="F15" s="160">
        <v>22.050147492625367</v>
      </c>
      <c r="G15" s="160">
        <v>68.122282747885919</v>
      </c>
      <c r="H15" s="168">
        <v>984</v>
      </c>
      <c r="I15" s="168">
        <v>1</v>
      </c>
      <c r="L15" s="4"/>
    </row>
    <row r="16" spans="2:12" ht="19.5" customHeight="1" x14ac:dyDescent="0.15">
      <c r="B16" s="1"/>
      <c r="C16" s="171" t="s">
        <v>12</v>
      </c>
      <c r="D16" s="8" t="s">
        <v>834</v>
      </c>
      <c r="E16" s="159">
        <v>43</v>
      </c>
      <c r="F16" s="160">
        <v>14.046511627906977</v>
      </c>
      <c r="G16" s="160">
        <v>37.742204170355052</v>
      </c>
      <c r="H16" s="168">
        <v>250</v>
      </c>
      <c r="I16" s="168">
        <v>1</v>
      </c>
      <c r="L16" s="4"/>
    </row>
    <row r="17" spans="2:12" ht="19.5" customHeight="1" x14ac:dyDescent="0.15">
      <c r="B17" s="1"/>
      <c r="C17" s="171" t="s">
        <v>13</v>
      </c>
      <c r="D17" s="8" t="s">
        <v>835</v>
      </c>
      <c r="E17" s="159">
        <v>38</v>
      </c>
      <c r="F17" s="160">
        <v>14.105263157894736</v>
      </c>
      <c r="G17" s="160">
        <v>12.590836379672602</v>
      </c>
      <c r="H17" s="168">
        <v>51</v>
      </c>
      <c r="I17" s="168">
        <v>1</v>
      </c>
      <c r="L17" s="4"/>
    </row>
    <row r="18" spans="2:12" ht="19.5" customHeight="1" x14ac:dyDescent="0.15">
      <c r="B18" s="1"/>
      <c r="C18" s="171" t="s">
        <v>14</v>
      </c>
      <c r="D18" s="8" t="s">
        <v>836</v>
      </c>
      <c r="E18" s="159">
        <v>3</v>
      </c>
      <c r="F18" s="160">
        <v>26</v>
      </c>
      <c r="G18" s="160">
        <v>23.515952032609693</v>
      </c>
      <c r="H18" s="168">
        <v>49</v>
      </c>
      <c r="I18" s="168">
        <v>2</v>
      </c>
      <c r="L18" s="4"/>
    </row>
    <row r="19" spans="2:12" ht="19.5" customHeight="1" x14ac:dyDescent="0.15">
      <c r="B19" s="1"/>
      <c r="C19" s="171" t="s">
        <v>15</v>
      </c>
      <c r="D19" s="8" t="s">
        <v>837</v>
      </c>
      <c r="E19" s="159">
        <v>31</v>
      </c>
      <c r="F19" s="160">
        <v>55.774193548387096</v>
      </c>
      <c r="G19" s="160">
        <v>99.377633190243685</v>
      </c>
      <c r="H19" s="168">
        <v>366</v>
      </c>
      <c r="I19" s="168">
        <v>1</v>
      </c>
      <c r="L19" s="4"/>
    </row>
    <row r="20" spans="2:12" ht="19.5" customHeight="1" x14ac:dyDescent="0.15">
      <c r="B20" s="1"/>
      <c r="C20" s="171" t="s">
        <v>16</v>
      </c>
      <c r="D20" s="8" t="s">
        <v>838</v>
      </c>
      <c r="E20" s="159">
        <v>8</v>
      </c>
      <c r="F20" s="160">
        <v>78.375</v>
      </c>
      <c r="G20" s="160">
        <v>122.43591618241997</v>
      </c>
      <c r="H20" s="168">
        <v>358</v>
      </c>
      <c r="I20" s="168">
        <v>12</v>
      </c>
      <c r="L20" s="4"/>
    </row>
    <row r="21" spans="2:12" ht="19.5" customHeight="1" x14ac:dyDescent="0.15">
      <c r="B21" s="1"/>
      <c r="C21" s="171" t="s">
        <v>17</v>
      </c>
      <c r="D21" s="8" t="s">
        <v>839</v>
      </c>
      <c r="E21" s="159">
        <v>59</v>
      </c>
      <c r="F21" s="160">
        <v>10.983050847457626</v>
      </c>
      <c r="G21" s="160">
        <v>7.1594921930879423</v>
      </c>
      <c r="H21" s="168">
        <v>48</v>
      </c>
      <c r="I21" s="168">
        <v>1</v>
      </c>
      <c r="L21" s="4"/>
    </row>
    <row r="22" spans="2:12" ht="19.5" customHeight="1" x14ac:dyDescent="0.15">
      <c r="B22" s="1"/>
      <c r="C22" s="171" t="s">
        <v>18</v>
      </c>
      <c r="D22" s="8" t="s">
        <v>840</v>
      </c>
      <c r="E22" s="159">
        <v>119</v>
      </c>
      <c r="F22" s="160">
        <v>16.394957983193276</v>
      </c>
      <c r="G22" s="160">
        <v>40.334453138177622</v>
      </c>
      <c r="H22" s="168">
        <v>365</v>
      </c>
      <c r="I22" s="168">
        <v>1</v>
      </c>
      <c r="L22" s="4"/>
    </row>
    <row r="23" spans="2:12" ht="19.5" customHeight="1" x14ac:dyDescent="0.15">
      <c r="B23" s="1"/>
      <c r="C23" s="171" t="s">
        <v>19</v>
      </c>
      <c r="D23" s="8" t="s">
        <v>841</v>
      </c>
      <c r="E23" s="159">
        <v>4</v>
      </c>
      <c r="F23" s="160">
        <v>31.25</v>
      </c>
      <c r="G23" s="160">
        <v>12.893796958227627</v>
      </c>
      <c r="H23" s="168">
        <v>39</v>
      </c>
      <c r="I23" s="168">
        <v>12</v>
      </c>
      <c r="L23" s="4"/>
    </row>
    <row r="24" spans="2:12" ht="19.5" customHeight="1" x14ac:dyDescent="0.15">
      <c r="B24" s="1"/>
      <c r="C24" s="171" t="s">
        <v>842</v>
      </c>
      <c r="D24" s="8" t="s">
        <v>843</v>
      </c>
      <c r="E24" s="159">
        <v>108</v>
      </c>
      <c r="F24" s="160">
        <v>13.166666666666666</v>
      </c>
      <c r="G24" s="160">
        <v>13.155788321310897</v>
      </c>
      <c r="H24" s="168">
        <v>65</v>
      </c>
      <c r="I24" s="168">
        <v>1</v>
      </c>
      <c r="L24" s="4"/>
    </row>
    <row r="25" spans="2:12" ht="19.5" customHeight="1" x14ac:dyDescent="0.15">
      <c r="B25" s="1"/>
      <c r="C25" s="171" t="s">
        <v>844</v>
      </c>
      <c r="D25" s="8" t="s">
        <v>845</v>
      </c>
      <c r="E25" s="159">
        <v>1</v>
      </c>
      <c r="F25" s="160">
        <v>236</v>
      </c>
      <c r="G25" s="160" t="s">
        <v>71</v>
      </c>
      <c r="H25" s="168">
        <v>236</v>
      </c>
      <c r="I25" s="168">
        <v>236</v>
      </c>
      <c r="L25" s="4"/>
    </row>
    <row r="26" spans="2:12" ht="19.5" customHeight="1" x14ac:dyDescent="0.15">
      <c r="B26" s="1"/>
      <c r="C26" s="171" t="s">
        <v>20</v>
      </c>
      <c r="D26" s="8" t="s">
        <v>846</v>
      </c>
      <c r="E26" s="159">
        <v>221</v>
      </c>
      <c r="F26" s="160">
        <v>18.18552036199095</v>
      </c>
      <c r="G26" s="160">
        <v>33.266376258725316</v>
      </c>
      <c r="H26" s="168">
        <v>256</v>
      </c>
      <c r="I26" s="168">
        <v>1</v>
      </c>
      <c r="L26" s="4"/>
    </row>
    <row r="27" spans="2:12" ht="19.5" customHeight="1" x14ac:dyDescent="0.15">
      <c r="B27" s="1"/>
      <c r="C27" s="171" t="s">
        <v>21</v>
      </c>
      <c r="D27" s="8" t="s">
        <v>847</v>
      </c>
      <c r="E27" s="159">
        <v>1</v>
      </c>
      <c r="F27" s="160">
        <v>4</v>
      </c>
      <c r="G27" s="160" t="s">
        <v>71</v>
      </c>
      <c r="H27" s="168">
        <v>4</v>
      </c>
      <c r="I27" s="168">
        <v>4</v>
      </c>
      <c r="L27" s="4"/>
    </row>
    <row r="28" spans="2:12" ht="19.5" customHeight="1" x14ac:dyDescent="0.15">
      <c r="B28" s="1"/>
      <c r="C28" s="171" t="s">
        <v>22</v>
      </c>
      <c r="D28" s="8" t="s">
        <v>848</v>
      </c>
      <c r="E28" s="159">
        <v>30</v>
      </c>
      <c r="F28" s="160">
        <v>55.633333333333333</v>
      </c>
      <c r="G28" s="160">
        <v>87.354404319547555</v>
      </c>
      <c r="H28" s="168">
        <v>366</v>
      </c>
      <c r="I28" s="168">
        <v>1</v>
      </c>
      <c r="L28" s="4"/>
    </row>
    <row r="29" spans="2:12" ht="19.5" customHeight="1" x14ac:dyDescent="0.15">
      <c r="B29" s="1"/>
      <c r="C29" s="171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8" t="s">
        <v>71</v>
      </c>
      <c r="I29" s="168" t="s">
        <v>71</v>
      </c>
      <c r="L29" s="4"/>
    </row>
    <row r="30" spans="2:12" ht="19.5" customHeight="1" x14ac:dyDescent="0.15">
      <c r="B30" s="1"/>
      <c r="C30" s="171" t="s">
        <v>851</v>
      </c>
      <c r="D30" s="8" t="s">
        <v>852</v>
      </c>
      <c r="E30" s="159">
        <v>9</v>
      </c>
      <c r="F30" s="160">
        <v>5.4444444444444446</v>
      </c>
      <c r="G30" s="160">
        <v>5.0525021304080395</v>
      </c>
      <c r="H30" s="168">
        <v>12</v>
      </c>
      <c r="I30" s="168">
        <v>1</v>
      </c>
      <c r="L30" s="4"/>
    </row>
    <row r="31" spans="2:12" ht="19.5" customHeight="1" x14ac:dyDescent="0.15">
      <c r="B31" s="1"/>
      <c r="C31" s="171" t="s">
        <v>853</v>
      </c>
      <c r="D31" s="8" t="s">
        <v>854</v>
      </c>
      <c r="E31" s="159">
        <v>3</v>
      </c>
      <c r="F31" s="160">
        <v>8.6666666666666661</v>
      </c>
      <c r="G31" s="160">
        <v>5.7735026918962582</v>
      </c>
      <c r="H31" s="168">
        <v>12</v>
      </c>
      <c r="I31" s="168">
        <v>2</v>
      </c>
      <c r="L31" s="4"/>
    </row>
    <row r="32" spans="2:12" ht="19.5" customHeight="1" x14ac:dyDescent="0.15">
      <c r="B32" s="1"/>
      <c r="C32" s="171" t="s">
        <v>23</v>
      </c>
      <c r="D32" s="8" t="s">
        <v>855</v>
      </c>
      <c r="E32" s="159">
        <v>5</v>
      </c>
      <c r="F32" s="160">
        <v>5.8</v>
      </c>
      <c r="G32" s="160">
        <v>5.7183913821983188</v>
      </c>
      <c r="H32" s="168">
        <v>12</v>
      </c>
      <c r="I32" s="168">
        <v>1</v>
      </c>
      <c r="L32" s="4"/>
    </row>
    <row r="33" spans="2:12" ht="19.5" customHeight="1" x14ac:dyDescent="0.15">
      <c r="B33" s="1"/>
      <c r="C33" s="171" t="s">
        <v>24</v>
      </c>
      <c r="D33" s="8" t="s">
        <v>856</v>
      </c>
      <c r="E33" s="159">
        <v>252</v>
      </c>
      <c r="F33" s="160">
        <v>203.78968253968253</v>
      </c>
      <c r="G33" s="160">
        <v>341.53398886567123</v>
      </c>
      <c r="H33" s="168">
        <v>2094</v>
      </c>
      <c r="I33" s="168">
        <v>1</v>
      </c>
      <c r="L33" s="4"/>
    </row>
    <row r="34" spans="2:12" ht="19.5" customHeight="1" x14ac:dyDescent="0.15">
      <c r="B34" s="1"/>
      <c r="C34" s="171" t="s">
        <v>857</v>
      </c>
      <c r="D34" s="8" t="s">
        <v>858</v>
      </c>
      <c r="E34" s="159">
        <v>24</v>
      </c>
      <c r="F34" s="160">
        <v>10.166666666666666</v>
      </c>
      <c r="G34" s="160">
        <v>14.02068864731428</v>
      </c>
      <c r="H34" s="168">
        <v>57</v>
      </c>
      <c r="I34" s="168">
        <v>1</v>
      </c>
      <c r="L34" s="4"/>
    </row>
    <row r="35" spans="2:12" ht="19.5" customHeight="1" x14ac:dyDescent="0.15">
      <c r="B35" s="1"/>
      <c r="C35" s="171" t="s">
        <v>25</v>
      </c>
      <c r="D35" s="8" t="s">
        <v>859</v>
      </c>
      <c r="E35" s="159">
        <v>24</v>
      </c>
      <c r="F35" s="160">
        <v>19.416666666666668</v>
      </c>
      <c r="G35" s="160">
        <v>18.067305726972243</v>
      </c>
      <c r="H35" s="168">
        <v>78</v>
      </c>
      <c r="I35" s="168">
        <v>1</v>
      </c>
      <c r="L35" s="4"/>
    </row>
    <row r="36" spans="2:12" ht="19.5" customHeight="1" x14ac:dyDescent="0.15">
      <c r="B36" s="1"/>
      <c r="C36" s="171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8" t="s">
        <v>71</v>
      </c>
      <c r="I36" s="168" t="s">
        <v>71</v>
      </c>
      <c r="L36" s="4"/>
    </row>
    <row r="37" spans="2:12" ht="19.5" customHeight="1" x14ac:dyDescent="0.15">
      <c r="B37" s="1"/>
      <c r="C37" s="171" t="s">
        <v>27</v>
      </c>
      <c r="D37" s="8" t="s">
        <v>860</v>
      </c>
      <c r="E37" s="159">
        <v>27</v>
      </c>
      <c r="F37" s="160">
        <v>41.148148148148145</v>
      </c>
      <c r="G37" s="160">
        <v>67.882649705606894</v>
      </c>
      <c r="H37" s="168">
        <v>308</v>
      </c>
      <c r="I37" s="168">
        <v>2</v>
      </c>
      <c r="L37" s="4"/>
    </row>
    <row r="38" spans="2:12" ht="19.5" customHeight="1" x14ac:dyDescent="0.15">
      <c r="B38" s="1"/>
      <c r="C38" s="171" t="s">
        <v>28</v>
      </c>
      <c r="D38" s="8" t="s">
        <v>861</v>
      </c>
      <c r="E38" s="159">
        <v>209</v>
      </c>
      <c r="F38" s="160">
        <v>27.425837320574164</v>
      </c>
      <c r="G38" s="160">
        <v>59.137108472212077</v>
      </c>
      <c r="H38" s="168">
        <v>482</v>
      </c>
      <c r="I38" s="168">
        <v>1</v>
      </c>
      <c r="L38" s="4"/>
    </row>
    <row r="39" spans="2:12" ht="19.5" customHeight="1" x14ac:dyDescent="0.15">
      <c r="B39" s="1"/>
      <c r="C39" s="171" t="s">
        <v>29</v>
      </c>
      <c r="D39" s="8" t="s">
        <v>862</v>
      </c>
      <c r="E39" s="159">
        <v>11</v>
      </c>
      <c r="F39" s="160">
        <v>11.636363636363637</v>
      </c>
      <c r="G39" s="160">
        <v>7.5136239894304966</v>
      </c>
      <c r="H39" s="168">
        <v>24</v>
      </c>
      <c r="I39" s="168">
        <v>1</v>
      </c>
      <c r="L39" s="4"/>
    </row>
    <row r="40" spans="2:12" ht="19.5" customHeight="1" x14ac:dyDescent="0.15">
      <c r="B40" s="1"/>
      <c r="C40" s="171" t="s">
        <v>30</v>
      </c>
      <c r="D40" s="8" t="s">
        <v>863</v>
      </c>
      <c r="E40" s="159">
        <v>3</v>
      </c>
      <c r="F40" s="160">
        <v>68.333333333333329</v>
      </c>
      <c r="G40" s="160">
        <v>28.290163190291665</v>
      </c>
      <c r="H40" s="168">
        <v>101</v>
      </c>
      <c r="I40" s="168">
        <v>52</v>
      </c>
      <c r="L40" s="4"/>
    </row>
    <row r="41" spans="2:12" ht="19.5" customHeight="1" x14ac:dyDescent="0.15">
      <c r="B41" s="1"/>
      <c r="C41" s="171" t="s">
        <v>31</v>
      </c>
      <c r="D41" s="8" t="s">
        <v>864</v>
      </c>
      <c r="E41" s="159">
        <v>10</v>
      </c>
      <c r="F41" s="160">
        <v>63.6</v>
      </c>
      <c r="G41" s="160">
        <v>106.11859194107107</v>
      </c>
      <c r="H41" s="168">
        <v>354</v>
      </c>
      <c r="I41" s="168">
        <v>1</v>
      </c>
      <c r="L41" s="4"/>
    </row>
    <row r="42" spans="2:12" ht="19.5" customHeight="1" x14ac:dyDescent="0.15">
      <c r="B42" s="1"/>
      <c r="C42" s="171" t="s">
        <v>32</v>
      </c>
      <c r="D42" s="8" t="s">
        <v>865</v>
      </c>
      <c r="E42" s="159">
        <v>6</v>
      </c>
      <c r="F42" s="160">
        <v>30</v>
      </c>
      <c r="G42" s="160">
        <v>22.126906697502932</v>
      </c>
      <c r="H42" s="168">
        <v>52</v>
      </c>
      <c r="I42" s="168">
        <v>6</v>
      </c>
      <c r="L42" s="4"/>
    </row>
    <row r="43" spans="2:12" ht="19.5" customHeight="1" x14ac:dyDescent="0.15">
      <c r="B43" s="1"/>
      <c r="C43" s="171" t="s">
        <v>33</v>
      </c>
      <c r="D43" s="8" t="s">
        <v>866</v>
      </c>
      <c r="E43" s="159">
        <v>20</v>
      </c>
      <c r="F43" s="160">
        <v>76.45</v>
      </c>
      <c r="G43" s="160">
        <v>195.45990974056414</v>
      </c>
      <c r="H43" s="168">
        <v>856</v>
      </c>
      <c r="I43" s="168">
        <v>2</v>
      </c>
      <c r="L43" s="4"/>
    </row>
    <row r="44" spans="2:12" ht="19.5" customHeight="1" x14ac:dyDescent="0.15">
      <c r="B44" s="1"/>
      <c r="C44" s="171" t="s">
        <v>34</v>
      </c>
      <c r="D44" s="8" t="s">
        <v>867</v>
      </c>
      <c r="E44" s="159">
        <v>132</v>
      </c>
      <c r="F44" s="160">
        <v>35.598484848484851</v>
      </c>
      <c r="G44" s="160">
        <v>108.34993209017868</v>
      </c>
      <c r="H44" s="168">
        <v>1098</v>
      </c>
      <c r="I44" s="168">
        <v>1</v>
      </c>
      <c r="L44" s="4"/>
    </row>
    <row r="45" spans="2:12" ht="19.5" customHeight="1" x14ac:dyDescent="0.15">
      <c r="B45" s="1"/>
      <c r="C45" s="171" t="s">
        <v>35</v>
      </c>
      <c r="D45" s="8" t="s">
        <v>868</v>
      </c>
      <c r="E45" s="159">
        <v>8</v>
      </c>
      <c r="F45" s="160">
        <v>60.75</v>
      </c>
      <c r="G45" s="160">
        <v>113.2024103731264</v>
      </c>
      <c r="H45" s="168">
        <v>337</v>
      </c>
      <c r="I45" s="168">
        <v>1</v>
      </c>
      <c r="L45" s="4"/>
    </row>
    <row r="46" spans="2:12" ht="19.5" customHeight="1" x14ac:dyDescent="0.15">
      <c r="B46" s="1"/>
      <c r="C46" s="171" t="s">
        <v>36</v>
      </c>
      <c r="D46" s="8" t="s">
        <v>869</v>
      </c>
      <c r="E46" s="159">
        <v>7</v>
      </c>
      <c r="F46" s="160">
        <v>19.571428571428573</v>
      </c>
      <c r="G46" s="160">
        <v>18.857864344062072</v>
      </c>
      <c r="H46" s="168">
        <v>49</v>
      </c>
      <c r="I46" s="168">
        <v>1</v>
      </c>
      <c r="L46" s="4"/>
    </row>
    <row r="47" spans="2:12" ht="19.5" customHeight="1" x14ac:dyDescent="0.15">
      <c r="B47" s="1"/>
      <c r="C47" s="171" t="s">
        <v>37</v>
      </c>
      <c r="D47" s="8" t="s">
        <v>870</v>
      </c>
      <c r="E47" s="159">
        <v>6</v>
      </c>
      <c r="F47" s="160">
        <v>193.33333333333334</v>
      </c>
      <c r="G47" s="160">
        <v>430.28254283280734</v>
      </c>
      <c r="H47" s="168">
        <v>1071</v>
      </c>
      <c r="I47" s="168">
        <v>3</v>
      </c>
      <c r="L47" s="4"/>
    </row>
    <row r="48" spans="2:12" ht="19.5" customHeight="1" x14ac:dyDescent="0.15">
      <c r="B48" s="1"/>
      <c r="C48" s="171" t="s">
        <v>38</v>
      </c>
      <c r="D48" s="8" t="s">
        <v>871</v>
      </c>
      <c r="E48" s="159">
        <v>45</v>
      </c>
      <c r="F48" s="160">
        <v>58.222222222222221</v>
      </c>
      <c r="G48" s="160">
        <v>88.770615758944828</v>
      </c>
      <c r="H48" s="168">
        <v>365</v>
      </c>
      <c r="I48" s="168">
        <v>1</v>
      </c>
      <c r="L48" s="4"/>
    </row>
    <row r="49" spans="2:12" ht="19.5" customHeight="1" x14ac:dyDescent="0.15">
      <c r="B49" s="1"/>
      <c r="C49" s="171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8" t="s">
        <v>71</v>
      </c>
      <c r="I49" s="168" t="s">
        <v>71</v>
      </c>
      <c r="L49" s="4"/>
    </row>
    <row r="50" spans="2:12" ht="19.5" customHeight="1" x14ac:dyDescent="0.15">
      <c r="B50" s="1"/>
      <c r="C50" s="171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8" t="s">
        <v>71</v>
      </c>
      <c r="I50" s="168" t="s">
        <v>71</v>
      </c>
      <c r="L50" s="4"/>
    </row>
    <row r="51" spans="2:12" ht="19.5" customHeight="1" x14ac:dyDescent="0.15">
      <c r="B51" s="1"/>
      <c r="C51" s="171" t="s">
        <v>40</v>
      </c>
      <c r="D51" s="8" t="s">
        <v>875</v>
      </c>
      <c r="E51" s="159">
        <v>1</v>
      </c>
      <c r="F51" s="160">
        <v>12</v>
      </c>
      <c r="G51" s="160" t="s">
        <v>71</v>
      </c>
      <c r="H51" s="168">
        <v>12</v>
      </c>
      <c r="I51" s="168">
        <v>12</v>
      </c>
      <c r="L51" s="4"/>
    </row>
    <row r="52" spans="2:12" ht="19.5" customHeight="1" x14ac:dyDescent="0.15">
      <c r="B52" s="1"/>
      <c r="C52" s="171" t="s">
        <v>41</v>
      </c>
      <c r="D52" s="8" t="s">
        <v>876</v>
      </c>
      <c r="E52" s="159">
        <v>1</v>
      </c>
      <c r="F52" s="160">
        <v>24</v>
      </c>
      <c r="G52" s="160" t="s">
        <v>71</v>
      </c>
      <c r="H52" s="168">
        <v>24</v>
      </c>
      <c r="I52" s="168">
        <v>24</v>
      </c>
      <c r="L52" s="4"/>
    </row>
    <row r="53" spans="2:12" ht="19.5" customHeight="1" x14ac:dyDescent="0.15">
      <c r="B53" s="1"/>
      <c r="C53" s="171" t="s">
        <v>42</v>
      </c>
      <c r="D53" s="8" t="s">
        <v>877</v>
      </c>
      <c r="E53" s="159">
        <v>11</v>
      </c>
      <c r="F53" s="160">
        <v>14.090909090909092</v>
      </c>
      <c r="G53" s="160">
        <v>12.613124477737825</v>
      </c>
      <c r="H53" s="168">
        <v>49</v>
      </c>
      <c r="I53" s="168">
        <v>1</v>
      </c>
      <c r="L53" s="4"/>
    </row>
    <row r="54" spans="2:12" ht="19.5" customHeight="1" x14ac:dyDescent="0.15">
      <c r="B54" s="1"/>
      <c r="C54" s="171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8" t="s">
        <v>71</v>
      </c>
      <c r="I54" s="168" t="s">
        <v>71</v>
      </c>
      <c r="L54" s="4"/>
    </row>
    <row r="55" spans="2:12" ht="19.5" customHeight="1" x14ac:dyDescent="0.15">
      <c r="B55" s="1"/>
      <c r="C55" s="171" t="s">
        <v>44</v>
      </c>
      <c r="D55" s="8" t="s">
        <v>879</v>
      </c>
      <c r="E55" s="159">
        <v>4</v>
      </c>
      <c r="F55" s="160">
        <v>12</v>
      </c>
      <c r="G55" s="160">
        <v>0</v>
      </c>
      <c r="H55" s="168">
        <v>12</v>
      </c>
      <c r="I55" s="168">
        <v>12</v>
      </c>
      <c r="L55" s="4"/>
    </row>
    <row r="56" spans="2:12" ht="19.5" customHeight="1" x14ac:dyDescent="0.15">
      <c r="B56" s="1"/>
      <c r="C56" s="171" t="s">
        <v>45</v>
      </c>
      <c r="D56" s="8" t="s">
        <v>880</v>
      </c>
      <c r="E56" s="159">
        <v>1</v>
      </c>
      <c r="F56" s="160">
        <v>2</v>
      </c>
      <c r="G56" s="160" t="s">
        <v>71</v>
      </c>
      <c r="H56" s="168">
        <v>2</v>
      </c>
      <c r="I56" s="168">
        <v>2</v>
      </c>
      <c r="L56" s="4"/>
    </row>
    <row r="57" spans="2:12" ht="19.5" customHeight="1" x14ac:dyDescent="0.15">
      <c r="B57" s="1"/>
      <c r="C57" s="171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8" t="s">
        <v>71</v>
      </c>
      <c r="I57" s="168" t="s">
        <v>71</v>
      </c>
      <c r="L57" s="4"/>
    </row>
    <row r="58" spans="2:12" ht="19.5" customHeight="1" x14ac:dyDescent="0.15">
      <c r="B58" s="1"/>
      <c r="C58" s="171" t="s">
        <v>47</v>
      </c>
      <c r="D58" s="8" t="s">
        <v>882</v>
      </c>
      <c r="E58" s="159">
        <v>183</v>
      </c>
      <c r="F58" s="160">
        <v>47.863387978142079</v>
      </c>
      <c r="G58" s="160">
        <v>148.32303594807564</v>
      </c>
      <c r="H58" s="168">
        <v>1098</v>
      </c>
      <c r="I58" s="168">
        <v>1</v>
      </c>
      <c r="L58" s="4"/>
    </row>
    <row r="59" spans="2:12" ht="19.5" customHeight="1" x14ac:dyDescent="0.15">
      <c r="B59" s="1"/>
      <c r="C59" s="171" t="s">
        <v>48</v>
      </c>
      <c r="D59" s="8" t="s">
        <v>883</v>
      </c>
      <c r="E59" s="159">
        <v>169</v>
      </c>
      <c r="F59" s="160">
        <v>91.591715976331358</v>
      </c>
      <c r="G59" s="160">
        <v>679.4475996316803</v>
      </c>
      <c r="H59" s="168">
        <v>8760</v>
      </c>
      <c r="I59" s="168">
        <v>1</v>
      </c>
      <c r="L59" s="4"/>
    </row>
    <row r="60" spans="2:12" ht="19.5" customHeight="1" x14ac:dyDescent="0.15">
      <c r="B60" s="1"/>
      <c r="C60" s="171" t="s">
        <v>51</v>
      </c>
      <c r="D60" s="8" t="s">
        <v>884</v>
      </c>
      <c r="E60" s="159">
        <v>10</v>
      </c>
      <c r="F60" s="160">
        <v>25</v>
      </c>
      <c r="G60" s="160">
        <v>42.915938505149548</v>
      </c>
      <c r="H60" s="168">
        <v>140</v>
      </c>
      <c r="I60" s="168">
        <v>1</v>
      </c>
      <c r="L60" s="4"/>
    </row>
    <row r="61" spans="2:12" ht="19.5" customHeight="1" x14ac:dyDescent="0.15">
      <c r="B61" s="1"/>
      <c r="C61" s="171" t="s">
        <v>129</v>
      </c>
      <c r="D61" s="8" t="s">
        <v>885</v>
      </c>
      <c r="E61" s="159">
        <v>11</v>
      </c>
      <c r="F61" s="160">
        <v>9.8181818181818183</v>
      </c>
      <c r="G61" s="160">
        <v>6.4933532449448927</v>
      </c>
      <c r="H61" s="168">
        <v>24</v>
      </c>
      <c r="I61" s="168">
        <v>2</v>
      </c>
      <c r="L61" s="4"/>
    </row>
    <row r="62" spans="2:12" ht="19.5" customHeight="1" x14ac:dyDescent="0.15">
      <c r="B62" s="1"/>
      <c r="C62" s="171" t="s">
        <v>137</v>
      </c>
      <c r="D62" s="8" t="s">
        <v>886</v>
      </c>
      <c r="E62" s="159">
        <v>1</v>
      </c>
      <c r="F62" s="160">
        <v>12</v>
      </c>
      <c r="G62" s="160" t="s">
        <v>71</v>
      </c>
      <c r="H62" s="168">
        <v>12</v>
      </c>
      <c r="I62" s="168">
        <v>12</v>
      </c>
      <c r="L62" s="4"/>
    </row>
    <row r="63" spans="2:12" ht="19.5" customHeight="1" x14ac:dyDescent="0.15">
      <c r="B63" s="1"/>
      <c r="C63" s="171" t="s">
        <v>52</v>
      </c>
      <c r="D63" s="8" t="s">
        <v>887</v>
      </c>
      <c r="E63" s="159">
        <v>25</v>
      </c>
      <c r="F63" s="160">
        <v>85.28</v>
      </c>
      <c r="G63" s="160">
        <v>117.46861992322319</v>
      </c>
      <c r="H63" s="168">
        <v>480</v>
      </c>
      <c r="I63" s="168">
        <v>4</v>
      </c>
      <c r="L63" s="4"/>
    </row>
    <row r="64" spans="2:12" ht="19.5" customHeight="1" x14ac:dyDescent="0.15">
      <c r="B64" s="1"/>
      <c r="C64" s="171" t="s">
        <v>888</v>
      </c>
      <c r="D64" s="8" t="s">
        <v>376</v>
      </c>
      <c r="E64" s="159">
        <v>55</v>
      </c>
      <c r="F64" s="160">
        <v>11.054545454545455</v>
      </c>
      <c r="G64" s="160">
        <v>15.091594645902367</v>
      </c>
      <c r="H64" s="168">
        <v>96</v>
      </c>
      <c r="I64" s="168">
        <v>1</v>
      </c>
      <c r="L64" s="4"/>
    </row>
    <row r="65" spans="2:12" ht="19.5" customHeight="1" x14ac:dyDescent="0.15">
      <c r="B65" s="1"/>
      <c r="C65" s="171" t="s">
        <v>889</v>
      </c>
      <c r="D65" s="8" t="s">
        <v>890</v>
      </c>
      <c r="E65" s="159">
        <v>4</v>
      </c>
      <c r="F65" s="160">
        <v>19.25</v>
      </c>
      <c r="G65" s="160">
        <v>18.714967272212903</v>
      </c>
      <c r="H65" s="168">
        <v>47</v>
      </c>
      <c r="I65" s="168">
        <v>6</v>
      </c>
      <c r="L65" s="4"/>
    </row>
    <row r="66" spans="2:12" ht="19.5" customHeight="1" x14ac:dyDescent="0.15">
      <c r="B66" s="1"/>
      <c r="C66" s="171" t="s">
        <v>79</v>
      </c>
      <c r="D66" s="8" t="s">
        <v>891</v>
      </c>
      <c r="E66" s="159">
        <v>4</v>
      </c>
      <c r="F66" s="160">
        <v>9.25</v>
      </c>
      <c r="G66" s="160">
        <v>5.5</v>
      </c>
      <c r="H66" s="168">
        <v>12</v>
      </c>
      <c r="I66" s="168">
        <v>1</v>
      </c>
      <c r="L66" s="4"/>
    </row>
    <row r="67" spans="2:12" ht="19.5" customHeight="1" x14ac:dyDescent="0.15">
      <c r="B67" s="1"/>
      <c r="C67" s="171" t="s">
        <v>53</v>
      </c>
      <c r="D67" s="8" t="s">
        <v>892</v>
      </c>
      <c r="E67" s="159">
        <v>118</v>
      </c>
      <c r="F67" s="160">
        <v>10.245762711864407</v>
      </c>
      <c r="G67" s="160">
        <v>9.808365904725969</v>
      </c>
      <c r="H67" s="168">
        <v>52</v>
      </c>
      <c r="I67" s="168">
        <v>1</v>
      </c>
      <c r="L67" s="4"/>
    </row>
    <row r="68" spans="2:12" ht="19.5" customHeight="1" x14ac:dyDescent="0.15">
      <c r="B68" s="1"/>
      <c r="C68" s="171" t="s">
        <v>54</v>
      </c>
      <c r="D68" s="8" t="s">
        <v>893</v>
      </c>
      <c r="E68" s="159">
        <v>40</v>
      </c>
      <c r="F68" s="160">
        <v>9.1999999999999993</v>
      </c>
      <c r="G68" s="160">
        <v>5.7699486732819123</v>
      </c>
      <c r="H68" s="168">
        <v>24</v>
      </c>
      <c r="I68" s="168">
        <v>1</v>
      </c>
      <c r="L68" s="4"/>
    </row>
    <row r="69" spans="2:12" ht="19.5" customHeight="1" x14ac:dyDescent="0.15">
      <c r="B69" s="1"/>
      <c r="C69" s="171" t="s">
        <v>55</v>
      </c>
      <c r="D69" s="8" t="s">
        <v>894</v>
      </c>
      <c r="E69" s="159">
        <v>98</v>
      </c>
      <c r="F69" s="160">
        <v>98.387755102040813</v>
      </c>
      <c r="G69" s="160">
        <v>187.1834996171647</v>
      </c>
      <c r="H69" s="168">
        <v>1098</v>
      </c>
      <c r="I69" s="168">
        <v>1</v>
      </c>
      <c r="L69" s="4"/>
    </row>
    <row r="70" spans="2:12" ht="19.5" customHeight="1" x14ac:dyDescent="0.15">
      <c r="B70" s="1"/>
      <c r="C70" s="171" t="s">
        <v>138</v>
      </c>
      <c r="D70" s="8" t="s">
        <v>895</v>
      </c>
      <c r="E70" s="159">
        <v>2</v>
      </c>
      <c r="F70" s="160">
        <v>6.5</v>
      </c>
      <c r="G70" s="160">
        <v>7.7781745930520225</v>
      </c>
      <c r="H70" s="168">
        <v>12</v>
      </c>
      <c r="I70" s="168">
        <v>1</v>
      </c>
      <c r="L70" s="4"/>
    </row>
    <row r="71" spans="2:12" ht="19.5" customHeight="1" x14ac:dyDescent="0.15">
      <c r="B71" s="1"/>
      <c r="C71" s="171" t="s">
        <v>72</v>
      </c>
      <c r="D71" s="8" t="s">
        <v>896</v>
      </c>
      <c r="E71" s="159">
        <v>6</v>
      </c>
      <c r="F71" s="160">
        <v>22.666666666666668</v>
      </c>
      <c r="G71" s="160">
        <v>20.136202886012711</v>
      </c>
      <c r="H71" s="168">
        <v>49</v>
      </c>
      <c r="I71" s="168">
        <v>6</v>
      </c>
      <c r="L71" s="4"/>
    </row>
    <row r="72" spans="2:12" ht="19.5" customHeight="1" x14ac:dyDescent="0.15">
      <c r="B72" s="1"/>
      <c r="C72" s="171" t="s">
        <v>75</v>
      </c>
      <c r="D72" s="8" t="s">
        <v>897</v>
      </c>
      <c r="E72" s="159">
        <v>68</v>
      </c>
      <c r="F72" s="160">
        <v>21.205882352941178</v>
      </c>
      <c r="G72" s="160">
        <v>54.389024030871603</v>
      </c>
      <c r="H72" s="168">
        <v>312</v>
      </c>
      <c r="I72" s="168">
        <v>1</v>
      </c>
      <c r="L72" s="4"/>
    </row>
    <row r="73" spans="2:12" ht="19.5" customHeight="1" x14ac:dyDescent="0.15">
      <c r="B73" s="1"/>
      <c r="C73" s="171" t="s">
        <v>56</v>
      </c>
      <c r="D73" s="8" t="s">
        <v>898</v>
      </c>
      <c r="E73" s="159">
        <v>21</v>
      </c>
      <c r="F73" s="160">
        <v>6</v>
      </c>
      <c r="G73" s="160">
        <v>8.2462112512353212</v>
      </c>
      <c r="H73" s="168">
        <v>36</v>
      </c>
      <c r="I73" s="168">
        <v>1</v>
      </c>
      <c r="L73" s="4"/>
    </row>
    <row r="74" spans="2:12" ht="19.5" customHeight="1" x14ac:dyDescent="0.15">
      <c r="B74" s="1"/>
      <c r="C74" s="171" t="s">
        <v>57</v>
      </c>
      <c r="D74" s="8" t="s">
        <v>899</v>
      </c>
      <c r="E74" s="159">
        <v>31</v>
      </c>
      <c r="F74" s="160">
        <v>6.4516129032258061</v>
      </c>
      <c r="G74" s="160">
        <v>8.5433744686644726</v>
      </c>
      <c r="H74" s="168">
        <v>36</v>
      </c>
      <c r="I74" s="168">
        <v>1</v>
      </c>
      <c r="L74" s="4"/>
    </row>
    <row r="75" spans="2:12" ht="19.5" customHeight="1" x14ac:dyDescent="0.15">
      <c r="B75" s="1"/>
      <c r="C75" s="171" t="s">
        <v>69</v>
      </c>
      <c r="D75" s="8" t="s">
        <v>900</v>
      </c>
      <c r="E75" s="159">
        <v>102</v>
      </c>
      <c r="F75" s="160">
        <v>57.235294117647058</v>
      </c>
      <c r="G75" s="160">
        <v>175.43621313915125</v>
      </c>
      <c r="H75" s="168">
        <v>1354</v>
      </c>
      <c r="I75" s="168">
        <v>1</v>
      </c>
      <c r="L75" s="4"/>
    </row>
    <row r="76" spans="2:12" ht="19.5" customHeight="1" x14ac:dyDescent="0.15">
      <c r="B76" s="1"/>
      <c r="C76" s="171" t="s">
        <v>73</v>
      </c>
      <c r="D76" s="8" t="s">
        <v>901</v>
      </c>
      <c r="E76" s="159">
        <v>76</v>
      </c>
      <c r="F76" s="160">
        <v>19.973684210526315</v>
      </c>
      <c r="G76" s="160">
        <v>23.705961941649772</v>
      </c>
      <c r="H76" s="168">
        <v>156</v>
      </c>
      <c r="I76" s="168">
        <v>1</v>
      </c>
      <c r="L76" s="4"/>
    </row>
    <row r="77" spans="2:12" ht="19.5" customHeight="1" x14ac:dyDescent="0.15">
      <c r="B77" s="1"/>
      <c r="C77" s="171" t="s">
        <v>58</v>
      </c>
      <c r="D77" s="8" t="s">
        <v>902</v>
      </c>
      <c r="E77" s="159">
        <v>447</v>
      </c>
      <c r="F77" s="160">
        <v>17.539149888143175</v>
      </c>
      <c r="G77" s="160">
        <v>24.517362058855696</v>
      </c>
      <c r="H77" s="168">
        <v>285</v>
      </c>
      <c r="I77" s="168">
        <v>1</v>
      </c>
      <c r="L77" s="4"/>
    </row>
    <row r="78" spans="2:12" ht="19.5" customHeight="1" x14ac:dyDescent="0.15">
      <c r="B78" s="1"/>
      <c r="C78" s="171" t="s">
        <v>903</v>
      </c>
      <c r="D78" s="8" t="s">
        <v>904</v>
      </c>
      <c r="E78" s="159">
        <v>3</v>
      </c>
      <c r="F78" s="160">
        <v>5.333333333333333</v>
      </c>
      <c r="G78" s="160">
        <v>5.8594652770823155</v>
      </c>
      <c r="H78" s="168">
        <v>12</v>
      </c>
      <c r="I78" s="168">
        <v>1</v>
      </c>
      <c r="L78" s="4"/>
    </row>
    <row r="79" spans="2:12" ht="19.5" customHeight="1" x14ac:dyDescent="0.15">
      <c r="B79" s="1"/>
      <c r="C79" s="171" t="s">
        <v>905</v>
      </c>
      <c r="D79" s="8" t="s">
        <v>906</v>
      </c>
      <c r="E79" s="159">
        <v>36</v>
      </c>
      <c r="F79" s="160">
        <v>23.722222222222221</v>
      </c>
      <c r="G79" s="160">
        <v>32.618672225855207</v>
      </c>
      <c r="H79" s="168">
        <v>156</v>
      </c>
      <c r="I79" s="168">
        <v>1</v>
      </c>
      <c r="L79" s="4"/>
    </row>
    <row r="80" spans="2:12" ht="19.5" customHeight="1" x14ac:dyDescent="0.15">
      <c r="B80" s="1"/>
      <c r="C80" s="171" t="s">
        <v>70</v>
      </c>
      <c r="D80" s="8" t="s">
        <v>907</v>
      </c>
      <c r="E80" s="159">
        <v>6</v>
      </c>
      <c r="F80" s="160">
        <v>14.166666666666666</v>
      </c>
      <c r="G80" s="160">
        <v>19.11456687101925</v>
      </c>
      <c r="H80" s="168">
        <v>49</v>
      </c>
      <c r="I80" s="168">
        <v>1</v>
      </c>
      <c r="L80" s="4"/>
    </row>
    <row r="81" spans="2:12" ht="19.5" customHeight="1" x14ac:dyDescent="0.15">
      <c r="B81" s="1"/>
      <c r="C81" s="171" t="s">
        <v>908</v>
      </c>
      <c r="D81" s="8" t="s">
        <v>909</v>
      </c>
      <c r="E81" s="159">
        <v>242</v>
      </c>
      <c r="F81" s="160">
        <v>13.929752066115702</v>
      </c>
      <c r="G81" s="160">
        <v>45.443312267194962</v>
      </c>
      <c r="H81" s="168">
        <v>641</v>
      </c>
      <c r="I81" s="168">
        <v>1</v>
      </c>
      <c r="L81" s="4"/>
    </row>
    <row r="82" spans="2:12" ht="19.5" customHeight="1" x14ac:dyDescent="0.15">
      <c r="B82" s="1"/>
      <c r="C82" s="171" t="s">
        <v>59</v>
      </c>
      <c r="D82" s="8" t="s">
        <v>910</v>
      </c>
      <c r="E82" s="159">
        <v>1323</v>
      </c>
      <c r="F82" s="160">
        <v>13.046863189720332</v>
      </c>
      <c r="G82" s="160">
        <v>26.380652013688945</v>
      </c>
      <c r="H82" s="168">
        <v>700</v>
      </c>
      <c r="I82" s="168">
        <v>1</v>
      </c>
      <c r="L82" s="4"/>
    </row>
    <row r="83" spans="2:12" ht="19.5" customHeight="1" x14ac:dyDescent="0.15">
      <c r="B83" s="1"/>
      <c r="C83" s="171" t="s">
        <v>60</v>
      </c>
      <c r="D83" s="8" t="s">
        <v>911</v>
      </c>
      <c r="E83" s="159">
        <v>449</v>
      </c>
      <c r="F83" s="160">
        <v>11.971046770601337</v>
      </c>
      <c r="G83" s="160">
        <v>13.311231798078742</v>
      </c>
      <c r="H83" s="168">
        <v>155</v>
      </c>
      <c r="I83" s="168">
        <v>1</v>
      </c>
      <c r="L83" s="4"/>
    </row>
    <row r="84" spans="2:12" ht="19.5" customHeight="1" x14ac:dyDescent="0.15">
      <c r="B84" s="1"/>
      <c r="C84" s="171" t="s">
        <v>912</v>
      </c>
      <c r="D84" s="8" t="s">
        <v>913</v>
      </c>
      <c r="E84" s="159">
        <v>21</v>
      </c>
      <c r="F84" s="160">
        <v>6.8095238095238093</v>
      </c>
      <c r="G84" s="160">
        <v>11.039107969483076</v>
      </c>
      <c r="H84" s="168">
        <v>51</v>
      </c>
      <c r="I84" s="168">
        <v>1</v>
      </c>
      <c r="L84" s="4"/>
    </row>
    <row r="85" spans="2:12" ht="19.5" customHeight="1" x14ac:dyDescent="0.15">
      <c r="B85" s="1"/>
      <c r="C85" s="171" t="s">
        <v>914</v>
      </c>
      <c r="D85" s="8" t="s">
        <v>915</v>
      </c>
      <c r="E85" s="159">
        <v>757</v>
      </c>
      <c r="F85" s="160">
        <v>6.079260237780713</v>
      </c>
      <c r="G85" s="160">
        <v>6.1613280608316909</v>
      </c>
      <c r="H85" s="168">
        <v>52</v>
      </c>
      <c r="I85" s="168">
        <v>1</v>
      </c>
      <c r="L85" s="4"/>
    </row>
    <row r="86" spans="2:12" ht="19.5" customHeight="1" x14ac:dyDescent="0.15">
      <c r="B86" s="1"/>
      <c r="C86" s="171" t="s">
        <v>916</v>
      </c>
      <c r="D86" s="8" t="s">
        <v>917</v>
      </c>
      <c r="E86" s="159">
        <v>152</v>
      </c>
      <c r="F86" s="160">
        <v>8.0723684210526319</v>
      </c>
      <c r="G86" s="160">
        <v>5.1444073326054163</v>
      </c>
      <c r="H86" s="168">
        <v>24</v>
      </c>
      <c r="I86" s="168">
        <v>1</v>
      </c>
      <c r="L86" s="4"/>
    </row>
    <row r="87" spans="2:12" ht="19.5" customHeight="1" x14ac:dyDescent="0.15">
      <c r="B87" s="1"/>
      <c r="C87" s="171" t="s">
        <v>918</v>
      </c>
      <c r="D87" s="8" t="s">
        <v>919</v>
      </c>
      <c r="E87" s="159">
        <v>189</v>
      </c>
      <c r="F87" s="160">
        <v>11.211640211640212</v>
      </c>
      <c r="G87" s="160">
        <v>8.785122333983475</v>
      </c>
      <c r="H87" s="168">
        <v>87</v>
      </c>
      <c r="I87" s="168">
        <v>1</v>
      </c>
      <c r="L87" s="4"/>
    </row>
    <row r="88" spans="2:12" ht="19.5" customHeight="1" x14ac:dyDescent="0.15">
      <c r="B88" s="1"/>
      <c r="C88" s="171" t="s">
        <v>920</v>
      </c>
      <c r="D88" s="8" t="s">
        <v>921</v>
      </c>
      <c r="E88" s="159">
        <v>255</v>
      </c>
      <c r="F88" s="160">
        <v>6.2941176470588234</v>
      </c>
      <c r="G88" s="160">
        <v>5.2267261310591744</v>
      </c>
      <c r="H88" s="168">
        <v>36</v>
      </c>
      <c r="I88" s="168">
        <v>1</v>
      </c>
      <c r="L88" s="4"/>
    </row>
    <row r="89" spans="2:12" ht="19.5" customHeight="1" x14ac:dyDescent="0.15">
      <c r="B89" s="1"/>
      <c r="C89" s="171" t="s">
        <v>922</v>
      </c>
      <c r="D89" s="8" t="s">
        <v>923</v>
      </c>
      <c r="E89" s="159">
        <v>1</v>
      </c>
      <c r="F89" s="160">
        <v>12</v>
      </c>
      <c r="G89" s="160" t="s">
        <v>71</v>
      </c>
      <c r="H89" s="168">
        <v>12</v>
      </c>
      <c r="I89" s="168">
        <v>12</v>
      </c>
      <c r="L89" s="4"/>
    </row>
    <row r="90" spans="2:12" ht="19.5" customHeight="1" x14ac:dyDescent="0.15">
      <c r="B90" s="1"/>
      <c r="C90" s="171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  <c r="L90" s="4"/>
    </row>
    <row r="91" spans="2:12" ht="19.5" customHeight="1" x14ac:dyDescent="0.15">
      <c r="B91" s="1"/>
      <c r="C91" s="171" t="s">
        <v>62</v>
      </c>
      <c r="D91" s="8" t="s">
        <v>926</v>
      </c>
      <c r="E91" s="159">
        <v>274</v>
      </c>
      <c r="F91" s="160">
        <v>11.233576642335766</v>
      </c>
      <c r="G91" s="160">
        <v>19.229579920979237</v>
      </c>
      <c r="H91" s="168">
        <v>300</v>
      </c>
      <c r="I91" s="168">
        <v>1</v>
      </c>
      <c r="L91" s="4"/>
    </row>
    <row r="92" spans="2:12" ht="19.5" customHeight="1" x14ac:dyDescent="0.15">
      <c r="B92" s="1"/>
      <c r="C92" s="171" t="s">
        <v>80</v>
      </c>
      <c r="D92" s="8" t="s">
        <v>927</v>
      </c>
      <c r="E92" s="159">
        <v>2</v>
      </c>
      <c r="F92" s="160">
        <v>1.5</v>
      </c>
      <c r="G92" s="160">
        <v>0.70710678118654757</v>
      </c>
      <c r="H92" s="168">
        <v>2</v>
      </c>
      <c r="I92" s="168">
        <v>1</v>
      </c>
      <c r="L92" s="4"/>
    </row>
    <row r="93" spans="2:12" ht="19.5" customHeight="1" x14ac:dyDescent="0.15">
      <c r="B93" s="1"/>
      <c r="C93" s="171" t="s">
        <v>928</v>
      </c>
      <c r="D93" s="8" t="s">
        <v>929</v>
      </c>
      <c r="E93" s="159">
        <v>198</v>
      </c>
      <c r="F93" s="160">
        <v>9.1414141414141419</v>
      </c>
      <c r="G93" s="160">
        <v>7.7734548970028827</v>
      </c>
      <c r="H93" s="168">
        <v>72</v>
      </c>
      <c r="I93" s="168">
        <v>1</v>
      </c>
      <c r="L93" s="4"/>
    </row>
    <row r="94" spans="2:12" ht="19.5" customHeight="1" x14ac:dyDescent="0.15">
      <c r="B94" s="1"/>
      <c r="C94" s="171" t="s">
        <v>63</v>
      </c>
      <c r="D94" s="8" t="s">
        <v>930</v>
      </c>
      <c r="E94" s="159">
        <v>77</v>
      </c>
      <c r="F94" s="160">
        <v>13.662337662337663</v>
      </c>
      <c r="G94" s="160">
        <v>27.314739798374521</v>
      </c>
      <c r="H94" s="168">
        <v>242</v>
      </c>
      <c r="I94" s="168">
        <v>1</v>
      </c>
      <c r="L94" s="4"/>
    </row>
    <row r="95" spans="2:12" ht="19.5" customHeight="1" x14ac:dyDescent="0.15">
      <c r="B95" s="1"/>
      <c r="C95" s="171" t="s">
        <v>931</v>
      </c>
      <c r="D95" s="8" t="s">
        <v>932</v>
      </c>
      <c r="E95" s="159">
        <v>7</v>
      </c>
      <c r="F95" s="160">
        <v>6.8571428571428568</v>
      </c>
      <c r="G95" s="160">
        <v>8.5328496886751619</v>
      </c>
      <c r="H95" s="168">
        <v>24</v>
      </c>
      <c r="I95" s="168">
        <v>1</v>
      </c>
      <c r="L95" s="4"/>
    </row>
    <row r="96" spans="2:12" ht="19.5" customHeight="1" x14ac:dyDescent="0.15">
      <c r="B96" s="1"/>
      <c r="C96" s="171" t="s">
        <v>933</v>
      </c>
      <c r="D96" s="8" t="s">
        <v>934</v>
      </c>
      <c r="E96" s="159">
        <v>19</v>
      </c>
      <c r="F96" s="160">
        <v>8.6315789473684212</v>
      </c>
      <c r="G96" s="160">
        <v>5.8803866682745491</v>
      </c>
      <c r="H96" s="168">
        <v>24</v>
      </c>
      <c r="I96" s="168">
        <v>1</v>
      </c>
      <c r="L96" s="4"/>
    </row>
    <row r="97" spans="1:12" ht="19.5" customHeight="1" x14ac:dyDescent="0.15">
      <c r="B97" s="1"/>
      <c r="C97" s="171" t="s">
        <v>76</v>
      </c>
      <c r="D97" s="8" t="s">
        <v>935</v>
      </c>
      <c r="E97" s="159">
        <v>6</v>
      </c>
      <c r="F97" s="160">
        <v>19.333333333333332</v>
      </c>
      <c r="G97" s="160">
        <v>21.30414670120976</v>
      </c>
      <c r="H97" s="168">
        <v>53</v>
      </c>
      <c r="I97" s="168">
        <v>1</v>
      </c>
      <c r="L97" s="4"/>
    </row>
    <row r="98" spans="1:12" ht="19.5" customHeight="1" x14ac:dyDescent="0.15">
      <c r="B98" s="1"/>
      <c r="C98" s="171" t="s">
        <v>936</v>
      </c>
      <c r="D98" s="8" t="s">
        <v>937</v>
      </c>
      <c r="E98" s="159">
        <v>5</v>
      </c>
      <c r="F98" s="160">
        <v>5</v>
      </c>
      <c r="G98" s="160">
        <v>4.5276925690687087</v>
      </c>
      <c r="H98" s="168">
        <v>12</v>
      </c>
      <c r="I98" s="168">
        <v>1</v>
      </c>
      <c r="L98" s="4"/>
    </row>
    <row r="99" spans="1:12" ht="19.5" customHeight="1" x14ac:dyDescent="0.15">
      <c r="B99" s="1"/>
      <c r="C99" s="171" t="s">
        <v>64</v>
      </c>
      <c r="D99" s="8" t="s">
        <v>938</v>
      </c>
      <c r="E99" s="159">
        <v>50</v>
      </c>
      <c r="F99" s="160">
        <v>15.02</v>
      </c>
      <c r="G99" s="160">
        <v>37.429929092061272</v>
      </c>
      <c r="H99" s="168">
        <v>267</v>
      </c>
      <c r="I99" s="168">
        <v>1</v>
      </c>
      <c r="L99" s="4"/>
    </row>
    <row r="100" spans="1:12" ht="19.5" customHeight="1" x14ac:dyDescent="0.15">
      <c r="B100" s="1"/>
      <c r="C100" s="171" t="s">
        <v>939</v>
      </c>
      <c r="D100" s="8" t="s">
        <v>940</v>
      </c>
      <c r="E100" s="159">
        <v>608</v>
      </c>
      <c r="F100" s="160">
        <v>8.2598684210526319</v>
      </c>
      <c r="G100" s="160">
        <v>13.833854135643106</v>
      </c>
      <c r="H100" s="168">
        <v>207</v>
      </c>
      <c r="I100" s="168">
        <v>1</v>
      </c>
      <c r="L100" s="4"/>
    </row>
    <row r="101" spans="1:12" ht="19.5" customHeight="1" x14ac:dyDescent="0.15">
      <c r="B101" s="1"/>
      <c r="C101" s="171" t="s">
        <v>941</v>
      </c>
      <c r="D101" s="8" t="s">
        <v>942</v>
      </c>
      <c r="E101" s="159">
        <v>43</v>
      </c>
      <c r="F101" s="160">
        <v>10.651162790697674</v>
      </c>
      <c r="G101" s="160">
        <v>6.1135435945441676</v>
      </c>
      <c r="H101" s="168">
        <v>36</v>
      </c>
      <c r="I101" s="168">
        <v>1</v>
      </c>
      <c r="L101" s="4"/>
    </row>
    <row r="102" spans="1:12" ht="19.5" customHeight="1" x14ac:dyDescent="0.15">
      <c r="B102" s="1"/>
      <c r="C102" s="171" t="s">
        <v>943</v>
      </c>
      <c r="D102" s="8" t="s">
        <v>944</v>
      </c>
      <c r="E102" s="159">
        <v>56</v>
      </c>
      <c r="F102" s="160">
        <v>20.339285714285715</v>
      </c>
      <c r="G102" s="160">
        <v>35.243710869375768</v>
      </c>
      <c r="H102" s="168">
        <v>257</v>
      </c>
      <c r="I102" s="168">
        <v>1</v>
      </c>
      <c r="L102" s="4"/>
    </row>
    <row r="103" spans="1:12" ht="19.5" customHeight="1" x14ac:dyDescent="0.15">
      <c r="B103" s="1"/>
      <c r="C103" s="171" t="s">
        <v>945</v>
      </c>
      <c r="D103" s="8" t="s">
        <v>946</v>
      </c>
      <c r="E103" s="159">
        <v>99</v>
      </c>
      <c r="F103" s="160">
        <v>5.6565656565656566</v>
      </c>
      <c r="G103" s="160">
        <v>9.1931225582304315</v>
      </c>
      <c r="H103" s="168">
        <v>51</v>
      </c>
      <c r="I103" s="168">
        <v>1</v>
      </c>
      <c r="L103" s="4"/>
    </row>
    <row r="104" spans="1:12" ht="19.5" customHeight="1" x14ac:dyDescent="0.15">
      <c r="A104" s="116" t="s">
        <v>1023</v>
      </c>
      <c r="B104" s="1"/>
      <c r="C104" s="171" t="s">
        <v>947</v>
      </c>
      <c r="D104" s="8" t="s">
        <v>948</v>
      </c>
      <c r="E104" s="159">
        <v>8</v>
      </c>
      <c r="F104" s="160">
        <v>6</v>
      </c>
      <c r="G104" s="160">
        <v>5.0990195135927845</v>
      </c>
      <c r="H104" s="168">
        <v>12</v>
      </c>
      <c r="I104" s="168">
        <v>1</v>
      </c>
      <c r="L104" s="4"/>
    </row>
    <row r="105" spans="1:12" ht="19.5" customHeight="1" x14ac:dyDescent="0.15">
      <c r="B105" s="1"/>
      <c r="C105" s="172" t="s">
        <v>65</v>
      </c>
      <c r="D105" s="162" t="s">
        <v>949</v>
      </c>
      <c r="E105" s="163">
        <v>5719</v>
      </c>
      <c r="F105" s="164">
        <v>11.579471935653086</v>
      </c>
      <c r="G105" s="164">
        <v>20.536574621093919</v>
      </c>
      <c r="H105" s="168">
        <v>1212</v>
      </c>
      <c r="I105" s="168">
        <v>1</v>
      </c>
      <c r="L105" s="4"/>
    </row>
    <row r="106" spans="1:12" ht="19.5" customHeight="1" x14ac:dyDescent="0.15">
      <c r="B106" s="1"/>
      <c r="C106" s="172" t="s">
        <v>67</v>
      </c>
      <c r="D106" s="162" t="s">
        <v>950</v>
      </c>
      <c r="E106" s="163">
        <v>1851</v>
      </c>
      <c r="F106" s="164">
        <v>51.028633171258782</v>
      </c>
      <c r="G106" s="164">
        <v>67.397463591868615</v>
      </c>
      <c r="H106" s="168">
        <v>366</v>
      </c>
      <c r="I106" s="168">
        <v>1</v>
      </c>
      <c r="L106" s="4"/>
    </row>
    <row r="107" spans="1:12" ht="19.5" customHeight="1" x14ac:dyDescent="0.15">
      <c r="B107" s="1"/>
      <c r="C107" s="172" t="s">
        <v>68</v>
      </c>
      <c r="D107" s="162" t="s">
        <v>951</v>
      </c>
      <c r="E107" s="163">
        <v>195</v>
      </c>
      <c r="F107" s="164">
        <v>29.8</v>
      </c>
      <c r="G107" s="164">
        <v>105.56414964712997</v>
      </c>
      <c r="H107" s="168">
        <v>1212</v>
      </c>
      <c r="I107" s="168">
        <v>1</v>
      </c>
      <c r="L107" s="4"/>
    </row>
    <row r="108" spans="1:12" ht="19.5" customHeight="1" x14ac:dyDescent="0.15">
      <c r="B108" s="1"/>
      <c r="C108" s="172" t="s">
        <v>77</v>
      </c>
      <c r="D108" s="162" t="s">
        <v>952</v>
      </c>
      <c r="E108" s="163">
        <v>858</v>
      </c>
      <c r="F108" s="164">
        <v>8.6165501165501173</v>
      </c>
      <c r="G108" s="164">
        <v>13.78924737045414</v>
      </c>
      <c r="H108" s="168">
        <v>365</v>
      </c>
      <c r="I108" s="168">
        <v>1</v>
      </c>
      <c r="L108" s="4"/>
    </row>
    <row r="109" spans="1:12" ht="19.5" customHeight="1" x14ac:dyDescent="0.15">
      <c r="B109" s="1"/>
      <c r="C109" s="172" t="s">
        <v>78</v>
      </c>
      <c r="D109" s="162" t="s">
        <v>953</v>
      </c>
      <c r="E109" s="163">
        <v>9</v>
      </c>
      <c r="F109" s="164">
        <v>11.333333333333334</v>
      </c>
      <c r="G109" s="164">
        <v>2.8284271247461903</v>
      </c>
      <c r="H109" s="168">
        <v>14</v>
      </c>
      <c r="I109" s="168">
        <v>4</v>
      </c>
      <c r="L109" s="4"/>
    </row>
    <row r="110" spans="1:12" ht="19.5" customHeight="1" x14ac:dyDescent="0.15">
      <c r="B110" s="1"/>
      <c r="C110" s="172" t="s">
        <v>74</v>
      </c>
      <c r="D110" s="162" t="s">
        <v>954</v>
      </c>
      <c r="E110" s="163">
        <v>179</v>
      </c>
      <c r="F110" s="164">
        <v>9.6536312849162016</v>
      </c>
      <c r="G110" s="164">
        <v>5.0993087985369137</v>
      </c>
      <c r="H110" s="168">
        <v>52</v>
      </c>
      <c r="I110" s="168">
        <v>1</v>
      </c>
      <c r="L110" s="4"/>
    </row>
    <row r="111" spans="1:12" ht="19.5" customHeight="1" x14ac:dyDescent="0.15">
      <c r="B111" s="1"/>
      <c r="C111" s="172" t="s">
        <v>71</v>
      </c>
      <c r="D111" s="162" t="s">
        <v>377</v>
      </c>
      <c r="E111" s="163">
        <v>91</v>
      </c>
      <c r="F111" s="164">
        <v>26.923076923076923</v>
      </c>
      <c r="G111" s="164">
        <v>110.91129897046666</v>
      </c>
      <c r="H111" s="168">
        <v>999</v>
      </c>
      <c r="I111" s="168">
        <v>1</v>
      </c>
      <c r="L111" s="5"/>
    </row>
    <row r="112" spans="1:12" ht="19.5" customHeight="1" x14ac:dyDescent="0.15">
      <c r="B112" s="1"/>
      <c r="C112" s="172"/>
      <c r="D112" s="162" t="s">
        <v>373</v>
      </c>
      <c r="E112" s="163">
        <v>18493</v>
      </c>
      <c r="F112" s="164">
        <v>21.456172605850863</v>
      </c>
      <c r="G112" s="164">
        <v>92.509238489024781</v>
      </c>
      <c r="H112" s="168">
        <v>8760</v>
      </c>
      <c r="I112" s="168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1EEA1-343C-4DBD-8F03-9181E606E026}">
  <sheetPr>
    <tabColor theme="8" tint="0.39997558519241921"/>
    <pageSetUpPr fitToPage="1"/>
  </sheetPr>
  <dimension ref="A1:L112"/>
  <sheetViews>
    <sheetView showGridLines="0" view="pageBreakPreview" topLeftCell="A94" zoomScale="70" zoomScaleNormal="70" zoomScaleSheetLayoutView="70" workbookViewId="0">
      <selection activeCell="D23" sqref="D23"/>
    </sheetView>
  </sheetViews>
  <sheetFormatPr defaultRowHeight="14.25" x14ac:dyDescent="0.15"/>
  <cols>
    <col min="1" max="1" width="3.25" customWidth="1"/>
    <col min="2" max="2" width="1.125" customWidth="1"/>
    <col min="3" max="3" width="5.25" style="118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19" t="s">
        <v>1053</v>
      </c>
    </row>
    <row r="3" spans="2:12" ht="21" customHeight="1" x14ac:dyDescent="0.15">
      <c r="H3" s="139"/>
      <c r="I3" s="139" t="s">
        <v>1054</v>
      </c>
    </row>
    <row r="4" spans="2:12" ht="19.5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9.5" customHeight="1" x14ac:dyDescent="0.15">
      <c r="B5" s="1"/>
      <c r="C5" s="171" t="s">
        <v>817</v>
      </c>
      <c r="D5" s="8" t="s">
        <v>818</v>
      </c>
      <c r="E5" s="159">
        <v>17</v>
      </c>
      <c r="F5" s="160">
        <v>13.117647058823529</v>
      </c>
      <c r="G5" s="160">
        <v>16.714074731125475</v>
      </c>
      <c r="H5" s="168">
        <v>51</v>
      </c>
      <c r="I5" s="168">
        <v>1</v>
      </c>
      <c r="L5" s="5"/>
    </row>
    <row r="6" spans="2:12" ht="19.5" customHeight="1" x14ac:dyDescent="0.15">
      <c r="B6" s="1"/>
      <c r="C6" s="171" t="s">
        <v>819</v>
      </c>
      <c r="D6" s="8" t="s">
        <v>820</v>
      </c>
      <c r="E6" s="159">
        <v>14</v>
      </c>
      <c r="F6" s="160">
        <v>3.4285714285714284</v>
      </c>
      <c r="G6" s="160">
        <v>3.0309756163343158</v>
      </c>
      <c r="H6" s="168">
        <v>12</v>
      </c>
      <c r="I6" s="168">
        <v>1</v>
      </c>
      <c r="L6" s="5"/>
    </row>
    <row r="7" spans="2:12" ht="19.5" customHeight="1" x14ac:dyDescent="0.15">
      <c r="B7" s="1"/>
      <c r="C7" s="171" t="s">
        <v>49</v>
      </c>
      <c r="D7" s="8" t="s">
        <v>821</v>
      </c>
      <c r="E7" s="159">
        <v>106</v>
      </c>
      <c r="F7" s="160">
        <v>10.20754716981132</v>
      </c>
      <c r="G7" s="160">
        <v>8.6130764164087541</v>
      </c>
      <c r="H7" s="168">
        <v>62</v>
      </c>
      <c r="I7" s="168">
        <v>1</v>
      </c>
      <c r="L7" s="5"/>
    </row>
    <row r="8" spans="2:12" ht="19.5" customHeight="1" x14ac:dyDescent="0.15">
      <c r="B8" s="1"/>
      <c r="C8" s="171" t="s">
        <v>50</v>
      </c>
      <c r="D8" s="8" t="s">
        <v>822</v>
      </c>
      <c r="E8" s="159">
        <v>39</v>
      </c>
      <c r="F8" s="160">
        <v>6.666666666666667</v>
      </c>
      <c r="G8" s="160">
        <v>8.977554857981664</v>
      </c>
      <c r="H8" s="168">
        <v>53</v>
      </c>
      <c r="I8" s="168">
        <v>1</v>
      </c>
      <c r="L8" s="5"/>
    </row>
    <row r="9" spans="2:12" ht="19.5" customHeight="1" x14ac:dyDescent="0.15">
      <c r="B9" s="1"/>
      <c r="C9" s="171" t="s">
        <v>66</v>
      </c>
      <c r="D9" s="8" t="s">
        <v>823</v>
      </c>
      <c r="E9" s="159">
        <v>51</v>
      </c>
      <c r="F9" s="160">
        <v>8.8235294117647065</v>
      </c>
      <c r="G9" s="160">
        <v>6.5930444632292335</v>
      </c>
      <c r="H9" s="168">
        <v>24</v>
      </c>
      <c r="I9" s="168">
        <v>1</v>
      </c>
      <c r="L9" s="5"/>
    </row>
    <row r="10" spans="2:12" ht="19.5" customHeight="1" x14ac:dyDescent="0.15">
      <c r="B10" s="1"/>
      <c r="C10" s="171" t="s">
        <v>61</v>
      </c>
      <c r="D10" s="8" t="s">
        <v>824</v>
      </c>
      <c r="E10" s="159">
        <v>32</v>
      </c>
      <c r="F10" s="160">
        <v>8.21875</v>
      </c>
      <c r="G10" s="160">
        <v>7.8933797291392924</v>
      </c>
      <c r="H10" s="168">
        <v>24</v>
      </c>
      <c r="I10" s="168">
        <v>1</v>
      </c>
      <c r="L10" s="5"/>
    </row>
    <row r="11" spans="2:12" ht="19.5" customHeight="1" x14ac:dyDescent="0.15">
      <c r="B11" s="1"/>
      <c r="C11" s="171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  <c r="L11" s="5"/>
    </row>
    <row r="12" spans="2:12" ht="19.5" customHeight="1" x14ac:dyDescent="0.15">
      <c r="B12" s="1"/>
      <c r="C12" s="171" t="s">
        <v>827</v>
      </c>
      <c r="D12" s="8" t="s">
        <v>828</v>
      </c>
      <c r="E12" s="159">
        <v>13</v>
      </c>
      <c r="F12" s="160">
        <v>5.2307692307692308</v>
      </c>
      <c r="G12" s="160">
        <v>9.2839812414883571</v>
      </c>
      <c r="H12" s="168">
        <v>33</v>
      </c>
      <c r="I12" s="168">
        <v>1</v>
      </c>
      <c r="L12" s="5"/>
    </row>
    <row r="13" spans="2:12" ht="19.5" customHeight="1" x14ac:dyDescent="0.15">
      <c r="B13" s="1"/>
      <c r="C13" s="171" t="s">
        <v>829</v>
      </c>
      <c r="D13" s="8" t="s">
        <v>830</v>
      </c>
      <c r="E13" s="159">
        <v>5</v>
      </c>
      <c r="F13" s="160">
        <v>12.4</v>
      </c>
      <c r="G13" s="160">
        <v>7.2663608498339798</v>
      </c>
      <c r="H13" s="168">
        <v>24</v>
      </c>
      <c r="I13" s="168">
        <v>4</v>
      </c>
      <c r="L13" s="5"/>
    </row>
    <row r="14" spans="2:12" ht="19.5" customHeight="1" x14ac:dyDescent="0.15">
      <c r="B14" s="1"/>
      <c r="C14" s="171" t="s">
        <v>831</v>
      </c>
      <c r="D14" s="8" t="s">
        <v>832</v>
      </c>
      <c r="E14" s="159">
        <v>4</v>
      </c>
      <c r="F14" s="160">
        <v>4.25</v>
      </c>
      <c r="G14" s="160">
        <v>5.4390562906935731</v>
      </c>
      <c r="H14" s="168">
        <v>12</v>
      </c>
      <c r="I14" s="168">
        <v>1</v>
      </c>
      <c r="L14" s="5"/>
    </row>
    <row r="15" spans="2:12" ht="19.5" customHeight="1" x14ac:dyDescent="0.15">
      <c r="B15" s="1"/>
      <c r="C15" s="171" t="s">
        <v>11</v>
      </c>
      <c r="D15" s="8" t="s">
        <v>833</v>
      </c>
      <c r="E15" s="159">
        <v>120</v>
      </c>
      <c r="F15" s="160">
        <v>7.416666666666667</v>
      </c>
      <c r="G15" s="160">
        <v>7.2047875461691566</v>
      </c>
      <c r="H15" s="168">
        <v>32</v>
      </c>
      <c r="I15" s="168">
        <v>1</v>
      </c>
      <c r="L15" s="4"/>
    </row>
    <row r="16" spans="2:12" ht="19.5" customHeight="1" x14ac:dyDescent="0.15">
      <c r="B16" s="1"/>
      <c r="C16" s="171" t="s">
        <v>12</v>
      </c>
      <c r="D16" s="8" t="s">
        <v>834</v>
      </c>
      <c r="E16" s="159">
        <v>11</v>
      </c>
      <c r="F16" s="160">
        <v>6.5454545454545459</v>
      </c>
      <c r="G16" s="160">
        <v>5.9222231697840693</v>
      </c>
      <c r="H16" s="168">
        <v>18</v>
      </c>
      <c r="I16" s="168">
        <v>1</v>
      </c>
      <c r="L16" s="4"/>
    </row>
    <row r="17" spans="2:12" ht="19.5" customHeight="1" x14ac:dyDescent="0.15">
      <c r="B17" s="1"/>
      <c r="C17" s="171" t="s">
        <v>13</v>
      </c>
      <c r="D17" s="8" t="s">
        <v>835</v>
      </c>
      <c r="E17" s="159">
        <v>11</v>
      </c>
      <c r="F17" s="160">
        <v>7.2727272727272725</v>
      </c>
      <c r="G17" s="160">
        <v>5.5152680640365812</v>
      </c>
      <c r="H17" s="168">
        <v>12</v>
      </c>
      <c r="I17" s="168">
        <v>1</v>
      </c>
      <c r="L17" s="4"/>
    </row>
    <row r="18" spans="2:12" ht="19.5" customHeight="1" x14ac:dyDescent="0.15">
      <c r="B18" s="1"/>
      <c r="C18" s="171" t="s">
        <v>14</v>
      </c>
      <c r="D18" s="8" t="s">
        <v>836</v>
      </c>
      <c r="E18" s="159">
        <v>1</v>
      </c>
      <c r="F18" s="160">
        <v>1</v>
      </c>
      <c r="G18" s="160" t="s">
        <v>71</v>
      </c>
      <c r="H18" s="168">
        <v>1</v>
      </c>
      <c r="I18" s="168">
        <v>1</v>
      </c>
      <c r="L18" s="4"/>
    </row>
    <row r="19" spans="2:12" ht="19.5" customHeight="1" x14ac:dyDescent="0.15">
      <c r="B19" s="1"/>
      <c r="C19" s="171" t="s">
        <v>15</v>
      </c>
      <c r="D19" s="8" t="s">
        <v>837</v>
      </c>
      <c r="E19" s="159">
        <v>2</v>
      </c>
      <c r="F19" s="160">
        <v>18.5</v>
      </c>
      <c r="G19" s="160">
        <v>24.748737341529164</v>
      </c>
      <c r="H19" s="168">
        <v>36</v>
      </c>
      <c r="I19" s="168">
        <v>1</v>
      </c>
      <c r="L19" s="4"/>
    </row>
    <row r="20" spans="2:12" ht="19.5" customHeight="1" x14ac:dyDescent="0.15">
      <c r="B20" s="1"/>
      <c r="C20" s="171" t="s">
        <v>16</v>
      </c>
      <c r="D20" s="8" t="s">
        <v>838</v>
      </c>
      <c r="E20" s="159">
        <v>4</v>
      </c>
      <c r="F20" s="160">
        <v>10.25</v>
      </c>
      <c r="G20" s="160">
        <v>6.4485140407177015</v>
      </c>
      <c r="H20" s="168">
        <v>16</v>
      </c>
      <c r="I20" s="168">
        <v>1</v>
      </c>
      <c r="L20" s="4"/>
    </row>
    <row r="21" spans="2:12" ht="19.5" customHeight="1" x14ac:dyDescent="0.15">
      <c r="B21" s="1"/>
      <c r="C21" s="171" t="s">
        <v>17</v>
      </c>
      <c r="D21" s="8" t="s">
        <v>839</v>
      </c>
      <c r="E21" s="159">
        <v>16</v>
      </c>
      <c r="F21" s="160">
        <v>10.25</v>
      </c>
      <c r="G21" s="160">
        <v>6.1806148561449774</v>
      </c>
      <c r="H21" s="168">
        <v>24</v>
      </c>
      <c r="I21" s="168">
        <v>1</v>
      </c>
      <c r="L21" s="4"/>
    </row>
    <row r="22" spans="2:12" ht="19.5" customHeight="1" x14ac:dyDescent="0.15">
      <c r="B22" s="1"/>
      <c r="C22" s="171" t="s">
        <v>18</v>
      </c>
      <c r="D22" s="8" t="s">
        <v>840</v>
      </c>
      <c r="E22" s="159">
        <v>24</v>
      </c>
      <c r="F22" s="160">
        <v>8.7916666666666661</v>
      </c>
      <c r="G22" s="160">
        <v>5.8382484468833828</v>
      </c>
      <c r="H22" s="168">
        <v>24</v>
      </c>
      <c r="I22" s="168">
        <v>1</v>
      </c>
      <c r="L22" s="4"/>
    </row>
    <row r="23" spans="2:12" ht="19.5" customHeight="1" x14ac:dyDescent="0.15">
      <c r="B23" s="1"/>
      <c r="C23" s="171" t="s">
        <v>19</v>
      </c>
      <c r="D23" s="8" t="s">
        <v>841</v>
      </c>
      <c r="E23" s="159">
        <v>0</v>
      </c>
      <c r="F23" s="160" t="s">
        <v>71</v>
      </c>
      <c r="G23" s="160" t="s">
        <v>71</v>
      </c>
      <c r="H23" s="168" t="s">
        <v>71</v>
      </c>
      <c r="I23" s="168" t="s">
        <v>71</v>
      </c>
      <c r="L23" s="4"/>
    </row>
    <row r="24" spans="2:12" ht="19.5" customHeight="1" x14ac:dyDescent="0.15">
      <c r="B24" s="1"/>
      <c r="C24" s="171" t="s">
        <v>842</v>
      </c>
      <c r="D24" s="8" t="s">
        <v>843</v>
      </c>
      <c r="E24" s="159">
        <v>23</v>
      </c>
      <c r="F24" s="160">
        <v>9.3913043478260878</v>
      </c>
      <c r="G24" s="160">
        <v>9.5951651197824273</v>
      </c>
      <c r="H24" s="168">
        <v>48</v>
      </c>
      <c r="I24" s="168">
        <v>1</v>
      </c>
      <c r="L24" s="4"/>
    </row>
    <row r="25" spans="2:12" ht="19.5" customHeight="1" x14ac:dyDescent="0.15">
      <c r="B25" s="1"/>
      <c r="C25" s="171" t="s">
        <v>844</v>
      </c>
      <c r="D25" s="8" t="s">
        <v>845</v>
      </c>
      <c r="E25" s="159">
        <v>1</v>
      </c>
      <c r="F25" s="160">
        <v>24</v>
      </c>
      <c r="G25" s="160" t="s">
        <v>71</v>
      </c>
      <c r="H25" s="168">
        <v>24</v>
      </c>
      <c r="I25" s="168">
        <v>24</v>
      </c>
      <c r="L25" s="4"/>
    </row>
    <row r="26" spans="2:12" ht="19.5" customHeight="1" x14ac:dyDescent="0.15">
      <c r="B26" s="1"/>
      <c r="C26" s="171" t="s">
        <v>20</v>
      </c>
      <c r="D26" s="8" t="s">
        <v>846</v>
      </c>
      <c r="E26" s="159">
        <v>114</v>
      </c>
      <c r="F26" s="160">
        <v>10.543859649122806</v>
      </c>
      <c r="G26" s="160">
        <v>9.3724699013079675</v>
      </c>
      <c r="H26" s="168">
        <v>50</v>
      </c>
      <c r="I26" s="168">
        <v>1</v>
      </c>
      <c r="L26" s="4"/>
    </row>
    <row r="27" spans="2:12" ht="19.5" customHeight="1" x14ac:dyDescent="0.15">
      <c r="B27" s="1"/>
      <c r="C27" s="171" t="s">
        <v>21</v>
      </c>
      <c r="D27" s="8" t="s">
        <v>847</v>
      </c>
      <c r="E27" s="159">
        <v>0</v>
      </c>
      <c r="F27" s="160" t="s">
        <v>71</v>
      </c>
      <c r="G27" s="160" t="s">
        <v>71</v>
      </c>
      <c r="H27" s="168" t="s">
        <v>71</v>
      </c>
      <c r="I27" s="168" t="s">
        <v>71</v>
      </c>
      <c r="L27" s="4"/>
    </row>
    <row r="28" spans="2:12" ht="19.5" customHeight="1" x14ac:dyDescent="0.15">
      <c r="B28" s="1"/>
      <c r="C28" s="171" t="s">
        <v>22</v>
      </c>
      <c r="D28" s="8" t="s">
        <v>848</v>
      </c>
      <c r="E28" s="159">
        <v>20</v>
      </c>
      <c r="F28" s="160">
        <v>27.3</v>
      </c>
      <c r="G28" s="160">
        <v>45.471911515155213</v>
      </c>
      <c r="H28" s="168">
        <v>156</v>
      </c>
      <c r="I28" s="168">
        <v>1</v>
      </c>
      <c r="L28" s="4"/>
    </row>
    <row r="29" spans="2:12" ht="19.5" customHeight="1" x14ac:dyDescent="0.15">
      <c r="B29" s="1"/>
      <c r="C29" s="171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8" t="s">
        <v>71</v>
      </c>
      <c r="I29" s="168" t="s">
        <v>71</v>
      </c>
      <c r="L29" s="4"/>
    </row>
    <row r="30" spans="2:12" ht="19.5" customHeight="1" x14ac:dyDescent="0.15">
      <c r="B30" s="1"/>
      <c r="C30" s="171" t="s">
        <v>851</v>
      </c>
      <c r="D30" s="8" t="s">
        <v>852</v>
      </c>
      <c r="E30" s="159">
        <v>5</v>
      </c>
      <c r="F30" s="160">
        <v>2</v>
      </c>
      <c r="G30" s="160">
        <v>1.2247448713915889</v>
      </c>
      <c r="H30" s="168">
        <v>4</v>
      </c>
      <c r="I30" s="168">
        <v>1</v>
      </c>
      <c r="L30" s="4"/>
    </row>
    <row r="31" spans="2:12" ht="19.5" customHeight="1" x14ac:dyDescent="0.15">
      <c r="B31" s="1"/>
      <c r="C31" s="171" t="s">
        <v>853</v>
      </c>
      <c r="D31" s="8" t="s">
        <v>854</v>
      </c>
      <c r="E31" s="159">
        <v>2</v>
      </c>
      <c r="F31" s="160">
        <v>6.5</v>
      </c>
      <c r="G31" s="160">
        <v>7.7781745930520225</v>
      </c>
      <c r="H31" s="168">
        <v>12</v>
      </c>
      <c r="I31" s="168">
        <v>1</v>
      </c>
      <c r="L31" s="4"/>
    </row>
    <row r="32" spans="2:12" ht="19.5" customHeight="1" x14ac:dyDescent="0.15">
      <c r="B32" s="1"/>
      <c r="C32" s="171" t="s">
        <v>23</v>
      </c>
      <c r="D32" s="8" t="s">
        <v>855</v>
      </c>
      <c r="E32" s="159">
        <v>2</v>
      </c>
      <c r="F32" s="160">
        <v>1</v>
      </c>
      <c r="G32" s="160">
        <v>0</v>
      </c>
      <c r="H32" s="168">
        <v>1</v>
      </c>
      <c r="I32" s="168">
        <v>1</v>
      </c>
      <c r="L32" s="4"/>
    </row>
    <row r="33" spans="2:12" ht="19.5" customHeight="1" x14ac:dyDescent="0.15">
      <c r="B33" s="1"/>
      <c r="C33" s="171" t="s">
        <v>24</v>
      </c>
      <c r="D33" s="8" t="s">
        <v>856</v>
      </c>
      <c r="E33" s="159">
        <v>92</v>
      </c>
      <c r="F33" s="160">
        <v>8.5652173913043477</v>
      </c>
      <c r="G33" s="160">
        <v>13.398625768327669</v>
      </c>
      <c r="H33" s="168">
        <v>74</v>
      </c>
      <c r="I33" s="168">
        <v>1</v>
      </c>
      <c r="L33" s="4"/>
    </row>
    <row r="34" spans="2:12" ht="19.5" customHeight="1" x14ac:dyDescent="0.15">
      <c r="B34" s="1"/>
      <c r="C34" s="171" t="s">
        <v>857</v>
      </c>
      <c r="D34" s="8" t="s">
        <v>858</v>
      </c>
      <c r="E34" s="159">
        <v>12</v>
      </c>
      <c r="F34" s="160">
        <v>14.333333333333334</v>
      </c>
      <c r="G34" s="160">
        <v>16.718706634041748</v>
      </c>
      <c r="H34" s="168">
        <v>49</v>
      </c>
      <c r="I34" s="168">
        <v>1</v>
      </c>
      <c r="L34" s="4"/>
    </row>
    <row r="35" spans="2:12" ht="19.5" customHeight="1" x14ac:dyDescent="0.15">
      <c r="B35" s="1"/>
      <c r="C35" s="171" t="s">
        <v>25</v>
      </c>
      <c r="D35" s="8" t="s">
        <v>859</v>
      </c>
      <c r="E35" s="159">
        <v>17</v>
      </c>
      <c r="F35" s="160">
        <v>11.352941176470589</v>
      </c>
      <c r="G35" s="160">
        <v>11.884554979418605</v>
      </c>
      <c r="H35" s="168">
        <v>50</v>
      </c>
      <c r="I35" s="168">
        <v>1</v>
      </c>
      <c r="L35" s="4"/>
    </row>
    <row r="36" spans="2:12" ht="19.5" customHeight="1" x14ac:dyDescent="0.15">
      <c r="B36" s="1"/>
      <c r="C36" s="171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8" t="s">
        <v>71</v>
      </c>
      <c r="I36" s="168" t="s">
        <v>71</v>
      </c>
      <c r="L36" s="4"/>
    </row>
    <row r="37" spans="2:12" ht="19.5" customHeight="1" x14ac:dyDescent="0.15">
      <c r="B37" s="1"/>
      <c r="C37" s="171" t="s">
        <v>27</v>
      </c>
      <c r="D37" s="8" t="s">
        <v>860</v>
      </c>
      <c r="E37" s="159">
        <v>22</v>
      </c>
      <c r="F37" s="160">
        <v>18</v>
      </c>
      <c r="G37" s="160">
        <v>30.889973716247738</v>
      </c>
      <c r="H37" s="168">
        <v>140</v>
      </c>
      <c r="I37" s="168">
        <v>1</v>
      </c>
      <c r="L37" s="4"/>
    </row>
    <row r="38" spans="2:12" ht="19.5" customHeight="1" x14ac:dyDescent="0.15">
      <c r="B38" s="1"/>
      <c r="C38" s="171" t="s">
        <v>28</v>
      </c>
      <c r="D38" s="8" t="s">
        <v>861</v>
      </c>
      <c r="E38" s="159">
        <v>132</v>
      </c>
      <c r="F38" s="160">
        <v>12.174242424242424</v>
      </c>
      <c r="G38" s="160">
        <v>12.101035355439892</v>
      </c>
      <c r="H38" s="168">
        <v>52</v>
      </c>
      <c r="I38" s="168">
        <v>1</v>
      </c>
      <c r="L38" s="4"/>
    </row>
    <row r="39" spans="2:12" ht="19.5" customHeight="1" x14ac:dyDescent="0.15">
      <c r="B39" s="1"/>
      <c r="C39" s="171" t="s">
        <v>29</v>
      </c>
      <c r="D39" s="8" t="s">
        <v>862</v>
      </c>
      <c r="E39" s="159">
        <v>9</v>
      </c>
      <c r="F39" s="160">
        <v>6.4444444444444446</v>
      </c>
      <c r="G39" s="160">
        <v>5.5025246730730597</v>
      </c>
      <c r="H39" s="168">
        <v>12</v>
      </c>
      <c r="I39" s="168">
        <v>1</v>
      </c>
      <c r="L39" s="4"/>
    </row>
    <row r="40" spans="2:12" ht="19.5" customHeight="1" x14ac:dyDescent="0.15">
      <c r="B40" s="1"/>
      <c r="C40" s="171" t="s">
        <v>30</v>
      </c>
      <c r="D40" s="8" t="s">
        <v>863</v>
      </c>
      <c r="E40" s="159">
        <v>3</v>
      </c>
      <c r="F40" s="160">
        <v>68.333333333333329</v>
      </c>
      <c r="G40" s="160">
        <v>28.290163190291665</v>
      </c>
      <c r="H40" s="168">
        <v>101</v>
      </c>
      <c r="I40" s="168">
        <v>52</v>
      </c>
      <c r="L40" s="4"/>
    </row>
    <row r="41" spans="2:12" ht="19.5" customHeight="1" x14ac:dyDescent="0.15">
      <c r="B41" s="1"/>
      <c r="C41" s="171" t="s">
        <v>31</v>
      </c>
      <c r="D41" s="8" t="s">
        <v>864</v>
      </c>
      <c r="E41" s="159">
        <v>5</v>
      </c>
      <c r="F41" s="160">
        <v>7.8</v>
      </c>
      <c r="G41" s="160">
        <v>6.2209324059983162</v>
      </c>
      <c r="H41" s="168">
        <v>13</v>
      </c>
      <c r="I41" s="168">
        <v>1</v>
      </c>
      <c r="L41" s="4"/>
    </row>
    <row r="42" spans="2:12" ht="19.5" customHeight="1" x14ac:dyDescent="0.15">
      <c r="B42" s="1"/>
      <c r="C42" s="171" t="s">
        <v>32</v>
      </c>
      <c r="D42" s="8" t="s">
        <v>865</v>
      </c>
      <c r="E42" s="159">
        <v>5</v>
      </c>
      <c r="F42" s="160">
        <v>12.4</v>
      </c>
      <c r="G42" s="160">
        <v>9.8132563402776753</v>
      </c>
      <c r="H42" s="168">
        <v>28</v>
      </c>
      <c r="I42" s="168">
        <v>1</v>
      </c>
      <c r="L42" s="4"/>
    </row>
    <row r="43" spans="2:12" ht="19.5" customHeight="1" x14ac:dyDescent="0.15">
      <c r="B43" s="1"/>
      <c r="C43" s="171" t="s">
        <v>33</v>
      </c>
      <c r="D43" s="8" t="s">
        <v>866</v>
      </c>
      <c r="E43" s="159">
        <v>11</v>
      </c>
      <c r="F43" s="160">
        <v>12.545454545454545</v>
      </c>
      <c r="G43" s="160">
        <v>15.095453861104252</v>
      </c>
      <c r="H43" s="168">
        <v>53</v>
      </c>
      <c r="I43" s="168">
        <v>1</v>
      </c>
      <c r="L43" s="4"/>
    </row>
    <row r="44" spans="2:12" ht="19.5" customHeight="1" x14ac:dyDescent="0.15">
      <c r="B44" s="1"/>
      <c r="C44" s="171" t="s">
        <v>34</v>
      </c>
      <c r="D44" s="8" t="s">
        <v>867</v>
      </c>
      <c r="E44" s="159">
        <v>101</v>
      </c>
      <c r="F44" s="160">
        <v>16.594059405940595</v>
      </c>
      <c r="G44" s="160">
        <v>35.341810428392542</v>
      </c>
      <c r="H44" s="168">
        <v>342</v>
      </c>
      <c r="I44" s="168">
        <v>1</v>
      </c>
      <c r="L44" s="4"/>
    </row>
    <row r="45" spans="2:12" ht="19.5" customHeight="1" x14ac:dyDescent="0.15">
      <c r="B45" s="1"/>
      <c r="C45" s="171" t="s">
        <v>35</v>
      </c>
      <c r="D45" s="8" t="s">
        <v>868</v>
      </c>
      <c r="E45" s="159">
        <v>6</v>
      </c>
      <c r="F45" s="160">
        <v>16</v>
      </c>
      <c r="G45" s="160">
        <v>16.260381299342274</v>
      </c>
      <c r="H45" s="168">
        <v>48</v>
      </c>
      <c r="I45" s="168">
        <v>1</v>
      </c>
      <c r="L45" s="4"/>
    </row>
    <row r="46" spans="2:12" ht="19.5" customHeight="1" x14ac:dyDescent="0.15">
      <c r="B46" s="1"/>
      <c r="C46" s="171" t="s">
        <v>36</v>
      </c>
      <c r="D46" s="8" t="s">
        <v>869</v>
      </c>
      <c r="E46" s="159">
        <v>7</v>
      </c>
      <c r="F46" s="160">
        <v>4.8571428571428568</v>
      </c>
      <c r="G46" s="160">
        <v>9.335033858688309</v>
      </c>
      <c r="H46" s="168">
        <v>26</v>
      </c>
      <c r="I46" s="168">
        <v>1</v>
      </c>
      <c r="L46" s="4"/>
    </row>
    <row r="47" spans="2:12" ht="19.5" customHeight="1" x14ac:dyDescent="0.15">
      <c r="B47" s="1"/>
      <c r="C47" s="171" t="s">
        <v>37</v>
      </c>
      <c r="D47" s="8" t="s">
        <v>870</v>
      </c>
      <c r="E47" s="159">
        <v>4</v>
      </c>
      <c r="F47" s="160">
        <v>269.25</v>
      </c>
      <c r="G47" s="160">
        <v>534.50187090411578</v>
      </c>
      <c r="H47" s="168">
        <v>1071</v>
      </c>
      <c r="I47" s="168">
        <v>1</v>
      </c>
      <c r="L47" s="4"/>
    </row>
    <row r="48" spans="2:12" ht="19.5" customHeight="1" x14ac:dyDescent="0.15">
      <c r="B48" s="1"/>
      <c r="C48" s="171" t="s">
        <v>38</v>
      </c>
      <c r="D48" s="8" t="s">
        <v>871</v>
      </c>
      <c r="E48" s="159">
        <v>42</v>
      </c>
      <c r="F48" s="160">
        <v>38.738095238095241</v>
      </c>
      <c r="G48" s="160">
        <v>76.23425371960974</v>
      </c>
      <c r="H48" s="168">
        <v>365</v>
      </c>
      <c r="I48" s="168">
        <v>1</v>
      </c>
      <c r="L48" s="4"/>
    </row>
    <row r="49" spans="2:12" ht="19.5" customHeight="1" x14ac:dyDescent="0.15">
      <c r="B49" s="1"/>
      <c r="C49" s="171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8" t="s">
        <v>71</v>
      </c>
      <c r="I49" s="168" t="s">
        <v>71</v>
      </c>
      <c r="L49" s="4"/>
    </row>
    <row r="50" spans="2:12" ht="19.5" customHeight="1" x14ac:dyDescent="0.15">
      <c r="B50" s="1"/>
      <c r="C50" s="171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8" t="s">
        <v>71</v>
      </c>
      <c r="I50" s="168" t="s">
        <v>71</v>
      </c>
      <c r="L50" s="4"/>
    </row>
    <row r="51" spans="2:12" ht="19.5" customHeight="1" x14ac:dyDescent="0.15">
      <c r="B51" s="1"/>
      <c r="C51" s="171" t="s">
        <v>40</v>
      </c>
      <c r="D51" s="8" t="s">
        <v>875</v>
      </c>
      <c r="E51" s="159">
        <v>0</v>
      </c>
      <c r="F51" s="160" t="s">
        <v>71</v>
      </c>
      <c r="G51" s="160" t="s">
        <v>71</v>
      </c>
      <c r="H51" s="168" t="s">
        <v>71</v>
      </c>
      <c r="I51" s="168" t="s">
        <v>71</v>
      </c>
      <c r="L51" s="4"/>
    </row>
    <row r="52" spans="2:12" ht="19.5" customHeight="1" x14ac:dyDescent="0.15">
      <c r="B52" s="1"/>
      <c r="C52" s="171" t="s">
        <v>41</v>
      </c>
      <c r="D52" s="8" t="s">
        <v>876</v>
      </c>
      <c r="E52" s="159">
        <v>0</v>
      </c>
      <c r="F52" s="160" t="s">
        <v>71</v>
      </c>
      <c r="G52" s="160" t="s">
        <v>71</v>
      </c>
      <c r="H52" s="168" t="s">
        <v>71</v>
      </c>
      <c r="I52" s="168" t="s">
        <v>71</v>
      </c>
      <c r="L52" s="4"/>
    </row>
    <row r="53" spans="2:12" ht="19.5" customHeight="1" x14ac:dyDescent="0.15">
      <c r="B53" s="1"/>
      <c r="C53" s="171" t="s">
        <v>42</v>
      </c>
      <c r="D53" s="8" t="s">
        <v>877</v>
      </c>
      <c r="E53" s="159">
        <v>4</v>
      </c>
      <c r="F53" s="160">
        <v>8.25</v>
      </c>
      <c r="G53" s="160">
        <v>5.1881274720911268</v>
      </c>
      <c r="H53" s="168">
        <v>12</v>
      </c>
      <c r="I53" s="168">
        <v>1</v>
      </c>
      <c r="L53" s="4"/>
    </row>
    <row r="54" spans="2:12" ht="19.5" customHeight="1" x14ac:dyDescent="0.15">
      <c r="B54" s="1"/>
      <c r="C54" s="171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8" t="s">
        <v>71</v>
      </c>
      <c r="I54" s="168" t="s">
        <v>71</v>
      </c>
      <c r="L54" s="4"/>
    </row>
    <row r="55" spans="2:12" ht="19.5" customHeight="1" x14ac:dyDescent="0.15">
      <c r="B55" s="1"/>
      <c r="C55" s="171" t="s">
        <v>44</v>
      </c>
      <c r="D55" s="8" t="s">
        <v>879</v>
      </c>
      <c r="E55" s="159">
        <v>1</v>
      </c>
      <c r="F55" s="160">
        <v>12</v>
      </c>
      <c r="G55" s="160" t="s">
        <v>71</v>
      </c>
      <c r="H55" s="168">
        <v>12</v>
      </c>
      <c r="I55" s="168">
        <v>12</v>
      </c>
      <c r="L55" s="4"/>
    </row>
    <row r="56" spans="2:12" ht="19.5" customHeight="1" x14ac:dyDescent="0.15">
      <c r="B56" s="1"/>
      <c r="C56" s="171" t="s">
        <v>45</v>
      </c>
      <c r="D56" s="8" t="s">
        <v>880</v>
      </c>
      <c r="E56" s="159">
        <v>1</v>
      </c>
      <c r="F56" s="160">
        <v>2</v>
      </c>
      <c r="G56" s="160" t="s">
        <v>71</v>
      </c>
      <c r="H56" s="168">
        <v>2</v>
      </c>
      <c r="I56" s="168">
        <v>2</v>
      </c>
      <c r="L56" s="4"/>
    </row>
    <row r="57" spans="2:12" ht="19.5" customHeight="1" x14ac:dyDescent="0.15">
      <c r="B57" s="1"/>
      <c r="C57" s="171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8" t="s">
        <v>71</v>
      </c>
      <c r="I57" s="168" t="s">
        <v>71</v>
      </c>
      <c r="L57" s="4"/>
    </row>
    <row r="58" spans="2:12" ht="19.5" customHeight="1" x14ac:dyDescent="0.15">
      <c r="B58" s="1"/>
      <c r="C58" s="171" t="s">
        <v>47</v>
      </c>
      <c r="D58" s="8" t="s">
        <v>882</v>
      </c>
      <c r="E58" s="159">
        <v>119</v>
      </c>
      <c r="F58" s="160">
        <v>13.3109243697479</v>
      </c>
      <c r="G58" s="160">
        <v>14.356683850116561</v>
      </c>
      <c r="H58" s="168">
        <v>75</v>
      </c>
      <c r="I58" s="168">
        <v>1</v>
      </c>
      <c r="L58" s="4"/>
    </row>
    <row r="59" spans="2:12" ht="19.5" customHeight="1" x14ac:dyDescent="0.15">
      <c r="B59" s="1"/>
      <c r="C59" s="171" t="s">
        <v>48</v>
      </c>
      <c r="D59" s="8" t="s">
        <v>883</v>
      </c>
      <c r="E59" s="159">
        <v>114</v>
      </c>
      <c r="F59" s="160">
        <v>8.4210526315789469</v>
      </c>
      <c r="G59" s="160">
        <v>8.5878023571015554</v>
      </c>
      <c r="H59" s="168">
        <v>50</v>
      </c>
      <c r="I59" s="168">
        <v>1</v>
      </c>
      <c r="L59" s="4"/>
    </row>
    <row r="60" spans="2:12" ht="19.5" customHeight="1" x14ac:dyDescent="0.15">
      <c r="B60" s="1"/>
      <c r="C60" s="171" t="s">
        <v>51</v>
      </c>
      <c r="D60" s="8" t="s">
        <v>884</v>
      </c>
      <c r="E60" s="159">
        <v>4</v>
      </c>
      <c r="F60" s="160">
        <v>5.75</v>
      </c>
      <c r="G60" s="160">
        <v>4.6457866215887842</v>
      </c>
      <c r="H60" s="168">
        <v>12</v>
      </c>
      <c r="I60" s="168">
        <v>1</v>
      </c>
      <c r="L60" s="4"/>
    </row>
    <row r="61" spans="2:12" ht="19.5" customHeight="1" x14ac:dyDescent="0.15">
      <c r="B61" s="1"/>
      <c r="C61" s="171" t="s">
        <v>129</v>
      </c>
      <c r="D61" s="8" t="s">
        <v>885</v>
      </c>
      <c r="E61" s="159">
        <v>9</v>
      </c>
      <c r="F61" s="160">
        <v>5.4444444444444446</v>
      </c>
      <c r="G61" s="160">
        <v>4.1264728010466492</v>
      </c>
      <c r="H61" s="168">
        <v>12</v>
      </c>
      <c r="I61" s="168">
        <v>1</v>
      </c>
      <c r="L61" s="4"/>
    </row>
    <row r="62" spans="2:12" ht="19.5" customHeight="1" x14ac:dyDescent="0.15">
      <c r="B62" s="1"/>
      <c r="C62" s="171" t="s">
        <v>137</v>
      </c>
      <c r="D62" s="8" t="s">
        <v>886</v>
      </c>
      <c r="E62" s="159">
        <v>1</v>
      </c>
      <c r="F62" s="160">
        <v>1</v>
      </c>
      <c r="G62" s="160" t="s">
        <v>71</v>
      </c>
      <c r="H62" s="168">
        <v>1</v>
      </c>
      <c r="I62" s="168">
        <v>1</v>
      </c>
      <c r="L62" s="4"/>
    </row>
    <row r="63" spans="2:12" ht="19.5" customHeight="1" x14ac:dyDescent="0.15">
      <c r="B63" s="1"/>
      <c r="C63" s="171" t="s">
        <v>52</v>
      </c>
      <c r="D63" s="8" t="s">
        <v>887</v>
      </c>
      <c r="E63" s="159">
        <v>25</v>
      </c>
      <c r="F63" s="160">
        <v>52.28</v>
      </c>
      <c r="G63" s="160">
        <v>37.828031934003654</v>
      </c>
      <c r="H63" s="168">
        <v>156</v>
      </c>
      <c r="I63" s="168">
        <v>1</v>
      </c>
      <c r="L63" s="4"/>
    </row>
    <row r="64" spans="2:12" ht="19.5" customHeight="1" x14ac:dyDescent="0.15">
      <c r="B64" s="1"/>
      <c r="C64" s="171" t="s">
        <v>888</v>
      </c>
      <c r="D64" s="8" t="s">
        <v>376</v>
      </c>
      <c r="E64" s="159">
        <v>47</v>
      </c>
      <c r="F64" s="160">
        <v>9.9574468085106389</v>
      </c>
      <c r="G64" s="160">
        <v>9.7867644580265534</v>
      </c>
      <c r="H64" s="168">
        <v>51</v>
      </c>
      <c r="I64" s="168">
        <v>1</v>
      </c>
      <c r="L64" s="4"/>
    </row>
    <row r="65" spans="2:12" ht="19.5" customHeight="1" x14ac:dyDescent="0.15">
      <c r="B65" s="1"/>
      <c r="C65" s="171" t="s">
        <v>889</v>
      </c>
      <c r="D65" s="8" t="s">
        <v>890</v>
      </c>
      <c r="E65" s="159">
        <v>1</v>
      </c>
      <c r="F65" s="160">
        <v>6</v>
      </c>
      <c r="G65" s="160" t="s">
        <v>71</v>
      </c>
      <c r="H65" s="168">
        <v>6</v>
      </c>
      <c r="I65" s="168">
        <v>6</v>
      </c>
      <c r="L65" s="4"/>
    </row>
    <row r="66" spans="2:12" ht="19.5" customHeight="1" x14ac:dyDescent="0.15">
      <c r="B66" s="1"/>
      <c r="C66" s="171" t="s">
        <v>79</v>
      </c>
      <c r="D66" s="8" t="s">
        <v>891</v>
      </c>
      <c r="E66" s="159">
        <v>2</v>
      </c>
      <c r="F66" s="160">
        <v>6.5</v>
      </c>
      <c r="G66" s="160">
        <v>7.7781745930520225</v>
      </c>
      <c r="H66" s="168">
        <v>12</v>
      </c>
      <c r="I66" s="168">
        <v>1</v>
      </c>
      <c r="L66" s="4"/>
    </row>
    <row r="67" spans="2:12" ht="19.5" customHeight="1" x14ac:dyDescent="0.15">
      <c r="B67" s="1"/>
      <c r="C67" s="171" t="s">
        <v>53</v>
      </c>
      <c r="D67" s="8" t="s">
        <v>892</v>
      </c>
      <c r="E67" s="159">
        <v>66</v>
      </c>
      <c r="F67" s="160">
        <v>11.333333333333334</v>
      </c>
      <c r="G67" s="160">
        <v>11.734673583128084</v>
      </c>
      <c r="H67" s="168">
        <v>52</v>
      </c>
      <c r="I67" s="168">
        <v>1</v>
      </c>
      <c r="L67" s="4"/>
    </row>
    <row r="68" spans="2:12" ht="19.5" customHeight="1" x14ac:dyDescent="0.15">
      <c r="B68" s="1"/>
      <c r="C68" s="171" t="s">
        <v>54</v>
      </c>
      <c r="D68" s="8" t="s">
        <v>893</v>
      </c>
      <c r="E68" s="159">
        <v>29</v>
      </c>
      <c r="F68" s="160">
        <v>7.5862068965517242</v>
      </c>
      <c r="G68" s="160">
        <v>6.1325667044261696</v>
      </c>
      <c r="H68" s="168">
        <v>24</v>
      </c>
      <c r="I68" s="168">
        <v>1</v>
      </c>
      <c r="L68" s="4"/>
    </row>
    <row r="69" spans="2:12" ht="19.5" customHeight="1" x14ac:dyDescent="0.15">
      <c r="B69" s="1"/>
      <c r="C69" s="171" t="s">
        <v>55</v>
      </c>
      <c r="D69" s="8" t="s">
        <v>894</v>
      </c>
      <c r="E69" s="159">
        <v>35</v>
      </c>
      <c r="F69" s="160">
        <v>8.742857142857142</v>
      </c>
      <c r="G69" s="160">
        <v>5.5853951208005137</v>
      </c>
      <c r="H69" s="168">
        <v>23</v>
      </c>
      <c r="I69" s="168">
        <v>1</v>
      </c>
      <c r="L69" s="4"/>
    </row>
    <row r="70" spans="2:12" ht="19.5" customHeight="1" x14ac:dyDescent="0.15">
      <c r="B70" s="1"/>
      <c r="C70" s="171" t="s">
        <v>138</v>
      </c>
      <c r="D70" s="8" t="s">
        <v>895</v>
      </c>
      <c r="E70" s="159">
        <v>2</v>
      </c>
      <c r="F70" s="160">
        <v>6.5</v>
      </c>
      <c r="G70" s="160">
        <v>7.7781745930520225</v>
      </c>
      <c r="H70" s="168">
        <v>12</v>
      </c>
      <c r="I70" s="168">
        <v>1</v>
      </c>
      <c r="L70" s="4"/>
    </row>
    <row r="71" spans="2:12" ht="19.5" customHeight="1" x14ac:dyDescent="0.15">
      <c r="B71" s="1"/>
      <c r="C71" s="171" t="s">
        <v>72</v>
      </c>
      <c r="D71" s="8" t="s">
        <v>896</v>
      </c>
      <c r="E71" s="159">
        <v>5</v>
      </c>
      <c r="F71" s="160">
        <v>12</v>
      </c>
      <c r="G71" s="160">
        <v>7.3484692283495345</v>
      </c>
      <c r="H71" s="168">
        <v>24</v>
      </c>
      <c r="I71" s="168">
        <v>6</v>
      </c>
      <c r="L71" s="4"/>
    </row>
    <row r="72" spans="2:12" ht="19.5" customHeight="1" x14ac:dyDescent="0.15">
      <c r="B72" s="1"/>
      <c r="C72" s="171" t="s">
        <v>75</v>
      </c>
      <c r="D72" s="8" t="s">
        <v>897</v>
      </c>
      <c r="E72" s="159">
        <v>35</v>
      </c>
      <c r="F72" s="160">
        <v>7.3428571428571425</v>
      </c>
      <c r="G72" s="160">
        <v>4.8199515322365265</v>
      </c>
      <c r="H72" s="168">
        <v>12</v>
      </c>
      <c r="I72" s="168">
        <v>1</v>
      </c>
      <c r="L72" s="4"/>
    </row>
    <row r="73" spans="2:12" ht="19.5" customHeight="1" x14ac:dyDescent="0.15">
      <c r="B73" s="1"/>
      <c r="C73" s="171" t="s">
        <v>56</v>
      </c>
      <c r="D73" s="8" t="s">
        <v>898</v>
      </c>
      <c r="E73" s="159">
        <v>2</v>
      </c>
      <c r="F73" s="160">
        <v>1.5</v>
      </c>
      <c r="G73" s="160">
        <v>0.70710678118654757</v>
      </c>
      <c r="H73" s="168">
        <v>2</v>
      </c>
      <c r="I73" s="168">
        <v>1</v>
      </c>
      <c r="L73" s="4"/>
    </row>
    <row r="74" spans="2:12" ht="19.5" customHeight="1" x14ac:dyDescent="0.15">
      <c r="B74" s="1"/>
      <c r="C74" s="171" t="s">
        <v>57</v>
      </c>
      <c r="D74" s="8" t="s">
        <v>899</v>
      </c>
      <c r="E74" s="159">
        <v>1</v>
      </c>
      <c r="F74" s="160">
        <v>1</v>
      </c>
      <c r="G74" s="160" t="s">
        <v>71</v>
      </c>
      <c r="H74" s="168">
        <v>1</v>
      </c>
      <c r="I74" s="168">
        <v>1</v>
      </c>
      <c r="L74" s="4"/>
    </row>
    <row r="75" spans="2:12" ht="19.5" customHeight="1" x14ac:dyDescent="0.15">
      <c r="B75" s="1"/>
      <c r="C75" s="171" t="s">
        <v>69</v>
      </c>
      <c r="D75" s="8" t="s">
        <v>900</v>
      </c>
      <c r="E75" s="159">
        <v>94</v>
      </c>
      <c r="F75" s="160">
        <v>28.297872340425531</v>
      </c>
      <c r="G75" s="160">
        <v>41.548735417329212</v>
      </c>
      <c r="H75" s="168">
        <v>280</v>
      </c>
      <c r="I75" s="168">
        <v>1</v>
      </c>
      <c r="L75" s="4"/>
    </row>
    <row r="76" spans="2:12" ht="19.5" customHeight="1" x14ac:dyDescent="0.15">
      <c r="B76" s="1"/>
      <c r="C76" s="171" t="s">
        <v>73</v>
      </c>
      <c r="D76" s="8" t="s">
        <v>901</v>
      </c>
      <c r="E76" s="159">
        <v>56</v>
      </c>
      <c r="F76" s="160">
        <v>14.75</v>
      </c>
      <c r="G76" s="160">
        <v>14.411169910240396</v>
      </c>
      <c r="H76" s="168">
        <v>53</v>
      </c>
      <c r="I76" s="168">
        <v>1</v>
      </c>
      <c r="L76" s="4"/>
    </row>
    <row r="77" spans="2:12" ht="19.5" customHeight="1" x14ac:dyDescent="0.15">
      <c r="B77" s="1"/>
      <c r="C77" s="171" t="s">
        <v>58</v>
      </c>
      <c r="D77" s="8" t="s">
        <v>902</v>
      </c>
      <c r="E77" s="159">
        <v>396</v>
      </c>
      <c r="F77" s="160">
        <v>17.156565656565657</v>
      </c>
      <c r="G77" s="160">
        <v>22.481851636054174</v>
      </c>
      <c r="H77" s="168">
        <v>234</v>
      </c>
      <c r="I77" s="168">
        <v>1</v>
      </c>
      <c r="L77" s="4"/>
    </row>
    <row r="78" spans="2:12" ht="19.5" customHeight="1" x14ac:dyDescent="0.15">
      <c r="B78" s="1"/>
      <c r="C78" s="171" t="s">
        <v>903</v>
      </c>
      <c r="D78" s="8" t="s">
        <v>904</v>
      </c>
      <c r="E78" s="159">
        <v>2</v>
      </c>
      <c r="F78" s="160">
        <v>7.5</v>
      </c>
      <c r="G78" s="160">
        <v>6.3639610306789276</v>
      </c>
      <c r="H78" s="168">
        <v>12</v>
      </c>
      <c r="I78" s="168">
        <v>3</v>
      </c>
      <c r="L78" s="4"/>
    </row>
    <row r="79" spans="2:12" ht="19.5" customHeight="1" x14ac:dyDescent="0.15">
      <c r="B79" s="1"/>
      <c r="C79" s="171" t="s">
        <v>905</v>
      </c>
      <c r="D79" s="8" t="s">
        <v>906</v>
      </c>
      <c r="E79" s="159">
        <v>34</v>
      </c>
      <c r="F79" s="160">
        <v>18.205882352941178</v>
      </c>
      <c r="G79" s="160">
        <v>19.64808481956063</v>
      </c>
      <c r="H79" s="168">
        <v>76</v>
      </c>
      <c r="I79" s="168">
        <v>1</v>
      </c>
      <c r="L79" s="4"/>
    </row>
    <row r="80" spans="2:12" ht="19.5" customHeight="1" x14ac:dyDescent="0.15">
      <c r="B80" s="1"/>
      <c r="C80" s="171" t="s">
        <v>70</v>
      </c>
      <c r="D80" s="8" t="s">
        <v>907</v>
      </c>
      <c r="E80" s="159">
        <v>5</v>
      </c>
      <c r="F80" s="160">
        <v>11.4</v>
      </c>
      <c r="G80" s="160">
        <v>21.054690688775271</v>
      </c>
      <c r="H80" s="168">
        <v>49</v>
      </c>
      <c r="I80" s="168">
        <v>1</v>
      </c>
      <c r="L80" s="4"/>
    </row>
    <row r="81" spans="2:12" ht="19.5" customHeight="1" x14ac:dyDescent="0.15">
      <c r="B81" s="1"/>
      <c r="C81" s="171" t="s">
        <v>908</v>
      </c>
      <c r="D81" s="8" t="s">
        <v>909</v>
      </c>
      <c r="E81" s="159">
        <v>76</v>
      </c>
      <c r="F81" s="160">
        <v>2.4210526315789473</v>
      </c>
      <c r="G81" s="160">
        <v>3.8996176150822337</v>
      </c>
      <c r="H81" s="168">
        <v>24</v>
      </c>
      <c r="I81" s="168">
        <v>1</v>
      </c>
      <c r="L81" s="4"/>
    </row>
    <row r="82" spans="2:12" ht="19.5" customHeight="1" x14ac:dyDescent="0.15">
      <c r="B82" s="1"/>
      <c r="C82" s="171" t="s">
        <v>59</v>
      </c>
      <c r="D82" s="8" t="s">
        <v>910</v>
      </c>
      <c r="E82" s="159">
        <v>1089</v>
      </c>
      <c r="F82" s="160">
        <v>11.166207529843893</v>
      </c>
      <c r="G82" s="160">
        <v>13.245383367377613</v>
      </c>
      <c r="H82" s="168">
        <v>155</v>
      </c>
      <c r="I82" s="168">
        <v>1</v>
      </c>
      <c r="L82" s="4"/>
    </row>
    <row r="83" spans="2:12" ht="19.5" customHeight="1" x14ac:dyDescent="0.15">
      <c r="B83" s="1"/>
      <c r="C83" s="171" t="s">
        <v>60</v>
      </c>
      <c r="D83" s="8" t="s">
        <v>911</v>
      </c>
      <c r="E83" s="159">
        <v>266</v>
      </c>
      <c r="F83" s="160">
        <v>10.515037593984962</v>
      </c>
      <c r="G83" s="160">
        <v>14.070501707489614</v>
      </c>
      <c r="H83" s="168">
        <v>155</v>
      </c>
      <c r="I83" s="168">
        <v>1</v>
      </c>
      <c r="L83" s="4"/>
    </row>
    <row r="84" spans="2:12" ht="19.5" customHeight="1" x14ac:dyDescent="0.15">
      <c r="B84" s="1"/>
      <c r="C84" s="171" t="s">
        <v>912</v>
      </c>
      <c r="D84" s="8" t="s">
        <v>913</v>
      </c>
      <c r="E84" s="159">
        <v>2</v>
      </c>
      <c r="F84" s="160">
        <v>7</v>
      </c>
      <c r="G84" s="160">
        <v>7.0710678118654755</v>
      </c>
      <c r="H84" s="168">
        <v>12</v>
      </c>
      <c r="I84" s="168">
        <v>2</v>
      </c>
      <c r="L84" s="4"/>
    </row>
    <row r="85" spans="2:12" ht="19.5" customHeight="1" x14ac:dyDescent="0.15">
      <c r="B85" s="1"/>
      <c r="C85" s="171" t="s">
        <v>914</v>
      </c>
      <c r="D85" s="8" t="s">
        <v>915</v>
      </c>
      <c r="E85" s="159">
        <v>112</v>
      </c>
      <c r="F85" s="160">
        <v>4.8660714285714288</v>
      </c>
      <c r="G85" s="160">
        <v>6.4730843083742133</v>
      </c>
      <c r="H85" s="168">
        <v>50</v>
      </c>
      <c r="I85" s="168">
        <v>1</v>
      </c>
      <c r="L85" s="4"/>
    </row>
    <row r="86" spans="2:12" ht="19.5" customHeight="1" x14ac:dyDescent="0.15">
      <c r="B86" s="1"/>
      <c r="C86" s="171" t="s">
        <v>916</v>
      </c>
      <c r="D86" s="8" t="s">
        <v>917</v>
      </c>
      <c r="E86" s="159">
        <v>48</v>
      </c>
      <c r="F86" s="160">
        <v>8.4375</v>
      </c>
      <c r="G86" s="160">
        <v>5.637663051376081</v>
      </c>
      <c r="H86" s="168">
        <v>24</v>
      </c>
      <c r="I86" s="168">
        <v>1</v>
      </c>
      <c r="L86" s="4"/>
    </row>
    <row r="87" spans="2:12" ht="19.5" customHeight="1" x14ac:dyDescent="0.15">
      <c r="B87" s="1"/>
      <c r="C87" s="171" t="s">
        <v>918</v>
      </c>
      <c r="D87" s="8" t="s">
        <v>919</v>
      </c>
      <c r="E87" s="159">
        <v>37</v>
      </c>
      <c r="F87" s="160">
        <v>9.7297297297297298</v>
      </c>
      <c r="G87" s="160">
        <v>5.7380244792894466</v>
      </c>
      <c r="H87" s="168">
        <v>24</v>
      </c>
      <c r="I87" s="168">
        <v>1</v>
      </c>
      <c r="L87" s="4"/>
    </row>
    <row r="88" spans="2:12" ht="19.5" customHeight="1" x14ac:dyDescent="0.15">
      <c r="B88" s="1"/>
      <c r="C88" s="171" t="s">
        <v>920</v>
      </c>
      <c r="D88" s="8" t="s">
        <v>921</v>
      </c>
      <c r="E88" s="159">
        <v>33</v>
      </c>
      <c r="F88" s="160">
        <v>4.9090909090909092</v>
      </c>
      <c r="G88" s="160">
        <v>5.2581106181524246</v>
      </c>
      <c r="H88" s="168">
        <v>24</v>
      </c>
      <c r="I88" s="168">
        <v>1</v>
      </c>
      <c r="L88" s="4"/>
    </row>
    <row r="89" spans="2:12" ht="19.5" customHeight="1" x14ac:dyDescent="0.15">
      <c r="B89" s="1"/>
      <c r="C89" s="171" t="s">
        <v>922</v>
      </c>
      <c r="D89" s="8" t="s">
        <v>923</v>
      </c>
      <c r="E89" s="159">
        <v>0</v>
      </c>
      <c r="F89" s="160" t="s">
        <v>71</v>
      </c>
      <c r="G89" s="160" t="s">
        <v>71</v>
      </c>
      <c r="H89" s="168" t="s">
        <v>71</v>
      </c>
      <c r="I89" s="168" t="s">
        <v>71</v>
      </c>
      <c r="L89" s="4"/>
    </row>
    <row r="90" spans="2:12" ht="19.5" customHeight="1" x14ac:dyDescent="0.15">
      <c r="B90" s="1"/>
      <c r="C90" s="171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  <c r="L90" s="4"/>
    </row>
    <row r="91" spans="2:12" ht="19.5" customHeight="1" x14ac:dyDescent="0.15">
      <c r="B91" s="1"/>
      <c r="C91" s="171" t="s">
        <v>62</v>
      </c>
      <c r="D91" s="8" t="s">
        <v>926</v>
      </c>
      <c r="E91" s="159">
        <v>145</v>
      </c>
      <c r="F91" s="160">
        <v>10.510344827586207</v>
      </c>
      <c r="G91" s="160">
        <v>8.4984616593070914</v>
      </c>
      <c r="H91" s="168">
        <v>52</v>
      </c>
      <c r="I91" s="168">
        <v>1</v>
      </c>
      <c r="L91" s="4"/>
    </row>
    <row r="92" spans="2:12" ht="19.5" customHeight="1" x14ac:dyDescent="0.15">
      <c r="B92" s="1"/>
      <c r="C92" s="171" t="s">
        <v>80</v>
      </c>
      <c r="D92" s="8" t="s">
        <v>927</v>
      </c>
      <c r="E92" s="159">
        <v>1</v>
      </c>
      <c r="F92" s="160">
        <v>2</v>
      </c>
      <c r="G92" s="160" t="s">
        <v>71</v>
      </c>
      <c r="H92" s="168">
        <v>2</v>
      </c>
      <c r="I92" s="168">
        <v>2</v>
      </c>
      <c r="L92" s="4"/>
    </row>
    <row r="93" spans="2:12" ht="19.5" customHeight="1" x14ac:dyDescent="0.15">
      <c r="B93" s="1"/>
      <c r="C93" s="171" t="s">
        <v>928</v>
      </c>
      <c r="D93" s="8" t="s">
        <v>929</v>
      </c>
      <c r="E93" s="159">
        <v>42</v>
      </c>
      <c r="F93" s="160">
        <v>5.1904761904761907</v>
      </c>
      <c r="G93" s="160">
        <v>4.613014966893684</v>
      </c>
      <c r="H93" s="168">
        <v>12</v>
      </c>
      <c r="I93" s="168">
        <v>1</v>
      </c>
      <c r="L93" s="4"/>
    </row>
    <row r="94" spans="2:12" ht="19.5" customHeight="1" x14ac:dyDescent="0.15">
      <c r="B94" s="1"/>
      <c r="C94" s="171" t="s">
        <v>63</v>
      </c>
      <c r="D94" s="8" t="s">
        <v>930</v>
      </c>
      <c r="E94" s="159">
        <v>12</v>
      </c>
      <c r="F94" s="160">
        <v>10.25</v>
      </c>
      <c r="G94" s="160">
        <v>5.9715233323743204</v>
      </c>
      <c r="H94" s="168">
        <v>24</v>
      </c>
      <c r="I94" s="168">
        <v>1</v>
      </c>
      <c r="L94" s="4"/>
    </row>
    <row r="95" spans="2:12" ht="19.5" customHeight="1" x14ac:dyDescent="0.15">
      <c r="B95" s="1"/>
      <c r="C95" s="171" t="s">
        <v>931</v>
      </c>
      <c r="D95" s="8" t="s">
        <v>932</v>
      </c>
      <c r="E95" s="159">
        <v>3</v>
      </c>
      <c r="F95" s="160">
        <v>5.333333333333333</v>
      </c>
      <c r="G95" s="160">
        <v>5.7735026918962582</v>
      </c>
      <c r="H95" s="168">
        <v>12</v>
      </c>
      <c r="I95" s="168">
        <v>2</v>
      </c>
      <c r="L95" s="4"/>
    </row>
    <row r="96" spans="2:12" ht="19.5" customHeight="1" x14ac:dyDescent="0.15">
      <c r="B96" s="1"/>
      <c r="C96" s="171" t="s">
        <v>933</v>
      </c>
      <c r="D96" s="8" t="s">
        <v>934</v>
      </c>
      <c r="E96" s="159">
        <v>8</v>
      </c>
      <c r="F96" s="160">
        <v>7.125</v>
      </c>
      <c r="G96" s="160">
        <v>5.2762946955496828</v>
      </c>
      <c r="H96" s="168">
        <v>12</v>
      </c>
      <c r="I96" s="168">
        <v>1</v>
      </c>
      <c r="L96" s="4"/>
    </row>
    <row r="97" spans="1:12" ht="19.5" customHeight="1" x14ac:dyDescent="0.15">
      <c r="B97" s="1"/>
      <c r="C97" s="171" t="s">
        <v>76</v>
      </c>
      <c r="D97" s="8" t="s">
        <v>935</v>
      </c>
      <c r="E97" s="159">
        <v>6</v>
      </c>
      <c r="F97" s="160">
        <v>24.333333333333332</v>
      </c>
      <c r="G97" s="160">
        <v>18.747444270264324</v>
      </c>
      <c r="H97" s="168">
        <v>53</v>
      </c>
      <c r="I97" s="168">
        <v>4</v>
      </c>
      <c r="L97" s="4"/>
    </row>
    <row r="98" spans="1:12" ht="19.5" customHeight="1" x14ac:dyDescent="0.15">
      <c r="B98" s="1"/>
      <c r="C98" s="171" t="s">
        <v>936</v>
      </c>
      <c r="D98" s="8" t="s">
        <v>937</v>
      </c>
      <c r="E98" s="159">
        <v>4</v>
      </c>
      <c r="F98" s="160">
        <v>4.75</v>
      </c>
      <c r="G98" s="160">
        <v>0.9574271077563381</v>
      </c>
      <c r="H98" s="168">
        <v>6</v>
      </c>
      <c r="I98" s="168">
        <v>4</v>
      </c>
      <c r="L98" s="4"/>
    </row>
    <row r="99" spans="1:12" ht="19.5" customHeight="1" x14ac:dyDescent="0.15">
      <c r="B99" s="1"/>
      <c r="C99" s="171" t="s">
        <v>64</v>
      </c>
      <c r="D99" s="8" t="s">
        <v>938</v>
      </c>
      <c r="E99" s="159">
        <v>40</v>
      </c>
      <c r="F99" s="160">
        <v>9.9</v>
      </c>
      <c r="G99" s="160">
        <v>8.8369852151232937</v>
      </c>
      <c r="H99" s="168">
        <v>48</v>
      </c>
      <c r="I99" s="168">
        <v>1</v>
      </c>
      <c r="L99" s="4"/>
    </row>
    <row r="100" spans="1:12" ht="19.5" customHeight="1" x14ac:dyDescent="0.15">
      <c r="B100" s="1"/>
      <c r="C100" s="171" t="s">
        <v>939</v>
      </c>
      <c r="D100" s="8" t="s">
        <v>940</v>
      </c>
      <c r="E100" s="159">
        <v>321</v>
      </c>
      <c r="F100" s="160">
        <v>7.2461059190031154</v>
      </c>
      <c r="G100" s="160">
        <v>12.759501071799246</v>
      </c>
      <c r="H100" s="168">
        <v>175</v>
      </c>
      <c r="I100" s="168">
        <v>1</v>
      </c>
      <c r="L100" s="4"/>
    </row>
    <row r="101" spans="1:12" ht="19.5" customHeight="1" x14ac:dyDescent="0.15">
      <c r="B101" s="1"/>
      <c r="C101" s="171" t="s">
        <v>941</v>
      </c>
      <c r="D101" s="8" t="s">
        <v>942</v>
      </c>
      <c r="E101" s="159">
        <v>36</v>
      </c>
      <c r="F101" s="160">
        <v>5.6944444444444446</v>
      </c>
      <c r="G101" s="160">
        <v>4.8686721243033251</v>
      </c>
      <c r="H101" s="168">
        <v>12</v>
      </c>
      <c r="I101" s="168">
        <v>1</v>
      </c>
      <c r="L101" s="4"/>
    </row>
    <row r="102" spans="1:12" ht="19.5" customHeight="1" x14ac:dyDescent="0.15">
      <c r="B102" s="1"/>
      <c r="C102" s="171" t="s">
        <v>943</v>
      </c>
      <c r="D102" s="8" t="s">
        <v>944</v>
      </c>
      <c r="E102" s="159">
        <v>45</v>
      </c>
      <c r="F102" s="160">
        <v>10.311111111111112</v>
      </c>
      <c r="G102" s="160">
        <v>11.293244606284491</v>
      </c>
      <c r="H102" s="168">
        <v>52</v>
      </c>
      <c r="I102" s="168">
        <v>1</v>
      </c>
      <c r="L102" s="4"/>
    </row>
    <row r="103" spans="1:12" ht="19.5" customHeight="1" x14ac:dyDescent="0.15">
      <c r="B103" s="1"/>
      <c r="C103" s="171" t="s">
        <v>945</v>
      </c>
      <c r="D103" s="8" t="s">
        <v>946</v>
      </c>
      <c r="E103" s="159">
        <v>81</v>
      </c>
      <c r="F103" s="160">
        <v>5.8024691358024691</v>
      </c>
      <c r="G103" s="160">
        <v>8.6651886204029331</v>
      </c>
      <c r="H103" s="168">
        <v>51</v>
      </c>
      <c r="I103" s="168">
        <v>1</v>
      </c>
      <c r="L103" s="4"/>
    </row>
    <row r="104" spans="1:12" ht="19.5" customHeight="1" x14ac:dyDescent="0.15">
      <c r="A104" s="116" t="s">
        <v>1023</v>
      </c>
      <c r="B104" s="1"/>
      <c r="C104" s="171" t="s">
        <v>947</v>
      </c>
      <c r="D104" s="8" t="s">
        <v>948</v>
      </c>
      <c r="E104" s="159">
        <v>5</v>
      </c>
      <c r="F104" s="160">
        <v>6.2</v>
      </c>
      <c r="G104" s="160">
        <v>5.4037024344425184</v>
      </c>
      <c r="H104" s="168">
        <v>12</v>
      </c>
      <c r="I104" s="168">
        <v>1</v>
      </c>
      <c r="L104" s="4"/>
    </row>
    <row r="105" spans="1:12" ht="19.5" customHeight="1" x14ac:dyDescent="0.15">
      <c r="B105" s="1"/>
      <c r="C105" s="172" t="s">
        <v>65</v>
      </c>
      <c r="D105" s="162" t="s">
        <v>949</v>
      </c>
      <c r="E105" s="163">
        <v>1099</v>
      </c>
      <c r="F105" s="164">
        <v>7.4540491355777982</v>
      </c>
      <c r="G105" s="164">
        <v>13.124957437049442</v>
      </c>
      <c r="H105" s="168">
        <v>365</v>
      </c>
      <c r="I105" s="168">
        <v>1</v>
      </c>
      <c r="L105" s="4"/>
    </row>
    <row r="106" spans="1:12" ht="19.5" customHeight="1" x14ac:dyDescent="0.15">
      <c r="B106" s="1"/>
      <c r="C106" s="172" t="s">
        <v>67</v>
      </c>
      <c r="D106" s="162" t="s">
        <v>950</v>
      </c>
      <c r="E106" s="163">
        <v>1511</v>
      </c>
      <c r="F106" s="164">
        <v>19.026472534745203</v>
      </c>
      <c r="G106" s="164">
        <v>9.6877385840686152</v>
      </c>
      <c r="H106" s="168">
        <v>72</v>
      </c>
      <c r="I106" s="168">
        <v>1</v>
      </c>
      <c r="L106" s="4"/>
    </row>
    <row r="107" spans="1:12" ht="19.5" customHeight="1" x14ac:dyDescent="0.15">
      <c r="B107" s="1"/>
      <c r="C107" s="172" t="s">
        <v>68</v>
      </c>
      <c r="D107" s="162" t="s">
        <v>951</v>
      </c>
      <c r="E107" s="163">
        <v>74</v>
      </c>
      <c r="F107" s="164">
        <v>20.878378378378379</v>
      </c>
      <c r="G107" s="164">
        <v>43.424932142501916</v>
      </c>
      <c r="H107" s="168">
        <v>365</v>
      </c>
      <c r="I107" s="168">
        <v>1</v>
      </c>
      <c r="L107" s="4"/>
    </row>
    <row r="108" spans="1:12" ht="19.5" customHeight="1" x14ac:dyDescent="0.15">
      <c r="B108" s="1"/>
      <c r="C108" s="172" t="s">
        <v>77</v>
      </c>
      <c r="D108" s="162" t="s">
        <v>952</v>
      </c>
      <c r="E108" s="163">
        <v>144</v>
      </c>
      <c r="F108" s="164">
        <v>7.4513888888888893</v>
      </c>
      <c r="G108" s="164">
        <v>8.5483649613270209</v>
      </c>
      <c r="H108" s="168">
        <v>53</v>
      </c>
      <c r="I108" s="168">
        <v>1</v>
      </c>
      <c r="L108" s="4"/>
    </row>
    <row r="109" spans="1:12" ht="19.5" customHeight="1" x14ac:dyDescent="0.15">
      <c r="B109" s="1"/>
      <c r="C109" s="172" t="s">
        <v>78</v>
      </c>
      <c r="D109" s="162" t="s">
        <v>953</v>
      </c>
      <c r="E109" s="163">
        <v>1</v>
      </c>
      <c r="F109" s="164">
        <v>4</v>
      </c>
      <c r="G109" s="164" t="s">
        <v>71</v>
      </c>
      <c r="H109" s="168">
        <v>4</v>
      </c>
      <c r="I109" s="168">
        <v>4</v>
      </c>
      <c r="L109" s="4"/>
    </row>
    <row r="110" spans="1:12" ht="19.5" customHeight="1" x14ac:dyDescent="0.15">
      <c r="B110" s="1"/>
      <c r="C110" s="172" t="s">
        <v>74</v>
      </c>
      <c r="D110" s="162" t="s">
        <v>954</v>
      </c>
      <c r="E110" s="163">
        <v>23</v>
      </c>
      <c r="F110" s="164">
        <v>9</v>
      </c>
      <c r="G110" s="164">
        <v>10.277955226423378</v>
      </c>
      <c r="H110" s="168">
        <v>52</v>
      </c>
      <c r="I110" s="168">
        <v>1</v>
      </c>
      <c r="L110" s="4"/>
    </row>
    <row r="111" spans="1:12" ht="19.5" customHeight="1" x14ac:dyDescent="0.15">
      <c r="B111" s="1"/>
      <c r="C111" s="172" t="s">
        <v>71</v>
      </c>
      <c r="D111" s="162" t="s">
        <v>377</v>
      </c>
      <c r="E111" s="163">
        <v>44</v>
      </c>
      <c r="F111" s="164">
        <v>15.772727272727273</v>
      </c>
      <c r="G111" s="164">
        <v>24.418696264803476</v>
      </c>
      <c r="H111" s="168">
        <v>150</v>
      </c>
      <c r="I111" s="168">
        <v>1</v>
      </c>
      <c r="L111" s="5"/>
    </row>
    <row r="112" spans="1:12" ht="19.5" customHeight="1" x14ac:dyDescent="0.15">
      <c r="B112" s="1"/>
      <c r="C112" s="172"/>
      <c r="D112" s="162" t="s">
        <v>373</v>
      </c>
      <c r="E112" s="163">
        <v>7503</v>
      </c>
      <c r="F112" s="164">
        <v>12.564974010395842</v>
      </c>
      <c r="G112" s="164">
        <v>20.724016317794241</v>
      </c>
      <c r="H112" s="168">
        <v>1071</v>
      </c>
      <c r="I112" s="168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E71B8-AA16-4957-A1F4-9714E552CEBD}">
  <sheetPr>
    <tabColor theme="8" tint="0.39997558519241921"/>
    <pageSetUpPr fitToPage="1"/>
  </sheetPr>
  <dimension ref="A1:L112"/>
  <sheetViews>
    <sheetView showGridLines="0" view="pageBreakPreview" topLeftCell="A93" zoomScale="85" zoomScaleNormal="70" zoomScaleSheetLayoutView="85" workbookViewId="0">
      <selection activeCell="D23" sqref="D23"/>
    </sheetView>
  </sheetViews>
  <sheetFormatPr defaultRowHeight="14.25" x14ac:dyDescent="0.15"/>
  <cols>
    <col min="1" max="1" width="3.25" customWidth="1"/>
    <col min="2" max="2" width="1.125" customWidth="1"/>
    <col min="3" max="3" width="5.25" style="118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19" t="s">
        <v>1055</v>
      </c>
    </row>
    <row r="3" spans="2:12" ht="21" customHeight="1" x14ac:dyDescent="0.15">
      <c r="H3" s="139"/>
      <c r="I3" s="139" t="s">
        <v>1056</v>
      </c>
    </row>
    <row r="4" spans="2:12" ht="19.5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9.5" customHeight="1" x14ac:dyDescent="0.15">
      <c r="B5" s="1"/>
      <c r="C5" s="171" t="s">
        <v>817</v>
      </c>
      <c r="D5" s="8" t="s">
        <v>818</v>
      </c>
      <c r="E5" s="159">
        <v>8</v>
      </c>
      <c r="F5" s="160">
        <v>4</v>
      </c>
      <c r="G5" s="160">
        <v>5.0709255283710997</v>
      </c>
      <c r="H5" s="168">
        <v>12</v>
      </c>
      <c r="I5" s="168">
        <v>1</v>
      </c>
      <c r="L5" s="5"/>
    </row>
    <row r="6" spans="2:12" ht="19.5" customHeight="1" x14ac:dyDescent="0.15">
      <c r="B6" s="1"/>
      <c r="C6" s="171" t="s">
        <v>819</v>
      </c>
      <c r="D6" s="8" t="s">
        <v>820</v>
      </c>
      <c r="E6" s="159">
        <v>17</v>
      </c>
      <c r="F6" s="160">
        <v>5.6470588235294121</v>
      </c>
      <c r="G6" s="160">
        <v>4.9867471420579896</v>
      </c>
      <c r="H6" s="168">
        <v>12</v>
      </c>
      <c r="I6" s="168">
        <v>1</v>
      </c>
      <c r="L6" s="5"/>
    </row>
    <row r="7" spans="2:12" ht="19.5" customHeight="1" x14ac:dyDescent="0.15">
      <c r="B7" s="1"/>
      <c r="C7" s="171" t="s">
        <v>49</v>
      </c>
      <c r="D7" s="8" t="s">
        <v>821</v>
      </c>
      <c r="E7" s="159">
        <v>292</v>
      </c>
      <c r="F7" s="160">
        <v>11.729452054794521</v>
      </c>
      <c r="G7" s="160">
        <v>9.0012650337225022</v>
      </c>
      <c r="H7" s="168">
        <v>62</v>
      </c>
      <c r="I7" s="168">
        <v>1</v>
      </c>
      <c r="L7" s="5"/>
    </row>
    <row r="8" spans="2:12" ht="19.5" customHeight="1" x14ac:dyDescent="0.15">
      <c r="B8" s="1"/>
      <c r="C8" s="171" t="s">
        <v>50</v>
      </c>
      <c r="D8" s="8" t="s">
        <v>822</v>
      </c>
      <c r="E8" s="159">
        <v>149</v>
      </c>
      <c r="F8" s="160">
        <v>7.9463087248322148</v>
      </c>
      <c r="G8" s="160">
        <v>9.1878189298564639</v>
      </c>
      <c r="H8" s="168">
        <v>72</v>
      </c>
      <c r="I8" s="168">
        <v>1</v>
      </c>
      <c r="L8" s="5"/>
    </row>
    <row r="9" spans="2:12" ht="19.5" customHeight="1" x14ac:dyDescent="0.15">
      <c r="B9" s="1"/>
      <c r="C9" s="171" t="s">
        <v>66</v>
      </c>
      <c r="D9" s="8" t="s">
        <v>823</v>
      </c>
      <c r="E9" s="159">
        <v>103</v>
      </c>
      <c r="F9" s="160">
        <v>8.7378640776699026</v>
      </c>
      <c r="G9" s="160">
        <v>8.259232700733973</v>
      </c>
      <c r="H9" s="168">
        <v>61</v>
      </c>
      <c r="I9" s="168">
        <v>1</v>
      </c>
      <c r="L9" s="5"/>
    </row>
    <row r="10" spans="2:12" ht="19.5" customHeight="1" x14ac:dyDescent="0.15">
      <c r="B10" s="1"/>
      <c r="C10" s="171" t="s">
        <v>61</v>
      </c>
      <c r="D10" s="8" t="s">
        <v>824</v>
      </c>
      <c r="E10" s="159">
        <v>69</v>
      </c>
      <c r="F10" s="160">
        <v>9.4347826086956523</v>
      </c>
      <c r="G10" s="160">
        <v>8.1646264654112066</v>
      </c>
      <c r="H10" s="168">
        <v>50</v>
      </c>
      <c r="I10" s="168">
        <v>1</v>
      </c>
      <c r="L10" s="5"/>
    </row>
    <row r="11" spans="2:12" ht="19.5" customHeight="1" x14ac:dyDescent="0.15">
      <c r="B11" s="1"/>
      <c r="C11" s="171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  <c r="L11" s="5"/>
    </row>
    <row r="12" spans="2:12" ht="19.5" customHeight="1" x14ac:dyDescent="0.15">
      <c r="B12" s="1"/>
      <c r="C12" s="171" t="s">
        <v>827</v>
      </c>
      <c r="D12" s="8" t="s">
        <v>828</v>
      </c>
      <c r="E12" s="159">
        <v>7</v>
      </c>
      <c r="F12" s="160">
        <v>1</v>
      </c>
      <c r="G12" s="160">
        <v>0</v>
      </c>
      <c r="H12" s="168">
        <v>1</v>
      </c>
      <c r="I12" s="168">
        <v>1</v>
      </c>
      <c r="L12" s="5"/>
    </row>
    <row r="13" spans="2:12" ht="19.5" customHeight="1" x14ac:dyDescent="0.15">
      <c r="B13" s="1"/>
      <c r="C13" s="171" t="s">
        <v>829</v>
      </c>
      <c r="D13" s="8" t="s">
        <v>830</v>
      </c>
      <c r="E13" s="159">
        <v>15</v>
      </c>
      <c r="F13" s="160">
        <v>14.266666666666667</v>
      </c>
      <c r="G13" s="160">
        <v>11.27871995438861</v>
      </c>
      <c r="H13" s="168">
        <v>48</v>
      </c>
      <c r="I13" s="168">
        <v>1</v>
      </c>
      <c r="L13" s="5"/>
    </row>
    <row r="14" spans="2:12" ht="19.5" customHeight="1" x14ac:dyDescent="0.15">
      <c r="B14" s="1"/>
      <c r="C14" s="171" t="s">
        <v>831</v>
      </c>
      <c r="D14" s="8" t="s">
        <v>832</v>
      </c>
      <c r="E14" s="159">
        <v>12</v>
      </c>
      <c r="F14" s="160">
        <v>9.5</v>
      </c>
      <c r="G14" s="160">
        <v>6.2740446574467708</v>
      </c>
      <c r="H14" s="168">
        <v>24</v>
      </c>
      <c r="I14" s="168">
        <v>2</v>
      </c>
      <c r="L14" s="5"/>
    </row>
    <row r="15" spans="2:12" ht="19.5" customHeight="1" x14ac:dyDescent="0.15">
      <c r="B15" s="1"/>
      <c r="C15" s="171" t="s">
        <v>11</v>
      </c>
      <c r="D15" s="8" t="s">
        <v>833</v>
      </c>
      <c r="E15" s="159">
        <v>135</v>
      </c>
      <c r="F15" s="160">
        <v>8.3481481481481481</v>
      </c>
      <c r="G15" s="160">
        <v>8.1261679009240115</v>
      </c>
      <c r="H15" s="168">
        <v>52</v>
      </c>
      <c r="I15" s="168">
        <v>1</v>
      </c>
      <c r="L15" s="4"/>
    </row>
    <row r="16" spans="2:12" ht="19.5" customHeight="1" x14ac:dyDescent="0.15">
      <c r="B16" s="1"/>
      <c r="C16" s="171" t="s">
        <v>12</v>
      </c>
      <c r="D16" s="8" t="s">
        <v>834</v>
      </c>
      <c r="E16" s="159">
        <v>18</v>
      </c>
      <c r="F16" s="160">
        <v>7.333333333333333</v>
      </c>
      <c r="G16" s="160">
        <v>4.7278897170376748</v>
      </c>
      <c r="H16" s="168">
        <v>12</v>
      </c>
      <c r="I16" s="168">
        <v>1</v>
      </c>
      <c r="L16" s="4"/>
    </row>
    <row r="17" spans="2:12" ht="19.5" customHeight="1" x14ac:dyDescent="0.15">
      <c r="B17" s="1"/>
      <c r="C17" s="171" t="s">
        <v>13</v>
      </c>
      <c r="D17" s="8" t="s">
        <v>835</v>
      </c>
      <c r="E17" s="159">
        <v>27</v>
      </c>
      <c r="F17" s="160">
        <v>12.962962962962964</v>
      </c>
      <c r="G17" s="160">
        <v>12.020756028577216</v>
      </c>
      <c r="H17" s="168">
        <v>51</v>
      </c>
      <c r="I17" s="168">
        <v>1</v>
      </c>
      <c r="L17" s="4"/>
    </row>
    <row r="18" spans="2:12" ht="19.5" customHeight="1" x14ac:dyDescent="0.15">
      <c r="B18" s="1"/>
      <c r="C18" s="171" t="s">
        <v>14</v>
      </c>
      <c r="D18" s="8" t="s">
        <v>836</v>
      </c>
      <c r="E18" s="159">
        <v>1</v>
      </c>
      <c r="F18" s="160">
        <v>1</v>
      </c>
      <c r="G18" s="160" t="s">
        <v>71</v>
      </c>
      <c r="H18" s="168">
        <v>1</v>
      </c>
      <c r="I18" s="168">
        <v>1</v>
      </c>
      <c r="L18" s="4"/>
    </row>
    <row r="19" spans="2:12" ht="19.5" customHeight="1" x14ac:dyDescent="0.15">
      <c r="B19" s="1"/>
      <c r="C19" s="171" t="s">
        <v>15</v>
      </c>
      <c r="D19" s="8" t="s">
        <v>837</v>
      </c>
      <c r="E19" s="159">
        <v>5</v>
      </c>
      <c r="F19" s="160">
        <v>90.6</v>
      </c>
      <c r="G19" s="160">
        <v>155.0670822579699</v>
      </c>
      <c r="H19" s="168">
        <v>366</v>
      </c>
      <c r="I19" s="168">
        <v>1</v>
      </c>
      <c r="L19" s="4"/>
    </row>
    <row r="20" spans="2:12" ht="19.5" customHeight="1" x14ac:dyDescent="0.15">
      <c r="B20" s="1"/>
      <c r="C20" s="171" t="s">
        <v>16</v>
      </c>
      <c r="D20" s="8" t="s">
        <v>838</v>
      </c>
      <c r="E20" s="159">
        <v>3</v>
      </c>
      <c r="F20" s="160">
        <v>8.3333333333333339</v>
      </c>
      <c r="G20" s="160">
        <v>6.3508529610858835</v>
      </c>
      <c r="H20" s="168">
        <v>12</v>
      </c>
      <c r="I20" s="168">
        <v>1</v>
      </c>
      <c r="L20" s="4"/>
    </row>
    <row r="21" spans="2:12" ht="19.5" customHeight="1" x14ac:dyDescent="0.15">
      <c r="B21" s="1"/>
      <c r="C21" s="171" t="s">
        <v>17</v>
      </c>
      <c r="D21" s="8" t="s">
        <v>839</v>
      </c>
      <c r="E21" s="159">
        <v>36</v>
      </c>
      <c r="F21" s="160">
        <v>11.277777777777779</v>
      </c>
      <c r="G21" s="160">
        <v>7.8762250243959278</v>
      </c>
      <c r="H21" s="168">
        <v>48</v>
      </c>
      <c r="I21" s="168">
        <v>1</v>
      </c>
      <c r="L21" s="4"/>
    </row>
    <row r="22" spans="2:12" ht="19.5" customHeight="1" x14ac:dyDescent="0.15">
      <c r="B22" s="1"/>
      <c r="C22" s="171" t="s">
        <v>18</v>
      </c>
      <c r="D22" s="8" t="s">
        <v>840</v>
      </c>
      <c r="E22" s="159">
        <v>77</v>
      </c>
      <c r="F22" s="160">
        <v>10.818181818181818</v>
      </c>
      <c r="G22" s="160">
        <v>6.7701497937390629</v>
      </c>
      <c r="H22" s="168">
        <v>37</v>
      </c>
      <c r="I22" s="168">
        <v>1</v>
      </c>
      <c r="L22" s="4"/>
    </row>
    <row r="23" spans="2:12" ht="19.5" customHeight="1" x14ac:dyDescent="0.15">
      <c r="B23" s="1"/>
      <c r="C23" s="171" t="s">
        <v>19</v>
      </c>
      <c r="D23" s="8" t="s">
        <v>841</v>
      </c>
      <c r="E23" s="159">
        <v>4</v>
      </c>
      <c r="F23" s="160">
        <v>17.75</v>
      </c>
      <c r="G23" s="160">
        <v>13.671747023210555</v>
      </c>
      <c r="H23" s="168">
        <v>38</v>
      </c>
      <c r="I23" s="168">
        <v>8</v>
      </c>
      <c r="L23" s="4"/>
    </row>
    <row r="24" spans="2:12" ht="19.5" customHeight="1" x14ac:dyDescent="0.15">
      <c r="B24" s="1"/>
      <c r="C24" s="171" t="s">
        <v>842</v>
      </c>
      <c r="D24" s="8" t="s">
        <v>843</v>
      </c>
      <c r="E24" s="159">
        <v>74</v>
      </c>
      <c r="F24" s="160">
        <v>8.8108108108108105</v>
      </c>
      <c r="G24" s="160">
        <v>7.3850565067271328</v>
      </c>
      <c r="H24" s="168">
        <v>48</v>
      </c>
      <c r="I24" s="168">
        <v>1</v>
      </c>
      <c r="L24" s="4"/>
    </row>
    <row r="25" spans="2:12" ht="19.5" customHeight="1" x14ac:dyDescent="0.15">
      <c r="B25" s="1"/>
      <c r="C25" s="171" t="s">
        <v>844</v>
      </c>
      <c r="D25" s="8" t="s">
        <v>845</v>
      </c>
      <c r="E25" s="159">
        <v>1</v>
      </c>
      <c r="F25" s="160">
        <v>24</v>
      </c>
      <c r="G25" s="160" t="s">
        <v>71</v>
      </c>
      <c r="H25" s="168">
        <v>24</v>
      </c>
      <c r="I25" s="168">
        <v>24</v>
      </c>
      <c r="L25" s="4"/>
    </row>
    <row r="26" spans="2:12" ht="19.5" customHeight="1" x14ac:dyDescent="0.15">
      <c r="B26" s="1"/>
      <c r="C26" s="171" t="s">
        <v>20</v>
      </c>
      <c r="D26" s="8" t="s">
        <v>846</v>
      </c>
      <c r="E26" s="159">
        <v>67</v>
      </c>
      <c r="F26" s="160">
        <v>10.104477611940299</v>
      </c>
      <c r="G26" s="160">
        <v>11.075682246388979</v>
      </c>
      <c r="H26" s="168">
        <v>52</v>
      </c>
      <c r="I26" s="168">
        <v>1</v>
      </c>
      <c r="L26" s="4"/>
    </row>
    <row r="27" spans="2:12" ht="19.5" customHeight="1" x14ac:dyDescent="0.15">
      <c r="B27" s="1"/>
      <c r="C27" s="171" t="s">
        <v>21</v>
      </c>
      <c r="D27" s="8" t="s">
        <v>847</v>
      </c>
      <c r="E27" s="159">
        <v>0</v>
      </c>
      <c r="F27" s="160" t="s">
        <v>71</v>
      </c>
      <c r="G27" s="160" t="s">
        <v>71</v>
      </c>
      <c r="H27" s="168" t="s">
        <v>71</v>
      </c>
      <c r="I27" s="168" t="s">
        <v>71</v>
      </c>
      <c r="L27" s="4"/>
    </row>
    <row r="28" spans="2:12" ht="19.5" customHeight="1" x14ac:dyDescent="0.15">
      <c r="B28" s="1"/>
      <c r="C28" s="171" t="s">
        <v>22</v>
      </c>
      <c r="D28" s="8" t="s">
        <v>848</v>
      </c>
      <c r="E28" s="159">
        <v>7</v>
      </c>
      <c r="F28" s="160">
        <v>9.8571428571428577</v>
      </c>
      <c r="G28" s="160">
        <v>10.447145885018411</v>
      </c>
      <c r="H28" s="168">
        <v>24</v>
      </c>
      <c r="I28" s="168">
        <v>1</v>
      </c>
      <c r="L28" s="4"/>
    </row>
    <row r="29" spans="2:12" ht="19.5" customHeight="1" x14ac:dyDescent="0.15">
      <c r="B29" s="1"/>
      <c r="C29" s="171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8" t="s">
        <v>71</v>
      </c>
      <c r="I29" s="168" t="s">
        <v>71</v>
      </c>
      <c r="L29" s="4"/>
    </row>
    <row r="30" spans="2:12" ht="19.5" customHeight="1" x14ac:dyDescent="0.15">
      <c r="B30" s="1"/>
      <c r="C30" s="171" t="s">
        <v>851</v>
      </c>
      <c r="D30" s="8" t="s">
        <v>852</v>
      </c>
      <c r="E30" s="159">
        <v>3</v>
      </c>
      <c r="F30" s="160">
        <v>1.6666666666666667</v>
      </c>
      <c r="G30" s="160">
        <v>0.57735026918962573</v>
      </c>
      <c r="H30" s="168">
        <v>2</v>
      </c>
      <c r="I30" s="168">
        <v>1</v>
      </c>
      <c r="L30" s="4"/>
    </row>
    <row r="31" spans="2:12" ht="19.5" customHeight="1" x14ac:dyDescent="0.15">
      <c r="B31" s="1"/>
      <c r="C31" s="171" t="s">
        <v>853</v>
      </c>
      <c r="D31" s="8" t="s">
        <v>854</v>
      </c>
      <c r="E31" s="159">
        <v>2</v>
      </c>
      <c r="F31" s="160">
        <v>6.5</v>
      </c>
      <c r="G31" s="160">
        <v>7.7781745930520225</v>
      </c>
      <c r="H31" s="168">
        <v>12</v>
      </c>
      <c r="I31" s="168">
        <v>1</v>
      </c>
      <c r="L31" s="4"/>
    </row>
    <row r="32" spans="2:12" ht="19.5" customHeight="1" x14ac:dyDescent="0.15">
      <c r="B32" s="1"/>
      <c r="C32" s="171" t="s">
        <v>23</v>
      </c>
      <c r="D32" s="8" t="s">
        <v>855</v>
      </c>
      <c r="E32" s="159">
        <v>1</v>
      </c>
      <c r="F32" s="160">
        <v>1</v>
      </c>
      <c r="G32" s="160" t="s">
        <v>71</v>
      </c>
      <c r="H32" s="168">
        <v>1</v>
      </c>
      <c r="I32" s="168">
        <v>1</v>
      </c>
      <c r="L32" s="4"/>
    </row>
    <row r="33" spans="2:12" ht="19.5" customHeight="1" x14ac:dyDescent="0.15">
      <c r="B33" s="1"/>
      <c r="C33" s="171" t="s">
        <v>24</v>
      </c>
      <c r="D33" s="8" t="s">
        <v>856</v>
      </c>
      <c r="E33" s="159">
        <v>58</v>
      </c>
      <c r="F33" s="160">
        <v>4.568965517241379</v>
      </c>
      <c r="G33" s="160">
        <v>8.3689318293138442</v>
      </c>
      <c r="H33" s="168">
        <v>52</v>
      </c>
      <c r="I33" s="168">
        <v>1</v>
      </c>
      <c r="L33" s="4"/>
    </row>
    <row r="34" spans="2:12" ht="19.5" customHeight="1" x14ac:dyDescent="0.15">
      <c r="B34" s="1"/>
      <c r="C34" s="171" t="s">
        <v>857</v>
      </c>
      <c r="D34" s="8" t="s">
        <v>858</v>
      </c>
      <c r="E34" s="159">
        <v>5</v>
      </c>
      <c r="F34" s="160">
        <v>8</v>
      </c>
      <c r="G34" s="160">
        <v>6.4420493633625631</v>
      </c>
      <c r="H34" s="168">
        <v>14</v>
      </c>
      <c r="I34" s="168">
        <v>1</v>
      </c>
      <c r="L34" s="4"/>
    </row>
    <row r="35" spans="2:12" ht="19.5" customHeight="1" x14ac:dyDescent="0.15">
      <c r="B35" s="1"/>
      <c r="C35" s="171" t="s">
        <v>25</v>
      </c>
      <c r="D35" s="8" t="s">
        <v>859</v>
      </c>
      <c r="E35" s="159">
        <v>4</v>
      </c>
      <c r="F35" s="160">
        <v>1.5</v>
      </c>
      <c r="G35" s="160">
        <v>1</v>
      </c>
      <c r="H35" s="168">
        <v>3</v>
      </c>
      <c r="I35" s="168">
        <v>1</v>
      </c>
      <c r="L35" s="4"/>
    </row>
    <row r="36" spans="2:12" ht="19.5" customHeight="1" x14ac:dyDescent="0.15">
      <c r="B36" s="1"/>
      <c r="C36" s="171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8" t="s">
        <v>71</v>
      </c>
      <c r="I36" s="168" t="s">
        <v>71</v>
      </c>
      <c r="L36" s="4"/>
    </row>
    <row r="37" spans="2:12" ht="19.5" customHeight="1" x14ac:dyDescent="0.15">
      <c r="B37" s="1"/>
      <c r="C37" s="171" t="s">
        <v>27</v>
      </c>
      <c r="D37" s="8" t="s">
        <v>860</v>
      </c>
      <c r="E37" s="159">
        <v>7</v>
      </c>
      <c r="F37" s="160">
        <v>21.428571428571427</v>
      </c>
      <c r="G37" s="160">
        <v>52.290397916689393</v>
      </c>
      <c r="H37" s="168">
        <v>140</v>
      </c>
      <c r="I37" s="168">
        <v>1</v>
      </c>
      <c r="L37" s="4"/>
    </row>
    <row r="38" spans="2:12" ht="19.5" customHeight="1" x14ac:dyDescent="0.15">
      <c r="B38" s="1"/>
      <c r="C38" s="171" t="s">
        <v>28</v>
      </c>
      <c r="D38" s="8" t="s">
        <v>861</v>
      </c>
      <c r="E38" s="159">
        <v>44</v>
      </c>
      <c r="F38" s="160">
        <v>8.0227272727272734</v>
      </c>
      <c r="G38" s="160">
        <v>9.4018519609693438</v>
      </c>
      <c r="H38" s="168">
        <v>44</v>
      </c>
      <c r="I38" s="168">
        <v>1</v>
      </c>
      <c r="L38" s="4"/>
    </row>
    <row r="39" spans="2:12" ht="19.5" customHeight="1" x14ac:dyDescent="0.15">
      <c r="B39" s="1"/>
      <c r="C39" s="171" t="s">
        <v>29</v>
      </c>
      <c r="D39" s="8" t="s">
        <v>862</v>
      </c>
      <c r="E39" s="159">
        <v>1</v>
      </c>
      <c r="F39" s="160">
        <v>12</v>
      </c>
      <c r="G39" s="160" t="s">
        <v>71</v>
      </c>
      <c r="H39" s="168">
        <v>12</v>
      </c>
      <c r="I39" s="168">
        <v>12</v>
      </c>
      <c r="L39" s="4"/>
    </row>
    <row r="40" spans="2:12" ht="19.5" customHeight="1" x14ac:dyDescent="0.15">
      <c r="B40" s="1"/>
      <c r="C40" s="171" t="s">
        <v>30</v>
      </c>
      <c r="D40" s="8" t="s">
        <v>863</v>
      </c>
      <c r="E40" s="159">
        <v>0</v>
      </c>
      <c r="F40" s="160" t="s">
        <v>71</v>
      </c>
      <c r="G40" s="160" t="s">
        <v>71</v>
      </c>
      <c r="H40" s="168" t="s">
        <v>71</v>
      </c>
      <c r="I40" s="168" t="s">
        <v>71</v>
      </c>
      <c r="L40" s="4"/>
    </row>
    <row r="41" spans="2:12" ht="19.5" customHeight="1" x14ac:dyDescent="0.15">
      <c r="B41" s="1"/>
      <c r="C41" s="171" t="s">
        <v>31</v>
      </c>
      <c r="D41" s="8" t="s">
        <v>864</v>
      </c>
      <c r="E41" s="159">
        <v>3</v>
      </c>
      <c r="F41" s="160">
        <v>4.666666666666667</v>
      </c>
      <c r="G41" s="160">
        <v>6.3508529610858835</v>
      </c>
      <c r="H41" s="168">
        <v>12</v>
      </c>
      <c r="I41" s="168">
        <v>1</v>
      </c>
      <c r="L41" s="4"/>
    </row>
    <row r="42" spans="2:12" ht="19.5" customHeight="1" x14ac:dyDescent="0.15">
      <c r="B42" s="1"/>
      <c r="C42" s="171" t="s">
        <v>32</v>
      </c>
      <c r="D42" s="8" t="s">
        <v>865</v>
      </c>
      <c r="E42" s="159">
        <v>1</v>
      </c>
      <c r="F42" s="160">
        <v>1</v>
      </c>
      <c r="G42" s="160" t="s">
        <v>71</v>
      </c>
      <c r="H42" s="168">
        <v>1</v>
      </c>
      <c r="I42" s="168">
        <v>1</v>
      </c>
      <c r="L42" s="4"/>
    </row>
    <row r="43" spans="2:12" ht="19.5" customHeight="1" x14ac:dyDescent="0.15">
      <c r="B43" s="1"/>
      <c r="C43" s="171" t="s">
        <v>33</v>
      </c>
      <c r="D43" s="8" t="s">
        <v>866</v>
      </c>
      <c r="E43" s="159">
        <v>4</v>
      </c>
      <c r="F43" s="160">
        <v>12.25</v>
      </c>
      <c r="G43" s="160">
        <v>9.3941471140279678</v>
      </c>
      <c r="H43" s="168">
        <v>24</v>
      </c>
      <c r="I43" s="168">
        <v>1</v>
      </c>
      <c r="L43" s="4"/>
    </row>
    <row r="44" spans="2:12" ht="19.5" customHeight="1" x14ac:dyDescent="0.15">
      <c r="B44" s="1"/>
      <c r="C44" s="171" t="s">
        <v>34</v>
      </c>
      <c r="D44" s="8" t="s">
        <v>867</v>
      </c>
      <c r="E44" s="159">
        <v>45</v>
      </c>
      <c r="F44" s="160">
        <v>18.600000000000001</v>
      </c>
      <c r="G44" s="160">
        <v>54.522472431099452</v>
      </c>
      <c r="H44" s="168">
        <v>366</v>
      </c>
      <c r="I44" s="168">
        <v>1</v>
      </c>
      <c r="L44" s="4"/>
    </row>
    <row r="45" spans="2:12" ht="19.5" customHeight="1" x14ac:dyDescent="0.15">
      <c r="B45" s="1"/>
      <c r="C45" s="171" t="s">
        <v>35</v>
      </c>
      <c r="D45" s="8" t="s">
        <v>868</v>
      </c>
      <c r="E45" s="159">
        <v>5</v>
      </c>
      <c r="F45" s="160">
        <v>9.8000000000000007</v>
      </c>
      <c r="G45" s="160">
        <v>4.919349550499537</v>
      </c>
      <c r="H45" s="168">
        <v>12</v>
      </c>
      <c r="I45" s="168">
        <v>1</v>
      </c>
      <c r="L45" s="4"/>
    </row>
    <row r="46" spans="2:12" ht="19.5" customHeight="1" x14ac:dyDescent="0.15">
      <c r="B46" s="1"/>
      <c r="C46" s="171" t="s">
        <v>36</v>
      </c>
      <c r="D46" s="8" t="s">
        <v>869</v>
      </c>
      <c r="E46" s="159">
        <v>2</v>
      </c>
      <c r="F46" s="160">
        <v>1.5</v>
      </c>
      <c r="G46" s="160">
        <v>0.70710678118654757</v>
      </c>
      <c r="H46" s="168">
        <v>2</v>
      </c>
      <c r="I46" s="168">
        <v>1</v>
      </c>
      <c r="L46" s="4"/>
    </row>
    <row r="47" spans="2:12" ht="19.5" customHeight="1" x14ac:dyDescent="0.15">
      <c r="B47" s="1"/>
      <c r="C47" s="171" t="s">
        <v>37</v>
      </c>
      <c r="D47" s="8" t="s">
        <v>870</v>
      </c>
      <c r="E47" s="159">
        <v>3</v>
      </c>
      <c r="F47" s="160">
        <v>5.666666666666667</v>
      </c>
      <c r="G47" s="160">
        <v>5.6862407030773268</v>
      </c>
      <c r="H47" s="168">
        <v>12</v>
      </c>
      <c r="I47" s="168">
        <v>1</v>
      </c>
      <c r="L47" s="4"/>
    </row>
    <row r="48" spans="2:12" ht="19.5" customHeight="1" x14ac:dyDescent="0.15">
      <c r="B48" s="1"/>
      <c r="C48" s="171" t="s">
        <v>38</v>
      </c>
      <c r="D48" s="8" t="s">
        <v>871</v>
      </c>
      <c r="E48" s="159">
        <v>5</v>
      </c>
      <c r="F48" s="160">
        <v>11</v>
      </c>
      <c r="G48" s="160">
        <v>9.0553851381374173</v>
      </c>
      <c r="H48" s="168">
        <v>24</v>
      </c>
      <c r="I48" s="168">
        <v>1</v>
      </c>
      <c r="L48" s="4"/>
    </row>
    <row r="49" spans="2:12" ht="19.5" customHeight="1" x14ac:dyDescent="0.15">
      <c r="B49" s="1"/>
      <c r="C49" s="171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8" t="s">
        <v>71</v>
      </c>
      <c r="I49" s="168" t="s">
        <v>71</v>
      </c>
      <c r="L49" s="4"/>
    </row>
    <row r="50" spans="2:12" ht="19.5" customHeight="1" x14ac:dyDescent="0.15">
      <c r="B50" s="1"/>
      <c r="C50" s="171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8" t="s">
        <v>71</v>
      </c>
      <c r="I50" s="168" t="s">
        <v>71</v>
      </c>
      <c r="L50" s="4"/>
    </row>
    <row r="51" spans="2:12" ht="19.5" customHeight="1" x14ac:dyDescent="0.15">
      <c r="B51" s="1"/>
      <c r="C51" s="171" t="s">
        <v>40</v>
      </c>
      <c r="D51" s="8" t="s">
        <v>875</v>
      </c>
      <c r="E51" s="159">
        <v>1</v>
      </c>
      <c r="F51" s="160">
        <v>12</v>
      </c>
      <c r="G51" s="160" t="s">
        <v>71</v>
      </c>
      <c r="H51" s="168">
        <v>12</v>
      </c>
      <c r="I51" s="168">
        <v>12</v>
      </c>
      <c r="L51" s="4"/>
    </row>
    <row r="52" spans="2:12" ht="19.5" customHeight="1" x14ac:dyDescent="0.15">
      <c r="B52" s="1"/>
      <c r="C52" s="171" t="s">
        <v>41</v>
      </c>
      <c r="D52" s="8" t="s">
        <v>876</v>
      </c>
      <c r="E52" s="159">
        <v>1</v>
      </c>
      <c r="F52" s="160">
        <v>12</v>
      </c>
      <c r="G52" s="160" t="s">
        <v>71</v>
      </c>
      <c r="H52" s="168">
        <v>12</v>
      </c>
      <c r="I52" s="168">
        <v>12</v>
      </c>
      <c r="L52" s="4"/>
    </row>
    <row r="53" spans="2:12" ht="19.5" customHeight="1" x14ac:dyDescent="0.15">
      <c r="B53" s="1"/>
      <c r="C53" s="171" t="s">
        <v>42</v>
      </c>
      <c r="D53" s="8" t="s">
        <v>877</v>
      </c>
      <c r="E53" s="159">
        <v>6</v>
      </c>
      <c r="F53" s="160">
        <v>10.166666666666666</v>
      </c>
      <c r="G53" s="160">
        <v>4.4907311951024935</v>
      </c>
      <c r="H53" s="168">
        <v>12</v>
      </c>
      <c r="I53" s="168">
        <v>1</v>
      </c>
      <c r="L53" s="4"/>
    </row>
    <row r="54" spans="2:12" ht="19.5" customHeight="1" x14ac:dyDescent="0.15">
      <c r="B54" s="1"/>
      <c r="C54" s="171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8" t="s">
        <v>71</v>
      </c>
      <c r="I54" s="168" t="s">
        <v>71</v>
      </c>
      <c r="L54" s="4"/>
    </row>
    <row r="55" spans="2:12" ht="19.5" customHeight="1" x14ac:dyDescent="0.15">
      <c r="B55" s="1"/>
      <c r="C55" s="171" t="s">
        <v>44</v>
      </c>
      <c r="D55" s="8" t="s">
        <v>879</v>
      </c>
      <c r="E55" s="159">
        <v>0</v>
      </c>
      <c r="F55" s="160" t="s">
        <v>71</v>
      </c>
      <c r="G55" s="160" t="s">
        <v>71</v>
      </c>
      <c r="H55" s="168" t="s">
        <v>71</v>
      </c>
      <c r="I55" s="168" t="s">
        <v>71</v>
      </c>
      <c r="L55" s="4"/>
    </row>
    <row r="56" spans="2:12" ht="19.5" customHeight="1" x14ac:dyDescent="0.15">
      <c r="B56" s="1"/>
      <c r="C56" s="171" t="s">
        <v>45</v>
      </c>
      <c r="D56" s="8" t="s">
        <v>880</v>
      </c>
      <c r="E56" s="159">
        <v>0</v>
      </c>
      <c r="F56" s="160" t="s">
        <v>71</v>
      </c>
      <c r="G56" s="160" t="s">
        <v>71</v>
      </c>
      <c r="H56" s="168" t="s">
        <v>71</v>
      </c>
      <c r="I56" s="168" t="s">
        <v>71</v>
      </c>
      <c r="L56" s="4"/>
    </row>
    <row r="57" spans="2:12" ht="19.5" customHeight="1" x14ac:dyDescent="0.15">
      <c r="B57" s="1"/>
      <c r="C57" s="171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8" t="s">
        <v>71</v>
      </c>
      <c r="I57" s="168" t="s">
        <v>71</v>
      </c>
      <c r="L57" s="4"/>
    </row>
    <row r="58" spans="2:12" ht="19.5" customHeight="1" x14ac:dyDescent="0.15">
      <c r="B58" s="1"/>
      <c r="C58" s="171" t="s">
        <v>47</v>
      </c>
      <c r="D58" s="8" t="s">
        <v>882</v>
      </c>
      <c r="E58" s="159">
        <v>60</v>
      </c>
      <c r="F58" s="160">
        <v>16.316666666666666</v>
      </c>
      <c r="G58" s="160">
        <v>45.068118562177226</v>
      </c>
      <c r="H58" s="168">
        <v>341</v>
      </c>
      <c r="I58" s="168">
        <v>1</v>
      </c>
      <c r="L58" s="4"/>
    </row>
    <row r="59" spans="2:12" ht="19.5" customHeight="1" x14ac:dyDescent="0.15">
      <c r="B59" s="1"/>
      <c r="C59" s="171" t="s">
        <v>48</v>
      </c>
      <c r="D59" s="8" t="s">
        <v>883</v>
      </c>
      <c r="E59" s="159">
        <v>75</v>
      </c>
      <c r="F59" s="160">
        <v>6.76</v>
      </c>
      <c r="G59" s="160">
        <v>6.2640976140956584</v>
      </c>
      <c r="H59" s="168">
        <v>27</v>
      </c>
      <c r="I59" s="168">
        <v>1</v>
      </c>
      <c r="L59" s="4"/>
    </row>
    <row r="60" spans="2:12" ht="19.5" customHeight="1" x14ac:dyDescent="0.15">
      <c r="B60" s="1"/>
      <c r="C60" s="171" t="s">
        <v>51</v>
      </c>
      <c r="D60" s="8" t="s">
        <v>884</v>
      </c>
      <c r="E60" s="159">
        <v>2</v>
      </c>
      <c r="F60" s="160">
        <v>5</v>
      </c>
      <c r="G60" s="160">
        <v>1.4142135623730951</v>
      </c>
      <c r="H60" s="168">
        <v>6</v>
      </c>
      <c r="I60" s="168">
        <v>4</v>
      </c>
      <c r="L60" s="4"/>
    </row>
    <row r="61" spans="2:12" ht="19.5" customHeight="1" x14ac:dyDescent="0.15">
      <c r="B61" s="1"/>
      <c r="C61" s="171" t="s">
        <v>129</v>
      </c>
      <c r="D61" s="8" t="s">
        <v>885</v>
      </c>
      <c r="E61" s="159">
        <v>2</v>
      </c>
      <c r="F61" s="160">
        <v>2</v>
      </c>
      <c r="G61" s="160">
        <v>1.4142135623730951</v>
      </c>
      <c r="H61" s="168">
        <v>3</v>
      </c>
      <c r="I61" s="168">
        <v>1</v>
      </c>
      <c r="L61" s="4"/>
    </row>
    <row r="62" spans="2:12" ht="19.5" customHeight="1" x14ac:dyDescent="0.15">
      <c r="B62" s="1"/>
      <c r="C62" s="171" t="s">
        <v>137</v>
      </c>
      <c r="D62" s="8" t="s">
        <v>886</v>
      </c>
      <c r="E62" s="159">
        <v>1</v>
      </c>
      <c r="F62" s="160">
        <v>12</v>
      </c>
      <c r="G62" s="160" t="s">
        <v>71</v>
      </c>
      <c r="H62" s="168">
        <v>12</v>
      </c>
      <c r="I62" s="168">
        <v>12</v>
      </c>
      <c r="L62" s="4"/>
    </row>
    <row r="63" spans="2:12" ht="19.5" customHeight="1" x14ac:dyDescent="0.15">
      <c r="B63" s="1"/>
      <c r="C63" s="171" t="s">
        <v>52</v>
      </c>
      <c r="D63" s="8" t="s">
        <v>887</v>
      </c>
      <c r="E63" s="159">
        <v>1</v>
      </c>
      <c r="F63" s="160">
        <v>1</v>
      </c>
      <c r="G63" s="160" t="s">
        <v>71</v>
      </c>
      <c r="H63" s="168">
        <v>1</v>
      </c>
      <c r="I63" s="168">
        <v>1</v>
      </c>
      <c r="L63" s="4"/>
    </row>
    <row r="64" spans="2:12" ht="19.5" customHeight="1" x14ac:dyDescent="0.15">
      <c r="B64" s="1"/>
      <c r="C64" s="171" t="s">
        <v>888</v>
      </c>
      <c r="D64" s="8" t="s">
        <v>376</v>
      </c>
      <c r="E64" s="159">
        <v>18</v>
      </c>
      <c r="F64" s="160">
        <v>9.0555555555555554</v>
      </c>
      <c r="G64" s="160">
        <v>6.2069431921719467</v>
      </c>
      <c r="H64" s="168">
        <v>24</v>
      </c>
      <c r="I64" s="168">
        <v>1</v>
      </c>
      <c r="L64" s="4"/>
    </row>
    <row r="65" spans="2:12" ht="19.5" customHeight="1" x14ac:dyDescent="0.15">
      <c r="B65" s="1"/>
      <c r="C65" s="171" t="s">
        <v>889</v>
      </c>
      <c r="D65" s="8" t="s">
        <v>890</v>
      </c>
      <c r="E65" s="159">
        <v>0</v>
      </c>
      <c r="F65" s="160" t="s">
        <v>71</v>
      </c>
      <c r="G65" s="160" t="s">
        <v>71</v>
      </c>
      <c r="H65" s="168" t="s">
        <v>71</v>
      </c>
      <c r="I65" s="168" t="s">
        <v>71</v>
      </c>
      <c r="L65" s="4"/>
    </row>
    <row r="66" spans="2:12" ht="19.5" customHeight="1" x14ac:dyDescent="0.15">
      <c r="B66" s="1"/>
      <c r="C66" s="171" t="s">
        <v>79</v>
      </c>
      <c r="D66" s="8" t="s">
        <v>891</v>
      </c>
      <c r="E66" s="159">
        <v>3</v>
      </c>
      <c r="F66" s="160">
        <v>8.3333333333333339</v>
      </c>
      <c r="G66" s="160">
        <v>6.3508529610858835</v>
      </c>
      <c r="H66" s="168">
        <v>12</v>
      </c>
      <c r="I66" s="168">
        <v>1</v>
      </c>
      <c r="L66" s="4"/>
    </row>
    <row r="67" spans="2:12" ht="19.5" customHeight="1" x14ac:dyDescent="0.15">
      <c r="B67" s="1"/>
      <c r="C67" s="171" t="s">
        <v>53</v>
      </c>
      <c r="D67" s="8" t="s">
        <v>892</v>
      </c>
      <c r="E67" s="159">
        <v>27</v>
      </c>
      <c r="F67" s="160">
        <v>9.1111111111111107</v>
      </c>
      <c r="G67" s="160">
        <v>10.408329997330663</v>
      </c>
      <c r="H67" s="168">
        <v>48</v>
      </c>
      <c r="I67" s="168">
        <v>1</v>
      </c>
      <c r="L67" s="4"/>
    </row>
    <row r="68" spans="2:12" ht="19.5" customHeight="1" x14ac:dyDescent="0.15">
      <c r="B68" s="1"/>
      <c r="C68" s="171" t="s">
        <v>54</v>
      </c>
      <c r="D68" s="8" t="s">
        <v>893</v>
      </c>
      <c r="E68" s="159">
        <v>2</v>
      </c>
      <c r="F68" s="160">
        <v>0.5</v>
      </c>
      <c r="G68" s="160">
        <v>0.70710678118654757</v>
      </c>
      <c r="H68" s="168">
        <v>1</v>
      </c>
      <c r="I68" s="168">
        <v>1</v>
      </c>
      <c r="L68" s="4"/>
    </row>
    <row r="69" spans="2:12" ht="19.5" customHeight="1" x14ac:dyDescent="0.15">
      <c r="B69" s="1"/>
      <c r="C69" s="171" t="s">
        <v>55</v>
      </c>
      <c r="D69" s="8" t="s">
        <v>894</v>
      </c>
      <c r="E69" s="159">
        <v>31</v>
      </c>
      <c r="F69" s="160">
        <v>9.0967741935483879</v>
      </c>
      <c r="G69" s="160">
        <v>5.4549967229423544</v>
      </c>
      <c r="H69" s="168">
        <v>23</v>
      </c>
      <c r="I69" s="168">
        <v>1</v>
      </c>
      <c r="L69" s="4"/>
    </row>
    <row r="70" spans="2:12" ht="19.5" customHeight="1" x14ac:dyDescent="0.15">
      <c r="B70" s="1"/>
      <c r="C70" s="171" t="s">
        <v>138</v>
      </c>
      <c r="D70" s="8" t="s">
        <v>895</v>
      </c>
      <c r="E70" s="159">
        <v>1</v>
      </c>
      <c r="F70" s="160">
        <v>1</v>
      </c>
      <c r="G70" s="160" t="s">
        <v>71</v>
      </c>
      <c r="H70" s="168">
        <v>1</v>
      </c>
      <c r="I70" s="168">
        <v>1</v>
      </c>
      <c r="L70" s="4"/>
    </row>
    <row r="71" spans="2:12" ht="19.5" customHeight="1" x14ac:dyDescent="0.15">
      <c r="B71" s="1"/>
      <c r="C71" s="171" t="s">
        <v>72</v>
      </c>
      <c r="D71" s="8" t="s">
        <v>896</v>
      </c>
      <c r="E71" s="159">
        <v>1</v>
      </c>
      <c r="F71" s="160">
        <v>12</v>
      </c>
      <c r="G71" s="160" t="s">
        <v>71</v>
      </c>
      <c r="H71" s="168">
        <v>12</v>
      </c>
      <c r="I71" s="168">
        <v>12</v>
      </c>
      <c r="L71" s="4"/>
    </row>
    <row r="72" spans="2:12" ht="19.5" customHeight="1" x14ac:dyDescent="0.15">
      <c r="B72" s="1"/>
      <c r="C72" s="171" t="s">
        <v>75</v>
      </c>
      <c r="D72" s="8" t="s">
        <v>897</v>
      </c>
      <c r="E72" s="159">
        <v>13</v>
      </c>
      <c r="F72" s="160">
        <v>4.9230769230769234</v>
      </c>
      <c r="G72" s="160">
        <v>4.572773382779471</v>
      </c>
      <c r="H72" s="168">
        <v>12</v>
      </c>
      <c r="I72" s="168">
        <v>1</v>
      </c>
      <c r="L72" s="4"/>
    </row>
    <row r="73" spans="2:12" ht="19.5" customHeight="1" x14ac:dyDescent="0.15">
      <c r="B73" s="1"/>
      <c r="C73" s="171" t="s">
        <v>56</v>
      </c>
      <c r="D73" s="8" t="s">
        <v>898</v>
      </c>
      <c r="E73" s="159">
        <v>1</v>
      </c>
      <c r="F73" s="160">
        <v>1</v>
      </c>
      <c r="G73" s="160" t="s">
        <v>71</v>
      </c>
      <c r="H73" s="168">
        <v>1</v>
      </c>
      <c r="I73" s="168">
        <v>1</v>
      </c>
      <c r="L73" s="4"/>
    </row>
    <row r="74" spans="2:12" ht="19.5" customHeight="1" x14ac:dyDescent="0.15">
      <c r="B74" s="1"/>
      <c r="C74" s="171" t="s">
        <v>57</v>
      </c>
      <c r="D74" s="8" t="s">
        <v>899</v>
      </c>
      <c r="E74" s="159">
        <v>0</v>
      </c>
      <c r="F74" s="160" t="s">
        <v>71</v>
      </c>
      <c r="G74" s="160" t="s">
        <v>71</v>
      </c>
      <c r="H74" s="168" t="s">
        <v>71</v>
      </c>
      <c r="I74" s="168" t="s">
        <v>71</v>
      </c>
      <c r="L74" s="4"/>
    </row>
    <row r="75" spans="2:12" ht="19.5" customHeight="1" x14ac:dyDescent="0.15">
      <c r="B75" s="1"/>
      <c r="C75" s="171" t="s">
        <v>69</v>
      </c>
      <c r="D75" s="8" t="s">
        <v>900</v>
      </c>
      <c r="E75" s="159">
        <v>16</v>
      </c>
      <c r="F75" s="160">
        <v>7.625</v>
      </c>
      <c r="G75" s="160">
        <v>6.6118580343702682</v>
      </c>
      <c r="H75" s="168">
        <v>23</v>
      </c>
      <c r="I75" s="168">
        <v>1</v>
      </c>
      <c r="L75" s="4"/>
    </row>
    <row r="76" spans="2:12" ht="19.5" customHeight="1" x14ac:dyDescent="0.15">
      <c r="B76" s="1"/>
      <c r="C76" s="171" t="s">
        <v>73</v>
      </c>
      <c r="D76" s="8" t="s">
        <v>901</v>
      </c>
      <c r="E76" s="159">
        <v>27</v>
      </c>
      <c r="F76" s="160">
        <v>8.1111111111111107</v>
      </c>
      <c r="G76" s="160">
        <v>9.5367037255394465</v>
      </c>
      <c r="H76" s="168">
        <v>48</v>
      </c>
      <c r="I76" s="168">
        <v>1</v>
      </c>
      <c r="L76" s="4"/>
    </row>
    <row r="77" spans="2:12" ht="19.5" customHeight="1" x14ac:dyDescent="0.15">
      <c r="B77" s="1"/>
      <c r="C77" s="171" t="s">
        <v>58</v>
      </c>
      <c r="D77" s="8" t="s">
        <v>902</v>
      </c>
      <c r="E77" s="159">
        <v>125</v>
      </c>
      <c r="F77" s="160">
        <v>9.6080000000000005</v>
      </c>
      <c r="G77" s="160">
        <v>12.601136661479803</v>
      </c>
      <c r="H77" s="168">
        <v>52</v>
      </c>
      <c r="I77" s="168">
        <v>1</v>
      </c>
      <c r="L77" s="4"/>
    </row>
    <row r="78" spans="2:12" ht="19.5" customHeight="1" x14ac:dyDescent="0.15">
      <c r="B78" s="1"/>
      <c r="C78" s="171" t="s">
        <v>903</v>
      </c>
      <c r="D78" s="8" t="s">
        <v>904</v>
      </c>
      <c r="E78" s="159">
        <v>0</v>
      </c>
      <c r="F78" s="160" t="s">
        <v>71</v>
      </c>
      <c r="G78" s="160" t="s">
        <v>71</v>
      </c>
      <c r="H78" s="168" t="s">
        <v>71</v>
      </c>
      <c r="I78" s="168" t="s">
        <v>71</v>
      </c>
      <c r="L78" s="4"/>
    </row>
    <row r="79" spans="2:12" ht="19.5" customHeight="1" x14ac:dyDescent="0.15">
      <c r="B79" s="1"/>
      <c r="C79" s="171" t="s">
        <v>905</v>
      </c>
      <c r="D79" s="8" t="s">
        <v>906</v>
      </c>
      <c r="E79" s="159">
        <v>3</v>
      </c>
      <c r="F79" s="160">
        <v>2</v>
      </c>
      <c r="G79" s="160">
        <v>1.7320508075688772</v>
      </c>
      <c r="H79" s="168">
        <v>4</v>
      </c>
      <c r="I79" s="168">
        <v>1</v>
      </c>
      <c r="L79" s="4"/>
    </row>
    <row r="80" spans="2:12" ht="19.5" customHeight="1" x14ac:dyDescent="0.15">
      <c r="B80" s="1"/>
      <c r="C80" s="171" t="s">
        <v>70</v>
      </c>
      <c r="D80" s="8" t="s">
        <v>907</v>
      </c>
      <c r="E80" s="159">
        <v>2</v>
      </c>
      <c r="F80" s="160">
        <v>1</v>
      </c>
      <c r="G80" s="160">
        <v>0</v>
      </c>
      <c r="H80" s="168">
        <v>1</v>
      </c>
      <c r="I80" s="168">
        <v>1</v>
      </c>
      <c r="L80" s="4"/>
    </row>
    <row r="81" spans="2:12" ht="19.5" customHeight="1" x14ac:dyDescent="0.15">
      <c r="B81" s="1"/>
      <c r="C81" s="171" t="s">
        <v>908</v>
      </c>
      <c r="D81" s="8" t="s">
        <v>909</v>
      </c>
      <c r="E81" s="159">
        <v>42</v>
      </c>
      <c r="F81" s="160">
        <v>2.2142857142857144</v>
      </c>
      <c r="G81" s="160">
        <v>3.2799145905426186</v>
      </c>
      <c r="H81" s="168">
        <v>12</v>
      </c>
      <c r="I81" s="168">
        <v>1</v>
      </c>
      <c r="L81" s="4"/>
    </row>
    <row r="82" spans="2:12" ht="19.5" customHeight="1" x14ac:dyDescent="0.15">
      <c r="B82" s="1"/>
      <c r="C82" s="171" t="s">
        <v>59</v>
      </c>
      <c r="D82" s="8" t="s">
        <v>910</v>
      </c>
      <c r="E82" s="159">
        <v>350</v>
      </c>
      <c r="F82" s="160">
        <v>9.1257142857142863</v>
      </c>
      <c r="G82" s="160">
        <v>11.997906762444485</v>
      </c>
      <c r="H82" s="168">
        <v>110</v>
      </c>
      <c r="I82" s="168">
        <v>1</v>
      </c>
      <c r="L82" s="4"/>
    </row>
    <row r="83" spans="2:12" ht="19.5" customHeight="1" x14ac:dyDescent="0.15">
      <c r="B83" s="1"/>
      <c r="C83" s="171" t="s">
        <v>60</v>
      </c>
      <c r="D83" s="8" t="s">
        <v>911</v>
      </c>
      <c r="E83" s="159">
        <v>90</v>
      </c>
      <c r="F83" s="160">
        <v>7.0777777777777775</v>
      </c>
      <c r="G83" s="160">
        <v>7.9918888343791208</v>
      </c>
      <c r="H83" s="168">
        <v>49</v>
      </c>
      <c r="I83" s="168">
        <v>1</v>
      </c>
      <c r="L83" s="4"/>
    </row>
    <row r="84" spans="2:12" ht="19.5" customHeight="1" x14ac:dyDescent="0.15">
      <c r="B84" s="1"/>
      <c r="C84" s="171" t="s">
        <v>912</v>
      </c>
      <c r="D84" s="8" t="s">
        <v>913</v>
      </c>
      <c r="E84" s="159">
        <v>3</v>
      </c>
      <c r="F84" s="160">
        <v>12.333333333333334</v>
      </c>
      <c r="G84" s="160">
        <v>0.57735026918962573</v>
      </c>
      <c r="H84" s="168">
        <v>13</v>
      </c>
      <c r="I84" s="168">
        <v>12</v>
      </c>
      <c r="L84" s="4"/>
    </row>
    <row r="85" spans="2:12" ht="19.5" customHeight="1" x14ac:dyDescent="0.15">
      <c r="B85" s="1"/>
      <c r="C85" s="171" t="s">
        <v>914</v>
      </c>
      <c r="D85" s="8" t="s">
        <v>915</v>
      </c>
      <c r="E85" s="159">
        <v>192</v>
      </c>
      <c r="F85" s="160">
        <v>5.421875</v>
      </c>
      <c r="G85" s="160">
        <v>5.2412121040243855</v>
      </c>
      <c r="H85" s="168">
        <v>30</v>
      </c>
      <c r="I85" s="168">
        <v>1</v>
      </c>
      <c r="L85" s="4"/>
    </row>
    <row r="86" spans="2:12" ht="19.5" customHeight="1" x14ac:dyDescent="0.15">
      <c r="B86" s="1"/>
      <c r="C86" s="171" t="s">
        <v>916</v>
      </c>
      <c r="D86" s="8" t="s">
        <v>917</v>
      </c>
      <c r="E86" s="159">
        <v>81</v>
      </c>
      <c r="F86" s="160">
        <v>7.9382716049382713</v>
      </c>
      <c r="G86" s="160">
        <v>5.6554082058953661</v>
      </c>
      <c r="H86" s="168">
        <v>24</v>
      </c>
      <c r="I86" s="168">
        <v>1</v>
      </c>
      <c r="L86" s="4"/>
    </row>
    <row r="87" spans="2:12" ht="19.5" customHeight="1" x14ac:dyDescent="0.15">
      <c r="B87" s="1"/>
      <c r="C87" s="171" t="s">
        <v>918</v>
      </c>
      <c r="D87" s="8" t="s">
        <v>919</v>
      </c>
      <c r="E87" s="159">
        <v>117</v>
      </c>
      <c r="F87" s="160">
        <v>11.478632478632479</v>
      </c>
      <c r="G87" s="160">
        <v>6.1750307699893572</v>
      </c>
      <c r="H87" s="168">
        <v>50</v>
      </c>
      <c r="I87" s="168">
        <v>1</v>
      </c>
      <c r="L87" s="4"/>
    </row>
    <row r="88" spans="2:12" ht="19.5" customHeight="1" x14ac:dyDescent="0.15">
      <c r="B88" s="1"/>
      <c r="C88" s="171" t="s">
        <v>920</v>
      </c>
      <c r="D88" s="8" t="s">
        <v>921</v>
      </c>
      <c r="E88" s="159">
        <v>59</v>
      </c>
      <c r="F88" s="160">
        <v>4.7118644067796609</v>
      </c>
      <c r="G88" s="160">
        <v>4.7599291774564181</v>
      </c>
      <c r="H88" s="168">
        <v>24</v>
      </c>
      <c r="I88" s="168">
        <v>1</v>
      </c>
      <c r="L88" s="4"/>
    </row>
    <row r="89" spans="2:12" ht="19.5" customHeight="1" x14ac:dyDescent="0.15">
      <c r="B89" s="1"/>
      <c r="C89" s="171" t="s">
        <v>922</v>
      </c>
      <c r="D89" s="8" t="s">
        <v>923</v>
      </c>
      <c r="E89" s="159">
        <v>0</v>
      </c>
      <c r="F89" s="160" t="s">
        <v>71</v>
      </c>
      <c r="G89" s="160" t="s">
        <v>71</v>
      </c>
      <c r="H89" s="168" t="s">
        <v>71</v>
      </c>
      <c r="I89" s="168" t="s">
        <v>71</v>
      </c>
      <c r="L89" s="4"/>
    </row>
    <row r="90" spans="2:12" ht="19.5" customHeight="1" x14ac:dyDescent="0.15">
      <c r="B90" s="1"/>
      <c r="C90" s="171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  <c r="L90" s="4"/>
    </row>
    <row r="91" spans="2:12" ht="19.5" customHeight="1" x14ac:dyDescent="0.15">
      <c r="B91" s="1"/>
      <c r="C91" s="171" t="s">
        <v>62</v>
      </c>
      <c r="D91" s="8" t="s">
        <v>926</v>
      </c>
      <c r="E91" s="159">
        <v>100</v>
      </c>
      <c r="F91" s="160">
        <v>10.68</v>
      </c>
      <c r="G91" s="160">
        <v>8.1722368140830657</v>
      </c>
      <c r="H91" s="168">
        <v>48</v>
      </c>
      <c r="I91" s="168">
        <v>1</v>
      </c>
      <c r="L91" s="4"/>
    </row>
    <row r="92" spans="2:12" ht="19.5" customHeight="1" x14ac:dyDescent="0.15">
      <c r="B92" s="1"/>
      <c r="C92" s="171" t="s">
        <v>80</v>
      </c>
      <c r="D92" s="8" t="s">
        <v>927</v>
      </c>
      <c r="E92" s="159">
        <v>1</v>
      </c>
      <c r="F92" s="160">
        <v>1</v>
      </c>
      <c r="G92" s="160" t="s">
        <v>71</v>
      </c>
      <c r="H92" s="168">
        <v>1</v>
      </c>
      <c r="I92" s="168">
        <v>1</v>
      </c>
      <c r="L92" s="4"/>
    </row>
    <row r="93" spans="2:12" ht="19.5" customHeight="1" x14ac:dyDescent="0.15">
      <c r="B93" s="1"/>
      <c r="C93" s="171" t="s">
        <v>928</v>
      </c>
      <c r="D93" s="8" t="s">
        <v>929</v>
      </c>
      <c r="E93" s="159">
        <v>52</v>
      </c>
      <c r="F93" s="160">
        <v>6.3269230769230766</v>
      </c>
      <c r="G93" s="160">
        <v>5.5190264623397152</v>
      </c>
      <c r="H93" s="168">
        <v>27</v>
      </c>
      <c r="I93" s="168">
        <v>1</v>
      </c>
      <c r="L93" s="4"/>
    </row>
    <row r="94" spans="2:12" ht="19.5" customHeight="1" x14ac:dyDescent="0.15">
      <c r="B94" s="1"/>
      <c r="C94" s="171" t="s">
        <v>63</v>
      </c>
      <c r="D94" s="8" t="s">
        <v>930</v>
      </c>
      <c r="E94" s="159">
        <v>57</v>
      </c>
      <c r="F94" s="160">
        <v>9.3157894736842106</v>
      </c>
      <c r="G94" s="160">
        <v>5.8253077623689364</v>
      </c>
      <c r="H94" s="168">
        <v>24</v>
      </c>
      <c r="I94" s="168">
        <v>1</v>
      </c>
      <c r="L94" s="4"/>
    </row>
    <row r="95" spans="2:12" ht="19.5" customHeight="1" x14ac:dyDescent="0.15">
      <c r="B95" s="1"/>
      <c r="C95" s="171" t="s">
        <v>931</v>
      </c>
      <c r="D95" s="8" t="s">
        <v>932</v>
      </c>
      <c r="E95" s="159">
        <v>2</v>
      </c>
      <c r="F95" s="160">
        <v>1.5</v>
      </c>
      <c r="G95" s="160">
        <v>0.70710678118654757</v>
      </c>
      <c r="H95" s="168">
        <v>2</v>
      </c>
      <c r="I95" s="168">
        <v>1</v>
      </c>
      <c r="L95" s="4"/>
    </row>
    <row r="96" spans="2:12" ht="19.5" customHeight="1" x14ac:dyDescent="0.15">
      <c r="B96" s="1"/>
      <c r="C96" s="171" t="s">
        <v>933</v>
      </c>
      <c r="D96" s="8" t="s">
        <v>934</v>
      </c>
      <c r="E96" s="159">
        <v>7</v>
      </c>
      <c r="F96" s="160">
        <v>8.5714285714285712</v>
      </c>
      <c r="G96" s="160">
        <v>4.4293394111365663</v>
      </c>
      <c r="H96" s="168">
        <v>12</v>
      </c>
      <c r="I96" s="168">
        <v>2</v>
      </c>
      <c r="L96" s="4"/>
    </row>
    <row r="97" spans="1:12" ht="19.5" customHeight="1" x14ac:dyDescent="0.15">
      <c r="B97" s="1"/>
      <c r="C97" s="171" t="s">
        <v>76</v>
      </c>
      <c r="D97" s="8" t="s">
        <v>935</v>
      </c>
      <c r="E97" s="159">
        <v>0</v>
      </c>
      <c r="F97" s="160" t="s">
        <v>71</v>
      </c>
      <c r="G97" s="160" t="s">
        <v>71</v>
      </c>
      <c r="H97" s="168" t="s">
        <v>71</v>
      </c>
      <c r="I97" s="168" t="s">
        <v>71</v>
      </c>
      <c r="L97" s="4"/>
    </row>
    <row r="98" spans="1:12" ht="19.5" customHeight="1" x14ac:dyDescent="0.15">
      <c r="B98" s="1"/>
      <c r="C98" s="171" t="s">
        <v>936</v>
      </c>
      <c r="D98" s="8" t="s">
        <v>937</v>
      </c>
      <c r="E98" s="159">
        <v>0</v>
      </c>
      <c r="F98" s="160" t="s">
        <v>71</v>
      </c>
      <c r="G98" s="160" t="s">
        <v>71</v>
      </c>
      <c r="H98" s="168" t="s">
        <v>71</v>
      </c>
      <c r="I98" s="168" t="s">
        <v>71</v>
      </c>
      <c r="L98" s="4"/>
    </row>
    <row r="99" spans="1:12" ht="19.5" customHeight="1" x14ac:dyDescent="0.15">
      <c r="B99" s="1"/>
      <c r="C99" s="171" t="s">
        <v>64</v>
      </c>
      <c r="D99" s="8" t="s">
        <v>938</v>
      </c>
      <c r="E99" s="159">
        <v>19</v>
      </c>
      <c r="F99" s="160">
        <v>8.6315789473684212</v>
      </c>
      <c r="G99" s="160">
        <v>7.334928056269078</v>
      </c>
      <c r="H99" s="168">
        <v>26</v>
      </c>
      <c r="I99" s="168">
        <v>1</v>
      </c>
      <c r="L99" s="4"/>
    </row>
    <row r="100" spans="1:12" ht="19.5" customHeight="1" x14ac:dyDescent="0.15">
      <c r="B100" s="1"/>
      <c r="C100" s="171" t="s">
        <v>939</v>
      </c>
      <c r="D100" s="8" t="s">
        <v>940</v>
      </c>
      <c r="E100" s="159">
        <v>243</v>
      </c>
      <c r="F100" s="160">
        <v>5.9629629629629628</v>
      </c>
      <c r="G100" s="160">
        <v>6.977137003911408</v>
      </c>
      <c r="H100" s="168">
        <v>51</v>
      </c>
      <c r="I100" s="168">
        <v>1</v>
      </c>
      <c r="L100" s="4"/>
    </row>
    <row r="101" spans="1:12" ht="19.5" customHeight="1" x14ac:dyDescent="0.15">
      <c r="B101" s="1"/>
      <c r="C101" s="171" t="s">
        <v>941</v>
      </c>
      <c r="D101" s="8" t="s">
        <v>942</v>
      </c>
      <c r="E101" s="159">
        <v>23</v>
      </c>
      <c r="F101" s="160">
        <v>4.9565217391304346</v>
      </c>
      <c r="G101" s="160">
        <v>4.7336153862038612</v>
      </c>
      <c r="H101" s="168">
        <v>12</v>
      </c>
      <c r="I101" s="168">
        <v>1</v>
      </c>
      <c r="L101" s="4"/>
    </row>
    <row r="102" spans="1:12" ht="19.5" customHeight="1" x14ac:dyDescent="0.15">
      <c r="B102" s="1"/>
      <c r="C102" s="171" t="s">
        <v>943</v>
      </c>
      <c r="D102" s="8" t="s">
        <v>944</v>
      </c>
      <c r="E102" s="159">
        <v>23</v>
      </c>
      <c r="F102" s="160">
        <v>10.130434782608695</v>
      </c>
      <c r="G102" s="160">
        <v>11.12860502499624</v>
      </c>
      <c r="H102" s="168">
        <v>50</v>
      </c>
      <c r="I102" s="168">
        <v>1</v>
      </c>
      <c r="L102" s="4"/>
    </row>
    <row r="103" spans="1:12" ht="19.5" customHeight="1" x14ac:dyDescent="0.15">
      <c r="B103" s="1"/>
      <c r="C103" s="171" t="s">
        <v>945</v>
      </c>
      <c r="D103" s="8" t="s">
        <v>946</v>
      </c>
      <c r="E103" s="159">
        <v>28</v>
      </c>
      <c r="F103" s="160">
        <v>3.0714285714285716</v>
      </c>
      <c r="G103" s="160">
        <v>3.7998886087822945</v>
      </c>
      <c r="H103" s="168">
        <v>12</v>
      </c>
      <c r="I103" s="168">
        <v>1</v>
      </c>
      <c r="L103" s="4"/>
    </row>
    <row r="104" spans="1:12" ht="19.5" customHeight="1" x14ac:dyDescent="0.15">
      <c r="A104" s="116" t="s">
        <v>1023</v>
      </c>
      <c r="B104" s="1"/>
      <c r="C104" s="171" t="s">
        <v>947</v>
      </c>
      <c r="D104" s="8" t="s">
        <v>948</v>
      </c>
      <c r="E104" s="159">
        <v>3</v>
      </c>
      <c r="F104" s="160">
        <v>2.3333333333333335</v>
      </c>
      <c r="G104" s="160">
        <v>1.5275252316519468</v>
      </c>
      <c r="H104" s="168">
        <v>4</v>
      </c>
      <c r="I104" s="168">
        <v>1</v>
      </c>
      <c r="L104" s="4"/>
    </row>
    <row r="105" spans="1:12" ht="19.5" customHeight="1" x14ac:dyDescent="0.15">
      <c r="B105" s="1"/>
      <c r="C105" s="172" t="s">
        <v>65</v>
      </c>
      <c r="D105" s="162" t="s">
        <v>949</v>
      </c>
      <c r="E105" s="163">
        <v>1142</v>
      </c>
      <c r="F105" s="164">
        <v>6.9833625218914186</v>
      </c>
      <c r="G105" s="164">
        <v>7.1965448355775896</v>
      </c>
      <c r="H105" s="168">
        <v>84</v>
      </c>
      <c r="I105" s="168">
        <v>1</v>
      </c>
      <c r="L105" s="4"/>
    </row>
    <row r="106" spans="1:12" ht="19.5" customHeight="1" x14ac:dyDescent="0.15">
      <c r="B106" s="1"/>
      <c r="C106" s="172" t="s">
        <v>67</v>
      </c>
      <c r="D106" s="162" t="s">
        <v>950</v>
      </c>
      <c r="E106" s="163">
        <v>1183</v>
      </c>
      <c r="F106" s="164">
        <v>18.818258664412511</v>
      </c>
      <c r="G106" s="164">
        <v>13.705999452511946</v>
      </c>
      <c r="H106" s="168">
        <v>365</v>
      </c>
      <c r="I106" s="168">
        <v>1</v>
      </c>
      <c r="L106" s="4"/>
    </row>
    <row r="107" spans="1:12" ht="19.5" customHeight="1" x14ac:dyDescent="0.15">
      <c r="B107" s="1"/>
      <c r="C107" s="172" t="s">
        <v>68</v>
      </c>
      <c r="D107" s="162" t="s">
        <v>951</v>
      </c>
      <c r="E107" s="163">
        <v>64</v>
      </c>
      <c r="F107" s="164">
        <v>11.140625</v>
      </c>
      <c r="G107" s="164">
        <v>13.045545596893788</v>
      </c>
      <c r="H107" s="168">
        <v>99</v>
      </c>
      <c r="I107" s="168">
        <v>1</v>
      </c>
      <c r="L107" s="4"/>
    </row>
    <row r="108" spans="1:12" ht="19.5" customHeight="1" x14ac:dyDescent="0.15">
      <c r="B108" s="1"/>
      <c r="C108" s="172" t="s">
        <v>77</v>
      </c>
      <c r="D108" s="162" t="s">
        <v>952</v>
      </c>
      <c r="E108" s="163">
        <v>142</v>
      </c>
      <c r="F108" s="164">
        <v>6.183098591549296</v>
      </c>
      <c r="G108" s="164">
        <v>5.6588845833608783</v>
      </c>
      <c r="H108" s="168">
        <v>36</v>
      </c>
      <c r="I108" s="168">
        <v>1</v>
      </c>
      <c r="L108" s="4"/>
    </row>
    <row r="109" spans="1:12" ht="19.5" customHeight="1" x14ac:dyDescent="0.15">
      <c r="B109" s="1"/>
      <c r="C109" s="172" t="s">
        <v>78</v>
      </c>
      <c r="D109" s="162" t="s">
        <v>953</v>
      </c>
      <c r="E109" s="163">
        <v>1</v>
      </c>
      <c r="F109" s="164">
        <v>4</v>
      </c>
      <c r="G109" s="164" t="s">
        <v>71</v>
      </c>
      <c r="H109" s="168">
        <v>4</v>
      </c>
      <c r="I109" s="168">
        <v>4</v>
      </c>
      <c r="L109" s="4"/>
    </row>
    <row r="110" spans="1:12" ht="19.5" customHeight="1" x14ac:dyDescent="0.15">
      <c r="B110" s="1"/>
      <c r="C110" s="172" t="s">
        <v>74</v>
      </c>
      <c r="D110" s="162" t="s">
        <v>954</v>
      </c>
      <c r="E110" s="163">
        <v>25</v>
      </c>
      <c r="F110" s="164">
        <v>6.56</v>
      </c>
      <c r="G110" s="164">
        <v>3.8845849199110063</v>
      </c>
      <c r="H110" s="168">
        <v>12</v>
      </c>
      <c r="I110" s="168">
        <v>1</v>
      </c>
      <c r="L110" s="4"/>
    </row>
    <row r="111" spans="1:12" ht="19.5" customHeight="1" x14ac:dyDescent="0.15">
      <c r="B111" s="1"/>
      <c r="C111" s="172" t="s">
        <v>71</v>
      </c>
      <c r="D111" s="162" t="s">
        <v>377</v>
      </c>
      <c r="E111" s="163">
        <v>26</v>
      </c>
      <c r="F111" s="164">
        <v>5.5769230769230766</v>
      </c>
      <c r="G111" s="164">
        <v>6.255705088464941</v>
      </c>
      <c r="H111" s="168">
        <v>24</v>
      </c>
      <c r="I111" s="168">
        <v>1</v>
      </c>
      <c r="L111" s="5"/>
    </row>
    <row r="112" spans="1:12" ht="19.5" customHeight="1" x14ac:dyDescent="0.15">
      <c r="B112" s="1"/>
      <c r="C112" s="172"/>
      <c r="D112" s="162" t="s">
        <v>373</v>
      </c>
      <c r="E112" s="163">
        <v>5814</v>
      </c>
      <c r="F112" s="164">
        <v>10.438617606602476</v>
      </c>
      <c r="G112" s="164">
        <v>13.433944548032581</v>
      </c>
      <c r="H112" s="168">
        <v>366</v>
      </c>
      <c r="I112" s="168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A5223-D801-44E9-BBCB-6EF98832EE99}">
  <sheetPr>
    <tabColor theme="8" tint="0.39997558519241921"/>
    <pageSetUpPr fitToPage="1"/>
  </sheetPr>
  <dimension ref="A1:L112"/>
  <sheetViews>
    <sheetView showGridLines="0" view="pageBreakPreview" topLeftCell="A100" zoomScale="85" zoomScaleNormal="70" zoomScaleSheetLayoutView="85" workbookViewId="0">
      <selection activeCell="D23" sqref="D23"/>
    </sheetView>
  </sheetViews>
  <sheetFormatPr defaultRowHeight="14.25" x14ac:dyDescent="0.15"/>
  <cols>
    <col min="1" max="1" width="3.25" customWidth="1"/>
    <col min="2" max="2" width="1.125" customWidth="1"/>
    <col min="3" max="3" width="5.25" style="118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19" t="s">
        <v>1057</v>
      </c>
    </row>
    <row r="3" spans="2:12" ht="21" customHeight="1" x14ac:dyDescent="0.15">
      <c r="H3" s="139"/>
      <c r="I3" s="139" t="s">
        <v>1058</v>
      </c>
    </row>
    <row r="4" spans="2:12" ht="19.5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9.5" customHeight="1" x14ac:dyDescent="0.15">
      <c r="B5" s="1"/>
      <c r="C5" s="171" t="s">
        <v>817</v>
      </c>
      <c r="D5" s="8" t="s">
        <v>818</v>
      </c>
      <c r="E5" s="159">
        <v>10</v>
      </c>
      <c r="F5" s="160">
        <v>5.5</v>
      </c>
      <c r="G5" s="160">
        <v>4.9497474683058327</v>
      </c>
      <c r="H5" s="168">
        <v>12</v>
      </c>
      <c r="I5" s="168">
        <v>1</v>
      </c>
      <c r="L5" s="5"/>
    </row>
    <row r="6" spans="2:12" ht="19.5" customHeight="1" x14ac:dyDescent="0.15">
      <c r="B6" s="1"/>
      <c r="C6" s="171" t="s">
        <v>819</v>
      </c>
      <c r="D6" s="8" t="s">
        <v>820</v>
      </c>
      <c r="E6" s="159">
        <v>9</v>
      </c>
      <c r="F6" s="160">
        <v>1.7777777777777777</v>
      </c>
      <c r="G6" s="160">
        <v>1.4813657362192649</v>
      </c>
      <c r="H6" s="168">
        <v>4</v>
      </c>
      <c r="I6" s="168">
        <v>1</v>
      </c>
      <c r="L6" s="5"/>
    </row>
    <row r="7" spans="2:12" ht="19.5" customHeight="1" x14ac:dyDescent="0.15">
      <c r="B7" s="1"/>
      <c r="C7" s="171" t="s">
        <v>49</v>
      </c>
      <c r="D7" s="8" t="s">
        <v>821</v>
      </c>
      <c r="E7" s="159">
        <v>38</v>
      </c>
      <c r="F7" s="160">
        <v>2.5263157894736841</v>
      </c>
      <c r="G7" s="160">
        <v>4.20255290562877</v>
      </c>
      <c r="H7" s="168">
        <v>20</v>
      </c>
      <c r="I7" s="168">
        <v>1</v>
      </c>
      <c r="L7" s="5"/>
    </row>
    <row r="8" spans="2:12" ht="19.5" customHeight="1" x14ac:dyDescent="0.15">
      <c r="B8" s="1"/>
      <c r="C8" s="171" t="s">
        <v>50</v>
      </c>
      <c r="D8" s="8" t="s">
        <v>822</v>
      </c>
      <c r="E8" s="159">
        <v>7</v>
      </c>
      <c r="F8" s="160">
        <v>1</v>
      </c>
      <c r="G8" s="160">
        <v>0.57735026918962573</v>
      </c>
      <c r="H8" s="168">
        <v>2</v>
      </c>
      <c r="I8" s="168">
        <v>1</v>
      </c>
      <c r="L8" s="5"/>
    </row>
    <row r="9" spans="2:12" ht="19.5" customHeight="1" x14ac:dyDescent="0.15">
      <c r="B9" s="1"/>
      <c r="C9" s="171" t="s">
        <v>66</v>
      </c>
      <c r="D9" s="8" t="s">
        <v>823</v>
      </c>
      <c r="E9" s="159">
        <v>19</v>
      </c>
      <c r="F9" s="160">
        <v>2.263157894736842</v>
      </c>
      <c r="G9" s="160">
        <v>3.5251809293701966</v>
      </c>
      <c r="H9" s="168">
        <v>12</v>
      </c>
      <c r="I9" s="168">
        <v>1</v>
      </c>
      <c r="L9" s="5"/>
    </row>
    <row r="10" spans="2:12" ht="19.5" customHeight="1" x14ac:dyDescent="0.15">
      <c r="B10" s="1"/>
      <c r="C10" s="171" t="s">
        <v>61</v>
      </c>
      <c r="D10" s="8" t="s">
        <v>824</v>
      </c>
      <c r="E10" s="159">
        <v>22</v>
      </c>
      <c r="F10" s="160">
        <v>2.5909090909090908</v>
      </c>
      <c r="G10" s="160">
        <v>3.8502824993336948</v>
      </c>
      <c r="H10" s="168">
        <v>12</v>
      </c>
      <c r="I10" s="168">
        <v>1</v>
      </c>
      <c r="L10" s="5"/>
    </row>
    <row r="11" spans="2:12" ht="19.5" customHeight="1" x14ac:dyDescent="0.15">
      <c r="B11" s="1"/>
      <c r="C11" s="171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  <c r="L11" s="5"/>
    </row>
    <row r="12" spans="2:12" ht="19.5" customHeight="1" x14ac:dyDescent="0.15">
      <c r="B12" s="1"/>
      <c r="C12" s="171" t="s">
        <v>827</v>
      </c>
      <c r="D12" s="8" t="s">
        <v>828</v>
      </c>
      <c r="E12" s="159">
        <v>3</v>
      </c>
      <c r="F12" s="160">
        <v>1</v>
      </c>
      <c r="G12" s="160">
        <v>0</v>
      </c>
      <c r="H12" s="168">
        <v>1</v>
      </c>
      <c r="I12" s="168">
        <v>1</v>
      </c>
      <c r="L12" s="5"/>
    </row>
    <row r="13" spans="2:12" ht="19.5" customHeight="1" x14ac:dyDescent="0.15">
      <c r="B13" s="1"/>
      <c r="C13" s="171" t="s">
        <v>829</v>
      </c>
      <c r="D13" s="8" t="s">
        <v>830</v>
      </c>
      <c r="E13" s="159">
        <v>1</v>
      </c>
      <c r="F13" s="160">
        <v>1</v>
      </c>
      <c r="G13" s="160" t="s">
        <v>71</v>
      </c>
      <c r="H13" s="168">
        <v>1</v>
      </c>
      <c r="I13" s="168">
        <v>1</v>
      </c>
      <c r="L13" s="5"/>
    </row>
    <row r="14" spans="2:12" ht="19.5" customHeight="1" x14ac:dyDescent="0.15">
      <c r="B14" s="1"/>
      <c r="C14" s="171" t="s">
        <v>831</v>
      </c>
      <c r="D14" s="8" t="s">
        <v>832</v>
      </c>
      <c r="E14" s="159">
        <v>1</v>
      </c>
      <c r="F14" s="160">
        <v>12</v>
      </c>
      <c r="G14" s="160" t="s">
        <v>71</v>
      </c>
      <c r="H14" s="168">
        <v>12</v>
      </c>
      <c r="I14" s="168">
        <v>12</v>
      </c>
      <c r="L14" s="5"/>
    </row>
    <row r="15" spans="2:12" ht="19.5" customHeight="1" x14ac:dyDescent="0.15">
      <c r="B15" s="1"/>
      <c r="C15" s="171" t="s">
        <v>11</v>
      </c>
      <c r="D15" s="8" t="s">
        <v>833</v>
      </c>
      <c r="E15" s="159">
        <v>83</v>
      </c>
      <c r="F15" s="160">
        <v>2.1084337349397591</v>
      </c>
      <c r="G15" s="160">
        <v>2.6824272235383728</v>
      </c>
      <c r="H15" s="168">
        <v>12</v>
      </c>
      <c r="I15" s="168">
        <v>1</v>
      </c>
      <c r="L15" s="4"/>
    </row>
    <row r="16" spans="2:12" ht="19.5" customHeight="1" x14ac:dyDescent="0.15">
      <c r="B16" s="1"/>
      <c r="C16" s="171" t="s">
        <v>12</v>
      </c>
      <c r="D16" s="8" t="s">
        <v>834</v>
      </c>
      <c r="E16" s="159">
        <v>1</v>
      </c>
      <c r="F16" s="160">
        <v>2</v>
      </c>
      <c r="G16" s="160" t="s">
        <v>71</v>
      </c>
      <c r="H16" s="168">
        <v>2</v>
      </c>
      <c r="I16" s="168">
        <v>2</v>
      </c>
      <c r="L16" s="4"/>
    </row>
    <row r="17" spans="2:12" ht="19.5" customHeight="1" x14ac:dyDescent="0.15">
      <c r="B17" s="1"/>
      <c r="C17" s="171" t="s">
        <v>13</v>
      </c>
      <c r="D17" s="8" t="s">
        <v>835</v>
      </c>
      <c r="E17" s="159">
        <v>7</v>
      </c>
      <c r="F17" s="160">
        <v>4.2857142857142856</v>
      </c>
      <c r="G17" s="160">
        <v>8.7123338953900227</v>
      </c>
      <c r="H17" s="168">
        <v>24</v>
      </c>
      <c r="I17" s="168">
        <v>1</v>
      </c>
      <c r="L17" s="4"/>
    </row>
    <row r="18" spans="2:12" ht="19.5" customHeight="1" x14ac:dyDescent="0.15">
      <c r="B18" s="1"/>
      <c r="C18" s="171" t="s">
        <v>14</v>
      </c>
      <c r="D18" s="8" t="s">
        <v>836</v>
      </c>
      <c r="E18" s="159">
        <v>0</v>
      </c>
      <c r="F18" s="160" t="s">
        <v>71</v>
      </c>
      <c r="G18" s="160" t="s">
        <v>71</v>
      </c>
      <c r="H18" s="168" t="s">
        <v>71</v>
      </c>
      <c r="I18" s="168" t="s">
        <v>71</v>
      </c>
      <c r="L18" s="4"/>
    </row>
    <row r="19" spans="2:12" ht="19.5" customHeight="1" x14ac:dyDescent="0.15">
      <c r="B19" s="1"/>
      <c r="C19" s="171" t="s">
        <v>15</v>
      </c>
      <c r="D19" s="8" t="s">
        <v>837</v>
      </c>
      <c r="E19" s="159">
        <v>3</v>
      </c>
      <c r="F19" s="160">
        <v>1</v>
      </c>
      <c r="G19" s="160">
        <v>0</v>
      </c>
      <c r="H19" s="168">
        <v>1</v>
      </c>
      <c r="I19" s="168">
        <v>1</v>
      </c>
      <c r="L19" s="4"/>
    </row>
    <row r="20" spans="2:12" ht="19.5" customHeight="1" x14ac:dyDescent="0.15">
      <c r="B20" s="1"/>
      <c r="C20" s="171" t="s">
        <v>16</v>
      </c>
      <c r="D20" s="8" t="s">
        <v>838</v>
      </c>
      <c r="E20" s="159">
        <v>2</v>
      </c>
      <c r="F20" s="160">
        <v>182.5</v>
      </c>
      <c r="G20" s="160">
        <v>256.67976157071678</v>
      </c>
      <c r="H20" s="168">
        <v>364</v>
      </c>
      <c r="I20" s="168">
        <v>1</v>
      </c>
      <c r="L20" s="4"/>
    </row>
    <row r="21" spans="2:12" ht="19.5" customHeight="1" x14ac:dyDescent="0.15">
      <c r="B21" s="1"/>
      <c r="C21" s="171" t="s">
        <v>17</v>
      </c>
      <c r="D21" s="8" t="s">
        <v>839</v>
      </c>
      <c r="E21" s="159">
        <v>4</v>
      </c>
      <c r="F21" s="160">
        <v>1</v>
      </c>
      <c r="G21" s="160">
        <v>0.81649658092772603</v>
      </c>
      <c r="H21" s="168">
        <v>2</v>
      </c>
      <c r="I21" s="168">
        <v>1</v>
      </c>
      <c r="L21" s="4"/>
    </row>
    <row r="22" spans="2:12" ht="19.5" customHeight="1" x14ac:dyDescent="0.15">
      <c r="B22" s="1"/>
      <c r="C22" s="171" t="s">
        <v>18</v>
      </c>
      <c r="D22" s="8" t="s">
        <v>840</v>
      </c>
      <c r="E22" s="159">
        <v>5</v>
      </c>
      <c r="F22" s="160">
        <v>3.4</v>
      </c>
      <c r="G22" s="160">
        <v>4.8270073544588685</v>
      </c>
      <c r="H22" s="168">
        <v>12</v>
      </c>
      <c r="I22" s="168">
        <v>1</v>
      </c>
      <c r="L22" s="4"/>
    </row>
    <row r="23" spans="2:12" ht="19.5" customHeight="1" x14ac:dyDescent="0.15">
      <c r="B23" s="1"/>
      <c r="C23" s="171" t="s">
        <v>19</v>
      </c>
      <c r="D23" s="8" t="s">
        <v>841</v>
      </c>
      <c r="E23" s="159">
        <v>1</v>
      </c>
      <c r="F23" s="160">
        <v>1</v>
      </c>
      <c r="G23" s="160" t="s">
        <v>71</v>
      </c>
      <c r="H23" s="168">
        <v>1</v>
      </c>
      <c r="I23" s="168">
        <v>1</v>
      </c>
      <c r="L23" s="4"/>
    </row>
    <row r="24" spans="2:12" ht="19.5" customHeight="1" x14ac:dyDescent="0.15">
      <c r="B24" s="1"/>
      <c r="C24" s="171" t="s">
        <v>842</v>
      </c>
      <c r="D24" s="8" t="s">
        <v>843</v>
      </c>
      <c r="E24" s="159">
        <v>4</v>
      </c>
      <c r="F24" s="160">
        <v>1.5</v>
      </c>
      <c r="G24" s="160">
        <v>1</v>
      </c>
      <c r="H24" s="168">
        <v>3</v>
      </c>
      <c r="I24" s="168">
        <v>1</v>
      </c>
      <c r="L24" s="4"/>
    </row>
    <row r="25" spans="2:12" ht="19.5" customHeight="1" x14ac:dyDescent="0.15">
      <c r="B25" s="1"/>
      <c r="C25" s="171" t="s">
        <v>844</v>
      </c>
      <c r="D25" s="8" t="s">
        <v>845</v>
      </c>
      <c r="E25" s="159">
        <v>0</v>
      </c>
      <c r="F25" s="160" t="s">
        <v>71</v>
      </c>
      <c r="G25" s="160" t="s">
        <v>71</v>
      </c>
      <c r="H25" s="168" t="s">
        <v>71</v>
      </c>
      <c r="I25" s="168" t="s">
        <v>71</v>
      </c>
      <c r="L25" s="4"/>
    </row>
    <row r="26" spans="2:12" ht="19.5" customHeight="1" x14ac:dyDescent="0.15">
      <c r="B26" s="1"/>
      <c r="C26" s="171" t="s">
        <v>20</v>
      </c>
      <c r="D26" s="8" t="s">
        <v>846</v>
      </c>
      <c r="E26" s="159">
        <v>41</v>
      </c>
      <c r="F26" s="160">
        <v>4.6341463414634143</v>
      </c>
      <c r="G26" s="160">
        <v>4.8721458186356434</v>
      </c>
      <c r="H26" s="168">
        <v>12</v>
      </c>
      <c r="I26" s="168">
        <v>1</v>
      </c>
      <c r="L26" s="4"/>
    </row>
    <row r="27" spans="2:12" ht="19.5" customHeight="1" x14ac:dyDescent="0.15">
      <c r="B27" s="1"/>
      <c r="C27" s="171" t="s">
        <v>21</v>
      </c>
      <c r="D27" s="8" t="s">
        <v>847</v>
      </c>
      <c r="E27" s="159">
        <v>0</v>
      </c>
      <c r="F27" s="160" t="s">
        <v>71</v>
      </c>
      <c r="G27" s="160" t="s">
        <v>71</v>
      </c>
      <c r="H27" s="168" t="s">
        <v>71</v>
      </c>
      <c r="I27" s="168" t="s">
        <v>71</v>
      </c>
      <c r="L27" s="4"/>
    </row>
    <row r="28" spans="2:12" ht="19.5" customHeight="1" x14ac:dyDescent="0.15">
      <c r="B28" s="1"/>
      <c r="C28" s="171" t="s">
        <v>22</v>
      </c>
      <c r="D28" s="8" t="s">
        <v>848</v>
      </c>
      <c r="E28" s="159">
        <v>14</v>
      </c>
      <c r="F28" s="160">
        <v>7.2142857142857144</v>
      </c>
      <c r="G28" s="160">
        <v>14.342934853780109</v>
      </c>
      <c r="H28" s="168">
        <v>52</v>
      </c>
      <c r="I28" s="168">
        <v>1</v>
      </c>
      <c r="L28" s="4"/>
    </row>
    <row r="29" spans="2:12" ht="19.5" customHeight="1" x14ac:dyDescent="0.15">
      <c r="B29" s="1"/>
      <c r="C29" s="171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8" t="s">
        <v>71</v>
      </c>
      <c r="I29" s="168" t="s">
        <v>71</v>
      </c>
      <c r="L29" s="4"/>
    </row>
    <row r="30" spans="2:12" ht="19.5" customHeight="1" x14ac:dyDescent="0.15">
      <c r="B30" s="1"/>
      <c r="C30" s="171" t="s">
        <v>851</v>
      </c>
      <c r="D30" s="8" t="s">
        <v>852</v>
      </c>
      <c r="E30" s="159">
        <v>5</v>
      </c>
      <c r="F30" s="160">
        <v>6.2</v>
      </c>
      <c r="G30" s="160">
        <v>5.4037024344425184</v>
      </c>
      <c r="H30" s="168">
        <v>12</v>
      </c>
      <c r="I30" s="168">
        <v>1</v>
      </c>
      <c r="L30" s="4"/>
    </row>
    <row r="31" spans="2:12" ht="19.5" customHeight="1" x14ac:dyDescent="0.15">
      <c r="B31" s="1"/>
      <c r="C31" s="171" t="s">
        <v>853</v>
      </c>
      <c r="D31" s="8" t="s">
        <v>854</v>
      </c>
      <c r="E31" s="159">
        <v>2</v>
      </c>
      <c r="F31" s="160">
        <v>1</v>
      </c>
      <c r="G31" s="160">
        <v>0</v>
      </c>
      <c r="H31" s="168">
        <v>1</v>
      </c>
      <c r="I31" s="168">
        <v>1</v>
      </c>
      <c r="L31" s="4"/>
    </row>
    <row r="32" spans="2:12" ht="19.5" customHeight="1" x14ac:dyDescent="0.15">
      <c r="B32" s="1"/>
      <c r="C32" s="171" t="s">
        <v>23</v>
      </c>
      <c r="D32" s="8" t="s">
        <v>855</v>
      </c>
      <c r="E32" s="159">
        <v>1</v>
      </c>
      <c r="F32" s="160">
        <v>1</v>
      </c>
      <c r="G32" s="160" t="s">
        <v>71</v>
      </c>
      <c r="H32" s="168">
        <v>1</v>
      </c>
      <c r="I32" s="168">
        <v>1</v>
      </c>
      <c r="L32" s="4"/>
    </row>
    <row r="33" spans="2:12" ht="19.5" customHeight="1" x14ac:dyDescent="0.15">
      <c r="B33" s="1"/>
      <c r="C33" s="171" t="s">
        <v>24</v>
      </c>
      <c r="D33" s="8" t="s">
        <v>856</v>
      </c>
      <c r="E33" s="159">
        <v>75</v>
      </c>
      <c r="F33" s="160">
        <v>5.88</v>
      </c>
      <c r="G33" s="160">
        <v>18.829935912968118</v>
      </c>
      <c r="H33" s="168">
        <v>146</v>
      </c>
      <c r="I33" s="168">
        <v>1</v>
      </c>
      <c r="L33" s="4"/>
    </row>
    <row r="34" spans="2:12" ht="19.5" customHeight="1" x14ac:dyDescent="0.15">
      <c r="B34" s="1"/>
      <c r="C34" s="171" t="s">
        <v>857</v>
      </c>
      <c r="D34" s="8" t="s">
        <v>858</v>
      </c>
      <c r="E34" s="159">
        <v>4</v>
      </c>
      <c r="F34" s="160">
        <v>7</v>
      </c>
      <c r="G34" s="160">
        <v>6.97614984548545</v>
      </c>
      <c r="H34" s="168">
        <v>14</v>
      </c>
      <c r="I34" s="168">
        <v>1</v>
      </c>
      <c r="L34" s="4"/>
    </row>
    <row r="35" spans="2:12" ht="19.5" customHeight="1" x14ac:dyDescent="0.15">
      <c r="B35" s="1"/>
      <c r="C35" s="171" t="s">
        <v>25</v>
      </c>
      <c r="D35" s="8" t="s">
        <v>859</v>
      </c>
      <c r="E35" s="159">
        <v>11</v>
      </c>
      <c r="F35" s="160">
        <v>4.7272727272727275</v>
      </c>
      <c r="G35" s="160">
        <v>4.8598540943305917</v>
      </c>
      <c r="H35" s="168">
        <v>12</v>
      </c>
      <c r="I35" s="168">
        <v>1</v>
      </c>
      <c r="L35" s="4"/>
    </row>
    <row r="36" spans="2:12" ht="19.5" customHeight="1" x14ac:dyDescent="0.15">
      <c r="B36" s="1"/>
      <c r="C36" s="171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8" t="s">
        <v>71</v>
      </c>
      <c r="I36" s="168" t="s">
        <v>71</v>
      </c>
      <c r="L36" s="4"/>
    </row>
    <row r="37" spans="2:12" ht="19.5" customHeight="1" x14ac:dyDescent="0.15">
      <c r="B37" s="1"/>
      <c r="C37" s="171" t="s">
        <v>27</v>
      </c>
      <c r="D37" s="8" t="s">
        <v>860</v>
      </c>
      <c r="E37" s="159">
        <v>11</v>
      </c>
      <c r="F37" s="160">
        <v>4.7272727272727275</v>
      </c>
      <c r="G37" s="160">
        <v>5.1592811338578768</v>
      </c>
      <c r="H37" s="168">
        <v>14</v>
      </c>
      <c r="I37" s="168">
        <v>1</v>
      </c>
      <c r="L37" s="4"/>
    </row>
    <row r="38" spans="2:12" ht="19.5" customHeight="1" x14ac:dyDescent="0.15">
      <c r="B38" s="1"/>
      <c r="C38" s="171" t="s">
        <v>28</v>
      </c>
      <c r="D38" s="8" t="s">
        <v>861</v>
      </c>
      <c r="E38" s="159">
        <v>60</v>
      </c>
      <c r="F38" s="160">
        <v>6.8833333333333337</v>
      </c>
      <c r="G38" s="160">
        <v>10.035684916905893</v>
      </c>
      <c r="H38" s="168">
        <v>48</v>
      </c>
      <c r="I38" s="168">
        <v>1</v>
      </c>
      <c r="L38" s="4"/>
    </row>
    <row r="39" spans="2:12" ht="19.5" customHeight="1" x14ac:dyDescent="0.15">
      <c r="B39" s="1"/>
      <c r="C39" s="171" t="s">
        <v>29</v>
      </c>
      <c r="D39" s="8" t="s">
        <v>862</v>
      </c>
      <c r="E39" s="159">
        <v>4</v>
      </c>
      <c r="F39" s="160">
        <v>1</v>
      </c>
      <c r="G39" s="160">
        <v>0</v>
      </c>
      <c r="H39" s="168">
        <v>1</v>
      </c>
      <c r="I39" s="168">
        <v>1</v>
      </c>
      <c r="L39" s="4"/>
    </row>
    <row r="40" spans="2:12" ht="19.5" customHeight="1" x14ac:dyDescent="0.15">
      <c r="B40" s="1"/>
      <c r="C40" s="171" t="s">
        <v>30</v>
      </c>
      <c r="D40" s="8" t="s">
        <v>863</v>
      </c>
      <c r="E40" s="159">
        <v>3</v>
      </c>
      <c r="F40" s="160">
        <v>52</v>
      </c>
      <c r="G40" s="160">
        <v>39</v>
      </c>
      <c r="H40" s="168">
        <v>91</v>
      </c>
      <c r="I40" s="168">
        <v>13</v>
      </c>
      <c r="L40" s="4"/>
    </row>
    <row r="41" spans="2:12" ht="19.5" customHeight="1" x14ac:dyDescent="0.15">
      <c r="B41" s="1"/>
      <c r="C41" s="171" t="s">
        <v>31</v>
      </c>
      <c r="D41" s="8" t="s">
        <v>864</v>
      </c>
      <c r="E41" s="159">
        <v>4</v>
      </c>
      <c r="F41" s="160">
        <v>1</v>
      </c>
      <c r="G41" s="160">
        <v>0</v>
      </c>
      <c r="H41" s="168">
        <v>1</v>
      </c>
      <c r="I41" s="168">
        <v>1</v>
      </c>
      <c r="L41" s="4"/>
    </row>
    <row r="42" spans="2:12" ht="19.5" customHeight="1" x14ac:dyDescent="0.15">
      <c r="B42" s="1"/>
      <c r="C42" s="171" t="s">
        <v>32</v>
      </c>
      <c r="D42" s="8" t="s">
        <v>865</v>
      </c>
      <c r="E42" s="159">
        <v>2</v>
      </c>
      <c r="F42" s="160">
        <v>1.5</v>
      </c>
      <c r="G42" s="160">
        <v>0.70710678118654757</v>
      </c>
      <c r="H42" s="168">
        <v>2</v>
      </c>
      <c r="I42" s="168">
        <v>1</v>
      </c>
      <c r="L42" s="4"/>
    </row>
    <row r="43" spans="2:12" ht="19.5" customHeight="1" x14ac:dyDescent="0.15">
      <c r="B43" s="1"/>
      <c r="C43" s="171" t="s">
        <v>33</v>
      </c>
      <c r="D43" s="8" t="s">
        <v>866</v>
      </c>
      <c r="E43" s="159">
        <v>6</v>
      </c>
      <c r="F43" s="160">
        <v>10.333333333333334</v>
      </c>
      <c r="G43" s="160">
        <v>8.7101473389757693</v>
      </c>
      <c r="H43" s="168">
        <v>26</v>
      </c>
      <c r="I43" s="168">
        <v>2</v>
      </c>
      <c r="L43" s="4"/>
    </row>
    <row r="44" spans="2:12" ht="19.5" customHeight="1" x14ac:dyDescent="0.15">
      <c r="B44" s="1"/>
      <c r="C44" s="171" t="s">
        <v>34</v>
      </c>
      <c r="D44" s="8" t="s">
        <v>867</v>
      </c>
      <c r="E44" s="159">
        <v>73</v>
      </c>
      <c r="F44" s="160">
        <v>9.5342465753424666</v>
      </c>
      <c r="G44" s="160">
        <v>17.473060369053226</v>
      </c>
      <c r="H44" s="168">
        <v>112</v>
      </c>
      <c r="I44" s="168">
        <v>1</v>
      </c>
      <c r="L44" s="4"/>
    </row>
    <row r="45" spans="2:12" ht="19.5" customHeight="1" x14ac:dyDescent="0.15">
      <c r="B45" s="1"/>
      <c r="C45" s="171" t="s">
        <v>35</v>
      </c>
      <c r="D45" s="8" t="s">
        <v>868</v>
      </c>
      <c r="E45" s="159">
        <v>3</v>
      </c>
      <c r="F45" s="160">
        <v>5</v>
      </c>
      <c r="G45" s="160">
        <v>6.0827625302982193</v>
      </c>
      <c r="H45" s="168">
        <v>12</v>
      </c>
      <c r="I45" s="168">
        <v>1</v>
      </c>
      <c r="L45" s="4"/>
    </row>
    <row r="46" spans="2:12" ht="19.5" customHeight="1" x14ac:dyDescent="0.15">
      <c r="B46" s="1"/>
      <c r="C46" s="171" t="s">
        <v>36</v>
      </c>
      <c r="D46" s="8" t="s">
        <v>869</v>
      </c>
      <c r="E46" s="159">
        <v>6</v>
      </c>
      <c r="F46" s="160">
        <v>12.5</v>
      </c>
      <c r="G46" s="160">
        <v>22.704625079485456</v>
      </c>
      <c r="H46" s="168">
        <v>58</v>
      </c>
      <c r="I46" s="168">
        <v>1</v>
      </c>
      <c r="L46" s="4"/>
    </row>
    <row r="47" spans="2:12" ht="19.5" customHeight="1" x14ac:dyDescent="0.15">
      <c r="B47" s="1"/>
      <c r="C47" s="171" t="s">
        <v>37</v>
      </c>
      <c r="D47" s="8" t="s">
        <v>870</v>
      </c>
      <c r="E47" s="159">
        <v>5</v>
      </c>
      <c r="F47" s="160">
        <v>11.8</v>
      </c>
      <c r="G47" s="160">
        <v>21.393924371185385</v>
      </c>
      <c r="H47" s="168">
        <v>50</v>
      </c>
      <c r="I47" s="168">
        <v>1</v>
      </c>
      <c r="L47" s="4"/>
    </row>
    <row r="48" spans="2:12" ht="19.5" customHeight="1" x14ac:dyDescent="0.15">
      <c r="B48" s="1"/>
      <c r="C48" s="171" t="s">
        <v>38</v>
      </c>
      <c r="D48" s="8" t="s">
        <v>871</v>
      </c>
      <c r="E48" s="159">
        <v>29</v>
      </c>
      <c r="F48" s="160">
        <v>11.758620689655173</v>
      </c>
      <c r="G48" s="160">
        <v>15.405600031004017</v>
      </c>
      <c r="H48" s="168">
        <v>52</v>
      </c>
      <c r="I48" s="168">
        <v>1</v>
      </c>
      <c r="L48" s="4"/>
    </row>
    <row r="49" spans="2:12" ht="19.5" customHeight="1" x14ac:dyDescent="0.15">
      <c r="B49" s="1"/>
      <c r="C49" s="171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8" t="s">
        <v>71</v>
      </c>
      <c r="I49" s="168" t="s">
        <v>71</v>
      </c>
      <c r="L49" s="4"/>
    </row>
    <row r="50" spans="2:12" ht="19.5" customHeight="1" x14ac:dyDescent="0.15">
      <c r="B50" s="1"/>
      <c r="C50" s="171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8" t="s">
        <v>71</v>
      </c>
      <c r="I50" s="168" t="s">
        <v>71</v>
      </c>
      <c r="L50" s="4"/>
    </row>
    <row r="51" spans="2:12" ht="19.5" customHeight="1" x14ac:dyDescent="0.15">
      <c r="B51" s="1"/>
      <c r="C51" s="171" t="s">
        <v>40</v>
      </c>
      <c r="D51" s="8" t="s">
        <v>875</v>
      </c>
      <c r="E51" s="159">
        <v>0</v>
      </c>
      <c r="F51" s="160" t="s">
        <v>71</v>
      </c>
      <c r="G51" s="160" t="s">
        <v>71</v>
      </c>
      <c r="H51" s="168" t="s">
        <v>71</v>
      </c>
      <c r="I51" s="168" t="s">
        <v>71</v>
      </c>
      <c r="L51" s="4"/>
    </row>
    <row r="52" spans="2:12" ht="19.5" customHeight="1" x14ac:dyDescent="0.15">
      <c r="B52" s="1"/>
      <c r="C52" s="171" t="s">
        <v>41</v>
      </c>
      <c r="D52" s="8" t="s">
        <v>876</v>
      </c>
      <c r="E52" s="159">
        <v>0</v>
      </c>
      <c r="F52" s="160" t="s">
        <v>71</v>
      </c>
      <c r="G52" s="160" t="s">
        <v>71</v>
      </c>
      <c r="H52" s="168" t="s">
        <v>71</v>
      </c>
      <c r="I52" s="168" t="s">
        <v>71</v>
      </c>
      <c r="L52" s="4"/>
    </row>
    <row r="53" spans="2:12" ht="19.5" customHeight="1" x14ac:dyDescent="0.15">
      <c r="B53" s="1"/>
      <c r="C53" s="171" t="s">
        <v>42</v>
      </c>
      <c r="D53" s="8" t="s">
        <v>877</v>
      </c>
      <c r="E53" s="159">
        <v>2</v>
      </c>
      <c r="F53" s="160">
        <v>6.5</v>
      </c>
      <c r="G53" s="160">
        <v>7.7781745930520225</v>
      </c>
      <c r="H53" s="168">
        <v>12</v>
      </c>
      <c r="I53" s="168">
        <v>1</v>
      </c>
      <c r="L53" s="4"/>
    </row>
    <row r="54" spans="2:12" ht="19.5" customHeight="1" x14ac:dyDescent="0.15">
      <c r="B54" s="1"/>
      <c r="C54" s="171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8" t="s">
        <v>71</v>
      </c>
      <c r="I54" s="168" t="s">
        <v>71</v>
      </c>
      <c r="L54" s="4"/>
    </row>
    <row r="55" spans="2:12" ht="19.5" customHeight="1" x14ac:dyDescent="0.15">
      <c r="B55" s="1"/>
      <c r="C55" s="171" t="s">
        <v>44</v>
      </c>
      <c r="D55" s="8" t="s">
        <v>879</v>
      </c>
      <c r="E55" s="159">
        <v>2</v>
      </c>
      <c r="F55" s="160">
        <v>6.5</v>
      </c>
      <c r="G55" s="160">
        <v>7.7781745930520225</v>
      </c>
      <c r="H55" s="168">
        <v>12</v>
      </c>
      <c r="I55" s="168">
        <v>1</v>
      </c>
      <c r="L55" s="4"/>
    </row>
    <row r="56" spans="2:12" ht="19.5" customHeight="1" x14ac:dyDescent="0.15">
      <c r="B56" s="1"/>
      <c r="C56" s="171" t="s">
        <v>45</v>
      </c>
      <c r="D56" s="8" t="s">
        <v>880</v>
      </c>
      <c r="E56" s="159">
        <v>0</v>
      </c>
      <c r="F56" s="160" t="s">
        <v>71</v>
      </c>
      <c r="G56" s="160" t="s">
        <v>71</v>
      </c>
      <c r="H56" s="168" t="s">
        <v>71</v>
      </c>
      <c r="I56" s="168" t="s">
        <v>71</v>
      </c>
      <c r="L56" s="4"/>
    </row>
    <row r="57" spans="2:12" ht="19.5" customHeight="1" x14ac:dyDescent="0.15">
      <c r="B57" s="1"/>
      <c r="C57" s="171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8" t="s">
        <v>71</v>
      </c>
      <c r="I57" s="168" t="s">
        <v>71</v>
      </c>
      <c r="L57" s="4"/>
    </row>
    <row r="58" spans="2:12" ht="19.5" customHeight="1" x14ac:dyDescent="0.15">
      <c r="B58" s="1"/>
      <c r="C58" s="171" t="s">
        <v>47</v>
      </c>
      <c r="D58" s="8" t="s">
        <v>882</v>
      </c>
      <c r="E58" s="159">
        <v>84</v>
      </c>
      <c r="F58" s="160">
        <v>21.476190476190474</v>
      </c>
      <c r="G58" s="160">
        <v>92.318526145351925</v>
      </c>
      <c r="H58" s="168">
        <v>745</v>
      </c>
      <c r="I58" s="168">
        <v>1</v>
      </c>
      <c r="L58" s="4"/>
    </row>
    <row r="59" spans="2:12" ht="19.5" customHeight="1" x14ac:dyDescent="0.15">
      <c r="B59" s="1"/>
      <c r="C59" s="171" t="s">
        <v>48</v>
      </c>
      <c r="D59" s="8" t="s">
        <v>883</v>
      </c>
      <c r="E59" s="159">
        <v>84</v>
      </c>
      <c r="F59" s="160">
        <v>4.7738095238095237</v>
      </c>
      <c r="G59" s="160">
        <v>5.9482733962904426</v>
      </c>
      <c r="H59" s="168">
        <v>26</v>
      </c>
      <c r="I59" s="168">
        <v>1</v>
      </c>
      <c r="L59" s="4"/>
    </row>
    <row r="60" spans="2:12" ht="19.5" customHeight="1" x14ac:dyDescent="0.15">
      <c r="B60" s="1"/>
      <c r="C60" s="171" t="s">
        <v>51</v>
      </c>
      <c r="D60" s="8" t="s">
        <v>884</v>
      </c>
      <c r="E60" s="159">
        <v>3</v>
      </c>
      <c r="F60" s="160">
        <v>1.6666666666666667</v>
      </c>
      <c r="G60" s="160">
        <v>2.0816659994661326</v>
      </c>
      <c r="H60" s="168">
        <v>4</v>
      </c>
      <c r="I60" s="168">
        <v>1</v>
      </c>
      <c r="L60" s="4"/>
    </row>
    <row r="61" spans="2:12" ht="19.5" customHeight="1" x14ac:dyDescent="0.15">
      <c r="B61" s="1"/>
      <c r="C61" s="171" t="s">
        <v>129</v>
      </c>
      <c r="D61" s="8" t="s">
        <v>885</v>
      </c>
      <c r="E61" s="159">
        <v>5</v>
      </c>
      <c r="F61" s="160">
        <v>2.4</v>
      </c>
      <c r="G61" s="160">
        <v>2.0736441353327719</v>
      </c>
      <c r="H61" s="168">
        <v>6</v>
      </c>
      <c r="I61" s="168">
        <v>1</v>
      </c>
      <c r="L61" s="4"/>
    </row>
    <row r="62" spans="2:12" ht="19.5" customHeight="1" x14ac:dyDescent="0.15">
      <c r="B62" s="1"/>
      <c r="C62" s="171" t="s">
        <v>137</v>
      </c>
      <c r="D62" s="8" t="s">
        <v>886</v>
      </c>
      <c r="E62" s="159">
        <v>1</v>
      </c>
      <c r="F62" s="160">
        <v>12</v>
      </c>
      <c r="G62" s="160" t="s">
        <v>71</v>
      </c>
      <c r="H62" s="168">
        <v>12</v>
      </c>
      <c r="I62" s="168">
        <v>12</v>
      </c>
      <c r="L62" s="4"/>
    </row>
    <row r="63" spans="2:12" ht="19.5" customHeight="1" x14ac:dyDescent="0.15">
      <c r="B63" s="1"/>
      <c r="C63" s="171" t="s">
        <v>52</v>
      </c>
      <c r="D63" s="8" t="s">
        <v>887</v>
      </c>
      <c r="E63" s="159">
        <v>19</v>
      </c>
      <c r="F63" s="160">
        <v>35.736842105263158</v>
      </c>
      <c r="G63" s="160">
        <v>39.906616139381029</v>
      </c>
      <c r="H63" s="168">
        <v>129</v>
      </c>
      <c r="I63" s="168">
        <v>1</v>
      </c>
      <c r="L63" s="4"/>
    </row>
    <row r="64" spans="2:12" ht="19.5" customHeight="1" x14ac:dyDescent="0.15">
      <c r="B64" s="1"/>
      <c r="C64" s="171" t="s">
        <v>888</v>
      </c>
      <c r="D64" s="8" t="s">
        <v>376</v>
      </c>
      <c r="E64" s="159">
        <v>17</v>
      </c>
      <c r="F64" s="160">
        <v>3.4117647058823528</v>
      </c>
      <c r="G64" s="160">
        <v>3.7758910128837764</v>
      </c>
      <c r="H64" s="168">
        <v>12</v>
      </c>
      <c r="I64" s="168">
        <v>1</v>
      </c>
      <c r="L64" s="4"/>
    </row>
    <row r="65" spans="2:12" ht="19.5" customHeight="1" x14ac:dyDescent="0.15">
      <c r="B65" s="1"/>
      <c r="C65" s="171" t="s">
        <v>889</v>
      </c>
      <c r="D65" s="8" t="s">
        <v>890</v>
      </c>
      <c r="E65" s="159">
        <v>0</v>
      </c>
      <c r="F65" s="160" t="s">
        <v>71</v>
      </c>
      <c r="G65" s="160" t="s">
        <v>71</v>
      </c>
      <c r="H65" s="168" t="s">
        <v>71</v>
      </c>
      <c r="I65" s="168" t="s">
        <v>71</v>
      </c>
      <c r="L65" s="4"/>
    </row>
    <row r="66" spans="2:12" ht="19.5" customHeight="1" x14ac:dyDescent="0.15">
      <c r="B66" s="1"/>
      <c r="C66" s="171" t="s">
        <v>79</v>
      </c>
      <c r="D66" s="8" t="s">
        <v>891</v>
      </c>
      <c r="E66" s="159">
        <v>1</v>
      </c>
      <c r="F66" s="160">
        <v>1</v>
      </c>
      <c r="G66" s="160" t="s">
        <v>71</v>
      </c>
      <c r="H66" s="168">
        <v>1</v>
      </c>
      <c r="I66" s="168">
        <v>1</v>
      </c>
      <c r="L66" s="4"/>
    </row>
    <row r="67" spans="2:12" ht="19.5" customHeight="1" x14ac:dyDescent="0.15">
      <c r="B67" s="1"/>
      <c r="C67" s="171" t="s">
        <v>53</v>
      </c>
      <c r="D67" s="8" t="s">
        <v>892</v>
      </c>
      <c r="E67" s="159">
        <v>25</v>
      </c>
      <c r="F67" s="160">
        <v>2.08</v>
      </c>
      <c r="G67" s="160">
        <v>2.1969676071045443</v>
      </c>
      <c r="H67" s="168">
        <v>12</v>
      </c>
      <c r="I67" s="168">
        <v>1</v>
      </c>
      <c r="L67" s="4"/>
    </row>
    <row r="68" spans="2:12" ht="19.5" customHeight="1" x14ac:dyDescent="0.15">
      <c r="B68" s="1"/>
      <c r="C68" s="171" t="s">
        <v>54</v>
      </c>
      <c r="D68" s="8" t="s">
        <v>893</v>
      </c>
      <c r="E68" s="159">
        <v>14</v>
      </c>
      <c r="F68" s="160">
        <v>2.8571428571428572</v>
      </c>
      <c r="G68" s="160">
        <v>6.1124984550212664</v>
      </c>
      <c r="H68" s="168">
        <v>24</v>
      </c>
      <c r="I68" s="168">
        <v>1</v>
      </c>
      <c r="L68" s="4"/>
    </row>
    <row r="69" spans="2:12" ht="19.5" customHeight="1" x14ac:dyDescent="0.15">
      <c r="B69" s="1"/>
      <c r="C69" s="171" t="s">
        <v>55</v>
      </c>
      <c r="D69" s="8" t="s">
        <v>894</v>
      </c>
      <c r="E69" s="159">
        <v>28</v>
      </c>
      <c r="F69" s="160">
        <v>2.3571428571428572</v>
      </c>
      <c r="G69" s="160">
        <v>2.0039643250000774</v>
      </c>
      <c r="H69" s="168">
        <v>12</v>
      </c>
      <c r="I69" s="168">
        <v>1</v>
      </c>
      <c r="L69" s="4"/>
    </row>
    <row r="70" spans="2:12" ht="19.5" customHeight="1" x14ac:dyDescent="0.15">
      <c r="B70" s="1"/>
      <c r="C70" s="171" t="s">
        <v>138</v>
      </c>
      <c r="D70" s="8" t="s">
        <v>895</v>
      </c>
      <c r="E70" s="159">
        <v>0</v>
      </c>
      <c r="F70" s="160" t="s">
        <v>71</v>
      </c>
      <c r="G70" s="160" t="s">
        <v>71</v>
      </c>
      <c r="H70" s="168" t="s">
        <v>71</v>
      </c>
      <c r="I70" s="168" t="s">
        <v>71</v>
      </c>
      <c r="L70" s="4"/>
    </row>
    <row r="71" spans="2:12" ht="19.5" customHeight="1" x14ac:dyDescent="0.15">
      <c r="B71" s="1"/>
      <c r="C71" s="171" t="s">
        <v>72</v>
      </c>
      <c r="D71" s="8" t="s">
        <v>896</v>
      </c>
      <c r="E71" s="159">
        <v>2</v>
      </c>
      <c r="F71" s="160">
        <v>2</v>
      </c>
      <c r="G71" s="160">
        <v>1.4142135623730951</v>
      </c>
      <c r="H71" s="168">
        <v>3</v>
      </c>
      <c r="I71" s="168">
        <v>1</v>
      </c>
      <c r="L71" s="4"/>
    </row>
    <row r="72" spans="2:12" ht="19.5" customHeight="1" x14ac:dyDescent="0.15">
      <c r="B72" s="1"/>
      <c r="C72" s="171" t="s">
        <v>75</v>
      </c>
      <c r="D72" s="8" t="s">
        <v>897</v>
      </c>
      <c r="E72" s="159">
        <v>15</v>
      </c>
      <c r="F72" s="160">
        <v>2.9333333333333331</v>
      </c>
      <c r="G72" s="160">
        <v>3.7884536360342267</v>
      </c>
      <c r="H72" s="168">
        <v>12</v>
      </c>
      <c r="I72" s="168">
        <v>1</v>
      </c>
      <c r="L72" s="4"/>
    </row>
    <row r="73" spans="2:12" ht="19.5" customHeight="1" x14ac:dyDescent="0.15">
      <c r="B73" s="1"/>
      <c r="C73" s="171" t="s">
        <v>56</v>
      </c>
      <c r="D73" s="8" t="s">
        <v>898</v>
      </c>
      <c r="E73" s="159">
        <v>0</v>
      </c>
      <c r="F73" s="160" t="s">
        <v>71</v>
      </c>
      <c r="G73" s="160" t="s">
        <v>71</v>
      </c>
      <c r="H73" s="168" t="s">
        <v>71</v>
      </c>
      <c r="I73" s="168" t="s">
        <v>71</v>
      </c>
      <c r="L73" s="4"/>
    </row>
    <row r="74" spans="2:12" ht="19.5" customHeight="1" x14ac:dyDescent="0.15">
      <c r="B74" s="1"/>
      <c r="C74" s="171" t="s">
        <v>57</v>
      </c>
      <c r="D74" s="8" t="s">
        <v>899</v>
      </c>
      <c r="E74" s="159">
        <v>1</v>
      </c>
      <c r="F74" s="160">
        <v>1</v>
      </c>
      <c r="G74" s="160" t="s">
        <v>71</v>
      </c>
      <c r="H74" s="168">
        <v>1</v>
      </c>
      <c r="I74" s="168">
        <v>1</v>
      </c>
      <c r="L74" s="4"/>
    </row>
    <row r="75" spans="2:12" ht="19.5" customHeight="1" x14ac:dyDescent="0.15">
      <c r="B75" s="1"/>
      <c r="C75" s="171" t="s">
        <v>69</v>
      </c>
      <c r="D75" s="8" t="s">
        <v>900</v>
      </c>
      <c r="E75" s="159">
        <v>51</v>
      </c>
      <c r="F75" s="160">
        <v>14.431372549019608</v>
      </c>
      <c r="G75" s="160">
        <v>25.614257671820813</v>
      </c>
      <c r="H75" s="168">
        <v>158</v>
      </c>
      <c r="I75" s="168">
        <v>1</v>
      </c>
      <c r="L75" s="4"/>
    </row>
    <row r="76" spans="2:12" ht="19.5" customHeight="1" x14ac:dyDescent="0.15">
      <c r="B76" s="1"/>
      <c r="C76" s="171" t="s">
        <v>73</v>
      </c>
      <c r="D76" s="8" t="s">
        <v>901</v>
      </c>
      <c r="E76" s="159">
        <v>35</v>
      </c>
      <c r="F76" s="160">
        <v>5.5428571428571427</v>
      </c>
      <c r="G76" s="160">
        <v>8.9322379026523819</v>
      </c>
      <c r="H76" s="168">
        <v>49</v>
      </c>
      <c r="I76" s="168">
        <v>1</v>
      </c>
      <c r="L76" s="4"/>
    </row>
    <row r="77" spans="2:12" ht="19.5" customHeight="1" x14ac:dyDescent="0.15">
      <c r="B77" s="1"/>
      <c r="C77" s="171" t="s">
        <v>58</v>
      </c>
      <c r="D77" s="8" t="s">
        <v>902</v>
      </c>
      <c r="E77" s="159">
        <v>188</v>
      </c>
      <c r="F77" s="160">
        <v>5.4468085106382977</v>
      </c>
      <c r="G77" s="160">
        <v>7.5056015036138293</v>
      </c>
      <c r="H77" s="168">
        <v>56</v>
      </c>
      <c r="I77" s="168">
        <v>1</v>
      </c>
      <c r="L77" s="4"/>
    </row>
    <row r="78" spans="2:12" ht="19.5" customHeight="1" x14ac:dyDescent="0.15">
      <c r="B78" s="1"/>
      <c r="C78" s="171" t="s">
        <v>903</v>
      </c>
      <c r="D78" s="8" t="s">
        <v>904</v>
      </c>
      <c r="E78" s="159">
        <v>0</v>
      </c>
      <c r="F78" s="160" t="s">
        <v>71</v>
      </c>
      <c r="G78" s="160" t="s">
        <v>71</v>
      </c>
      <c r="H78" s="168" t="s">
        <v>71</v>
      </c>
      <c r="I78" s="168" t="s">
        <v>71</v>
      </c>
      <c r="L78" s="4"/>
    </row>
    <row r="79" spans="2:12" ht="19.5" customHeight="1" x14ac:dyDescent="0.15">
      <c r="B79" s="1"/>
      <c r="C79" s="171" t="s">
        <v>905</v>
      </c>
      <c r="D79" s="8" t="s">
        <v>906</v>
      </c>
      <c r="E79" s="159">
        <v>17</v>
      </c>
      <c r="F79" s="160">
        <v>3.1764705882352939</v>
      </c>
      <c r="G79" s="160">
        <v>3.0048979624449617</v>
      </c>
      <c r="H79" s="168">
        <v>12</v>
      </c>
      <c r="I79" s="168">
        <v>1</v>
      </c>
      <c r="L79" s="4"/>
    </row>
    <row r="80" spans="2:12" ht="19.5" customHeight="1" x14ac:dyDescent="0.15">
      <c r="B80" s="1"/>
      <c r="C80" s="171" t="s">
        <v>70</v>
      </c>
      <c r="D80" s="8" t="s">
        <v>907</v>
      </c>
      <c r="E80" s="159">
        <v>5</v>
      </c>
      <c r="F80" s="160">
        <v>11.4</v>
      </c>
      <c r="G80" s="160">
        <v>21.054690688775271</v>
      </c>
      <c r="H80" s="168">
        <v>49</v>
      </c>
      <c r="I80" s="168">
        <v>1</v>
      </c>
      <c r="L80" s="4"/>
    </row>
    <row r="81" spans="2:12" ht="19.5" customHeight="1" x14ac:dyDescent="0.15">
      <c r="B81" s="1"/>
      <c r="C81" s="171" t="s">
        <v>908</v>
      </c>
      <c r="D81" s="8" t="s">
        <v>909</v>
      </c>
      <c r="E81" s="159">
        <v>84</v>
      </c>
      <c r="F81" s="160">
        <v>2.5357142857142856</v>
      </c>
      <c r="G81" s="160">
        <v>3.3989595451656935</v>
      </c>
      <c r="H81" s="168">
        <v>12</v>
      </c>
      <c r="I81" s="168">
        <v>1</v>
      </c>
      <c r="L81" s="4"/>
    </row>
    <row r="82" spans="2:12" ht="19.5" customHeight="1" x14ac:dyDescent="0.15">
      <c r="B82" s="1"/>
      <c r="C82" s="171" t="s">
        <v>59</v>
      </c>
      <c r="D82" s="8" t="s">
        <v>910</v>
      </c>
      <c r="E82" s="159">
        <v>359</v>
      </c>
      <c r="F82" s="160">
        <v>5.674094707520891</v>
      </c>
      <c r="G82" s="160">
        <v>14.522076151720475</v>
      </c>
      <c r="H82" s="168">
        <v>234</v>
      </c>
      <c r="I82" s="168">
        <v>1</v>
      </c>
      <c r="L82" s="4"/>
    </row>
    <row r="83" spans="2:12" ht="19.5" customHeight="1" x14ac:dyDescent="0.15">
      <c r="B83" s="1"/>
      <c r="C83" s="171" t="s">
        <v>60</v>
      </c>
      <c r="D83" s="8" t="s">
        <v>911</v>
      </c>
      <c r="E83" s="159">
        <v>82</v>
      </c>
      <c r="F83" s="160">
        <v>3.3902439024390243</v>
      </c>
      <c r="G83" s="160">
        <v>4.1744552318820061</v>
      </c>
      <c r="H83" s="168">
        <v>15</v>
      </c>
      <c r="I83" s="168">
        <v>1</v>
      </c>
      <c r="L83" s="4"/>
    </row>
    <row r="84" spans="2:12" ht="19.5" customHeight="1" x14ac:dyDescent="0.15">
      <c r="B84" s="1"/>
      <c r="C84" s="171" t="s">
        <v>912</v>
      </c>
      <c r="D84" s="8" t="s">
        <v>913</v>
      </c>
      <c r="E84" s="159">
        <v>0</v>
      </c>
      <c r="F84" s="160" t="s">
        <v>71</v>
      </c>
      <c r="G84" s="160" t="s">
        <v>71</v>
      </c>
      <c r="H84" s="168" t="s">
        <v>71</v>
      </c>
      <c r="I84" s="168" t="s">
        <v>71</v>
      </c>
      <c r="L84" s="4"/>
    </row>
    <row r="85" spans="2:12" ht="19.5" customHeight="1" x14ac:dyDescent="0.15">
      <c r="B85" s="1"/>
      <c r="C85" s="171" t="s">
        <v>914</v>
      </c>
      <c r="D85" s="8" t="s">
        <v>915</v>
      </c>
      <c r="E85" s="159">
        <v>26</v>
      </c>
      <c r="F85" s="160">
        <v>1.7307692307692308</v>
      </c>
      <c r="G85" s="160">
        <v>3.079710276083675</v>
      </c>
      <c r="H85" s="168">
        <v>12</v>
      </c>
      <c r="I85" s="168">
        <v>1</v>
      </c>
      <c r="L85" s="4"/>
    </row>
    <row r="86" spans="2:12" ht="19.5" customHeight="1" x14ac:dyDescent="0.15">
      <c r="B86" s="1"/>
      <c r="C86" s="171" t="s">
        <v>916</v>
      </c>
      <c r="D86" s="8" t="s">
        <v>917</v>
      </c>
      <c r="E86" s="159">
        <v>4</v>
      </c>
      <c r="F86" s="160">
        <v>10</v>
      </c>
      <c r="G86" s="160">
        <v>10.488088481701515</v>
      </c>
      <c r="H86" s="168">
        <v>24</v>
      </c>
      <c r="I86" s="168">
        <v>1</v>
      </c>
      <c r="L86" s="4"/>
    </row>
    <row r="87" spans="2:12" ht="19.5" customHeight="1" x14ac:dyDescent="0.15">
      <c r="B87" s="1"/>
      <c r="C87" s="171" t="s">
        <v>918</v>
      </c>
      <c r="D87" s="8" t="s">
        <v>919</v>
      </c>
      <c r="E87" s="159">
        <v>5</v>
      </c>
      <c r="F87" s="160">
        <v>5.6</v>
      </c>
      <c r="G87" s="160">
        <v>5.9413803110051786</v>
      </c>
      <c r="H87" s="168">
        <v>12</v>
      </c>
      <c r="I87" s="168">
        <v>1</v>
      </c>
      <c r="L87" s="4"/>
    </row>
    <row r="88" spans="2:12" ht="19.5" customHeight="1" x14ac:dyDescent="0.15">
      <c r="B88" s="1"/>
      <c r="C88" s="171" t="s">
        <v>920</v>
      </c>
      <c r="D88" s="8" t="s">
        <v>921</v>
      </c>
      <c r="E88" s="159">
        <v>7</v>
      </c>
      <c r="F88" s="160">
        <v>4.8571428571428568</v>
      </c>
      <c r="G88" s="160">
        <v>8.5328496886751619</v>
      </c>
      <c r="H88" s="168">
        <v>24</v>
      </c>
      <c r="I88" s="168">
        <v>1</v>
      </c>
      <c r="L88" s="4"/>
    </row>
    <row r="89" spans="2:12" ht="19.5" customHeight="1" x14ac:dyDescent="0.15">
      <c r="B89" s="1"/>
      <c r="C89" s="171" t="s">
        <v>922</v>
      </c>
      <c r="D89" s="8" t="s">
        <v>923</v>
      </c>
      <c r="E89" s="159">
        <v>0</v>
      </c>
      <c r="F89" s="160" t="s">
        <v>71</v>
      </c>
      <c r="G89" s="160" t="s">
        <v>71</v>
      </c>
      <c r="H89" s="168" t="s">
        <v>71</v>
      </c>
      <c r="I89" s="168" t="s">
        <v>71</v>
      </c>
      <c r="L89" s="4"/>
    </row>
    <row r="90" spans="2:12" ht="19.5" customHeight="1" x14ac:dyDescent="0.15">
      <c r="B90" s="1"/>
      <c r="C90" s="171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  <c r="L90" s="4"/>
    </row>
    <row r="91" spans="2:12" ht="19.5" customHeight="1" x14ac:dyDescent="0.15">
      <c r="B91" s="1"/>
      <c r="C91" s="171" t="s">
        <v>62</v>
      </c>
      <c r="D91" s="8" t="s">
        <v>926</v>
      </c>
      <c r="E91" s="159">
        <v>10</v>
      </c>
      <c r="F91" s="160">
        <v>2.5</v>
      </c>
      <c r="G91" s="160">
        <v>3.5039660069381067</v>
      </c>
      <c r="H91" s="168">
        <v>12</v>
      </c>
      <c r="I91" s="168">
        <v>1</v>
      </c>
      <c r="L91" s="4"/>
    </row>
    <row r="92" spans="2:12" ht="19.5" customHeight="1" x14ac:dyDescent="0.15">
      <c r="B92" s="1"/>
      <c r="C92" s="171" t="s">
        <v>80</v>
      </c>
      <c r="D92" s="8" t="s">
        <v>927</v>
      </c>
      <c r="E92" s="159">
        <v>0</v>
      </c>
      <c r="F92" s="160" t="s">
        <v>71</v>
      </c>
      <c r="G92" s="160" t="s">
        <v>71</v>
      </c>
      <c r="H92" s="168" t="s">
        <v>71</v>
      </c>
      <c r="I92" s="168" t="s">
        <v>71</v>
      </c>
      <c r="L92" s="4"/>
    </row>
    <row r="93" spans="2:12" ht="19.5" customHeight="1" x14ac:dyDescent="0.15">
      <c r="B93" s="1"/>
      <c r="C93" s="171" t="s">
        <v>928</v>
      </c>
      <c r="D93" s="8" t="s">
        <v>929</v>
      </c>
      <c r="E93" s="159">
        <v>27</v>
      </c>
      <c r="F93" s="160">
        <v>3.7777777777777777</v>
      </c>
      <c r="G93" s="160">
        <v>4.1540835639657345</v>
      </c>
      <c r="H93" s="168">
        <v>12</v>
      </c>
      <c r="I93" s="168">
        <v>1</v>
      </c>
      <c r="L93" s="4"/>
    </row>
    <row r="94" spans="2:12" ht="19.5" customHeight="1" x14ac:dyDescent="0.15">
      <c r="B94" s="1"/>
      <c r="C94" s="171" t="s">
        <v>63</v>
      </c>
      <c r="D94" s="8" t="s">
        <v>930</v>
      </c>
      <c r="E94" s="159">
        <v>3</v>
      </c>
      <c r="F94" s="160">
        <v>2</v>
      </c>
      <c r="G94" s="160">
        <v>1.7320508075688772</v>
      </c>
      <c r="H94" s="168">
        <v>4</v>
      </c>
      <c r="I94" s="168">
        <v>1</v>
      </c>
      <c r="L94" s="4"/>
    </row>
    <row r="95" spans="2:12" ht="19.5" customHeight="1" x14ac:dyDescent="0.15">
      <c r="B95" s="1"/>
      <c r="C95" s="171" t="s">
        <v>931</v>
      </c>
      <c r="D95" s="8" t="s">
        <v>932</v>
      </c>
      <c r="E95" s="159">
        <v>1</v>
      </c>
      <c r="F95" s="160">
        <v>2</v>
      </c>
      <c r="G95" s="160" t="s">
        <v>71</v>
      </c>
      <c r="H95" s="168">
        <v>2</v>
      </c>
      <c r="I95" s="168">
        <v>2</v>
      </c>
      <c r="L95" s="4"/>
    </row>
    <row r="96" spans="2:12" ht="19.5" customHeight="1" x14ac:dyDescent="0.15">
      <c r="B96" s="1"/>
      <c r="C96" s="171" t="s">
        <v>933</v>
      </c>
      <c r="D96" s="8" t="s">
        <v>934</v>
      </c>
      <c r="E96" s="159">
        <v>0</v>
      </c>
      <c r="F96" s="160" t="s">
        <v>71</v>
      </c>
      <c r="G96" s="160" t="s">
        <v>71</v>
      </c>
      <c r="H96" s="168" t="s">
        <v>71</v>
      </c>
      <c r="I96" s="168" t="s">
        <v>71</v>
      </c>
      <c r="L96" s="4"/>
    </row>
    <row r="97" spans="1:12" ht="19.5" customHeight="1" x14ac:dyDescent="0.15">
      <c r="B97" s="1"/>
      <c r="C97" s="171" t="s">
        <v>76</v>
      </c>
      <c r="D97" s="8" t="s">
        <v>935</v>
      </c>
      <c r="E97" s="159">
        <v>1</v>
      </c>
      <c r="F97" s="160">
        <v>1</v>
      </c>
      <c r="G97" s="160" t="s">
        <v>71</v>
      </c>
      <c r="H97" s="168">
        <v>1</v>
      </c>
      <c r="I97" s="168">
        <v>1</v>
      </c>
      <c r="L97" s="4"/>
    </row>
    <row r="98" spans="1:12" ht="19.5" customHeight="1" x14ac:dyDescent="0.15">
      <c r="B98" s="1"/>
      <c r="C98" s="171" t="s">
        <v>936</v>
      </c>
      <c r="D98" s="8" t="s">
        <v>937</v>
      </c>
      <c r="E98" s="159">
        <v>0</v>
      </c>
      <c r="F98" s="160" t="s">
        <v>71</v>
      </c>
      <c r="G98" s="160" t="s">
        <v>71</v>
      </c>
      <c r="H98" s="168" t="s">
        <v>71</v>
      </c>
      <c r="I98" s="168" t="s">
        <v>71</v>
      </c>
      <c r="L98" s="4"/>
    </row>
    <row r="99" spans="1:12" ht="19.5" customHeight="1" x14ac:dyDescent="0.15">
      <c r="B99" s="1"/>
      <c r="C99" s="171" t="s">
        <v>64</v>
      </c>
      <c r="D99" s="8" t="s">
        <v>938</v>
      </c>
      <c r="E99" s="159">
        <v>11</v>
      </c>
      <c r="F99" s="160">
        <v>6.9090909090909092</v>
      </c>
      <c r="G99" s="160">
        <v>7.8670775444830268</v>
      </c>
      <c r="H99" s="168">
        <v>26</v>
      </c>
      <c r="I99" s="168">
        <v>1</v>
      </c>
      <c r="L99" s="4"/>
    </row>
    <row r="100" spans="1:12" ht="19.5" customHeight="1" x14ac:dyDescent="0.15">
      <c r="B100" s="1"/>
      <c r="C100" s="171" t="s">
        <v>939</v>
      </c>
      <c r="D100" s="8" t="s">
        <v>940</v>
      </c>
      <c r="E100" s="159">
        <v>267</v>
      </c>
      <c r="F100" s="160">
        <v>4.3258426966292136</v>
      </c>
      <c r="G100" s="160">
        <v>5.7303609320227684</v>
      </c>
      <c r="H100" s="168">
        <v>51</v>
      </c>
      <c r="I100" s="168">
        <v>1</v>
      </c>
      <c r="L100" s="4"/>
    </row>
    <row r="101" spans="1:12" ht="19.5" customHeight="1" x14ac:dyDescent="0.15">
      <c r="B101" s="1"/>
      <c r="C101" s="171" t="s">
        <v>941</v>
      </c>
      <c r="D101" s="8" t="s">
        <v>942</v>
      </c>
      <c r="E101" s="159">
        <v>33</v>
      </c>
      <c r="F101" s="160">
        <v>5.0606060606060606</v>
      </c>
      <c r="G101" s="160">
        <v>4.7165890345897346</v>
      </c>
      <c r="H101" s="168">
        <v>12</v>
      </c>
      <c r="I101" s="168">
        <v>1</v>
      </c>
      <c r="L101" s="4"/>
    </row>
    <row r="102" spans="1:12" ht="19.5" customHeight="1" x14ac:dyDescent="0.15">
      <c r="B102" s="1"/>
      <c r="C102" s="171" t="s">
        <v>943</v>
      </c>
      <c r="D102" s="8" t="s">
        <v>944</v>
      </c>
      <c r="E102" s="159">
        <v>35</v>
      </c>
      <c r="F102" s="160">
        <v>8.0285714285714285</v>
      </c>
      <c r="G102" s="160">
        <v>9.9984872805419744</v>
      </c>
      <c r="H102" s="168">
        <v>51</v>
      </c>
      <c r="I102" s="168">
        <v>1</v>
      </c>
      <c r="L102" s="4"/>
    </row>
    <row r="103" spans="1:12" ht="19.5" customHeight="1" x14ac:dyDescent="0.15">
      <c r="B103" s="1"/>
      <c r="C103" s="171" t="s">
        <v>945</v>
      </c>
      <c r="D103" s="8" t="s">
        <v>946</v>
      </c>
      <c r="E103" s="159">
        <v>17</v>
      </c>
      <c r="F103" s="160">
        <v>3.0588235294117645</v>
      </c>
      <c r="G103" s="160">
        <v>4.2788811071834845</v>
      </c>
      <c r="H103" s="168">
        <v>12</v>
      </c>
      <c r="I103" s="168">
        <v>1</v>
      </c>
      <c r="L103" s="4"/>
    </row>
    <row r="104" spans="1:12" ht="19.5" customHeight="1" x14ac:dyDescent="0.15">
      <c r="A104" s="116" t="s">
        <v>1023</v>
      </c>
      <c r="B104" s="1"/>
      <c r="C104" s="171" t="s">
        <v>947</v>
      </c>
      <c r="D104" s="8" t="s">
        <v>948</v>
      </c>
      <c r="E104" s="159">
        <v>3</v>
      </c>
      <c r="F104" s="160">
        <v>8.3333333333333339</v>
      </c>
      <c r="G104" s="160">
        <v>6.3508529610858835</v>
      </c>
      <c r="H104" s="168">
        <v>12</v>
      </c>
      <c r="I104" s="168">
        <v>1</v>
      </c>
      <c r="L104" s="4"/>
    </row>
    <row r="105" spans="1:12" ht="19.5" customHeight="1" x14ac:dyDescent="0.15">
      <c r="B105" s="1"/>
      <c r="C105" s="172" t="s">
        <v>65</v>
      </c>
      <c r="D105" s="162" t="s">
        <v>949</v>
      </c>
      <c r="E105" s="163">
        <v>565</v>
      </c>
      <c r="F105" s="164">
        <v>3.343362831858407</v>
      </c>
      <c r="G105" s="164">
        <v>16.714084370101929</v>
      </c>
      <c r="H105" s="168">
        <v>365</v>
      </c>
      <c r="I105" s="168">
        <v>1</v>
      </c>
      <c r="L105" s="4"/>
    </row>
    <row r="106" spans="1:12" ht="19.5" customHeight="1" x14ac:dyDescent="0.15">
      <c r="B106" s="1"/>
      <c r="C106" s="172" t="s">
        <v>67</v>
      </c>
      <c r="D106" s="162" t="s">
        <v>950</v>
      </c>
      <c r="E106" s="163">
        <v>1740</v>
      </c>
      <c r="F106" s="164">
        <v>5.4942528735632186</v>
      </c>
      <c r="G106" s="164">
        <v>6.7703197669130786</v>
      </c>
      <c r="H106" s="168">
        <v>48</v>
      </c>
      <c r="I106" s="168">
        <v>1</v>
      </c>
      <c r="L106" s="4"/>
    </row>
    <row r="107" spans="1:12" ht="19.5" customHeight="1" x14ac:dyDescent="0.15">
      <c r="B107" s="1"/>
      <c r="C107" s="172" t="s">
        <v>68</v>
      </c>
      <c r="D107" s="162" t="s">
        <v>951</v>
      </c>
      <c r="E107" s="163">
        <v>48</v>
      </c>
      <c r="F107" s="164">
        <v>6.354166666666667</v>
      </c>
      <c r="G107" s="164">
        <v>9.3501384295892791</v>
      </c>
      <c r="H107" s="168">
        <v>50</v>
      </c>
      <c r="I107" s="168">
        <v>1</v>
      </c>
      <c r="L107" s="4"/>
    </row>
    <row r="108" spans="1:12" ht="19.5" customHeight="1" x14ac:dyDescent="0.15">
      <c r="B108" s="1"/>
      <c r="C108" s="172" t="s">
        <v>77</v>
      </c>
      <c r="D108" s="162" t="s">
        <v>952</v>
      </c>
      <c r="E108" s="163">
        <v>49</v>
      </c>
      <c r="F108" s="164">
        <v>2.8775510204081631</v>
      </c>
      <c r="G108" s="164">
        <v>4.5351986958549402</v>
      </c>
      <c r="H108" s="168">
        <v>24</v>
      </c>
      <c r="I108" s="168">
        <v>1</v>
      </c>
      <c r="L108" s="4"/>
    </row>
    <row r="109" spans="1:12" ht="19.5" customHeight="1" x14ac:dyDescent="0.15">
      <c r="B109" s="1"/>
      <c r="C109" s="172" t="s">
        <v>78</v>
      </c>
      <c r="D109" s="162" t="s">
        <v>953</v>
      </c>
      <c r="E109" s="163">
        <v>3</v>
      </c>
      <c r="F109" s="164">
        <v>1</v>
      </c>
      <c r="G109" s="164">
        <v>0</v>
      </c>
      <c r="H109" s="168">
        <v>1</v>
      </c>
      <c r="I109" s="168">
        <v>1</v>
      </c>
      <c r="L109" s="4"/>
    </row>
    <row r="110" spans="1:12" ht="19.5" customHeight="1" x14ac:dyDescent="0.15">
      <c r="B110" s="1"/>
      <c r="C110" s="172" t="s">
        <v>74</v>
      </c>
      <c r="D110" s="162" t="s">
        <v>954</v>
      </c>
      <c r="E110" s="163">
        <v>1</v>
      </c>
      <c r="F110" s="164">
        <v>4</v>
      </c>
      <c r="G110" s="164" t="s">
        <v>71</v>
      </c>
      <c r="H110" s="168">
        <v>4</v>
      </c>
      <c r="I110" s="168">
        <v>4</v>
      </c>
      <c r="L110" s="4"/>
    </row>
    <row r="111" spans="1:12" ht="19.5" customHeight="1" x14ac:dyDescent="0.15">
      <c r="B111" s="1"/>
      <c r="C111" s="172" t="s">
        <v>71</v>
      </c>
      <c r="D111" s="162" t="s">
        <v>377</v>
      </c>
      <c r="E111" s="163">
        <v>17</v>
      </c>
      <c r="F111" s="164">
        <v>3.1764705882352939</v>
      </c>
      <c r="G111" s="164">
        <v>6.0646031827899414</v>
      </c>
      <c r="H111" s="168">
        <v>26</v>
      </c>
      <c r="I111" s="168">
        <v>1</v>
      </c>
      <c r="L111" s="5"/>
    </row>
    <row r="112" spans="1:12" ht="19.5" customHeight="1" x14ac:dyDescent="0.15">
      <c r="B112" s="1"/>
      <c r="C112" s="172"/>
      <c r="D112" s="162" t="s">
        <v>373</v>
      </c>
      <c r="E112" s="163">
        <v>4576</v>
      </c>
      <c r="F112" s="164">
        <v>5.5533216783216783</v>
      </c>
      <c r="G112" s="164">
        <v>17.435180390113604</v>
      </c>
      <c r="H112" s="168">
        <v>745</v>
      </c>
      <c r="I112" s="168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5D294-FD7B-468C-A64A-8140D5C2B23F}">
  <sheetPr>
    <tabColor theme="8" tint="0.39997558519241921"/>
    <pageSetUpPr fitToPage="1"/>
  </sheetPr>
  <dimension ref="A1:L112"/>
  <sheetViews>
    <sheetView showGridLines="0" view="pageBreakPreview" topLeftCell="A103" zoomScale="85" zoomScaleNormal="70" zoomScaleSheetLayoutView="85" workbookViewId="0">
      <selection activeCell="D23" sqref="D23"/>
    </sheetView>
  </sheetViews>
  <sheetFormatPr defaultRowHeight="14.25" x14ac:dyDescent="0.15"/>
  <cols>
    <col min="1" max="1" width="3.25" customWidth="1"/>
    <col min="2" max="2" width="1.125" customWidth="1"/>
    <col min="3" max="3" width="5.25" style="118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19" t="s">
        <v>1059</v>
      </c>
    </row>
    <row r="3" spans="2:12" ht="21" customHeight="1" x14ac:dyDescent="0.15">
      <c r="H3" s="139"/>
      <c r="I3" s="139" t="s">
        <v>1060</v>
      </c>
    </row>
    <row r="4" spans="2:12" ht="19.5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9.5" customHeight="1" x14ac:dyDescent="0.15">
      <c r="B5" s="1"/>
      <c r="C5" s="171" t="s">
        <v>817</v>
      </c>
      <c r="D5" s="8" t="s">
        <v>818</v>
      </c>
      <c r="E5" s="159">
        <v>28</v>
      </c>
      <c r="F5" s="160">
        <v>30.25</v>
      </c>
      <c r="G5" s="160">
        <v>67.858581159916966</v>
      </c>
      <c r="H5" s="168">
        <v>365</v>
      </c>
      <c r="I5" s="168">
        <v>1</v>
      </c>
      <c r="L5" s="5"/>
    </row>
    <row r="6" spans="2:12" ht="19.5" customHeight="1" x14ac:dyDescent="0.15">
      <c r="B6" s="1"/>
      <c r="C6" s="171" t="s">
        <v>819</v>
      </c>
      <c r="D6" s="8" t="s">
        <v>820</v>
      </c>
      <c r="E6" s="159">
        <v>10</v>
      </c>
      <c r="F6" s="160">
        <v>3.1</v>
      </c>
      <c r="G6" s="160">
        <v>4.2804464979978691</v>
      </c>
      <c r="H6" s="168">
        <v>12</v>
      </c>
      <c r="I6" s="168">
        <v>1</v>
      </c>
      <c r="L6" s="5"/>
    </row>
    <row r="7" spans="2:12" ht="19.5" customHeight="1" x14ac:dyDescent="0.15">
      <c r="B7" s="1"/>
      <c r="C7" s="171" t="s">
        <v>49</v>
      </c>
      <c r="D7" s="8" t="s">
        <v>821</v>
      </c>
      <c r="E7" s="159">
        <v>36</v>
      </c>
      <c r="F7" s="160">
        <v>2.5277777777777777</v>
      </c>
      <c r="G7" s="160">
        <v>4.3060496388294798</v>
      </c>
      <c r="H7" s="168">
        <v>20</v>
      </c>
      <c r="I7" s="168">
        <v>1</v>
      </c>
      <c r="L7" s="5"/>
    </row>
    <row r="8" spans="2:12" ht="19.5" customHeight="1" x14ac:dyDescent="0.15">
      <c r="B8" s="1"/>
      <c r="C8" s="171" t="s">
        <v>50</v>
      </c>
      <c r="D8" s="8" t="s">
        <v>822</v>
      </c>
      <c r="E8" s="159">
        <v>7</v>
      </c>
      <c r="F8" s="160">
        <v>1</v>
      </c>
      <c r="G8" s="160">
        <v>0.57735026918962573</v>
      </c>
      <c r="H8" s="168">
        <v>2</v>
      </c>
      <c r="I8" s="168">
        <v>1</v>
      </c>
      <c r="L8" s="5"/>
    </row>
    <row r="9" spans="2:12" ht="19.5" customHeight="1" x14ac:dyDescent="0.15">
      <c r="B9" s="1"/>
      <c r="C9" s="171" t="s">
        <v>66</v>
      </c>
      <c r="D9" s="8" t="s">
        <v>823</v>
      </c>
      <c r="E9" s="159">
        <v>18</v>
      </c>
      <c r="F9" s="160">
        <v>2.3333333333333335</v>
      </c>
      <c r="G9" s="160">
        <v>3.6136994243312164</v>
      </c>
      <c r="H9" s="168">
        <v>12</v>
      </c>
      <c r="I9" s="168">
        <v>1</v>
      </c>
      <c r="L9" s="5"/>
    </row>
    <row r="10" spans="2:12" ht="19.5" customHeight="1" x14ac:dyDescent="0.15">
      <c r="B10" s="1"/>
      <c r="C10" s="171" t="s">
        <v>61</v>
      </c>
      <c r="D10" s="8" t="s">
        <v>824</v>
      </c>
      <c r="E10" s="159">
        <v>22</v>
      </c>
      <c r="F10" s="160">
        <v>2.0454545454545454</v>
      </c>
      <c r="G10" s="160">
        <v>3.2583558916857314</v>
      </c>
      <c r="H10" s="168">
        <v>12</v>
      </c>
      <c r="I10" s="168">
        <v>1</v>
      </c>
      <c r="L10" s="5"/>
    </row>
    <row r="11" spans="2:12" ht="19.5" customHeight="1" x14ac:dyDescent="0.15">
      <c r="B11" s="1"/>
      <c r="C11" s="171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  <c r="L11" s="5"/>
    </row>
    <row r="12" spans="2:12" ht="19.5" customHeight="1" x14ac:dyDescent="0.15">
      <c r="B12" s="1"/>
      <c r="C12" s="171" t="s">
        <v>827</v>
      </c>
      <c r="D12" s="8" t="s">
        <v>828</v>
      </c>
      <c r="E12" s="159">
        <v>3</v>
      </c>
      <c r="F12" s="160">
        <v>1</v>
      </c>
      <c r="G12" s="160">
        <v>0</v>
      </c>
      <c r="H12" s="168">
        <v>1</v>
      </c>
      <c r="I12" s="168">
        <v>1</v>
      </c>
      <c r="L12" s="5"/>
    </row>
    <row r="13" spans="2:12" ht="19.5" customHeight="1" x14ac:dyDescent="0.15">
      <c r="B13" s="1"/>
      <c r="C13" s="171" t="s">
        <v>829</v>
      </c>
      <c r="D13" s="8" t="s">
        <v>830</v>
      </c>
      <c r="E13" s="159">
        <v>0</v>
      </c>
      <c r="F13" s="160" t="s">
        <v>71</v>
      </c>
      <c r="G13" s="160" t="s">
        <v>71</v>
      </c>
      <c r="H13" s="168" t="s">
        <v>71</v>
      </c>
      <c r="I13" s="168" t="s">
        <v>71</v>
      </c>
      <c r="L13" s="5"/>
    </row>
    <row r="14" spans="2:12" ht="19.5" customHeight="1" x14ac:dyDescent="0.15">
      <c r="B14" s="1"/>
      <c r="C14" s="171" t="s">
        <v>831</v>
      </c>
      <c r="D14" s="8" t="s">
        <v>832</v>
      </c>
      <c r="E14" s="159">
        <v>1</v>
      </c>
      <c r="F14" s="160">
        <v>12</v>
      </c>
      <c r="G14" s="160" t="s">
        <v>71</v>
      </c>
      <c r="H14" s="168">
        <v>12</v>
      </c>
      <c r="I14" s="168">
        <v>12</v>
      </c>
      <c r="L14" s="5"/>
    </row>
    <row r="15" spans="2:12" ht="19.5" customHeight="1" x14ac:dyDescent="0.15">
      <c r="B15" s="1"/>
      <c r="C15" s="171" t="s">
        <v>11</v>
      </c>
      <c r="D15" s="8" t="s">
        <v>833</v>
      </c>
      <c r="E15" s="159">
        <v>83</v>
      </c>
      <c r="F15" s="160">
        <v>2.0843373493975905</v>
      </c>
      <c r="G15" s="160">
        <v>2.6741983949473962</v>
      </c>
      <c r="H15" s="168">
        <v>12</v>
      </c>
      <c r="I15" s="168">
        <v>1</v>
      </c>
      <c r="L15" s="4"/>
    </row>
    <row r="16" spans="2:12" ht="19.5" customHeight="1" x14ac:dyDescent="0.15">
      <c r="B16" s="1"/>
      <c r="C16" s="171" t="s">
        <v>12</v>
      </c>
      <c r="D16" s="8" t="s">
        <v>834</v>
      </c>
      <c r="E16" s="159">
        <v>1</v>
      </c>
      <c r="F16" s="160">
        <v>2</v>
      </c>
      <c r="G16" s="160" t="s">
        <v>71</v>
      </c>
      <c r="H16" s="168">
        <v>2</v>
      </c>
      <c r="I16" s="168">
        <v>2</v>
      </c>
      <c r="L16" s="4"/>
    </row>
    <row r="17" spans="2:12" ht="19.5" customHeight="1" x14ac:dyDescent="0.15">
      <c r="B17" s="1"/>
      <c r="C17" s="171" t="s">
        <v>13</v>
      </c>
      <c r="D17" s="8" t="s">
        <v>835</v>
      </c>
      <c r="E17" s="159">
        <v>7</v>
      </c>
      <c r="F17" s="160">
        <v>4.2857142857142856</v>
      </c>
      <c r="G17" s="160">
        <v>8.7123338953900227</v>
      </c>
      <c r="H17" s="168">
        <v>24</v>
      </c>
      <c r="I17" s="168">
        <v>1</v>
      </c>
      <c r="L17" s="4"/>
    </row>
    <row r="18" spans="2:12" ht="19.5" customHeight="1" x14ac:dyDescent="0.15">
      <c r="B18" s="1"/>
      <c r="C18" s="171" t="s">
        <v>14</v>
      </c>
      <c r="D18" s="8" t="s">
        <v>836</v>
      </c>
      <c r="E18" s="159">
        <v>0</v>
      </c>
      <c r="F18" s="160" t="s">
        <v>71</v>
      </c>
      <c r="G18" s="160" t="s">
        <v>71</v>
      </c>
      <c r="H18" s="168" t="s">
        <v>71</v>
      </c>
      <c r="I18" s="168" t="s">
        <v>71</v>
      </c>
      <c r="L18" s="4"/>
    </row>
    <row r="19" spans="2:12" ht="19.5" customHeight="1" x14ac:dyDescent="0.15">
      <c r="B19" s="1"/>
      <c r="C19" s="171" t="s">
        <v>15</v>
      </c>
      <c r="D19" s="8" t="s">
        <v>837</v>
      </c>
      <c r="E19" s="159">
        <v>3</v>
      </c>
      <c r="F19" s="160">
        <v>1</v>
      </c>
      <c r="G19" s="160">
        <v>0</v>
      </c>
      <c r="H19" s="168">
        <v>1</v>
      </c>
      <c r="I19" s="168">
        <v>1</v>
      </c>
      <c r="L19" s="4"/>
    </row>
    <row r="20" spans="2:12" ht="19.5" customHeight="1" x14ac:dyDescent="0.15">
      <c r="B20" s="1"/>
      <c r="C20" s="171" t="s">
        <v>16</v>
      </c>
      <c r="D20" s="8" t="s">
        <v>838</v>
      </c>
      <c r="E20" s="159">
        <v>1</v>
      </c>
      <c r="F20" s="160">
        <v>1</v>
      </c>
      <c r="G20" s="160" t="s">
        <v>71</v>
      </c>
      <c r="H20" s="168">
        <v>1</v>
      </c>
      <c r="I20" s="168">
        <v>1</v>
      </c>
      <c r="L20" s="4"/>
    </row>
    <row r="21" spans="2:12" ht="19.5" customHeight="1" x14ac:dyDescent="0.15">
      <c r="B21" s="1"/>
      <c r="C21" s="171" t="s">
        <v>17</v>
      </c>
      <c r="D21" s="8" t="s">
        <v>839</v>
      </c>
      <c r="E21" s="159">
        <v>4</v>
      </c>
      <c r="F21" s="160">
        <v>1</v>
      </c>
      <c r="G21" s="160">
        <v>0.81649658092772603</v>
      </c>
      <c r="H21" s="168">
        <v>2</v>
      </c>
      <c r="I21" s="168">
        <v>1</v>
      </c>
      <c r="L21" s="4"/>
    </row>
    <row r="22" spans="2:12" ht="19.5" customHeight="1" x14ac:dyDescent="0.15">
      <c r="B22" s="1"/>
      <c r="C22" s="171" t="s">
        <v>18</v>
      </c>
      <c r="D22" s="8" t="s">
        <v>840</v>
      </c>
      <c r="E22" s="159">
        <v>5</v>
      </c>
      <c r="F22" s="160">
        <v>3.4</v>
      </c>
      <c r="G22" s="160">
        <v>4.8270073544588685</v>
      </c>
      <c r="H22" s="168">
        <v>12</v>
      </c>
      <c r="I22" s="168">
        <v>1</v>
      </c>
      <c r="L22" s="4"/>
    </row>
    <row r="23" spans="2:12" ht="19.5" customHeight="1" x14ac:dyDescent="0.15">
      <c r="B23" s="1"/>
      <c r="C23" s="171" t="s">
        <v>19</v>
      </c>
      <c r="D23" s="8" t="s">
        <v>841</v>
      </c>
      <c r="E23" s="159">
        <v>2</v>
      </c>
      <c r="F23" s="160">
        <v>1.5</v>
      </c>
      <c r="G23" s="160">
        <v>0.70710678118654757</v>
      </c>
      <c r="H23" s="168">
        <v>2</v>
      </c>
      <c r="I23" s="168">
        <v>1</v>
      </c>
      <c r="L23" s="4"/>
    </row>
    <row r="24" spans="2:12" ht="19.5" customHeight="1" x14ac:dyDescent="0.15">
      <c r="B24" s="1"/>
      <c r="C24" s="171" t="s">
        <v>842</v>
      </c>
      <c r="D24" s="8" t="s">
        <v>843</v>
      </c>
      <c r="E24" s="159">
        <v>4</v>
      </c>
      <c r="F24" s="160">
        <v>1.75</v>
      </c>
      <c r="G24" s="160">
        <v>1.5</v>
      </c>
      <c r="H24" s="168">
        <v>4</v>
      </c>
      <c r="I24" s="168">
        <v>1</v>
      </c>
      <c r="L24" s="4"/>
    </row>
    <row r="25" spans="2:12" ht="19.5" customHeight="1" x14ac:dyDescent="0.15">
      <c r="B25" s="1"/>
      <c r="C25" s="171" t="s">
        <v>844</v>
      </c>
      <c r="D25" s="8" t="s">
        <v>845</v>
      </c>
      <c r="E25" s="159">
        <v>0</v>
      </c>
      <c r="F25" s="160" t="s">
        <v>71</v>
      </c>
      <c r="G25" s="160" t="s">
        <v>71</v>
      </c>
      <c r="H25" s="168" t="s">
        <v>71</v>
      </c>
      <c r="I25" s="168" t="s">
        <v>71</v>
      </c>
      <c r="L25" s="4"/>
    </row>
    <row r="26" spans="2:12" ht="19.5" customHeight="1" x14ac:dyDescent="0.15">
      <c r="B26" s="1"/>
      <c r="C26" s="171" t="s">
        <v>20</v>
      </c>
      <c r="D26" s="8" t="s">
        <v>846</v>
      </c>
      <c r="E26" s="159">
        <v>36</v>
      </c>
      <c r="F26" s="160">
        <v>3</v>
      </c>
      <c r="G26" s="160">
        <v>4.6965032585044435</v>
      </c>
      <c r="H26" s="168">
        <v>24</v>
      </c>
      <c r="I26" s="168">
        <v>1</v>
      </c>
      <c r="L26" s="4"/>
    </row>
    <row r="27" spans="2:12" ht="19.5" customHeight="1" x14ac:dyDescent="0.15">
      <c r="B27" s="1"/>
      <c r="C27" s="171" t="s">
        <v>21</v>
      </c>
      <c r="D27" s="8" t="s">
        <v>847</v>
      </c>
      <c r="E27" s="159">
        <v>0</v>
      </c>
      <c r="F27" s="160" t="s">
        <v>71</v>
      </c>
      <c r="G27" s="160" t="s">
        <v>71</v>
      </c>
      <c r="H27" s="168" t="s">
        <v>71</v>
      </c>
      <c r="I27" s="168" t="s">
        <v>71</v>
      </c>
      <c r="L27" s="4"/>
    </row>
    <row r="28" spans="2:12" ht="19.5" customHeight="1" x14ac:dyDescent="0.15">
      <c r="B28" s="1"/>
      <c r="C28" s="171" t="s">
        <v>22</v>
      </c>
      <c r="D28" s="8" t="s">
        <v>848</v>
      </c>
      <c r="E28" s="159">
        <v>18</v>
      </c>
      <c r="F28" s="160">
        <v>10.166666666666666</v>
      </c>
      <c r="G28" s="160">
        <v>13.946325680981353</v>
      </c>
      <c r="H28" s="168">
        <v>46</v>
      </c>
      <c r="I28" s="168">
        <v>1</v>
      </c>
      <c r="L28" s="4"/>
    </row>
    <row r="29" spans="2:12" ht="19.5" customHeight="1" x14ac:dyDescent="0.15">
      <c r="B29" s="1"/>
      <c r="C29" s="171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8" t="s">
        <v>71</v>
      </c>
      <c r="I29" s="168" t="s">
        <v>71</v>
      </c>
      <c r="L29" s="4"/>
    </row>
    <row r="30" spans="2:12" ht="19.5" customHeight="1" x14ac:dyDescent="0.15">
      <c r="B30" s="1"/>
      <c r="C30" s="171" t="s">
        <v>851</v>
      </c>
      <c r="D30" s="8" t="s">
        <v>852</v>
      </c>
      <c r="E30" s="159">
        <v>3</v>
      </c>
      <c r="F30" s="160">
        <v>1.6666666666666667</v>
      </c>
      <c r="G30" s="160">
        <v>0.57735026918962573</v>
      </c>
      <c r="H30" s="168">
        <v>2</v>
      </c>
      <c r="I30" s="168">
        <v>1</v>
      </c>
      <c r="L30" s="4"/>
    </row>
    <row r="31" spans="2:12" ht="19.5" customHeight="1" x14ac:dyDescent="0.15">
      <c r="B31" s="1"/>
      <c r="C31" s="171" t="s">
        <v>853</v>
      </c>
      <c r="D31" s="8" t="s">
        <v>854</v>
      </c>
      <c r="E31" s="159">
        <v>1</v>
      </c>
      <c r="F31" s="160">
        <v>1</v>
      </c>
      <c r="G31" s="160" t="s">
        <v>71</v>
      </c>
      <c r="H31" s="168">
        <v>1</v>
      </c>
      <c r="I31" s="168">
        <v>1</v>
      </c>
      <c r="L31" s="4"/>
    </row>
    <row r="32" spans="2:12" ht="19.5" customHeight="1" x14ac:dyDescent="0.15">
      <c r="B32" s="1"/>
      <c r="C32" s="171" t="s">
        <v>23</v>
      </c>
      <c r="D32" s="8" t="s">
        <v>855</v>
      </c>
      <c r="E32" s="159">
        <v>1</v>
      </c>
      <c r="F32" s="160">
        <v>1</v>
      </c>
      <c r="G32" s="160" t="s">
        <v>71</v>
      </c>
      <c r="H32" s="168">
        <v>1</v>
      </c>
      <c r="I32" s="168">
        <v>1</v>
      </c>
      <c r="L32" s="4"/>
    </row>
    <row r="33" spans="2:12" ht="19.5" customHeight="1" x14ac:dyDescent="0.15">
      <c r="B33" s="1"/>
      <c r="C33" s="171" t="s">
        <v>24</v>
      </c>
      <c r="D33" s="8" t="s">
        <v>856</v>
      </c>
      <c r="E33" s="159">
        <v>72</v>
      </c>
      <c r="F33" s="160">
        <v>2.0694444444444446</v>
      </c>
      <c r="G33" s="160">
        <v>3.5418081993261255</v>
      </c>
      <c r="H33" s="168">
        <v>25</v>
      </c>
      <c r="I33" s="168">
        <v>1</v>
      </c>
      <c r="L33" s="4"/>
    </row>
    <row r="34" spans="2:12" ht="19.5" customHeight="1" x14ac:dyDescent="0.15">
      <c r="B34" s="1"/>
      <c r="C34" s="171" t="s">
        <v>857</v>
      </c>
      <c r="D34" s="8" t="s">
        <v>858</v>
      </c>
      <c r="E34" s="159">
        <v>5</v>
      </c>
      <c r="F34" s="160">
        <v>54.4</v>
      </c>
      <c r="G34" s="160">
        <v>110.59068676882335</v>
      </c>
      <c r="H34" s="168">
        <v>252</v>
      </c>
      <c r="I34" s="168">
        <v>1</v>
      </c>
      <c r="L34" s="4"/>
    </row>
    <row r="35" spans="2:12" ht="19.5" customHeight="1" x14ac:dyDescent="0.15">
      <c r="B35" s="1"/>
      <c r="C35" s="171" t="s">
        <v>25</v>
      </c>
      <c r="D35" s="8" t="s">
        <v>859</v>
      </c>
      <c r="E35" s="159">
        <v>13</v>
      </c>
      <c r="F35" s="160">
        <v>4.2307692307692308</v>
      </c>
      <c r="G35" s="160">
        <v>4.6395733667699472</v>
      </c>
      <c r="H35" s="168">
        <v>12</v>
      </c>
      <c r="I35" s="168">
        <v>1</v>
      </c>
      <c r="L35" s="4"/>
    </row>
    <row r="36" spans="2:12" ht="19.5" customHeight="1" x14ac:dyDescent="0.15">
      <c r="B36" s="1"/>
      <c r="C36" s="171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8" t="s">
        <v>71</v>
      </c>
      <c r="I36" s="168" t="s">
        <v>71</v>
      </c>
      <c r="L36" s="4"/>
    </row>
    <row r="37" spans="2:12" ht="19.5" customHeight="1" x14ac:dyDescent="0.15">
      <c r="B37" s="1"/>
      <c r="C37" s="171" t="s">
        <v>27</v>
      </c>
      <c r="D37" s="8" t="s">
        <v>860</v>
      </c>
      <c r="E37" s="159">
        <v>16</v>
      </c>
      <c r="F37" s="160">
        <v>95.125</v>
      </c>
      <c r="G37" s="160">
        <v>248.29629477702642</v>
      </c>
      <c r="H37" s="168">
        <v>732</v>
      </c>
      <c r="I37" s="168">
        <v>1</v>
      </c>
      <c r="L37" s="4"/>
    </row>
    <row r="38" spans="2:12" ht="19.5" customHeight="1" x14ac:dyDescent="0.15">
      <c r="B38" s="1"/>
      <c r="C38" s="171" t="s">
        <v>28</v>
      </c>
      <c r="D38" s="8" t="s">
        <v>861</v>
      </c>
      <c r="E38" s="159">
        <v>101</v>
      </c>
      <c r="F38" s="160">
        <v>21.514851485148515</v>
      </c>
      <c r="G38" s="160">
        <v>61.085123207109298</v>
      </c>
      <c r="H38" s="168">
        <v>337</v>
      </c>
      <c r="I38" s="168">
        <v>1</v>
      </c>
      <c r="L38" s="4"/>
    </row>
    <row r="39" spans="2:12" ht="19.5" customHeight="1" x14ac:dyDescent="0.15">
      <c r="B39" s="1"/>
      <c r="C39" s="171" t="s">
        <v>29</v>
      </c>
      <c r="D39" s="8" t="s">
        <v>862</v>
      </c>
      <c r="E39" s="159">
        <v>5</v>
      </c>
      <c r="F39" s="160">
        <v>7.8</v>
      </c>
      <c r="G39" s="160">
        <v>10.232301793829187</v>
      </c>
      <c r="H39" s="168">
        <v>24</v>
      </c>
      <c r="I39" s="168">
        <v>1</v>
      </c>
      <c r="L39" s="4"/>
    </row>
    <row r="40" spans="2:12" ht="19.5" customHeight="1" x14ac:dyDescent="0.15">
      <c r="B40" s="1"/>
      <c r="C40" s="171" t="s">
        <v>30</v>
      </c>
      <c r="D40" s="8" t="s">
        <v>863</v>
      </c>
      <c r="E40" s="159">
        <v>1</v>
      </c>
      <c r="F40" s="160">
        <v>2</v>
      </c>
      <c r="G40" s="160" t="s">
        <v>71</v>
      </c>
      <c r="H40" s="168">
        <v>2</v>
      </c>
      <c r="I40" s="168">
        <v>2</v>
      </c>
      <c r="L40" s="4"/>
    </row>
    <row r="41" spans="2:12" ht="19.5" customHeight="1" x14ac:dyDescent="0.15">
      <c r="B41" s="1"/>
      <c r="C41" s="171" t="s">
        <v>31</v>
      </c>
      <c r="D41" s="8" t="s">
        <v>864</v>
      </c>
      <c r="E41" s="159">
        <v>4</v>
      </c>
      <c r="F41" s="160">
        <v>1</v>
      </c>
      <c r="G41" s="160">
        <v>0</v>
      </c>
      <c r="H41" s="168">
        <v>1</v>
      </c>
      <c r="I41" s="168">
        <v>1</v>
      </c>
      <c r="L41" s="4"/>
    </row>
    <row r="42" spans="2:12" ht="19.5" customHeight="1" x14ac:dyDescent="0.15">
      <c r="B42" s="1"/>
      <c r="C42" s="171" t="s">
        <v>32</v>
      </c>
      <c r="D42" s="8" t="s">
        <v>865</v>
      </c>
      <c r="E42" s="159">
        <v>3</v>
      </c>
      <c r="F42" s="160">
        <v>5</v>
      </c>
      <c r="G42" s="160">
        <v>6.0827625302982193</v>
      </c>
      <c r="H42" s="168">
        <v>12</v>
      </c>
      <c r="I42" s="168">
        <v>1</v>
      </c>
      <c r="L42" s="4"/>
    </row>
    <row r="43" spans="2:12" ht="19.5" customHeight="1" x14ac:dyDescent="0.15">
      <c r="B43" s="1"/>
      <c r="C43" s="171" t="s">
        <v>33</v>
      </c>
      <c r="D43" s="8" t="s">
        <v>866</v>
      </c>
      <c r="E43" s="159">
        <v>13</v>
      </c>
      <c r="F43" s="160">
        <v>12.692307692307692</v>
      </c>
      <c r="G43" s="160">
        <v>9.0312846574616703</v>
      </c>
      <c r="H43" s="168">
        <v>26</v>
      </c>
      <c r="I43" s="168">
        <v>1</v>
      </c>
      <c r="L43" s="4"/>
    </row>
    <row r="44" spans="2:12" ht="19.5" customHeight="1" x14ac:dyDescent="0.15">
      <c r="B44" s="1"/>
      <c r="C44" s="171" t="s">
        <v>34</v>
      </c>
      <c r="D44" s="8" t="s">
        <v>867</v>
      </c>
      <c r="E44" s="159">
        <v>57</v>
      </c>
      <c r="F44" s="160">
        <v>10.228070175438596</v>
      </c>
      <c r="G44" s="160">
        <v>48.465015933388059</v>
      </c>
      <c r="H44" s="168">
        <v>366</v>
      </c>
      <c r="I44" s="168">
        <v>1</v>
      </c>
      <c r="L44" s="4"/>
    </row>
    <row r="45" spans="2:12" ht="19.5" customHeight="1" x14ac:dyDescent="0.15">
      <c r="B45" s="1"/>
      <c r="C45" s="171" t="s">
        <v>35</v>
      </c>
      <c r="D45" s="8" t="s">
        <v>868</v>
      </c>
      <c r="E45" s="159">
        <v>3</v>
      </c>
      <c r="F45" s="160">
        <v>1.3333333333333333</v>
      </c>
      <c r="G45" s="160">
        <v>0.57735026918962573</v>
      </c>
      <c r="H45" s="168">
        <v>2</v>
      </c>
      <c r="I45" s="168">
        <v>1</v>
      </c>
      <c r="L45" s="4"/>
    </row>
    <row r="46" spans="2:12" ht="19.5" customHeight="1" x14ac:dyDescent="0.15">
      <c r="B46" s="1"/>
      <c r="C46" s="171" t="s">
        <v>36</v>
      </c>
      <c r="D46" s="8" t="s">
        <v>869</v>
      </c>
      <c r="E46" s="159">
        <v>5</v>
      </c>
      <c r="F46" s="160">
        <v>3.4</v>
      </c>
      <c r="G46" s="160">
        <v>4.8270073544588685</v>
      </c>
      <c r="H46" s="168">
        <v>12</v>
      </c>
      <c r="I46" s="168">
        <v>1</v>
      </c>
      <c r="L46" s="4"/>
    </row>
    <row r="47" spans="2:12" ht="19.5" customHeight="1" x14ac:dyDescent="0.15">
      <c r="B47" s="1"/>
      <c r="C47" s="171" t="s">
        <v>37</v>
      </c>
      <c r="D47" s="8" t="s">
        <v>870</v>
      </c>
      <c r="E47" s="159">
        <v>4</v>
      </c>
      <c r="F47" s="160">
        <v>2.25</v>
      </c>
      <c r="G47" s="160">
        <v>1.5</v>
      </c>
      <c r="H47" s="168">
        <v>4</v>
      </c>
      <c r="I47" s="168">
        <v>1</v>
      </c>
      <c r="L47" s="4"/>
    </row>
    <row r="48" spans="2:12" ht="19.5" customHeight="1" x14ac:dyDescent="0.15">
      <c r="B48" s="1"/>
      <c r="C48" s="171" t="s">
        <v>38</v>
      </c>
      <c r="D48" s="8" t="s">
        <v>871</v>
      </c>
      <c r="E48" s="159">
        <v>24</v>
      </c>
      <c r="F48" s="160">
        <v>4.625</v>
      </c>
      <c r="G48" s="160">
        <v>5.9110250711111307</v>
      </c>
      <c r="H48" s="168">
        <v>24</v>
      </c>
      <c r="I48" s="168">
        <v>1</v>
      </c>
      <c r="L48" s="4"/>
    </row>
    <row r="49" spans="2:12" ht="19.5" customHeight="1" x14ac:dyDescent="0.15">
      <c r="B49" s="1"/>
      <c r="C49" s="171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8" t="s">
        <v>71</v>
      </c>
      <c r="I49" s="168" t="s">
        <v>71</v>
      </c>
      <c r="L49" s="4"/>
    </row>
    <row r="50" spans="2:12" ht="19.5" customHeight="1" x14ac:dyDescent="0.15">
      <c r="B50" s="1"/>
      <c r="C50" s="171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8" t="s">
        <v>71</v>
      </c>
      <c r="I50" s="168" t="s">
        <v>71</v>
      </c>
      <c r="L50" s="4"/>
    </row>
    <row r="51" spans="2:12" ht="19.5" customHeight="1" x14ac:dyDescent="0.15">
      <c r="B51" s="1"/>
      <c r="C51" s="171" t="s">
        <v>40</v>
      </c>
      <c r="D51" s="8" t="s">
        <v>875</v>
      </c>
      <c r="E51" s="159">
        <v>0</v>
      </c>
      <c r="F51" s="160" t="s">
        <v>71</v>
      </c>
      <c r="G51" s="160" t="s">
        <v>71</v>
      </c>
      <c r="H51" s="168" t="s">
        <v>71</v>
      </c>
      <c r="I51" s="168" t="s">
        <v>71</v>
      </c>
      <c r="L51" s="4"/>
    </row>
    <row r="52" spans="2:12" ht="19.5" customHeight="1" x14ac:dyDescent="0.15">
      <c r="B52" s="1"/>
      <c r="C52" s="171" t="s">
        <v>41</v>
      </c>
      <c r="D52" s="8" t="s">
        <v>876</v>
      </c>
      <c r="E52" s="159">
        <v>1</v>
      </c>
      <c r="F52" s="160">
        <v>1</v>
      </c>
      <c r="G52" s="160" t="s">
        <v>71</v>
      </c>
      <c r="H52" s="168">
        <v>1</v>
      </c>
      <c r="I52" s="168">
        <v>1</v>
      </c>
      <c r="L52" s="4"/>
    </row>
    <row r="53" spans="2:12" ht="19.5" customHeight="1" x14ac:dyDescent="0.15">
      <c r="B53" s="1"/>
      <c r="C53" s="171" t="s">
        <v>42</v>
      </c>
      <c r="D53" s="8" t="s">
        <v>877</v>
      </c>
      <c r="E53" s="159">
        <v>2</v>
      </c>
      <c r="F53" s="160">
        <v>1</v>
      </c>
      <c r="G53" s="160">
        <v>0</v>
      </c>
      <c r="H53" s="168">
        <v>1</v>
      </c>
      <c r="I53" s="168">
        <v>1</v>
      </c>
      <c r="L53" s="4"/>
    </row>
    <row r="54" spans="2:12" ht="19.5" customHeight="1" x14ac:dyDescent="0.15">
      <c r="B54" s="1"/>
      <c r="C54" s="171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8" t="s">
        <v>71</v>
      </c>
      <c r="I54" s="168" t="s">
        <v>71</v>
      </c>
      <c r="L54" s="4"/>
    </row>
    <row r="55" spans="2:12" ht="19.5" customHeight="1" x14ac:dyDescent="0.15">
      <c r="B55" s="1"/>
      <c r="C55" s="171" t="s">
        <v>44</v>
      </c>
      <c r="D55" s="8" t="s">
        <v>879</v>
      </c>
      <c r="E55" s="159">
        <v>1</v>
      </c>
      <c r="F55" s="160">
        <v>12</v>
      </c>
      <c r="G55" s="160" t="s">
        <v>71</v>
      </c>
      <c r="H55" s="168">
        <v>12</v>
      </c>
      <c r="I55" s="168">
        <v>12</v>
      </c>
      <c r="L55" s="4"/>
    </row>
    <row r="56" spans="2:12" ht="19.5" customHeight="1" x14ac:dyDescent="0.15">
      <c r="B56" s="1"/>
      <c r="C56" s="171" t="s">
        <v>45</v>
      </c>
      <c r="D56" s="8" t="s">
        <v>880</v>
      </c>
      <c r="E56" s="159">
        <v>0</v>
      </c>
      <c r="F56" s="160" t="s">
        <v>71</v>
      </c>
      <c r="G56" s="160" t="s">
        <v>71</v>
      </c>
      <c r="H56" s="168" t="s">
        <v>71</v>
      </c>
      <c r="I56" s="168" t="s">
        <v>71</v>
      </c>
      <c r="L56" s="4"/>
    </row>
    <row r="57" spans="2:12" ht="19.5" customHeight="1" x14ac:dyDescent="0.15">
      <c r="B57" s="1"/>
      <c r="C57" s="171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8" t="s">
        <v>71</v>
      </c>
      <c r="I57" s="168" t="s">
        <v>71</v>
      </c>
      <c r="L57" s="4"/>
    </row>
    <row r="58" spans="2:12" ht="19.5" customHeight="1" x14ac:dyDescent="0.15">
      <c r="B58" s="1"/>
      <c r="C58" s="171" t="s">
        <v>47</v>
      </c>
      <c r="D58" s="8" t="s">
        <v>882</v>
      </c>
      <c r="E58" s="159">
        <v>67</v>
      </c>
      <c r="F58" s="160">
        <v>6.6417910447761193</v>
      </c>
      <c r="G58" s="160">
        <v>27.341112063425054</v>
      </c>
      <c r="H58" s="168">
        <v>223</v>
      </c>
      <c r="I58" s="168">
        <v>1</v>
      </c>
      <c r="L58" s="4"/>
    </row>
    <row r="59" spans="2:12" ht="19.5" customHeight="1" x14ac:dyDescent="0.15">
      <c r="B59" s="1"/>
      <c r="C59" s="171" t="s">
        <v>48</v>
      </c>
      <c r="D59" s="8" t="s">
        <v>883</v>
      </c>
      <c r="E59" s="159">
        <v>77</v>
      </c>
      <c r="F59" s="160">
        <v>5.1558441558441555</v>
      </c>
      <c r="G59" s="160">
        <v>15.802285756601409</v>
      </c>
      <c r="H59" s="168">
        <v>138</v>
      </c>
      <c r="I59" s="168">
        <v>1</v>
      </c>
      <c r="L59" s="4"/>
    </row>
    <row r="60" spans="2:12" ht="19.5" customHeight="1" x14ac:dyDescent="0.15">
      <c r="B60" s="1"/>
      <c r="C60" s="171" t="s">
        <v>51</v>
      </c>
      <c r="D60" s="8" t="s">
        <v>884</v>
      </c>
      <c r="E60" s="159">
        <v>7</v>
      </c>
      <c r="F60" s="160">
        <v>11</v>
      </c>
      <c r="G60" s="160">
        <v>16.703293088490067</v>
      </c>
      <c r="H60" s="168">
        <v>48</v>
      </c>
      <c r="I60" s="168">
        <v>1</v>
      </c>
      <c r="L60" s="4"/>
    </row>
    <row r="61" spans="2:12" ht="19.5" customHeight="1" x14ac:dyDescent="0.15">
      <c r="B61" s="1"/>
      <c r="C61" s="171" t="s">
        <v>129</v>
      </c>
      <c r="D61" s="8" t="s">
        <v>885</v>
      </c>
      <c r="E61" s="159">
        <v>2</v>
      </c>
      <c r="F61" s="160">
        <v>1</v>
      </c>
      <c r="G61" s="160">
        <v>0</v>
      </c>
      <c r="H61" s="168">
        <v>1</v>
      </c>
      <c r="I61" s="168">
        <v>1</v>
      </c>
      <c r="L61" s="4"/>
    </row>
    <row r="62" spans="2:12" ht="19.5" customHeight="1" x14ac:dyDescent="0.15">
      <c r="B62" s="1"/>
      <c r="C62" s="171" t="s">
        <v>137</v>
      </c>
      <c r="D62" s="8" t="s">
        <v>886</v>
      </c>
      <c r="E62" s="159">
        <v>1</v>
      </c>
      <c r="F62" s="160">
        <v>12</v>
      </c>
      <c r="G62" s="160" t="s">
        <v>71</v>
      </c>
      <c r="H62" s="168">
        <v>12</v>
      </c>
      <c r="I62" s="168">
        <v>12</v>
      </c>
      <c r="L62" s="4"/>
    </row>
    <row r="63" spans="2:12" ht="19.5" customHeight="1" x14ac:dyDescent="0.15">
      <c r="B63" s="1"/>
      <c r="C63" s="171" t="s">
        <v>52</v>
      </c>
      <c r="D63" s="8" t="s">
        <v>887</v>
      </c>
      <c r="E63" s="159">
        <v>10</v>
      </c>
      <c r="F63" s="160">
        <v>2.1</v>
      </c>
      <c r="G63" s="160">
        <v>3.4785054261852171</v>
      </c>
      <c r="H63" s="168">
        <v>12</v>
      </c>
      <c r="I63" s="168">
        <v>1</v>
      </c>
      <c r="L63" s="4"/>
    </row>
    <row r="64" spans="2:12" ht="19.5" customHeight="1" x14ac:dyDescent="0.15">
      <c r="B64" s="1"/>
      <c r="C64" s="171" t="s">
        <v>888</v>
      </c>
      <c r="D64" s="8" t="s">
        <v>376</v>
      </c>
      <c r="E64" s="159">
        <v>14</v>
      </c>
      <c r="F64" s="160">
        <v>10.571428571428571</v>
      </c>
      <c r="G64" s="160">
        <v>25.052911041400989</v>
      </c>
      <c r="H64" s="168">
        <v>96</v>
      </c>
      <c r="I64" s="168">
        <v>1</v>
      </c>
      <c r="L64" s="4"/>
    </row>
    <row r="65" spans="2:12" ht="19.5" customHeight="1" x14ac:dyDescent="0.15">
      <c r="B65" s="1"/>
      <c r="C65" s="171" t="s">
        <v>889</v>
      </c>
      <c r="D65" s="8" t="s">
        <v>890</v>
      </c>
      <c r="E65" s="159">
        <v>0</v>
      </c>
      <c r="F65" s="160" t="s">
        <v>71</v>
      </c>
      <c r="G65" s="160" t="s">
        <v>71</v>
      </c>
      <c r="H65" s="168" t="s">
        <v>71</v>
      </c>
      <c r="I65" s="168" t="s">
        <v>71</v>
      </c>
      <c r="L65" s="4"/>
    </row>
    <row r="66" spans="2:12" ht="19.5" customHeight="1" x14ac:dyDescent="0.15">
      <c r="B66" s="1"/>
      <c r="C66" s="171" t="s">
        <v>79</v>
      </c>
      <c r="D66" s="8" t="s">
        <v>891</v>
      </c>
      <c r="E66" s="159">
        <v>1</v>
      </c>
      <c r="F66" s="160">
        <v>1</v>
      </c>
      <c r="G66" s="160" t="s">
        <v>71</v>
      </c>
      <c r="H66" s="168">
        <v>1</v>
      </c>
      <c r="I66" s="168">
        <v>1</v>
      </c>
      <c r="L66" s="4"/>
    </row>
    <row r="67" spans="2:12" ht="19.5" customHeight="1" x14ac:dyDescent="0.15">
      <c r="B67" s="1"/>
      <c r="C67" s="171" t="s">
        <v>53</v>
      </c>
      <c r="D67" s="8" t="s">
        <v>892</v>
      </c>
      <c r="E67" s="159">
        <v>39</v>
      </c>
      <c r="F67" s="160">
        <v>5.4102564102564106</v>
      </c>
      <c r="G67" s="160">
        <v>7.1514369138323257</v>
      </c>
      <c r="H67" s="168">
        <v>27</v>
      </c>
      <c r="I67" s="168">
        <v>1</v>
      </c>
      <c r="L67" s="4"/>
    </row>
    <row r="68" spans="2:12" ht="19.5" customHeight="1" x14ac:dyDescent="0.15">
      <c r="B68" s="1"/>
      <c r="C68" s="171" t="s">
        <v>54</v>
      </c>
      <c r="D68" s="8" t="s">
        <v>893</v>
      </c>
      <c r="E68" s="159">
        <v>13</v>
      </c>
      <c r="F68" s="160">
        <v>1.1538461538461537</v>
      </c>
      <c r="G68" s="160">
        <v>0.55470019622522915</v>
      </c>
      <c r="H68" s="168">
        <v>2</v>
      </c>
      <c r="I68" s="168">
        <v>1</v>
      </c>
      <c r="L68" s="4"/>
    </row>
    <row r="69" spans="2:12" ht="19.5" customHeight="1" x14ac:dyDescent="0.15">
      <c r="B69" s="1"/>
      <c r="C69" s="171" t="s">
        <v>55</v>
      </c>
      <c r="D69" s="8" t="s">
        <v>894</v>
      </c>
      <c r="E69" s="159">
        <v>29</v>
      </c>
      <c r="F69" s="160">
        <v>2.6896551724137931</v>
      </c>
      <c r="G69" s="160">
        <v>2.6606047684671519</v>
      </c>
      <c r="H69" s="168">
        <v>12</v>
      </c>
      <c r="I69" s="168">
        <v>1</v>
      </c>
      <c r="L69" s="4"/>
    </row>
    <row r="70" spans="2:12" ht="19.5" customHeight="1" x14ac:dyDescent="0.15">
      <c r="B70" s="1"/>
      <c r="C70" s="171" t="s">
        <v>138</v>
      </c>
      <c r="D70" s="8" t="s">
        <v>895</v>
      </c>
      <c r="E70" s="159">
        <v>0</v>
      </c>
      <c r="F70" s="160" t="s">
        <v>71</v>
      </c>
      <c r="G70" s="160" t="s">
        <v>71</v>
      </c>
      <c r="H70" s="168" t="s">
        <v>71</v>
      </c>
      <c r="I70" s="168" t="s">
        <v>71</v>
      </c>
      <c r="L70" s="4"/>
    </row>
    <row r="71" spans="2:12" ht="19.5" customHeight="1" x14ac:dyDescent="0.15">
      <c r="B71" s="1"/>
      <c r="C71" s="171" t="s">
        <v>72</v>
      </c>
      <c r="D71" s="8" t="s">
        <v>896</v>
      </c>
      <c r="E71" s="159">
        <v>3</v>
      </c>
      <c r="F71" s="160">
        <v>4.666666666666667</v>
      </c>
      <c r="G71" s="160">
        <v>6.3508529610858835</v>
      </c>
      <c r="H71" s="168">
        <v>12</v>
      </c>
      <c r="I71" s="168">
        <v>1</v>
      </c>
      <c r="L71" s="4"/>
    </row>
    <row r="72" spans="2:12" ht="19.5" customHeight="1" x14ac:dyDescent="0.15">
      <c r="B72" s="1"/>
      <c r="C72" s="171" t="s">
        <v>75</v>
      </c>
      <c r="D72" s="8" t="s">
        <v>897</v>
      </c>
      <c r="E72" s="159">
        <v>34</v>
      </c>
      <c r="F72" s="160">
        <v>4.9117647058823533</v>
      </c>
      <c r="G72" s="160">
        <v>5.6104212938489884</v>
      </c>
      <c r="H72" s="168">
        <v>24</v>
      </c>
      <c r="I72" s="168">
        <v>1</v>
      </c>
      <c r="L72" s="4"/>
    </row>
    <row r="73" spans="2:12" ht="19.5" customHeight="1" x14ac:dyDescent="0.15">
      <c r="B73" s="1"/>
      <c r="C73" s="171" t="s">
        <v>56</v>
      </c>
      <c r="D73" s="8" t="s">
        <v>898</v>
      </c>
      <c r="E73" s="159">
        <v>1</v>
      </c>
      <c r="F73" s="160">
        <v>1</v>
      </c>
      <c r="G73" s="160" t="s">
        <v>71</v>
      </c>
      <c r="H73" s="168">
        <v>1</v>
      </c>
      <c r="I73" s="168">
        <v>1</v>
      </c>
      <c r="L73" s="4"/>
    </row>
    <row r="74" spans="2:12" ht="19.5" customHeight="1" x14ac:dyDescent="0.15">
      <c r="B74" s="1"/>
      <c r="C74" s="171" t="s">
        <v>57</v>
      </c>
      <c r="D74" s="8" t="s">
        <v>899</v>
      </c>
      <c r="E74" s="159">
        <v>2</v>
      </c>
      <c r="F74" s="160">
        <v>1</v>
      </c>
      <c r="G74" s="160">
        <v>0</v>
      </c>
      <c r="H74" s="168">
        <v>1</v>
      </c>
      <c r="I74" s="168">
        <v>1</v>
      </c>
      <c r="L74" s="4"/>
    </row>
    <row r="75" spans="2:12" ht="19.5" customHeight="1" x14ac:dyDescent="0.15">
      <c r="B75" s="1"/>
      <c r="C75" s="171" t="s">
        <v>69</v>
      </c>
      <c r="D75" s="8" t="s">
        <v>900</v>
      </c>
      <c r="E75" s="159">
        <v>66</v>
      </c>
      <c r="F75" s="160">
        <v>9.1818181818181817</v>
      </c>
      <c r="G75" s="160">
        <v>10.486488142673579</v>
      </c>
      <c r="H75" s="168">
        <v>52</v>
      </c>
      <c r="I75" s="168">
        <v>1</v>
      </c>
      <c r="L75" s="4"/>
    </row>
    <row r="76" spans="2:12" ht="19.5" customHeight="1" x14ac:dyDescent="0.15">
      <c r="B76" s="1"/>
      <c r="C76" s="171" t="s">
        <v>73</v>
      </c>
      <c r="D76" s="8" t="s">
        <v>901</v>
      </c>
      <c r="E76" s="159">
        <v>57</v>
      </c>
      <c r="F76" s="160">
        <v>27.17543859649123</v>
      </c>
      <c r="G76" s="160">
        <v>59.397607818298042</v>
      </c>
      <c r="H76" s="168">
        <v>360</v>
      </c>
      <c r="I76" s="168">
        <v>1</v>
      </c>
      <c r="L76" s="4"/>
    </row>
    <row r="77" spans="2:12" ht="19.5" customHeight="1" x14ac:dyDescent="0.15">
      <c r="B77" s="1"/>
      <c r="C77" s="171" t="s">
        <v>58</v>
      </c>
      <c r="D77" s="8" t="s">
        <v>902</v>
      </c>
      <c r="E77" s="159">
        <v>252</v>
      </c>
      <c r="F77" s="160">
        <v>17.448412698412699</v>
      </c>
      <c r="G77" s="160">
        <v>93.297329814193958</v>
      </c>
      <c r="H77" s="168">
        <v>1422</v>
      </c>
      <c r="I77" s="168">
        <v>1</v>
      </c>
      <c r="L77" s="4"/>
    </row>
    <row r="78" spans="2:12" ht="19.5" customHeight="1" x14ac:dyDescent="0.15">
      <c r="B78" s="1"/>
      <c r="C78" s="171" t="s">
        <v>903</v>
      </c>
      <c r="D78" s="8" t="s">
        <v>904</v>
      </c>
      <c r="E78" s="159">
        <v>0</v>
      </c>
      <c r="F78" s="160" t="s">
        <v>71</v>
      </c>
      <c r="G78" s="160" t="s">
        <v>71</v>
      </c>
      <c r="H78" s="168" t="s">
        <v>71</v>
      </c>
      <c r="I78" s="168" t="s">
        <v>71</v>
      </c>
      <c r="L78" s="4"/>
    </row>
    <row r="79" spans="2:12" ht="19.5" customHeight="1" x14ac:dyDescent="0.15">
      <c r="B79" s="1"/>
      <c r="C79" s="171" t="s">
        <v>905</v>
      </c>
      <c r="D79" s="8" t="s">
        <v>906</v>
      </c>
      <c r="E79" s="159">
        <v>22</v>
      </c>
      <c r="F79" s="160">
        <v>2.6818181818181817</v>
      </c>
      <c r="G79" s="160">
        <v>1.835791347111613</v>
      </c>
      <c r="H79" s="168">
        <v>6</v>
      </c>
      <c r="I79" s="168">
        <v>1</v>
      </c>
      <c r="L79" s="4"/>
    </row>
    <row r="80" spans="2:12" ht="19.5" customHeight="1" x14ac:dyDescent="0.15">
      <c r="B80" s="1"/>
      <c r="C80" s="171" t="s">
        <v>70</v>
      </c>
      <c r="D80" s="8" t="s">
        <v>907</v>
      </c>
      <c r="E80" s="159">
        <v>3</v>
      </c>
      <c r="F80" s="160">
        <v>1</v>
      </c>
      <c r="G80" s="160">
        <v>0</v>
      </c>
      <c r="H80" s="168">
        <v>1</v>
      </c>
      <c r="I80" s="168">
        <v>1</v>
      </c>
      <c r="L80" s="4"/>
    </row>
    <row r="81" spans="2:12" ht="19.5" customHeight="1" x14ac:dyDescent="0.15">
      <c r="B81" s="1"/>
      <c r="C81" s="171" t="s">
        <v>908</v>
      </c>
      <c r="D81" s="8" t="s">
        <v>909</v>
      </c>
      <c r="E81" s="159">
        <v>104</v>
      </c>
      <c r="F81" s="160">
        <v>3.3269230769230771</v>
      </c>
      <c r="G81" s="160">
        <v>4.7243272653924224</v>
      </c>
      <c r="H81" s="168">
        <v>24</v>
      </c>
      <c r="I81" s="168">
        <v>1</v>
      </c>
      <c r="L81" s="4"/>
    </row>
    <row r="82" spans="2:12" ht="19.5" customHeight="1" x14ac:dyDescent="0.15">
      <c r="B82" s="1"/>
      <c r="C82" s="171" t="s">
        <v>59</v>
      </c>
      <c r="D82" s="8" t="s">
        <v>910</v>
      </c>
      <c r="E82" s="159">
        <v>611</v>
      </c>
      <c r="F82" s="160">
        <v>9.7135842880523739</v>
      </c>
      <c r="G82" s="160">
        <v>20.76175855854445</v>
      </c>
      <c r="H82" s="168">
        <v>256</v>
      </c>
      <c r="I82" s="168">
        <v>1</v>
      </c>
      <c r="L82" s="4"/>
    </row>
    <row r="83" spans="2:12" ht="19.5" customHeight="1" x14ac:dyDescent="0.15">
      <c r="B83" s="1"/>
      <c r="C83" s="171" t="s">
        <v>60</v>
      </c>
      <c r="D83" s="8" t="s">
        <v>911</v>
      </c>
      <c r="E83" s="159">
        <v>362</v>
      </c>
      <c r="F83" s="160">
        <v>16.823204419889503</v>
      </c>
      <c r="G83" s="160">
        <v>42.065266696877444</v>
      </c>
      <c r="H83" s="168">
        <v>365</v>
      </c>
      <c r="I83" s="168">
        <v>1</v>
      </c>
      <c r="L83" s="4"/>
    </row>
    <row r="84" spans="2:12" ht="19.5" customHeight="1" x14ac:dyDescent="0.15">
      <c r="B84" s="1"/>
      <c r="C84" s="171" t="s">
        <v>912</v>
      </c>
      <c r="D84" s="8" t="s">
        <v>913</v>
      </c>
      <c r="E84" s="159">
        <v>1</v>
      </c>
      <c r="F84" s="160">
        <v>12</v>
      </c>
      <c r="G84" s="160" t="s">
        <v>71</v>
      </c>
      <c r="H84" s="168">
        <v>12</v>
      </c>
      <c r="I84" s="168">
        <v>12</v>
      </c>
      <c r="L84" s="4"/>
    </row>
    <row r="85" spans="2:12" ht="19.5" customHeight="1" x14ac:dyDescent="0.15">
      <c r="B85" s="1"/>
      <c r="C85" s="171" t="s">
        <v>914</v>
      </c>
      <c r="D85" s="8" t="s">
        <v>915</v>
      </c>
      <c r="E85" s="159">
        <v>45</v>
      </c>
      <c r="F85" s="160">
        <v>1.3777777777777778</v>
      </c>
      <c r="G85" s="160">
        <v>1.787442165483822</v>
      </c>
      <c r="H85" s="168">
        <v>12</v>
      </c>
      <c r="I85" s="168">
        <v>1</v>
      </c>
      <c r="L85" s="4"/>
    </row>
    <row r="86" spans="2:12" ht="19.5" customHeight="1" x14ac:dyDescent="0.15">
      <c r="B86" s="1"/>
      <c r="C86" s="171" t="s">
        <v>916</v>
      </c>
      <c r="D86" s="8" t="s">
        <v>917</v>
      </c>
      <c r="E86" s="159">
        <v>3</v>
      </c>
      <c r="F86" s="160">
        <v>12.333333333333334</v>
      </c>
      <c r="G86" s="160">
        <v>11.503622617824933</v>
      </c>
      <c r="H86" s="168">
        <v>24</v>
      </c>
      <c r="I86" s="168">
        <v>1</v>
      </c>
      <c r="L86" s="4"/>
    </row>
    <row r="87" spans="2:12" ht="19.5" customHeight="1" x14ac:dyDescent="0.15">
      <c r="B87" s="1"/>
      <c r="C87" s="171" t="s">
        <v>918</v>
      </c>
      <c r="D87" s="8" t="s">
        <v>919</v>
      </c>
      <c r="E87" s="159">
        <v>3</v>
      </c>
      <c r="F87" s="160">
        <v>1</v>
      </c>
      <c r="G87" s="160">
        <v>1</v>
      </c>
      <c r="H87" s="168">
        <v>2</v>
      </c>
      <c r="I87" s="168">
        <v>1</v>
      </c>
      <c r="L87" s="4"/>
    </row>
    <row r="88" spans="2:12" ht="19.5" customHeight="1" x14ac:dyDescent="0.15">
      <c r="B88" s="1"/>
      <c r="C88" s="171" t="s">
        <v>920</v>
      </c>
      <c r="D88" s="8" t="s">
        <v>921</v>
      </c>
      <c r="E88" s="159">
        <v>7</v>
      </c>
      <c r="F88" s="160">
        <v>4.8571428571428568</v>
      </c>
      <c r="G88" s="160">
        <v>8.5328496886751619</v>
      </c>
      <c r="H88" s="168">
        <v>24</v>
      </c>
      <c r="I88" s="168">
        <v>1</v>
      </c>
      <c r="L88" s="4"/>
    </row>
    <row r="89" spans="2:12" ht="19.5" customHeight="1" x14ac:dyDescent="0.15">
      <c r="B89" s="1"/>
      <c r="C89" s="171" t="s">
        <v>922</v>
      </c>
      <c r="D89" s="8" t="s">
        <v>923</v>
      </c>
      <c r="E89" s="159">
        <v>0</v>
      </c>
      <c r="F89" s="160" t="s">
        <v>71</v>
      </c>
      <c r="G89" s="160" t="s">
        <v>71</v>
      </c>
      <c r="H89" s="168" t="s">
        <v>71</v>
      </c>
      <c r="I89" s="168" t="s">
        <v>71</v>
      </c>
      <c r="L89" s="4"/>
    </row>
    <row r="90" spans="2:12" ht="19.5" customHeight="1" x14ac:dyDescent="0.15">
      <c r="B90" s="1"/>
      <c r="C90" s="171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  <c r="L90" s="4"/>
    </row>
    <row r="91" spans="2:12" ht="19.5" customHeight="1" x14ac:dyDescent="0.15">
      <c r="B91" s="1"/>
      <c r="C91" s="171" t="s">
        <v>62</v>
      </c>
      <c r="D91" s="8" t="s">
        <v>926</v>
      </c>
      <c r="E91" s="159">
        <v>18</v>
      </c>
      <c r="F91" s="160">
        <v>2.8333333333333335</v>
      </c>
      <c r="G91" s="160">
        <v>2.6843774609657967</v>
      </c>
      <c r="H91" s="168">
        <v>12</v>
      </c>
      <c r="I91" s="168">
        <v>1</v>
      </c>
      <c r="L91" s="4"/>
    </row>
    <row r="92" spans="2:12" ht="19.5" customHeight="1" x14ac:dyDescent="0.15">
      <c r="B92" s="1"/>
      <c r="C92" s="171" t="s">
        <v>80</v>
      </c>
      <c r="D92" s="8" t="s">
        <v>927</v>
      </c>
      <c r="E92" s="159">
        <v>0</v>
      </c>
      <c r="F92" s="160" t="s">
        <v>71</v>
      </c>
      <c r="G92" s="160" t="s">
        <v>71</v>
      </c>
      <c r="H92" s="168" t="s">
        <v>71</v>
      </c>
      <c r="I92" s="168" t="s">
        <v>71</v>
      </c>
      <c r="L92" s="4"/>
    </row>
    <row r="93" spans="2:12" ht="19.5" customHeight="1" x14ac:dyDescent="0.15">
      <c r="B93" s="1"/>
      <c r="C93" s="171" t="s">
        <v>928</v>
      </c>
      <c r="D93" s="8" t="s">
        <v>929</v>
      </c>
      <c r="E93" s="159">
        <v>21</v>
      </c>
      <c r="F93" s="160">
        <v>4.4285714285714288</v>
      </c>
      <c r="G93" s="160">
        <v>5.8272757663545365</v>
      </c>
      <c r="H93" s="168">
        <v>24</v>
      </c>
      <c r="I93" s="168">
        <v>1</v>
      </c>
      <c r="L93" s="4"/>
    </row>
    <row r="94" spans="2:12" ht="19.5" customHeight="1" x14ac:dyDescent="0.15">
      <c r="B94" s="1"/>
      <c r="C94" s="171" t="s">
        <v>63</v>
      </c>
      <c r="D94" s="8" t="s">
        <v>930</v>
      </c>
      <c r="E94" s="159">
        <v>3</v>
      </c>
      <c r="F94" s="160">
        <v>2</v>
      </c>
      <c r="G94" s="160">
        <v>1.7320508075688772</v>
      </c>
      <c r="H94" s="168">
        <v>4</v>
      </c>
      <c r="I94" s="168">
        <v>1</v>
      </c>
      <c r="L94" s="4"/>
    </row>
    <row r="95" spans="2:12" ht="19.5" customHeight="1" x14ac:dyDescent="0.15">
      <c r="B95" s="1"/>
      <c r="C95" s="171" t="s">
        <v>931</v>
      </c>
      <c r="D95" s="8" t="s">
        <v>932</v>
      </c>
      <c r="E95" s="159">
        <v>1</v>
      </c>
      <c r="F95" s="160">
        <v>2</v>
      </c>
      <c r="G95" s="160" t="s">
        <v>71</v>
      </c>
      <c r="H95" s="168">
        <v>2</v>
      </c>
      <c r="I95" s="168">
        <v>2</v>
      </c>
      <c r="L95" s="4"/>
    </row>
    <row r="96" spans="2:12" ht="19.5" customHeight="1" x14ac:dyDescent="0.15">
      <c r="B96" s="1"/>
      <c r="C96" s="171" t="s">
        <v>933</v>
      </c>
      <c r="D96" s="8" t="s">
        <v>934</v>
      </c>
      <c r="E96" s="159">
        <v>0</v>
      </c>
      <c r="F96" s="160" t="s">
        <v>71</v>
      </c>
      <c r="G96" s="160" t="s">
        <v>71</v>
      </c>
      <c r="H96" s="168" t="s">
        <v>71</v>
      </c>
      <c r="I96" s="168" t="s">
        <v>71</v>
      </c>
      <c r="L96" s="4"/>
    </row>
    <row r="97" spans="1:12" ht="19.5" customHeight="1" x14ac:dyDescent="0.15">
      <c r="B97" s="1"/>
      <c r="C97" s="171" t="s">
        <v>76</v>
      </c>
      <c r="D97" s="8" t="s">
        <v>935</v>
      </c>
      <c r="E97" s="159">
        <v>2</v>
      </c>
      <c r="F97" s="160">
        <v>1</v>
      </c>
      <c r="G97" s="160">
        <v>0</v>
      </c>
      <c r="H97" s="168">
        <v>1</v>
      </c>
      <c r="I97" s="168">
        <v>1</v>
      </c>
      <c r="L97" s="4"/>
    </row>
    <row r="98" spans="1:12" ht="19.5" customHeight="1" x14ac:dyDescent="0.15">
      <c r="B98" s="1"/>
      <c r="C98" s="171" t="s">
        <v>936</v>
      </c>
      <c r="D98" s="8" t="s">
        <v>937</v>
      </c>
      <c r="E98" s="159">
        <v>0</v>
      </c>
      <c r="F98" s="160" t="s">
        <v>71</v>
      </c>
      <c r="G98" s="160" t="s">
        <v>71</v>
      </c>
      <c r="H98" s="168" t="s">
        <v>71</v>
      </c>
      <c r="I98" s="168" t="s">
        <v>71</v>
      </c>
      <c r="L98" s="4"/>
    </row>
    <row r="99" spans="1:12" ht="19.5" customHeight="1" x14ac:dyDescent="0.15">
      <c r="B99" s="1"/>
      <c r="C99" s="171" t="s">
        <v>64</v>
      </c>
      <c r="D99" s="8" t="s">
        <v>938</v>
      </c>
      <c r="E99" s="159">
        <v>12</v>
      </c>
      <c r="F99" s="160">
        <v>4.75</v>
      </c>
      <c r="G99" s="160">
        <v>7.350015460713486</v>
      </c>
      <c r="H99" s="168">
        <v>26</v>
      </c>
      <c r="I99" s="168">
        <v>1</v>
      </c>
      <c r="L99" s="4"/>
    </row>
    <row r="100" spans="1:12" ht="19.5" customHeight="1" x14ac:dyDescent="0.15">
      <c r="B100" s="1"/>
      <c r="C100" s="171" t="s">
        <v>939</v>
      </c>
      <c r="D100" s="8" t="s">
        <v>940</v>
      </c>
      <c r="E100" s="159">
        <v>303</v>
      </c>
      <c r="F100" s="160">
        <v>4.4323432343234321</v>
      </c>
      <c r="G100" s="160">
        <v>5.5044723045900392</v>
      </c>
      <c r="H100" s="168">
        <v>36</v>
      </c>
      <c r="I100" s="168">
        <v>1</v>
      </c>
      <c r="L100" s="4"/>
    </row>
    <row r="101" spans="1:12" ht="19.5" customHeight="1" x14ac:dyDescent="0.15">
      <c r="B101" s="1"/>
      <c r="C101" s="171" t="s">
        <v>941</v>
      </c>
      <c r="D101" s="8" t="s">
        <v>942</v>
      </c>
      <c r="E101" s="159">
        <v>34</v>
      </c>
      <c r="F101" s="160">
        <v>5.3529411764705879</v>
      </c>
      <c r="G101" s="160">
        <v>4.7410672174175401</v>
      </c>
      <c r="H101" s="168">
        <v>12</v>
      </c>
      <c r="I101" s="168">
        <v>1</v>
      </c>
      <c r="L101" s="4"/>
    </row>
    <row r="102" spans="1:12" ht="19.5" customHeight="1" x14ac:dyDescent="0.15">
      <c r="B102" s="1"/>
      <c r="C102" s="171" t="s">
        <v>943</v>
      </c>
      <c r="D102" s="8" t="s">
        <v>944</v>
      </c>
      <c r="E102" s="159">
        <v>38</v>
      </c>
      <c r="F102" s="160">
        <v>17.921052631578949</v>
      </c>
      <c r="G102" s="160">
        <v>42.672468229620442</v>
      </c>
      <c r="H102" s="168">
        <v>257</v>
      </c>
      <c r="I102" s="168">
        <v>1</v>
      </c>
      <c r="L102" s="4"/>
    </row>
    <row r="103" spans="1:12" ht="19.5" customHeight="1" x14ac:dyDescent="0.15">
      <c r="B103" s="1"/>
      <c r="C103" s="171" t="s">
        <v>945</v>
      </c>
      <c r="D103" s="8" t="s">
        <v>946</v>
      </c>
      <c r="E103" s="159">
        <v>28</v>
      </c>
      <c r="F103" s="160">
        <v>3.6428571428571428</v>
      </c>
      <c r="G103" s="160">
        <v>9.1498402565059411</v>
      </c>
      <c r="H103" s="168">
        <v>49</v>
      </c>
      <c r="I103" s="168">
        <v>1</v>
      </c>
      <c r="L103" s="4"/>
    </row>
    <row r="104" spans="1:12" ht="19.5" customHeight="1" x14ac:dyDescent="0.15">
      <c r="A104" s="116" t="s">
        <v>1023</v>
      </c>
      <c r="B104" s="1"/>
      <c r="C104" s="171" t="s">
        <v>947</v>
      </c>
      <c r="D104" s="8" t="s">
        <v>948</v>
      </c>
      <c r="E104" s="159">
        <v>2</v>
      </c>
      <c r="F104" s="160">
        <v>1.5</v>
      </c>
      <c r="G104" s="160">
        <v>0.70710678118654757</v>
      </c>
      <c r="H104" s="168">
        <v>2</v>
      </c>
      <c r="I104" s="168">
        <v>1</v>
      </c>
      <c r="L104" s="4"/>
    </row>
    <row r="105" spans="1:12" ht="19.5" customHeight="1" x14ac:dyDescent="0.15">
      <c r="B105" s="1"/>
      <c r="C105" s="172" t="s">
        <v>65</v>
      </c>
      <c r="D105" s="162" t="s">
        <v>949</v>
      </c>
      <c r="E105" s="163">
        <v>580</v>
      </c>
      <c r="F105" s="164">
        <v>3.0689655172413794</v>
      </c>
      <c r="G105" s="164">
        <v>15.473038636997625</v>
      </c>
      <c r="H105" s="168">
        <v>365</v>
      </c>
      <c r="I105" s="168">
        <v>1</v>
      </c>
      <c r="L105" s="4"/>
    </row>
    <row r="106" spans="1:12" ht="19.5" customHeight="1" x14ac:dyDescent="0.15">
      <c r="B106" s="1"/>
      <c r="C106" s="172" t="s">
        <v>67</v>
      </c>
      <c r="D106" s="162" t="s">
        <v>950</v>
      </c>
      <c r="E106" s="163">
        <v>1762</v>
      </c>
      <c r="F106" s="164">
        <v>6.1640181611804765</v>
      </c>
      <c r="G106" s="164">
        <v>7.4135409801605263</v>
      </c>
      <c r="H106" s="168">
        <v>48</v>
      </c>
      <c r="I106" s="168">
        <v>1</v>
      </c>
      <c r="L106" s="4"/>
    </row>
    <row r="107" spans="1:12" ht="19.5" customHeight="1" x14ac:dyDescent="0.15">
      <c r="B107" s="1"/>
      <c r="C107" s="172" t="s">
        <v>68</v>
      </c>
      <c r="D107" s="162" t="s">
        <v>951</v>
      </c>
      <c r="E107" s="163">
        <v>61</v>
      </c>
      <c r="F107" s="164">
        <v>14.098360655737705</v>
      </c>
      <c r="G107" s="164">
        <v>45.64197808963177</v>
      </c>
      <c r="H107" s="168">
        <v>258</v>
      </c>
      <c r="I107" s="168">
        <v>1</v>
      </c>
      <c r="L107" s="4"/>
    </row>
    <row r="108" spans="1:12" ht="19.5" customHeight="1" x14ac:dyDescent="0.15">
      <c r="B108" s="1"/>
      <c r="C108" s="172" t="s">
        <v>77</v>
      </c>
      <c r="D108" s="162" t="s">
        <v>952</v>
      </c>
      <c r="E108" s="163">
        <v>61</v>
      </c>
      <c r="F108" s="164">
        <v>2.459016393442623</v>
      </c>
      <c r="G108" s="164">
        <v>3.9097048929205354</v>
      </c>
      <c r="H108" s="168">
        <v>24</v>
      </c>
      <c r="I108" s="168">
        <v>1</v>
      </c>
      <c r="L108" s="4"/>
    </row>
    <row r="109" spans="1:12" ht="19.5" customHeight="1" x14ac:dyDescent="0.15">
      <c r="B109" s="1"/>
      <c r="C109" s="172" t="s">
        <v>78</v>
      </c>
      <c r="D109" s="162" t="s">
        <v>953</v>
      </c>
      <c r="E109" s="163">
        <v>0</v>
      </c>
      <c r="F109" s="164" t="s">
        <v>71</v>
      </c>
      <c r="G109" s="164" t="s">
        <v>71</v>
      </c>
      <c r="H109" s="168" t="s">
        <v>71</v>
      </c>
      <c r="I109" s="168" t="s">
        <v>71</v>
      </c>
      <c r="L109" s="4"/>
    </row>
    <row r="110" spans="1:12" ht="19.5" customHeight="1" x14ac:dyDescent="0.15">
      <c r="B110" s="1"/>
      <c r="C110" s="172" t="s">
        <v>74</v>
      </c>
      <c r="D110" s="162" t="s">
        <v>954</v>
      </c>
      <c r="E110" s="163">
        <v>3</v>
      </c>
      <c r="F110" s="164">
        <v>9.3333333333333339</v>
      </c>
      <c r="G110" s="164">
        <v>4.6188021535170058</v>
      </c>
      <c r="H110" s="168">
        <v>12</v>
      </c>
      <c r="I110" s="168">
        <v>4</v>
      </c>
      <c r="L110" s="4"/>
    </row>
    <row r="111" spans="1:12" ht="19.5" customHeight="1" x14ac:dyDescent="0.15">
      <c r="B111" s="1"/>
      <c r="C111" s="172" t="s">
        <v>71</v>
      </c>
      <c r="D111" s="162" t="s">
        <v>377</v>
      </c>
      <c r="E111" s="163">
        <v>18</v>
      </c>
      <c r="F111" s="164">
        <v>16.944444444444443</v>
      </c>
      <c r="G111" s="164">
        <v>57.010290322137273</v>
      </c>
      <c r="H111" s="168">
        <v>244</v>
      </c>
      <c r="I111" s="168">
        <v>1</v>
      </c>
      <c r="L111" s="5"/>
    </row>
    <row r="112" spans="1:12" ht="19.5" customHeight="1" x14ac:dyDescent="0.15">
      <c r="B112" s="1"/>
      <c r="C112" s="172"/>
      <c r="D112" s="162" t="s">
        <v>373</v>
      </c>
      <c r="E112" s="163">
        <v>5407</v>
      </c>
      <c r="F112" s="164">
        <v>8.1334812349787384</v>
      </c>
      <c r="G112" s="164">
        <v>32.694749983853995</v>
      </c>
      <c r="H112" s="168">
        <v>1422</v>
      </c>
      <c r="I112" s="168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97B41-DFAF-4544-BFB4-8C829789EB01}">
  <sheetPr>
    <tabColor theme="8" tint="0.39997558519241921"/>
    <pageSetUpPr fitToPage="1"/>
  </sheetPr>
  <dimension ref="A1:L112"/>
  <sheetViews>
    <sheetView showGridLines="0" view="pageBreakPreview" topLeftCell="A100" zoomScale="85" zoomScaleNormal="70" zoomScaleSheetLayoutView="85" workbookViewId="0">
      <selection activeCell="D23" sqref="D23"/>
    </sheetView>
  </sheetViews>
  <sheetFormatPr defaultRowHeight="14.25" x14ac:dyDescent="0.15"/>
  <cols>
    <col min="1" max="1" width="3.25" customWidth="1"/>
    <col min="2" max="2" width="1.125" customWidth="1"/>
    <col min="3" max="3" width="5.25" style="118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19" t="s">
        <v>1061</v>
      </c>
    </row>
    <row r="3" spans="2:12" ht="21" customHeight="1" x14ac:dyDescent="0.15">
      <c r="H3" s="139"/>
      <c r="I3" s="139" t="s">
        <v>1062</v>
      </c>
    </row>
    <row r="4" spans="2:12" ht="19.5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9.5" customHeight="1" x14ac:dyDescent="0.15">
      <c r="B5" s="1"/>
      <c r="C5" s="171" t="s">
        <v>817</v>
      </c>
      <c r="D5" s="8" t="s">
        <v>818</v>
      </c>
      <c r="E5" s="159">
        <v>34</v>
      </c>
      <c r="F5" s="160">
        <v>37.5</v>
      </c>
      <c r="G5" s="160">
        <v>84.985649412477898</v>
      </c>
      <c r="H5" s="168">
        <v>365</v>
      </c>
      <c r="I5" s="168">
        <v>1</v>
      </c>
      <c r="L5" s="5"/>
    </row>
    <row r="6" spans="2:12" ht="19.5" customHeight="1" x14ac:dyDescent="0.15">
      <c r="B6" s="1"/>
      <c r="C6" s="171" t="s">
        <v>819</v>
      </c>
      <c r="D6" s="8" t="s">
        <v>820</v>
      </c>
      <c r="E6" s="159">
        <v>11</v>
      </c>
      <c r="F6" s="160">
        <v>2.8181818181818183</v>
      </c>
      <c r="G6" s="160">
        <v>4.1669696859512149</v>
      </c>
      <c r="H6" s="168">
        <v>12</v>
      </c>
      <c r="I6" s="168">
        <v>1</v>
      </c>
      <c r="L6" s="5"/>
    </row>
    <row r="7" spans="2:12" ht="19.5" customHeight="1" x14ac:dyDescent="0.15">
      <c r="B7" s="1"/>
      <c r="C7" s="171" t="s">
        <v>49</v>
      </c>
      <c r="D7" s="8" t="s">
        <v>821</v>
      </c>
      <c r="E7" s="159">
        <v>39</v>
      </c>
      <c r="F7" s="160">
        <v>2.6923076923076925</v>
      </c>
      <c r="G7" s="160">
        <v>4.4197752154906684</v>
      </c>
      <c r="H7" s="168">
        <v>20</v>
      </c>
      <c r="I7" s="168">
        <v>1</v>
      </c>
      <c r="L7" s="5"/>
    </row>
    <row r="8" spans="2:12" ht="19.5" customHeight="1" x14ac:dyDescent="0.15">
      <c r="B8" s="1"/>
      <c r="C8" s="171" t="s">
        <v>50</v>
      </c>
      <c r="D8" s="8" t="s">
        <v>822</v>
      </c>
      <c r="E8" s="159">
        <v>7</v>
      </c>
      <c r="F8" s="160">
        <v>1</v>
      </c>
      <c r="G8" s="160">
        <v>0.57735026918962573</v>
      </c>
      <c r="H8" s="168">
        <v>2</v>
      </c>
      <c r="I8" s="168">
        <v>1</v>
      </c>
      <c r="L8" s="5"/>
    </row>
    <row r="9" spans="2:12" ht="19.5" customHeight="1" x14ac:dyDescent="0.15">
      <c r="B9" s="1"/>
      <c r="C9" s="171" t="s">
        <v>66</v>
      </c>
      <c r="D9" s="8" t="s">
        <v>823</v>
      </c>
      <c r="E9" s="159">
        <v>19</v>
      </c>
      <c r="F9" s="160">
        <v>2.263157894736842</v>
      </c>
      <c r="G9" s="160">
        <v>3.5251809293701966</v>
      </c>
      <c r="H9" s="168">
        <v>12</v>
      </c>
      <c r="I9" s="168">
        <v>1</v>
      </c>
      <c r="L9" s="5"/>
    </row>
    <row r="10" spans="2:12" ht="19.5" customHeight="1" x14ac:dyDescent="0.15">
      <c r="B10" s="1"/>
      <c r="C10" s="171" t="s">
        <v>61</v>
      </c>
      <c r="D10" s="8" t="s">
        <v>824</v>
      </c>
      <c r="E10" s="159">
        <v>23</v>
      </c>
      <c r="F10" s="160">
        <v>2</v>
      </c>
      <c r="G10" s="160">
        <v>3.1908961408698624</v>
      </c>
      <c r="H10" s="168">
        <v>12</v>
      </c>
      <c r="I10" s="168">
        <v>1</v>
      </c>
      <c r="L10" s="5"/>
    </row>
    <row r="11" spans="2:12" ht="19.5" customHeight="1" x14ac:dyDescent="0.15">
      <c r="B11" s="1"/>
      <c r="C11" s="171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  <c r="L11" s="5"/>
    </row>
    <row r="12" spans="2:12" ht="19.5" customHeight="1" x14ac:dyDescent="0.15">
      <c r="B12" s="1"/>
      <c r="C12" s="171" t="s">
        <v>827</v>
      </c>
      <c r="D12" s="8" t="s">
        <v>828</v>
      </c>
      <c r="E12" s="159">
        <v>3</v>
      </c>
      <c r="F12" s="160">
        <v>1</v>
      </c>
      <c r="G12" s="160">
        <v>0</v>
      </c>
      <c r="H12" s="168">
        <v>1</v>
      </c>
      <c r="I12" s="168">
        <v>1</v>
      </c>
      <c r="L12" s="5"/>
    </row>
    <row r="13" spans="2:12" ht="19.5" customHeight="1" x14ac:dyDescent="0.15">
      <c r="B13" s="1"/>
      <c r="C13" s="171" t="s">
        <v>829</v>
      </c>
      <c r="D13" s="8" t="s">
        <v>830</v>
      </c>
      <c r="E13" s="159">
        <v>1</v>
      </c>
      <c r="F13" s="160">
        <v>1</v>
      </c>
      <c r="G13" s="160" t="s">
        <v>71</v>
      </c>
      <c r="H13" s="168">
        <v>1</v>
      </c>
      <c r="I13" s="168">
        <v>1</v>
      </c>
      <c r="L13" s="5"/>
    </row>
    <row r="14" spans="2:12" ht="19.5" customHeight="1" x14ac:dyDescent="0.15">
      <c r="B14" s="1"/>
      <c r="C14" s="171" t="s">
        <v>831</v>
      </c>
      <c r="D14" s="8" t="s">
        <v>832</v>
      </c>
      <c r="E14" s="159">
        <v>1</v>
      </c>
      <c r="F14" s="160">
        <v>12</v>
      </c>
      <c r="G14" s="160" t="s">
        <v>71</v>
      </c>
      <c r="H14" s="168">
        <v>12</v>
      </c>
      <c r="I14" s="168">
        <v>12</v>
      </c>
      <c r="L14" s="5"/>
    </row>
    <row r="15" spans="2:12" ht="19.5" customHeight="1" x14ac:dyDescent="0.15">
      <c r="B15" s="1"/>
      <c r="C15" s="171" t="s">
        <v>11</v>
      </c>
      <c r="D15" s="8" t="s">
        <v>833</v>
      </c>
      <c r="E15" s="159">
        <v>84</v>
      </c>
      <c r="F15" s="160">
        <v>2.0119047619047619</v>
      </c>
      <c r="G15" s="160">
        <v>2.4321840431464241</v>
      </c>
      <c r="H15" s="168">
        <v>12</v>
      </c>
      <c r="I15" s="168">
        <v>1</v>
      </c>
      <c r="L15" s="4"/>
    </row>
    <row r="16" spans="2:12" ht="19.5" customHeight="1" x14ac:dyDescent="0.15">
      <c r="B16" s="1"/>
      <c r="C16" s="171" t="s">
        <v>12</v>
      </c>
      <c r="D16" s="8" t="s">
        <v>834</v>
      </c>
      <c r="E16" s="159">
        <v>1</v>
      </c>
      <c r="F16" s="160">
        <v>2</v>
      </c>
      <c r="G16" s="160" t="s">
        <v>71</v>
      </c>
      <c r="H16" s="168">
        <v>2</v>
      </c>
      <c r="I16" s="168">
        <v>2</v>
      </c>
      <c r="L16" s="4"/>
    </row>
    <row r="17" spans="2:12" ht="19.5" customHeight="1" x14ac:dyDescent="0.15">
      <c r="B17" s="1"/>
      <c r="C17" s="171" t="s">
        <v>13</v>
      </c>
      <c r="D17" s="8" t="s">
        <v>835</v>
      </c>
      <c r="E17" s="159">
        <v>7</v>
      </c>
      <c r="F17" s="160">
        <v>9.1428571428571423</v>
      </c>
      <c r="G17" s="160">
        <v>13.533028380331475</v>
      </c>
      <c r="H17" s="168">
        <v>33</v>
      </c>
      <c r="I17" s="168">
        <v>1</v>
      </c>
      <c r="L17" s="4"/>
    </row>
    <row r="18" spans="2:12" ht="19.5" customHeight="1" x14ac:dyDescent="0.15">
      <c r="B18" s="1"/>
      <c r="C18" s="171" t="s">
        <v>14</v>
      </c>
      <c r="D18" s="8" t="s">
        <v>836</v>
      </c>
      <c r="E18" s="159">
        <v>0</v>
      </c>
      <c r="F18" s="160" t="s">
        <v>71</v>
      </c>
      <c r="G18" s="160" t="s">
        <v>71</v>
      </c>
      <c r="H18" s="168" t="s">
        <v>71</v>
      </c>
      <c r="I18" s="168" t="s">
        <v>71</v>
      </c>
      <c r="L18" s="4"/>
    </row>
    <row r="19" spans="2:12" ht="19.5" customHeight="1" x14ac:dyDescent="0.15">
      <c r="B19" s="1"/>
      <c r="C19" s="171" t="s">
        <v>15</v>
      </c>
      <c r="D19" s="8" t="s">
        <v>837</v>
      </c>
      <c r="E19" s="159">
        <v>3</v>
      </c>
      <c r="F19" s="160">
        <v>1</v>
      </c>
      <c r="G19" s="160">
        <v>0</v>
      </c>
      <c r="H19" s="168">
        <v>1</v>
      </c>
      <c r="I19" s="168">
        <v>1</v>
      </c>
      <c r="L19" s="4"/>
    </row>
    <row r="20" spans="2:12" ht="19.5" customHeight="1" x14ac:dyDescent="0.15">
      <c r="B20" s="1"/>
      <c r="C20" s="171" t="s">
        <v>16</v>
      </c>
      <c r="D20" s="8" t="s">
        <v>838</v>
      </c>
      <c r="E20" s="159">
        <v>1</v>
      </c>
      <c r="F20" s="160">
        <v>1</v>
      </c>
      <c r="G20" s="160" t="s">
        <v>71</v>
      </c>
      <c r="H20" s="168">
        <v>1</v>
      </c>
      <c r="I20" s="168">
        <v>1</v>
      </c>
      <c r="L20" s="4"/>
    </row>
    <row r="21" spans="2:12" ht="19.5" customHeight="1" x14ac:dyDescent="0.15">
      <c r="B21" s="1"/>
      <c r="C21" s="171" t="s">
        <v>17</v>
      </c>
      <c r="D21" s="8" t="s">
        <v>839</v>
      </c>
      <c r="E21" s="159">
        <v>4</v>
      </c>
      <c r="F21" s="160">
        <v>1</v>
      </c>
      <c r="G21" s="160">
        <v>0.81649658092772603</v>
      </c>
      <c r="H21" s="168">
        <v>2</v>
      </c>
      <c r="I21" s="168">
        <v>1</v>
      </c>
      <c r="L21" s="4"/>
    </row>
    <row r="22" spans="2:12" ht="19.5" customHeight="1" x14ac:dyDescent="0.15">
      <c r="B22" s="1"/>
      <c r="C22" s="171" t="s">
        <v>18</v>
      </c>
      <c r="D22" s="8" t="s">
        <v>840</v>
      </c>
      <c r="E22" s="159">
        <v>6</v>
      </c>
      <c r="F22" s="160">
        <v>4.833333333333333</v>
      </c>
      <c r="G22" s="160">
        <v>5.5647701360134061</v>
      </c>
      <c r="H22" s="168">
        <v>12</v>
      </c>
      <c r="I22" s="168">
        <v>1</v>
      </c>
      <c r="L22" s="4"/>
    </row>
    <row r="23" spans="2:12" ht="19.5" customHeight="1" x14ac:dyDescent="0.15">
      <c r="B23" s="1"/>
      <c r="C23" s="171" t="s">
        <v>19</v>
      </c>
      <c r="D23" s="8" t="s">
        <v>841</v>
      </c>
      <c r="E23" s="159">
        <v>2</v>
      </c>
      <c r="F23" s="160">
        <v>1.5</v>
      </c>
      <c r="G23" s="160">
        <v>0.70710678118654757</v>
      </c>
      <c r="H23" s="168">
        <v>2</v>
      </c>
      <c r="I23" s="168">
        <v>1</v>
      </c>
      <c r="L23" s="4"/>
    </row>
    <row r="24" spans="2:12" ht="19.5" customHeight="1" x14ac:dyDescent="0.15">
      <c r="B24" s="1"/>
      <c r="C24" s="171" t="s">
        <v>842</v>
      </c>
      <c r="D24" s="8" t="s">
        <v>843</v>
      </c>
      <c r="E24" s="159">
        <v>4</v>
      </c>
      <c r="F24" s="160">
        <v>1.75</v>
      </c>
      <c r="G24" s="160">
        <v>1.5</v>
      </c>
      <c r="H24" s="168">
        <v>4</v>
      </c>
      <c r="I24" s="168">
        <v>1</v>
      </c>
      <c r="L24" s="4"/>
    </row>
    <row r="25" spans="2:12" ht="19.5" customHeight="1" x14ac:dyDescent="0.15">
      <c r="B25" s="1"/>
      <c r="C25" s="171" t="s">
        <v>844</v>
      </c>
      <c r="D25" s="8" t="s">
        <v>845</v>
      </c>
      <c r="E25" s="159">
        <v>0</v>
      </c>
      <c r="F25" s="160" t="s">
        <v>71</v>
      </c>
      <c r="G25" s="160" t="s">
        <v>71</v>
      </c>
      <c r="H25" s="168" t="s">
        <v>71</v>
      </c>
      <c r="I25" s="168" t="s">
        <v>71</v>
      </c>
      <c r="L25" s="4"/>
    </row>
    <row r="26" spans="2:12" ht="19.5" customHeight="1" x14ac:dyDescent="0.15">
      <c r="B26" s="1"/>
      <c r="C26" s="171" t="s">
        <v>20</v>
      </c>
      <c r="D26" s="8" t="s">
        <v>846</v>
      </c>
      <c r="E26" s="159">
        <v>33</v>
      </c>
      <c r="F26" s="160">
        <v>3.8484848484848486</v>
      </c>
      <c r="G26" s="160">
        <v>8.8569224766606016</v>
      </c>
      <c r="H26" s="168">
        <v>50</v>
      </c>
      <c r="I26" s="168">
        <v>1</v>
      </c>
      <c r="L26" s="4"/>
    </row>
    <row r="27" spans="2:12" ht="19.5" customHeight="1" x14ac:dyDescent="0.15">
      <c r="B27" s="1"/>
      <c r="C27" s="171" t="s">
        <v>21</v>
      </c>
      <c r="D27" s="8" t="s">
        <v>847</v>
      </c>
      <c r="E27" s="159">
        <v>0</v>
      </c>
      <c r="F27" s="160" t="s">
        <v>71</v>
      </c>
      <c r="G27" s="160" t="s">
        <v>71</v>
      </c>
      <c r="H27" s="168" t="s">
        <v>71</v>
      </c>
      <c r="I27" s="168" t="s">
        <v>71</v>
      </c>
      <c r="L27" s="4"/>
    </row>
    <row r="28" spans="2:12" ht="19.5" customHeight="1" x14ac:dyDescent="0.15">
      <c r="B28" s="1"/>
      <c r="C28" s="171" t="s">
        <v>22</v>
      </c>
      <c r="D28" s="8" t="s">
        <v>848</v>
      </c>
      <c r="E28" s="159">
        <v>16</v>
      </c>
      <c r="F28" s="160">
        <v>32.375</v>
      </c>
      <c r="G28" s="160">
        <v>89.890952455368577</v>
      </c>
      <c r="H28" s="168">
        <v>365</v>
      </c>
      <c r="I28" s="168">
        <v>1</v>
      </c>
      <c r="L28" s="4"/>
    </row>
    <row r="29" spans="2:12" ht="19.5" customHeight="1" x14ac:dyDescent="0.15">
      <c r="B29" s="1"/>
      <c r="C29" s="171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8" t="s">
        <v>71</v>
      </c>
      <c r="I29" s="168" t="s">
        <v>71</v>
      </c>
      <c r="L29" s="4"/>
    </row>
    <row r="30" spans="2:12" ht="19.5" customHeight="1" x14ac:dyDescent="0.15">
      <c r="B30" s="1"/>
      <c r="C30" s="171" t="s">
        <v>851</v>
      </c>
      <c r="D30" s="8" t="s">
        <v>852</v>
      </c>
      <c r="E30" s="159">
        <v>3</v>
      </c>
      <c r="F30" s="160">
        <v>1.6666666666666667</v>
      </c>
      <c r="G30" s="160">
        <v>0.57735026918962573</v>
      </c>
      <c r="H30" s="168">
        <v>2</v>
      </c>
      <c r="I30" s="168">
        <v>1</v>
      </c>
      <c r="L30" s="4"/>
    </row>
    <row r="31" spans="2:12" ht="19.5" customHeight="1" x14ac:dyDescent="0.15">
      <c r="B31" s="1"/>
      <c r="C31" s="171" t="s">
        <v>853</v>
      </c>
      <c r="D31" s="8" t="s">
        <v>854</v>
      </c>
      <c r="E31" s="159">
        <v>1</v>
      </c>
      <c r="F31" s="160">
        <v>1</v>
      </c>
      <c r="G31" s="160" t="s">
        <v>71</v>
      </c>
      <c r="H31" s="168">
        <v>1</v>
      </c>
      <c r="I31" s="168">
        <v>1</v>
      </c>
      <c r="L31" s="4"/>
    </row>
    <row r="32" spans="2:12" ht="19.5" customHeight="1" x14ac:dyDescent="0.15">
      <c r="B32" s="1"/>
      <c r="C32" s="171" t="s">
        <v>23</v>
      </c>
      <c r="D32" s="8" t="s">
        <v>855</v>
      </c>
      <c r="E32" s="159">
        <v>2</v>
      </c>
      <c r="F32" s="160">
        <v>1</v>
      </c>
      <c r="G32" s="160">
        <v>0</v>
      </c>
      <c r="H32" s="168">
        <v>1</v>
      </c>
      <c r="I32" s="168">
        <v>1</v>
      </c>
      <c r="L32" s="4"/>
    </row>
    <row r="33" spans="2:12" ht="19.5" customHeight="1" x14ac:dyDescent="0.15">
      <c r="B33" s="1"/>
      <c r="C33" s="171" t="s">
        <v>24</v>
      </c>
      <c r="D33" s="8" t="s">
        <v>856</v>
      </c>
      <c r="E33" s="159">
        <v>73</v>
      </c>
      <c r="F33" s="160">
        <v>2.2465753424657535</v>
      </c>
      <c r="G33" s="160">
        <v>3.7072782091366054</v>
      </c>
      <c r="H33" s="168">
        <v>25</v>
      </c>
      <c r="I33" s="168">
        <v>1</v>
      </c>
      <c r="L33" s="4"/>
    </row>
    <row r="34" spans="2:12" ht="19.5" customHeight="1" x14ac:dyDescent="0.15">
      <c r="B34" s="1"/>
      <c r="C34" s="171" t="s">
        <v>857</v>
      </c>
      <c r="D34" s="8" t="s">
        <v>858</v>
      </c>
      <c r="E34" s="159">
        <v>6</v>
      </c>
      <c r="F34" s="160">
        <v>7.5</v>
      </c>
      <c r="G34" s="160">
        <v>6.1562975886485543</v>
      </c>
      <c r="H34" s="168">
        <v>14</v>
      </c>
      <c r="I34" s="168">
        <v>1</v>
      </c>
      <c r="L34" s="4"/>
    </row>
    <row r="35" spans="2:12" ht="19.5" customHeight="1" x14ac:dyDescent="0.15">
      <c r="B35" s="1"/>
      <c r="C35" s="171" t="s">
        <v>25</v>
      </c>
      <c r="D35" s="8" t="s">
        <v>859</v>
      </c>
      <c r="E35" s="159">
        <v>13</v>
      </c>
      <c r="F35" s="160">
        <v>4.1538461538461542</v>
      </c>
      <c r="G35" s="160">
        <v>4.6160255965161534</v>
      </c>
      <c r="H35" s="168">
        <v>12</v>
      </c>
      <c r="I35" s="168">
        <v>1</v>
      </c>
      <c r="L35" s="4"/>
    </row>
    <row r="36" spans="2:12" ht="19.5" customHeight="1" x14ac:dyDescent="0.15">
      <c r="B36" s="1"/>
      <c r="C36" s="171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8" t="s">
        <v>71</v>
      </c>
      <c r="I36" s="168" t="s">
        <v>71</v>
      </c>
      <c r="L36" s="4"/>
    </row>
    <row r="37" spans="2:12" ht="19.5" customHeight="1" x14ac:dyDescent="0.15">
      <c r="B37" s="1"/>
      <c r="C37" s="171" t="s">
        <v>27</v>
      </c>
      <c r="D37" s="8" t="s">
        <v>860</v>
      </c>
      <c r="E37" s="159">
        <v>21</v>
      </c>
      <c r="F37" s="160">
        <v>78</v>
      </c>
      <c r="G37" s="160">
        <v>217.43757724919581</v>
      </c>
      <c r="H37" s="168">
        <v>732</v>
      </c>
      <c r="I37" s="168">
        <v>1</v>
      </c>
      <c r="L37" s="4"/>
    </row>
    <row r="38" spans="2:12" ht="19.5" customHeight="1" x14ac:dyDescent="0.15">
      <c r="B38" s="1"/>
      <c r="C38" s="171" t="s">
        <v>28</v>
      </c>
      <c r="D38" s="8" t="s">
        <v>861</v>
      </c>
      <c r="E38" s="159">
        <v>112</v>
      </c>
      <c r="F38" s="160">
        <v>31.410714285714285</v>
      </c>
      <c r="G38" s="160">
        <v>138.02405806558002</v>
      </c>
      <c r="H38" s="168">
        <v>1367</v>
      </c>
      <c r="I38" s="168">
        <v>1</v>
      </c>
      <c r="L38" s="4"/>
    </row>
    <row r="39" spans="2:12" ht="19.5" customHeight="1" x14ac:dyDescent="0.15">
      <c r="B39" s="1"/>
      <c r="C39" s="171" t="s">
        <v>29</v>
      </c>
      <c r="D39" s="8" t="s">
        <v>862</v>
      </c>
      <c r="E39" s="159">
        <v>5</v>
      </c>
      <c r="F39" s="160">
        <v>3.2</v>
      </c>
      <c r="G39" s="160">
        <v>4.919349550499537</v>
      </c>
      <c r="H39" s="168">
        <v>12</v>
      </c>
      <c r="I39" s="168">
        <v>1</v>
      </c>
      <c r="L39" s="4"/>
    </row>
    <row r="40" spans="2:12" ht="19.5" customHeight="1" x14ac:dyDescent="0.15">
      <c r="B40" s="1"/>
      <c r="C40" s="171" t="s">
        <v>30</v>
      </c>
      <c r="D40" s="8" t="s">
        <v>863</v>
      </c>
      <c r="E40" s="159">
        <v>1</v>
      </c>
      <c r="F40" s="160">
        <v>52</v>
      </c>
      <c r="G40" s="160" t="s">
        <v>71</v>
      </c>
      <c r="H40" s="168">
        <v>52</v>
      </c>
      <c r="I40" s="168">
        <v>52</v>
      </c>
      <c r="L40" s="4"/>
    </row>
    <row r="41" spans="2:12" ht="19.5" customHeight="1" x14ac:dyDescent="0.15">
      <c r="B41" s="1"/>
      <c r="C41" s="171" t="s">
        <v>31</v>
      </c>
      <c r="D41" s="8" t="s">
        <v>864</v>
      </c>
      <c r="E41" s="159">
        <v>4</v>
      </c>
      <c r="F41" s="160">
        <v>4</v>
      </c>
      <c r="G41" s="160">
        <v>6</v>
      </c>
      <c r="H41" s="168">
        <v>13</v>
      </c>
      <c r="I41" s="168">
        <v>1</v>
      </c>
      <c r="L41" s="4"/>
    </row>
    <row r="42" spans="2:12" ht="19.5" customHeight="1" x14ac:dyDescent="0.15">
      <c r="B42" s="1"/>
      <c r="C42" s="171" t="s">
        <v>32</v>
      </c>
      <c r="D42" s="8" t="s">
        <v>865</v>
      </c>
      <c r="E42" s="159">
        <v>2</v>
      </c>
      <c r="F42" s="160">
        <v>1.5</v>
      </c>
      <c r="G42" s="160">
        <v>0.70710678118654757</v>
      </c>
      <c r="H42" s="168">
        <v>2</v>
      </c>
      <c r="I42" s="168">
        <v>1</v>
      </c>
      <c r="L42" s="4"/>
    </row>
    <row r="43" spans="2:12" ht="19.5" customHeight="1" x14ac:dyDescent="0.15">
      <c r="B43" s="1"/>
      <c r="C43" s="171" t="s">
        <v>33</v>
      </c>
      <c r="D43" s="8" t="s">
        <v>866</v>
      </c>
      <c r="E43" s="159">
        <v>9</v>
      </c>
      <c r="F43" s="160">
        <v>10.666666666666666</v>
      </c>
      <c r="G43" s="160">
        <v>9.3674969975975966</v>
      </c>
      <c r="H43" s="168">
        <v>26</v>
      </c>
      <c r="I43" s="168">
        <v>1</v>
      </c>
      <c r="L43" s="4"/>
    </row>
    <row r="44" spans="2:12" ht="19.5" customHeight="1" x14ac:dyDescent="0.15">
      <c r="B44" s="1"/>
      <c r="C44" s="171" t="s">
        <v>34</v>
      </c>
      <c r="D44" s="8" t="s">
        <v>867</v>
      </c>
      <c r="E44" s="159">
        <v>65</v>
      </c>
      <c r="F44" s="160">
        <v>4.2615384615384615</v>
      </c>
      <c r="G44" s="160">
        <v>6.782967923125824</v>
      </c>
      <c r="H44" s="168">
        <v>46</v>
      </c>
      <c r="I44" s="168">
        <v>1</v>
      </c>
      <c r="L44" s="4"/>
    </row>
    <row r="45" spans="2:12" ht="19.5" customHeight="1" x14ac:dyDescent="0.15">
      <c r="B45" s="1"/>
      <c r="C45" s="171" t="s">
        <v>35</v>
      </c>
      <c r="D45" s="8" t="s">
        <v>868</v>
      </c>
      <c r="E45" s="159">
        <v>6</v>
      </c>
      <c r="F45" s="160">
        <v>10.5</v>
      </c>
      <c r="G45" s="160">
        <v>4.1833001326703778</v>
      </c>
      <c r="H45" s="168">
        <v>13</v>
      </c>
      <c r="I45" s="168">
        <v>2</v>
      </c>
      <c r="L45" s="4"/>
    </row>
    <row r="46" spans="2:12" ht="19.5" customHeight="1" x14ac:dyDescent="0.15">
      <c r="B46" s="1"/>
      <c r="C46" s="171" t="s">
        <v>36</v>
      </c>
      <c r="D46" s="8" t="s">
        <v>869</v>
      </c>
      <c r="E46" s="159">
        <v>6</v>
      </c>
      <c r="F46" s="160">
        <v>3</v>
      </c>
      <c r="G46" s="160">
        <v>4.4271887242357311</v>
      </c>
      <c r="H46" s="168">
        <v>12</v>
      </c>
      <c r="I46" s="168">
        <v>1</v>
      </c>
      <c r="L46" s="4"/>
    </row>
    <row r="47" spans="2:12" ht="19.5" customHeight="1" x14ac:dyDescent="0.15">
      <c r="B47" s="1"/>
      <c r="C47" s="171" t="s">
        <v>37</v>
      </c>
      <c r="D47" s="8" t="s">
        <v>870</v>
      </c>
      <c r="E47" s="159">
        <v>5</v>
      </c>
      <c r="F47" s="160">
        <v>4.2</v>
      </c>
      <c r="G47" s="160">
        <v>4.5497252664309302</v>
      </c>
      <c r="H47" s="168">
        <v>12</v>
      </c>
      <c r="I47" s="168">
        <v>1</v>
      </c>
      <c r="L47" s="4"/>
    </row>
    <row r="48" spans="2:12" ht="19.5" customHeight="1" x14ac:dyDescent="0.15">
      <c r="B48" s="1"/>
      <c r="C48" s="171" t="s">
        <v>38</v>
      </c>
      <c r="D48" s="8" t="s">
        <v>871</v>
      </c>
      <c r="E48" s="159">
        <v>29</v>
      </c>
      <c r="F48" s="160">
        <v>8.1034482758620694</v>
      </c>
      <c r="G48" s="160">
        <v>10.658145200423032</v>
      </c>
      <c r="H48" s="168">
        <v>52</v>
      </c>
      <c r="I48" s="168">
        <v>1</v>
      </c>
      <c r="L48" s="4"/>
    </row>
    <row r="49" spans="2:12" ht="19.5" customHeight="1" x14ac:dyDescent="0.15">
      <c r="B49" s="1"/>
      <c r="C49" s="171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8" t="s">
        <v>71</v>
      </c>
      <c r="I49" s="168" t="s">
        <v>71</v>
      </c>
      <c r="L49" s="4"/>
    </row>
    <row r="50" spans="2:12" ht="19.5" customHeight="1" x14ac:dyDescent="0.15">
      <c r="B50" s="1"/>
      <c r="C50" s="171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8" t="s">
        <v>71</v>
      </c>
      <c r="I50" s="168" t="s">
        <v>71</v>
      </c>
      <c r="L50" s="4"/>
    </row>
    <row r="51" spans="2:12" ht="19.5" customHeight="1" x14ac:dyDescent="0.15">
      <c r="B51" s="1"/>
      <c r="C51" s="171" t="s">
        <v>40</v>
      </c>
      <c r="D51" s="8" t="s">
        <v>875</v>
      </c>
      <c r="E51" s="159">
        <v>0</v>
      </c>
      <c r="F51" s="160" t="s">
        <v>71</v>
      </c>
      <c r="G51" s="160" t="s">
        <v>71</v>
      </c>
      <c r="H51" s="168" t="s">
        <v>71</v>
      </c>
      <c r="I51" s="168" t="s">
        <v>71</v>
      </c>
      <c r="L51" s="4"/>
    </row>
    <row r="52" spans="2:12" ht="19.5" customHeight="1" x14ac:dyDescent="0.15">
      <c r="B52" s="1"/>
      <c r="C52" s="171" t="s">
        <v>41</v>
      </c>
      <c r="D52" s="8" t="s">
        <v>876</v>
      </c>
      <c r="E52" s="159">
        <v>1</v>
      </c>
      <c r="F52" s="160">
        <v>1</v>
      </c>
      <c r="G52" s="160" t="s">
        <v>71</v>
      </c>
      <c r="H52" s="168">
        <v>1</v>
      </c>
      <c r="I52" s="168">
        <v>1</v>
      </c>
      <c r="L52" s="4"/>
    </row>
    <row r="53" spans="2:12" ht="19.5" customHeight="1" x14ac:dyDescent="0.15">
      <c r="B53" s="1"/>
      <c r="C53" s="171" t="s">
        <v>42</v>
      </c>
      <c r="D53" s="8" t="s">
        <v>877</v>
      </c>
      <c r="E53" s="159">
        <v>2</v>
      </c>
      <c r="F53" s="160">
        <v>1</v>
      </c>
      <c r="G53" s="160">
        <v>0</v>
      </c>
      <c r="H53" s="168">
        <v>1</v>
      </c>
      <c r="I53" s="168">
        <v>1</v>
      </c>
      <c r="L53" s="4"/>
    </row>
    <row r="54" spans="2:12" ht="19.5" customHeight="1" x14ac:dyDescent="0.15">
      <c r="B54" s="1"/>
      <c r="C54" s="171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8" t="s">
        <v>71</v>
      </c>
      <c r="I54" s="168" t="s">
        <v>71</v>
      </c>
      <c r="L54" s="4"/>
    </row>
    <row r="55" spans="2:12" ht="19.5" customHeight="1" x14ac:dyDescent="0.15">
      <c r="B55" s="1"/>
      <c r="C55" s="171" t="s">
        <v>44</v>
      </c>
      <c r="D55" s="8" t="s">
        <v>879</v>
      </c>
      <c r="E55" s="159">
        <v>2</v>
      </c>
      <c r="F55" s="160">
        <v>12</v>
      </c>
      <c r="G55" s="160">
        <v>0</v>
      </c>
      <c r="H55" s="168">
        <v>12</v>
      </c>
      <c r="I55" s="168">
        <v>12</v>
      </c>
      <c r="L55" s="4"/>
    </row>
    <row r="56" spans="2:12" ht="19.5" customHeight="1" x14ac:dyDescent="0.15">
      <c r="B56" s="1"/>
      <c r="C56" s="171" t="s">
        <v>45</v>
      </c>
      <c r="D56" s="8" t="s">
        <v>880</v>
      </c>
      <c r="E56" s="159">
        <v>0</v>
      </c>
      <c r="F56" s="160" t="s">
        <v>71</v>
      </c>
      <c r="G56" s="160" t="s">
        <v>71</v>
      </c>
      <c r="H56" s="168" t="s">
        <v>71</v>
      </c>
      <c r="I56" s="168" t="s">
        <v>71</v>
      </c>
      <c r="L56" s="4"/>
    </row>
    <row r="57" spans="2:12" ht="19.5" customHeight="1" x14ac:dyDescent="0.15">
      <c r="B57" s="1"/>
      <c r="C57" s="171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8" t="s">
        <v>71</v>
      </c>
      <c r="I57" s="168" t="s">
        <v>71</v>
      </c>
      <c r="L57" s="4"/>
    </row>
    <row r="58" spans="2:12" ht="19.5" customHeight="1" x14ac:dyDescent="0.15">
      <c r="B58" s="1"/>
      <c r="C58" s="171" t="s">
        <v>47</v>
      </c>
      <c r="D58" s="8" t="s">
        <v>882</v>
      </c>
      <c r="E58" s="159">
        <v>78</v>
      </c>
      <c r="F58" s="160">
        <v>7.7307692307692308</v>
      </c>
      <c r="G58" s="160">
        <v>25.416363006762168</v>
      </c>
      <c r="H58" s="168">
        <v>223</v>
      </c>
      <c r="I58" s="168">
        <v>1</v>
      </c>
      <c r="L58" s="4"/>
    </row>
    <row r="59" spans="2:12" ht="19.5" customHeight="1" x14ac:dyDescent="0.15">
      <c r="B59" s="1"/>
      <c r="C59" s="171" t="s">
        <v>48</v>
      </c>
      <c r="D59" s="8" t="s">
        <v>883</v>
      </c>
      <c r="E59" s="159">
        <v>85</v>
      </c>
      <c r="F59" s="160">
        <v>3.3529411764705883</v>
      </c>
      <c r="G59" s="160">
        <v>3.7818673969883401</v>
      </c>
      <c r="H59" s="168">
        <v>13</v>
      </c>
      <c r="I59" s="168">
        <v>1</v>
      </c>
      <c r="L59" s="4"/>
    </row>
    <row r="60" spans="2:12" ht="19.5" customHeight="1" x14ac:dyDescent="0.15">
      <c r="B60" s="1"/>
      <c r="C60" s="171" t="s">
        <v>51</v>
      </c>
      <c r="D60" s="8" t="s">
        <v>884</v>
      </c>
      <c r="E60" s="159">
        <v>7</v>
      </c>
      <c r="F60" s="160">
        <v>10.142857142857142</v>
      </c>
      <c r="G60" s="160">
        <v>17.179722266173489</v>
      </c>
      <c r="H60" s="168">
        <v>48</v>
      </c>
      <c r="I60" s="168">
        <v>1</v>
      </c>
      <c r="L60" s="4"/>
    </row>
    <row r="61" spans="2:12" ht="19.5" customHeight="1" x14ac:dyDescent="0.15">
      <c r="B61" s="1"/>
      <c r="C61" s="171" t="s">
        <v>129</v>
      </c>
      <c r="D61" s="8" t="s">
        <v>885</v>
      </c>
      <c r="E61" s="159">
        <v>3</v>
      </c>
      <c r="F61" s="160">
        <v>1.3333333333333333</v>
      </c>
      <c r="G61" s="160">
        <v>0.57735026918962573</v>
      </c>
      <c r="H61" s="168">
        <v>2</v>
      </c>
      <c r="I61" s="168">
        <v>1</v>
      </c>
      <c r="L61" s="4"/>
    </row>
    <row r="62" spans="2:12" ht="19.5" customHeight="1" x14ac:dyDescent="0.15">
      <c r="B62" s="1"/>
      <c r="C62" s="171" t="s">
        <v>137</v>
      </c>
      <c r="D62" s="8" t="s">
        <v>886</v>
      </c>
      <c r="E62" s="159">
        <v>1</v>
      </c>
      <c r="F62" s="160">
        <v>12</v>
      </c>
      <c r="G62" s="160" t="s">
        <v>71</v>
      </c>
      <c r="H62" s="168">
        <v>12</v>
      </c>
      <c r="I62" s="168">
        <v>12</v>
      </c>
      <c r="L62" s="4"/>
    </row>
    <row r="63" spans="2:12" ht="19.5" customHeight="1" x14ac:dyDescent="0.15">
      <c r="B63" s="1"/>
      <c r="C63" s="171" t="s">
        <v>52</v>
      </c>
      <c r="D63" s="8" t="s">
        <v>887</v>
      </c>
      <c r="E63" s="159">
        <v>13</v>
      </c>
      <c r="F63" s="160">
        <v>7.384615384615385</v>
      </c>
      <c r="G63" s="160">
        <v>16.373446295442619</v>
      </c>
      <c r="H63" s="168">
        <v>60</v>
      </c>
      <c r="I63" s="168">
        <v>1</v>
      </c>
      <c r="L63" s="4"/>
    </row>
    <row r="64" spans="2:12" ht="19.5" customHeight="1" x14ac:dyDescent="0.15">
      <c r="B64" s="1"/>
      <c r="C64" s="171" t="s">
        <v>888</v>
      </c>
      <c r="D64" s="8" t="s">
        <v>376</v>
      </c>
      <c r="E64" s="159">
        <v>28</v>
      </c>
      <c r="F64" s="160">
        <v>5.2142857142857144</v>
      </c>
      <c r="G64" s="160">
        <v>4.7792541093009318</v>
      </c>
      <c r="H64" s="168">
        <v>14</v>
      </c>
      <c r="I64" s="168">
        <v>1</v>
      </c>
      <c r="L64" s="4"/>
    </row>
    <row r="65" spans="2:12" ht="19.5" customHeight="1" x14ac:dyDescent="0.15">
      <c r="B65" s="1"/>
      <c r="C65" s="171" t="s">
        <v>889</v>
      </c>
      <c r="D65" s="8" t="s">
        <v>890</v>
      </c>
      <c r="E65" s="159">
        <v>0</v>
      </c>
      <c r="F65" s="160" t="s">
        <v>71</v>
      </c>
      <c r="G65" s="160" t="s">
        <v>71</v>
      </c>
      <c r="H65" s="168" t="s">
        <v>71</v>
      </c>
      <c r="I65" s="168" t="s">
        <v>71</v>
      </c>
      <c r="L65" s="4"/>
    </row>
    <row r="66" spans="2:12" ht="19.5" customHeight="1" x14ac:dyDescent="0.15">
      <c r="B66" s="1"/>
      <c r="C66" s="171" t="s">
        <v>79</v>
      </c>
      <c r="D66" s="8" t="s">
        <v>891</v>
      </c>
      <c r="E66" s="159">
        <v>1</v>
      </c>
      <c r="F66" s="160">
        <v>1</v>
      </c>
      <c r="G66" s="160" t="s">
        <v>71</v>
      </c>
      <c r="H66" s="168">
        <v>1</v>
      </c>
      <c r="I66" s="168">
        <v>1</v>
      </c>
      <c r="L66" s="4"/>
    </row>
    <row r="67" spans="2:12" ht="19.5" customHeight="1" x14ac:dyDescent="0.15">
      <c r="B67" s="1"/>
      <c r="C67" s="171" t="s">
        <v>53</v>
      </c>
      <c r="D67" s="8" t="s">
        <v>892</v>
      </c>
      <c r="E67" s="159">
        <v>50</v>
      </c>
      <c r="F67" s="160">
        <v>5.52</v>
      </c>
      <c r="G67" s="160">
        <v>6.1253571324454219</v>
      </c>
      <c r="H67" s="168">
        <v>25</v>
      </c>
      <c r="I67" s="168">
        <v>1</v>
      </c>
      <c r="L67" s="4"/>
    </row>
    <row r="68" spans="2:12" ht="19.5" customHeight="1" x14ac:dyDescent="0.15">
      <c r="B68" s="1"/>
      <c r="C68" s="171" t="s">
        <v>54</v>
      </c>
      <c r="D68" s="8" t="s">
        <v>893</v>
      </c>
      <c r="E68" s="159">
        <v>11</v>
      </c>
      <c r="F68" s="160">
        <v>2.0909090909090908</v>
      </c>
      <c r="G68" s="160">
        <v>3.3303016516389459</v>
      </c>
      <c r="H68" s="168">
        <v>12</v>
      </c>
      <c r="I68" s="168">
        <v>1</v>
      </c>
      <c r="L68" s="4"/>
    </row>
    <row r="69" spans="2:12" ht="19.5" customHeight="1" x14ac:dyDescent="0.15">
      <c r="B69" s="1"/>
      <c r="C69" s="171" t="s">
        <v>55</v>
      </c>
      <c r="D69" s="8" t="s">
        <v>894</v>
      </c>
      <c r="E69" s="159">
        <v>29</v>
      </c>
      <c r="F69" s="160">
        <v>2.5862068965517242</v>
      </c>
      <c r="G69" s="160">
        <v>2.6661534809977563</v>
      </c>
      <c r="H69" s="168">
        <v>12</v>
      </c>
      <c r="I69" s="168">
        <v>1</v>
      </c>
      <c r="L69" s="4"/>
    </row>
    <row r="70" spans="2:12" ht="19.5" customHeight="1" x14ac:dyDescent="0.15">
      <c r="B70" s="1"/>
      <c r="C70" s="171" t="s">
        <v>138</v>
      </c>
      <c r="D70" s="8" t="s">
        <v>895</v>
      </c>
      <c r="E70" s="159">
        <v>0</v>
      </c>
      <c r="F70" s="160" t="s">
        <v>71</v>
      </c>
      <c r="G70" s="160" t="s">
        <v>71</v>
      </c>
      <c r="H70" s="168" t="s">
        <v>71</v>
      </c>
      <c r="I70" s="168" t="s">
        <v>71</v>
      </c>
      <c r="L70" s="4"/>
    </row>
    <row r="71" spans="2:12" ht="19.5" customHeight="1" x14ac:dyDescent="0.15">
      <c r="B71" s="1"/>
      <c r="C71" s="171" t="s">
        <v>72</v>
      </c>
      <c r="D71" s="8" t="s">
        <v>896</v>
      </c>
      <c r="E71" s="159">
        <v>2</v>
      </c>
      <c r="F71" s="160">
        <v>1</v>
      </c>
      <c r="G71" s="160">
        <v>0</v>
      </c>
      <c r="H71" s="168">
        <v>1</v>
      </c>
      <c r="I71" s="168">
        <v>1</v>
      </c>
      <c r="L71" s="4"/>
    </row>
    <row r="72" spans="2:12" ht="19.5" customHeight="1" x14ac:dyDescent="0.15">
      <c r="B72" s="1"/>
      <c r="C72" s="171" t="s">
        <v>75</v>
      </c>
      <c r="D72" s="8" t="s">
        <v>897</v>
      </c>
      <c r="E72" s="159">
        <v>39</v>
      </c>
      <c r="F72" s="160">
        <v>6.4102564102564106</v>
      </c>
      <c r="G72" s="160">
        <v>6.3896213079367552</v>
      </c>
      <c r="H72" s="168">
        <v>24</v>
      </c>
      <c r="I72" s="168">
        <v>1</v>
      </c>
      <c r="L72" s="4"/>
    </row>
    <row r="73" spans="2:12" ht="19.5" customHeight="1" x14ac:dyDescent="0.15">
      <c r="B73" s="1"/>
      <c r="C73" s="171" t="s">
        <v>56</v>
      </c>
      <c r="D73" s="8" t="s">
        <v>898</v>
      </c>
      <c r="E73" s="159">
        <v>2</v>
      </c>
      <c r="F73" s="160">
        <v>1.5</v>
      </c>
      <c r="G73" s="160">
        <v>0.70710678118654757</v>
      </c>
      <c r="H73" s="168">
        <v>2</v>
      </c>
      <c r="I73" s="168">
        <v>1</v>
      </c>
      <c r="L73" s="4"/>
    </row>
    <row r="74" spans="2:12" ht="19.5" customHeight="1" x14ac:dyDescent="0.15">
      <c r="B74" s="1"/>
      <c r="C74" s="171" t="s">
        <v>57</v>
      </c>
      <c r="D74" s="8" t="s">
        <v>899</v>
      </c>
      <c r="E74" s="159">
        <v>1</v>
      </c>
      <c r="F74" s="160">
        <v>1</v>
      </c>
      <c r="G74" s="160" t="s">
        <v>71</v>
      </c>
      <c r="H74" s="168">
        <v>1</v>
      </c>
      <c r="I74" s="168">
        <v>1</v>
      </c>
      <c r="L74" s="4"/>
    </row>
    <row r="75" spans="2:12" ht="19.5" customHeight="1" x14ac:dyDescent="0.15">
      <c r="B75" s="1"/>
      <c r="C75" s="171" t="s">
        <v>69</v>
      </c>
      <c r="D75" s="8" t="s">
        <v>900</v>
      </c>
      <c r="E75" s="159">
        <v>78</v>
      </c>
      <c r="F75" s="160">
        <v>13.294871794871796</v>
      </c>
      <c r="G75" s="160">
        <v>25.298790574428743</v>
      </c>
      <c r="H75" s="168">
        <v>208</v>
      </c>
      <c r="I75" s="168">
        <v>1</v>
      </c>
      <c r="L75" s="4"/>
    </row>
    <row r="76" spans="2:12" ht="19.5" customHeight="1" x14ac:dyDescent="0.15">
      <c r="B76" s="1"/>
      <c r="C76" s="171" t="s">
        <v>73</v>
      </c>
      <c r="D76" s="8" t="s">
        <v>901</v>
      </c>
      <c r="E76" s="159">
        <v>59</v>
      </c>
      <c r="F76" s="160">
        <v>32.389830508474574</v>
      </c>
      <c r="G76" s="160">
        <v>72.482106459921056</v>
      </c>
      <c r="H76" s="168">
        <v>360</v>
      </c>
      <c r="I76" s="168">
        <v>1</v>
      </c>
      <c r="L76" s="4"/>
    </row>
    <row r="77" spans="2:12" ht="19.5" customHeight="1" x14ac:dyDescent="0.15">
      <c r="B77" s="1"/>
      <c r="C77" s="171" t="s">
        <v>58</v>
      </c>
      <c r="D77" s="8" t="s">
        <v>902</v>
      </c>
      <c r="E77" s="159">
        <v>297</v>
      </c>
      <c r="F77" s="160">
        <v>17.925925925925927</v>
      </c>
      <c r="G77" s="160">
        <v>87.456328297953149</v>
      </c>
      <c r="H77" s="168">
        <v>1422</v>
      </c>
      <c r="I77" s="168">
        <v>1</v>
      </c>
      <c r="L77" s="4"/>
    </row>
    <row r="78" spans="2:12" ht="19.5" customHeight="1" x14ac:dyDescent="0.15">
      <c r="B78" s="1"/>
      <c r="C78" s="171" t="s">
        <v>903</v>
      </c>
      <c r="D78" s="8" t="s">
        <v>904</v>
      </c>
      <c r="E78" s="159">
        <v>0</v>
      </c>
      <c r="F78" s="160" t="s">
        <v>71</v>
      </c>
      <c r="G78" s="160" t="s">
        <v>71</v>
      </c>
      <c r="H78" s="168" t="s">
        <v>71</v>
      </c>
      <c r="I78" s="168" t="s">
        <v>71</v>
      </c>
      <c r="L78" s="4"/>
    </row>
    <row r="79" spans="2:12" ht="19.5" customHeight="1" x14ac:dyDescent="0.15">
      <c r="B79" s="1"/>
      <c r="C79" s="171" t="s">
        <v>905</v>
      </c>
      <c r="D79" s="8" t="s">
        <v>906</v>
      </c>
      <c r="E79" s="159">
        <v>23</v>
      </c>
      <c r="F79" s="160">
        <v>3.3043478260869565</v>
      </c>
      <c r="G79" s="160">
        <v>2.6702873970059282</v>
      </c>
      <c r="H79" s="168">
        <v>12</v>
      </c>
      <c r="I79" s="168">
        <v>1</v>
      </c>
      <c r="L79" s="4"/>
    </row>
    <row r="80" spans="2:12" ht="19.5" customHeight="1" x14ac:dyDescent="0.15">
      <c r="B80" s="1"/>
      <c r="C80" s="171" t="s">
        <v>70</v>
      </c>
      <c r="D80" s="8" t="s">
        <v>907</v>
      </c>
      <c r="E80" s="159">
        <v>3</v>
      </c>
      <c r="F80" s="160">
        <v>1</v>
      </c>
      <c r="G80" s="160">
        <v>0</v>
      </c>
      <c r="H80" s="168">
        <v>1</v>
      </c>
      <c r="I80" s="168">
        <v>1</v>
      </c>
      <c r="L80" s="4"/>
    </row>
    <row r="81" spans="2:12" ht="19.5" customHeight="1" x14ac:dyDescent="0.15">
      <c r="B81" s="1"/>
      <c r="C81" s="171" t="s">
        <v>908</v>
      </c>
      <c r="D81" s="8" t="s">
        <v>909</v>
      </c>
      <c r="E81" s="159">
        <v>103</v>
      </c>
      <c r="F81" s="160">
        <v>3.29126213592233</v>
      </c>
      <c r="G81" s="160">
        <v>4.7436873800897592</v>
      </c>
      <c r="H81" s="168">
        <v>24</v>
      </c>
      <c r="I81" s="168">
        <v>1</v>
      </c>
      <c r="L81" s="4"/>
    </row>
    <row r="82" spans="2:12" ht="19.5" customHeight="1" x14ac:dyDescent="0.15">
      <c r="B82" s="1"/>
      <c r="C82" s="171" t="s">
        <v>59</v>
      </c>
      <c r="D82" s="8" t="s">
        <v>910</v>
      </c>
      <c r="E82" s="159">
        <v>883</v>
      </c>
      <c r="F82" s="160">
        <v>10.386183465458664</v>
      </c>
      <c r="G82" s="160">
        <v>20.331641265557888</v>
      </c>
      <c r="H82" s="168">
        <v>287</v>
      </c>
      <c r="I82" s="168">
        <v>1</v>
      </c>
      <c r="L82" s="4"/>
    </row>
    <row r="83" spans="2:12" ht="19.5" customHeight="1" x14ac:dyDescent="0.15">
      <c r="B83" s="1"/>
      <c r="C83" s="171" t="s">
        <v>60</v>
      </c>
      <c r="D83" s="8" t="s">
        <v>911</v>
      </c>
      <c r="E83" s="159">
        <v>407</v>
      </c>
      <c r="F83" s="160">
        <v>17.668304668304668</v>
      </c>
      <c r="G83" s="160">
        <v>46.995498713552557</v>
      </c>
      <c r="H83" s="168">
        <v>524</v>
      </c>
      <c r="I83" s="168">
        <v>1</v>
      </c>
      <c r="L83" s="4"/>
    </row>
    <row r="84" spans="2:12" ht="19.5" customHeight="1" x14ac:dyDescent="0.15">
      <c r="B84" s="1"/>
      <c r="C84" s="171" t="s">
        <v>912</v>
      </c>
      <c r="D84" s="8" t="s">
        <v>913</v>
      </c>
      <c r="E84" s="159">
        <v>0</v>
      </c>
      <c r="F84" s="160" t="s">
        <v>71</v>
      </c>
      <c r="G84" s="160" t="s">
        <v>71</v>
      </c>
      <c r="H84" s="168" t="s">
        <v>71</v>
      </c>
      <c r="I84" s="168" t="s">
        <v>71</v>
      </c>
      <c r="L84" s="4"/>
    </row>
    <row r="85" spans="2:12" ht="19.5" customHeight="1" x14ac:dyDescent="0.15">
      <c r="B85" s="1"/>
      <c r="C85" s="171" t="s">
        <v>914</v>
      </c>
      <c r="D85" s="8" t="s">
        <v>915</v>
      </c>
      <c r="E85" s="159">
        <v>44</v>
      </c>
      <c r="F85" s="160">
        <v>1.3636363636363635</v>
      </c>
      <c r="G85" s="160">
        <v>1.805558717765251</v>
      </c>
      <c r="H85" s="168">
        <v>12</v>
      </c>
      <c r="I85" s="168">
        <v>1</v>
      </c>
      <c r="L85" s="4"/>
    </row>
    <row r="86" spans="2:12" ht="19.5" customHeight="1" x14ac:dyDescent="0.15">
      <c r="B86" s="1"/>
      <c r="C86" s="171" t="s">
        <v>916</v>
      </c>
      <c r="D86" s="8" t="s">
        <v>917</v>
      </c>
      <c r="E86" s="159">
        <v>4</v>
      </c>
      <c r="F86" s="160">
        <v>9.5</v>
      </c>
      <c r="G86" s="160">
        <v>10.969655114602888</v>
      </c>
      <c r="H86" s="168">
        <v>24</v>
      </c>
      <c r="I86" s="168">
        <v>1</v>
      </c>
      <c r="L86" s="4"/>
    </row>
    <row r="87" spans="2:12" ht="19.5" customHeight="1" x14ac:dyDescent="0.15">
      <c r="B87" s="1"/>
      <c r="C87" s="171" t="s">
        <v>918</v>
      </c>
      <c r="D87" s="8" t="s">
        <v>919</v>
      </c>
      <c r="E87" s="159">
        <v>3</v>
      </c>
      <c r="F87" s="160">
        <v>1</v>
      </c>
      <c r="G87" s="160">
        <v>1</v>
      </c>
      <c r="H87" s="168">
        <v>2</v>
      </c>
      <c r="I87" s="168">
        <v>1</v>
      </c>
      <c r="L87" s="4"/>
    </row>
    <row r="88" spans="2:12" ht="19.5" customHeight="1" x14ac:dyDescent="0.15">
      <c r="B88" s="1"/>
      <c r="C88" s="171" t="s">
        <v>920</v>
      </c>
      <c r="D88" s="8" t="s">
        <v>921</v>
      </c>
      <c r="E88" s="159">
        <v>7</v>
      </c>
      <c r="F88" s="160">
        <v>4.8571428571428568</v>
      </c>
      <c r="G88" s="160">
        <v>8.5328496886751619</v>
      </c>
      <c r="H88" s="168">
        <v>24</v>
      </c>
      <c r="I88" s="168">
        <v>1</v>
      </c>
      <c r="L88" s="4"/>
    </row>
    <row r="89" spans="2:12" ht="19.5" customHeight="1" x14ac:dyDescent="0.15">
      <c r="B89" s="1"/>
      <c r="C89" s="171" t="s">
        <v>922</v>
      </c>
      <c r="D89" s="8" t="s">
        <v>923</v>
      </c>
      <c r="E89" s="159">
        <v>0</v>
      </c>
      <c r="F89" s="160" t="s">
        <v>71</v>
      </c>
      <c r="G89" s="160" t="s">
        <v>71</v>
      </c>
      <c r="H89" s="168" t="s">
        <v>71</v>
      </c>
      <c r="I89" s="168" t="s">
        <v>71</v>
      </c>
      <c r="L89" s="4"/>
    </row>
    <row r="90" spans="2:12" ht="19.5" customHeight="1" x14ac:dyDescent="0.15">
      <c r="B90" s="1"/>
      <c r="C90" s="171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  <c r="L90" s="4"/>
    </row>
    <row r="91" spans="2:12" ht="19.5" customHeight="1" x14ac:dyDescent="0.15">
      <c r="B91" s="1"/>
      <c r="C91" s="171" t="s">
        <v>62</v>
      </c>
      <c r="D91" s="8" t="s">
        <v>926</v>
      </c>
      <c r="E91" s="159">
        <v>17</v>
      </c>
      <c r="F91" s="160">
        <v>3.0588235294117645</v>
      </c>
      <c r="G91" s="160">
        <v>2.8167043738049196</v>
      </c>
      <c r="H91" s="168">
        <v>12</v>
      </c>
      <c r="I91" s="168">
        <v>1</v>
      </c>
      <c r="L91" s="4"/>
    </row>
    <row r="92" spans="2:12" ht="19.5" customHeight="1" x14ac:dyDescent="0.15">
      <c r="B92" s="1"/>
      <c r="C92" s="171" t="s">
        <v>80</v>
      </c>
      <c r="D92" s="8" t="s">
        <v>927</v>
      </c>
      <c r="E92" s="159">
        <v>0</v>
      </c>
      <c r="F92" s="160" t="s">
        <v>71</v>
      </c>
      <c r="G92" s="160" t="s">
        <v>71</v>
      </c>
      <c r="H92" s="168" t="s">
        <v>71</v>
      </c>
      <c r="I92" s="168" t="s">
        <v>71</v>
      </c>
      <c r="L92" s="4"/>
    </row>
    <row r="93" spans="2:12" ht="19.5" customHeight="1" x14ac:dyDescent="0.15">
      <c r="B93" s="1"/>
      <c r="C93" s="171" t="s">
        <v>928</v>
      </c>
      <c r="D93" s="8" t="s">
        <v>929</v>
      </c>
      <c r="E93" s="159">
        <v>17</v>
      </c>
      <c r="F93" s="160">
        <v>4.4117647058823533</v>
      </c>
      <c r="G93" s="160">
        <v>6.1345214109314572</v>
      </c>
      <c r="H93" s="168">
        <v>24</v>
      </c>
      <c r="I93" s="168">
        <v>1</v>
      </c>
      <c r="L93" s="4"/>
    </row>
    <row r="94" spans="2:12" ht="19.5" customHeight="1" x14ac:dyDescent="0.15">
      <c r="B94" s="1"/>
      <c r="C94" s="171" t="s">
        <v>63</v>
      </c>
      <c r="D94" s="8" t="s">
        <v>930</v>
      </c>
      <c r="E94" s="159">
        <v>3</v>
      </c>
      <c r="F94" s="160">
        <v>2</v>
      </c>
      <c r="G94" s="160">
        <v>1.7320508075688772</v>
      </c>
      <c r="H94" s="168">
        <v>4</v>
      </c>
      <c r="I94" s="168">
        <v>1</v>
      </c>
      <c r="L94" s="4"/>
    </row>
    <row r="95" spans="2:12" ht="19.5" customHeight="1" x14ac:dyDescent="0.15">
      <c r="B95" s="1"/>
      <c r="C95" s="171" t="s">
        <v>931</v>
      </c>
      <c r="D95" s="8" t="s">
        <v>932</v>
      </c>
      <c r="E95" s="159">
        <v>1</v>
      </c>
      <c r="F95" s="160">
        <v>2</v>
      </c>
      <c r="G95" s="160" t="s">
        <v>71</v>
      </c>
      <c r="H95" s="168">
        <v>2</v>
      </c>
      <c r="I95" s="168">
        <v>2</v>
      </c>
      <c r="L95" s="4"/>
    </row>
    <row r="96" spans="2:12" ht="19.5" customHeight="1" x14ac:dyDescent="0.15">
      <c r="B96" s="1"/>
      <c r="C96" s="171" t="s">
        <v>933</v>
      </c>
      <c r="D96" s="8" t="s">
        <v>934</v>
      </c>
      <c r="E96" s="159">
        <v>0</v>
      </c>
      <c r="F96" s="160" t="s">
        <v>71</v>
      </c>
      <c r="G96" s="160" t="s">
        <v>71</v>
      </c>
      <c r="H96" s="168" t="s">
        <v>71</v>
      </c>
      <c r="I96" s="168" t="s">
        <v>71</v>
      </c>
      <c r="L96" s="4"/>
    </row>
    <row r="97" spans="1:12" ht="19.5" customHeight="1" x14ac:dyDescent="0.15">
      <c r="B97" s="1"/>
      <c r="C97" s="171" t="s">
        <v>76</v>
      </c>
      <c r="D97" s="8" t="s">
        <v>935</v>
      </c>
      <c r="E97" s="159">
        <v>2</v>
      </c>
      <c r="F97" s="160">
        <v>1</v>
      </c>
      <c r="G97" s="160">
        <v>0</v>
      </c>
      <c r="H97" s="168">
        <v>1</v>
      </c>
      <c r="I97" s="168">
        <v>1</v>
      </c>
      <c r="L97" s="4"/>
    </row>
    <row r="98" spans="1:12" ht="19.5" customHeight="1" x14ac:dyDescent="0.15">
      <c r="B98" s="1"/>
      <c r="C98" s="171" t="s">
        <v>936</v>
      </c>
      <c r="D98" s="8" t="s">
        <v>937</v>
      </c>
      <c r="E98" s="159">
        <v>3</v>
      </c>
      <c r="F98" s="160">
        <v>1.6666666666666667</v>
      </c>
      <c r="G98" s="160">
        <v>1.1547005383792515</v>
      </c>
      <c r="H98" s="168">
        <v>3</v>
      </c>
      <c r="I98" s="168">
        <v>1</v>
      </c>
      <c r="L98" s="4"/>
    </row>
    <row r="99" spans="1:12" ht="19.5" customHeight="1" x14ac:dyDescent="0.15">
      <c r="B99" s="1"/>
      <c r="C99" s="171" t="s">
        <v>64</v>
      </c>
      <c r="D99" s="8" t="s">
        <v>938</v>
      </c>
      <c r="E99" s="159">
        <v>13</v>
      </c>
      <c r="F99" s="160">
        <v>5.3076923076923075</v>
      </c>
      <c r="G99" s="160">
        <v>7.3187500684271605</v>
      </c>
      <c r="H99" s="168">
        <v>26</v>
      </c>
      <c r="I99" s="168">
        <v>1</v>
      </c>
      <c r="L99" s="4"/>
    </row>
    <row r="100" spans="1:12" ht="19.5" customHeight="1" x14ac:dyDescent="0.15">
      <c r="B100" s="1"/>
      <c r="C100" s="171" t="s">
        <v>939</v>
      </c>
      <c r="D100" s="8" t="s">
        <v>940</v>
      </c>
      <c r="E100" s="159">
        <v>296</v>
      </c>
      <c r="F100" s="160">
        <v>4.7263513513513518</v>
      </c>
      <c r="G100" s="160">
        <v>6.1221560563112627</v>
      </c>
      <c r="H100" s="168">
        <v>46</v>
      </c>
      <c r="I100" s="168">
        <v>1</v>
      </c>
      <c r="L100" s="4"/>
    </row>
    <row r="101" spans="1:12" ht="19.5" customHeight="1" x14ac:dyDescent="0.15">
      <c r="B101" s="1"/>
      <c r="C101" s="171" t="s">
        <v>941</v>
      </c>
      <c r="D101" s="8" t="s">
        <v>942</v>
      </c>
      <c r="E101" s="159">
        <v>35</v>
      </c>
      <c r="F101" s="160">
        <v>5.4571428571428573</v>
      </c>
      <c r="G101" s="160">
        <v>4.858847945896696</v>
      </c>
      <c r="H101" s="168">
        <v>12</v>
      </c>
      <c r="I101" s="168">
        <v>1</v>
      </c>
      <c r="L101" s="4"/>
    </row>
    <row r="102" spans="1:12" ht="19.5" customHeight="1" x14ac:dyDescent="0.15">
      <c r="B102" s="1"/>
      <c r="C102" s="171" t="s">
        <v>943</v>
      </c>
      <c r="D102" s="8" t="s">
        <v>944</v>
      </c>
      <c r="E102" s="159">
        <v>38</v>
      </c>
      <c r="F102" s="160">
        <v>19.736842105263158</v>
      </c>
      <c r="G102" s="160">
        <v>42.974967075770806</v>
      </c>
      <c r="H102" s="168">
        <v>257</v>
      </c>
      <c r="I102" s="168">
        <v>1</v>
      </c>
      <c r="L102" s="4"/>
    </row>
    <row r="103" spans="1:12" ht="19.5" customHeight="1" x14ac:dyDescent="0.15">
      <c r="B103" s="1"/>
      <c r="C103" s="171" t="s">
        <v>945</v>
      </c>
      <c r="D103" s="8" t="s">
        <v>946</v>
      </c>
      <c r="E103" s="159">
        <v>39</v>
      </c>
      <c r="F103" s="160">
        <v>5.3076923076923075</v>
      </c>
      <c r="G103" s="160">
        <v>8.891610019841135</v>
      </c>
      <c r="H103" s="168">
        <v>49</v>
      </c>
      <c r="I103" s="168">
        <v>1</v>
      </c>
      <c r="L103" s="4"/>
    </row>
    <row r="104" spans="1:12" ht="19.5" customHeight="1" x14ac:dyDescent="0.15">
      <c r="A104" s="116" t="s">
        <v>1023</v>
      </c>
      <c r="B104" s="1"/>
      <c r="C104" s="171" t="s">
        <v>947</v>
      </c>
      <c r="D104" s="8" t="s">
        <v>948</v>
      </c>
      <c r="E104" s="159">
        <v>2</v>
      </c>
      <c r="F104" s="160">
        <v>1.5</v>
      </c>
      <c r="G104" s="160">
        <v>0.70710678118654757</v>
      </c>
      <c r="H104" s="168">
        <v>2</v>
      </c>
      <c r="I104" s="168">
        <v>1</v>
      </c>
      <c r="L104" s="4"/>
    </row>
    <row r="105" spans="1:12" ht="19.5" customHeight="1" x14ac:dyDescent="0.15">
      <c r="B105" s="1"/>
      <c r="C105" s="172" t="s">
        <v>65</v>
      </c>
      <c r="D105" s="162" t="s">
        <v>949</v>
      </c>
      <c r="E105" s="163">
        <v>595</v>
      </c>
      <c r="F105" s="164">
        <v>3.1899159663865548</v>
      </c>
      <c r="G105" s="164">
        <v>15.310893741537221</v>
      </c>
      <c r="H105" s="168">
        <v>365</v>
      </c>
      <c r="I105" s="168">
        <v>1</v>
      </c>
      <c r="L105" s="4"/>
    </row>
    <row r="106" spans="1:12" ht="19.5" customHeight="1" x14ac:dyDescent="0.15">
      <c r="B106" s="1"/>
      <c r="C106" s="172" t="s">
        <v>67</v>
      </c>
      <c r="D106" s="162" t="s">
        <v>950</v>
      </c>
      <c r="E106" s="163">
        <v>1781</v>
      </c>
      <c r="F106" s="164">
        <v>6.3548568220101069</v>
      </c>
      <c r="G106" s="164">
        <v>7.5687014637562546</v>
      </c>
      <c r="H106" s="168">
        <v>48</v>
      </c>
      <c r="I106" s="168">
        <v>1</v>
      </c>
      <c r="L106" s="4"/>
    </row>
    <row r="107" spans="1:12" ht="19.5" customHeight="1" x14ac:dyDescent="0.15">
      <c r="B107" s="1"/>
      <c r="C107" s="172" t="s">
        <v>68</v>
      </c>
      <c r="D107" s="162" t="s">
        <v>951</v>
      </c>
      <c r="E107" s="163">
        <v>67</v>
      </c>
      <c r="F107" s="164">
        <v>30.910447761194028</v>
      </c>
      <c r="G107" s="164">
        <v>139.03778986449163</v>
      </c>
      <c r="H107" s="168">
        <v>1095</v>
      </c>
      <c r="I107" s="168">
        <v>1</v>
      </c>
      <c r="L107" s="4"/>
    </row>
    <row r="108" spans="1:12" ht="19.5" customHeight="1" x14ac:dyDescent="0.15">
      <c r="B108" s="1"/>
      <c r="C108" s="172" t="s">
        <v>77</v>
      </c>
      <c r="D108" s="162" t="s">
        <v>952</v>
      </c>
      <c r="E108" s="163">
        <v>62</v>
      </c>
      <c r="F108" s="164">
        <v>2.661290322580645</v>
      </c>
      <c r="G108" s="164">
        <v>4.0607822406691945</v>
      </c>
      <c r="H108" s="168">
        <v>24</v>
      </c>
      <c r="I108" s="168">
        <v>1</v>
      </c>
      <c r="L108" s="4"/>
    </row>
    <row r="109" spans="1:12" ht="19.5" customHeight="1" x14ac:dyDescent="0.15">
      <c r="B109" s="1"/>
      <c r="C109" s="172" t="s">
        <v>78</v>
      </c>
      <c r="D109" s="162" t="s">
        <v>953</v>
      </c>
      <c r="E109" s="163">
        <v>0</v>
      </c>
      <c r="F109" s="164" t="s">
        <v>71</v>
      </c>
      <c r="G109" s="164" t="s">
        <v>71</v>
      </c>
      <c r="H109" s="168" t="s">
        <v>71</v>
      </c>
      <c r="I109" s="168" t="s">
        <v>71</v>
      </c>
      <c r="L109" s="4"/>
    </row>
    <row r="110" spans="1:12" ht="19.5" customHeight="1" x14ac:dyDescent="0.15">
      <c r="B110" s="1"/>
      <c r="C110" s="172" t="s">
        <v>74</v>
      </c>
      <c r="D110" s="162" t="s">
        <v>954</v>
      </c>
      <c r="E110" s="163">
        <v>5</v>
      </c>
      <c r="F110" s="164">
        <v>10.4</v>
      </c>
      <c r="G110" s="164">
        <v>3.5777087639996634</v>
      </c>
      <c r="H110" s="168">
        <v>12</v>
      </c>
      <c r="I110" s="168">
        <v>4</v>
      </c>
      <c r="L110" s="4"/>
    </row>
    <row r="111" spans="1:12" ht="19.5" customHeight="1" x14ac:dyDescent="0.15">
      <c r="B111" s="1"/>
      <c r="C111" s="172" t="s">
        <v>71</v>
      </c>
      <c r="D111" s="162" t="s">
        <v>377</v>
      </c>
      <c r="E111" s="163">
        <v>24</v>
      </c>
      <c r="F111" s="164">
        <v>15.791666666666666</v>
      </c>
      <c r="G111" s="164">
        <v>49.278250927693783</v>
      </c>
      <c r="H111" s="168">
        <v>244</v>
      </c>
      <c r="I111" s="168">
        <v>1</v>
      </c>
      <c r="L111" s="5"/>
    </row>
    <row r="112" spans="1:12" ht="19.5" customHeight="1" x14ac:dyDescent="0.15">
      <c r="B112" s="1"/>
      <c r="C112" s="172"/>
      <c r="D112" s="162" t="s">
        <v>373</v>
      </c>
      <c r="E112" s="163">
        <v>5928</v>
      </c>
      <c r="F112" s="164">
        <v>9.1734143049932531</v>
      </c>
      <c r="G112" s="164">
        <v>39.883213132290393</v>
      </c>
      <c r="H112" s="168">
        <v>1422</v>
      </c>
      <c r="I112" s="168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9D754-5730-44BE-BEA8-AE4010C2BC04}">
  <sheetPr>
    <tabColor theme="8" tint="0.39997558519241921"/>
    <pageSetUpPr fitToPage="1"/>
  </sheetPr>
  <dimension ref="A1:L112"/>
  <sheetViews>
    <sheetView showGridLines="0" view="pageBreakPreview" topLeftCell="A93" zoomScale="85" zoomScaleNormal="70" zoomScaleSheetLayoutView="85" workbookViewId="0">
      <selection activeCell="D23" sqref="D23"/>
    </sheetView>
  </sheetViews>
  <sheetFormatPr defaultRowHeight="14.25" x14ac:dyDescent="0.15"/>
  <cols>
    <col min="1" max="1" width="3.25" customWidth="1"/>
    <col min="2" max="2" width="1.125" customWidth="1"/>
    <col min="3" max="3" width="5.25" style="118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19" t="s">
        <v>1063</v>
      </c>
    </row>
    <row r="3" spans="2:12" ht="21" customHeight="1" x14ac:dyDescent="0.15">
      <c r="H3" s="139"/>
      <c r="I3" s="139" t="s">
        <v>1064</v>
      </c>
    </row>
    <row r="4" spans="2:12" ht="19.5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9.5" customHeight="1" x14ac:dyDescent="0.15">
      <c r="B5" s="1"/>
      <c r="C5" s="171" t="s">
        <v>817</v>
      </c>
      <c r="D5" s="8" t="s">
        <v>818</v>
      </c>
      <c r="E5" s="159">
        <v>28</v>
      </c>
      <c r="F5" s="160">
        <v>23.607142857142858</v>
      </c>
      <c r="G5" s="160">
        <v>67.831675811424887</v>
      </c>
      <c r="H5" s="168">
        <v>365</v>
      </c>
      <c r="I5" s="168">
        <v>1</v>
      </c>
      <c r="L5" s="5"/>
    </row>
    <row r="6" spans="2:12" ht="19.5" customHeight="1" x14ac:dyDescent="0.15">
      <c r="B6" s="1"/>
      <c r="C6" s="171" t="s">
        <v>819</v>
      </c>
      <c r="D6" s="8" t="s">
        <v>820</v>
      </c>
      <c r="E6" s="159">
        <v>6</v>
      </c>
      <c r="F6" s="160">
        <v>1</v>
      </c>
      <c r="G6" s="160">
        <v>1.0954451150103321</v>
      </c>
      <c r="H6" s="168">
        <v>3</v>
      </c>
      <c r="I6" s="168">
        <v>1</v>
      </c>
      <c r="L6" s="5"/>
    </row>
    <row r="7" spans="2:12" ht="19.5" customHeight="1" x14ac:dyDescent="0.15">
      <c r="B7" s="1"/>
      <c r="C7" s="171" t="s">
        <v>49</v>
      </c>
      <c r="D7" s="8" t="s">
        <v>821</v>
      </c>
      <c r="E7" s="159">
        <v>38</v>
      </c>
      <c r="F7" s="160">
        <v>2.736842105263158</v>
      </c>
      <c r="G7" s="160">
        <v>4.4702270969962781</v>
      </c>
      <c r="H7" s="168">
        <v>20</v>
      </c>
      <c r="I7" s="168">
        <v>1</v>
      </c>
      <c r="L7" s="5"/>
    </row>
    <row r="8" spans="2:12" ht="19.5" customHeight="1" x14ac:dyDescent="0.15">
      <c r="B8" s="1"/>
      <c r="C8" s="171" t="s">
        <v>50</v>
      </c>
      <c r="D8" s="8" t="s">
        <v>822</v>
      </c>
      <c r="E8" s="159">
        <v>7</v>
      </c>
      <c r="F8" s="160">
        <v>2.5714285714285716</v>
      </c>
      <c r="G8" s="160">
        <v>4.1975049278169552</v>
      </c>
      <c r="H8" s="168">
        <v>12</v>
      </c>
      <c r="I8" s="168">
        <v>1</v>
      </c>
      <c r="L8" s="5"/>
    </row>
    <row r="9" spans="2:12" ht="19.5" customHeight="1" x14ac:dyDescent="0.15">
      <c r="B9" s="1"/>
      <c r="C9" s="171" t="s">
        <v>66</v>
      </c>
      <c r="D9" s="8" t="s">
        <v>823</v>
      </c>
      <c r="E9" s="159">
        <v>19</v>
      </c>
      <c r="F9" s="160">
        <v>2.4210526315789473</v>
      </c>
      <c r="G9" s="160">
        <v>3.532638130879342</v>
      </c>
      <c r="H9" s="168">
        <v>12</v>
      </c>
      <c r="I9" s="168">
        <v>1</v>
      </c>
      <c r="L9" s="5"/>
    </row>
    <row r="10" spans="2:12" ht="19.5" customHeight="1" x14ac:dyDescent="0.15">
      <c r="B10" s="1"/>
      <c r="C10" s="171" t="s">
        <v>61</v>
      </c>
      <c r="D10" s="8" t="s">
        <v>824</v>
      </c>
      <c r="E10" s="159">
        <v>23</v>
      </c>
      <c r="F10" s="160">
        <v>1.9565217391304348</v>
      </c>
      <c r="G10" s="160">
        <v>3.1977017438603847</v>
      </c>
      <c r="H10" s="168">
        <v>12</v>
      </c>
      <c r="I10" s="168">
        <v>1</v>
      </c>
      <c r="L10" s="5"/>
    </row>
    <row r="11" spans="2:12" ht="19.5" customHeight="1" x14ac:dyDescent="0.15">
      <c r="B11" s="1"/>
      <c r="C11" s="171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  <c r="L11" s="5"/>
    </row>
    <row r="12" spans="2:12" ht="19.5" customHeight="1" x14ac:dyDescent="0.15">
      <c r="B12" s="1"/>
      <c r="C12" s="171" t="s">
        <v>827</v>
      </c>
      <c r="D12" s="8" t="s">
        <v>828</v>
      </c>
      <c r="E12" s="159">
        <v>3</v>
      </c>
      <c r="F12" s="160">
        <v>1</v>
      </c>
      <c r="G12" s="160">
        <v>0</v>
      </c>
      <c r="H12" s="168">
        <v>1</v>
      </c>
      <c r="I12" s="168">
        <v>1</v>
      </c>
      <c r="L12" s="5"/>
    </row>
    <row r="13" spans="2:12" ht="19.5" customHeight="1" x14ac:dyDescent="0.15">
      <c r="B13" s="1"/>
      <c r="C13" s="171" t="s">
        <v>829</v>
      </c>
      <c r="D13" s="8" t="s">
        <v>830</v>
      </c>
      <c r="E13" s="159">
        <v>0</v>
      </c>
      <c r="F13" s="160" t="s">
        <v>71</v>
      </c>
      <c r="G13" s="160" t="s">
        <v>71</v>
      </c>
      <c r="H13" s="168" t="s">
        <v>71</v>
      </c>
      <c r="I13" s="168" t="s">
        <v>71</v>
      </c>
      <c r="L13" s="5"/>
    </row>
    <row r="14" spans="2:12" ht="19.5" customHeight="1" x14ac:dyDescent="0.15">
      <c r="B14" s="1"/>
      <c r="C14" s="171" t="s">
        <v>831</v>
      </c>
      <c r="D14" s="8" t="s">
        <v>832</v>
      </c>
      <c r="E14" s="159">
        <v>1</v>
      </c>
      <c r="F14" s="160">
        <v>12</v>
      </c>
      <c r="G14" s="160" t="s">
        <v>71</v>
      </c>
      <c r="H14" s="168">
        <v>12</v>
      </c>
      <c r="I14" s="168">
        <v>12</v>
      </c>
      <c r="L14" s="5"/>
    </row>
    <row r="15" spans="2:12" ht="19.5" customHeight="1" x14ac:dyDescent="0.15">
      <c r="B15" s="1"/>
      <c r="C15" s="171" t="s">
        <v>11</v>
      </c>
      <c r="D15" s="8" t="s">
        <v>833</v>
      </c>
      <c r="E15" s="159">
        <v>92</v>
      </c>
      <c r="F15" s="160">
        <v>2.4239130434782608</v>
      </c>
      <c r="G15" s="160">
        <v>2.9472792282880711</v>
      </c>
      <c r="H15" s="168">
        <v>12</v>
      </c>
      <c r="I15" s="168">
        <v>1</v>
      </c>
      <c r="L15" s="4"/>
    </row>
    <row r="16" spans="2:12" ht="19.5" customHeight="1" x14ac:dyDescent="0.15">
      <c r="B16" s="1"/>
      <c r="C16" s="171" t="s">
        <v>12</v>
      </c>
      <c r="D16" s="8" t="s">
        <v>834</v>
      </c>
      <c r="E16" s="159">
        <v>2</v>
      </c>
      <c r="F16" s="160">
        <v>6</v>
      </c>
      <c r="G16" s="160">
        <v>5.6568542494923806</v>
      </c>
      <c r="H16" s="168">
        <v>10</v>
      </c>
      <c r="I16" s="168">
        <v>2</v>
      </c>
      <c r="L16" s="4"/>
    </row>
    <row r="17" spans="2:12" ht="19.5" customHeight="1" x14ac:dyDescent="0.15">
      <c r="B17" s="1"/>
      <c r="C17" s="171" t="s">
        <v>13</v>
      </c>
      <c r="D17" s="8" t="s">
        <v>835</v>
      </c>
      <c r="E17" s="159">
        <v>9</v>
      </c>
      <c r="F17" s="160">
        <v>5</v>
      </c>
      <c r="G17" s="160">
        <v>7.7298124168701534</v>
      </c>
      <c r="H17" s="168">
        <v>24</v>
      </c>
      <c r="I17" s="168">
        <v>1</v>
      </c>
      <c r="L17" s="4"/>
    </row>
    <row r="18" spans="2:12" ht="19.5" customHeight="1" x14ac:dyDescent="0.15">
      <c r="B18" s="1"/>
      <c r="C18" s="171" t="s">
        <v>14</v>
      </c>
      <c r="D18" s="8" t="s">
        <v>836</v>
      </c>
      <c r="E18" s="159">
        <v>0</v>
      </c>
      <c r="F18" s="160" t="s">
        <v>71</v>
      </c>
      <c r="G18" s="160" t="s">
        <v>71</v>
      </c>
      <c r="H18" s="168" t="s">
        <v>71</v>
      </c>
      <c r="I18" s="168" t="s">
        <v>71</v>
      </c>
      <c r="L18" s="4"/>
    </row>
    <row r="19" spans="2:12" ht="19.5" customHeight="1" x14ac:dyDescent="0.15">
      <c r="B19" s="1"/>
      <c r="C19" s="171" t="s">
        <v>15</v>
      </c>
      <c r="D19" s="8" t="s">
        <v>837</v>
      </c>
      <c r="E19" s="159">
        <v>3</v>
      </c>
      <c r="F19" s="160">
        <v>1</v>
      </c>
      <c r="G19" s="160">
        <v>0</v>
      </c>
      <c r="H19" s="168">
        <v>1</v>
      </c>
      <c r="I19" s="168">
        <v>1</v>
      </c>
      <c r="L19" s="4"/>
    </row>
    <row r="20" spans="2:12" ht="19.5" customHeight="1" x14ac:dyDescent="0.15">
      <c r="B20" s="1"/>
      <c r="C20" s="171" t="s">
        <v>16</v>
      </c>
      <c r="D20" s="8" t="s">
        <v>838</v>
      </c>
      <c r="E20" s="159">
        <v>1</v>
      </c>
      <c r="F20" s="160">
        <v>1</v>
      </c>
      <c r="G20" s="160" t="s">
        <v>71</v>
      </c>
      <c r="H20" s="168">
        <v>1</v>
      </c>
      <c r="I20" s="168">
        <v>1</v>
      </c>
      <c r="L20" s="4"/>
    </row>
    <row r="21" spans="2:12" ht="19.5" customHeight="1" x14ac:dyDescent="0.15">
      <c r="B21" s="1"/>
      <c r="C21" s="171" t="s">
        <v>17</v>
      </c>
      <c r="D21" s="8" t="s">
        <v>839</v>
      </c>
      <c r="E21" s="159">
        <v>4</v>
      </c>
      <c r="F21" s="160">
        <v>1.5</v>
      </c>
      <c r="G21" s="160">
        <v>1.2909944487358056</v>
      </c>
      <c r="H21" s="168">
        <v>3</v>
      </c>
      <c r="I21" s="168">
        <v>1</v>
      </c>
      <c r="L21" s="4"/>
    </row>
    <row r="22" spans="2:12" ht="19.5" customHeight="1" x14ac:dyDescent="0.15">
      <c r="B22" s="1"/>
      <c r="C22" s="171" t="s">
        <v>18</v>
      </c>
      <c r="D22" s="8" t="s">
        <v>840</v>
      </c>
      <c r="E22" s="159">
        <v>5</v>
      </c>
      <c r="F22" s="160">
        <v>5.6</v>
      </c>
      <c r="G22" s="160">
        <v>5.8566201857385289</v>
      </c>
      <c r="H22" s="168">
        <v>12</v>
      </c>
      <c r="I22" s="168">
        <v>1</v>
      </c>
      <c r="L22" s="4"/>
    </row>
    <row r="23" spans="2:12" ht="19.5" customHeight="1" x14ac:dyDescent="0.15">
      <c r="B23" s="1"/>
      <c r="C23" s="171" t="s">
        <v>19</v>
      </c>
      <c r="D23" s="8" t="s">
        <v>841</v>
      </c>
      <c r="E23" s="159">
        <v>1</v>
      </c>
      <c r="F23" s="160">
        <v>1</v>
      </c>
      <c r="G23" s="160" t="s">
        <v>71</v>
      </c>
      <c r="H23" s="168">
        <v>1</v>
      </c>
      <c r="I23" s="168">
        <v>1</v>
      </c>
      <c r="L23" s="4"/>
    </row>
    <row r="24" spans="2:12" ht="19.5" customHeight="1" x14ac:dyDescent="0.15">
      <c r="B24" s="1"/>
      <c r="C24" s="171" t="s">
        <v>842</v>
      </c>
      <c r="D24" s="8" t="s">
        <v>843</v>
      </c>
      <c r="E24" s="159">
        <v>3</v>
      </c>
      <c r="F24" s="160">
        <v>1</v>
      </c>
      <c r="G24" s="160">
        <v>0</v>
      </c>
      <c r="H24" s="168">
        <v>1</v>
      </c>
      <c r="I24" s="168">
        <v>1</v>
      </c>
      <c r="L24" s="4"/>
    </row>
    <row r="25" spans="2:12" ht="19.5" customHeight="1" x14ac:dyDescent="0.15">
      <c r="B25" s="1"/>
      <c r="C25" s="171" t="s">
        <v>844</v>
      </c>
      <c r="D25" s="8" t="s">
        <v>845</v>
      </c>
      <c r="E25" s="159">
        <v>0</v>
      </c>
      <c r="F25" s="160" t="s">
        <v>71</v>
      </c>
      <c r="G25" s="160" t="s">
        <v>71</v>
      </c>
      <c r="H25" s="168" t="s">
        <v>71</v>
      </c>
      <c r="I25" s="168" t="s">
        <v>71</v>
      </c>
      <c r="L25" s="4"/>
    </row>
    <row r="26" spans="2:12" ht="19.5" customHeight="1" x14ac:dyDescent="0.15">
      <c r="B26" s="1"/>
      <c r="C26" s="171" t="s">
        <v>20</v>
      </c>
      <c r="D26" s="8" t="s">
        <v>846</v>
      </c>
      <c r="E26" s="159">
        <v>30</v>
      </c>
      <c r="F26" s="160">
        <v>2.4666666666666668</v>
      </c>
      <c r="G26" s="160">
        <v>3.2772289949067446</v>
      </c>
      <c r="H26" s="168">
        <v>12</v>
      </c>
      <c r="I26" s="168">
        <v>1</v>
      </c>
      <c r="L26" s="4"/>
    </row>
    <row r="27" spans="2:12" ht="19.5" customHeight="1" x14ac:dyDescent="0.15">
      <c r="B27" s="1"/>
      <c r="C27" s="171" t="s">
        <v>21</v>
      </c>
      <c r="D27" s="8" t="s">
        <v>847</v>
      </c>
      <c r="E27" s="159">
        <v>0</v>
      </c>
      <c r="F27" s="160" t="s">
        <v>71</v>
      </c>
      <c r="G27" s="160" t="s">
        <v>71</v>
      </c>
      <c r="H27" s="168" t="s">
        <v>71</v>
      </c>
      <c r="I27" s="168" t="s">
        <v>71</v>
      </c>
      <c r="L27" s="4"/>
    </row>
    <row r="28" spans="2:12" ht="19.5" customHeight="1" x14ac:dyDescent="0.15">
      <c r="B28" s="1"/>
      <c r="C28" s="171" t="s">
        <v>22</v>
      </c>
      <c r="D28" s="8" t="s">
        <v>848</v>
      </c>
      <c r="E28" s="159">
        <v>14</v>
      </c>
      <c r="F28" s="160">
        <v>3.6428571428571428</v>
      </c>
      <c r="G28" s="160">
        <v>6.5351963404928552</v>
      </c>
      <c r="H28" s="168">
        <v>24</v>
      </c>
      <c r="I28" s="168">
        <v>1</v>
      </c>
      <c r="L28" s="4"/>
    </row>
    <row r="29" spans="2:12" ht="19.5" customHeight="1" x14ac:dyDescent="0.15">
      <c r="B29" s="1"/>
      <c r="C29" s="171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8" t="s">
        <v>71</v>
      </c>
      <c r="I29" s="168" t="s">
        <v>71</v>
      </c>
      <c r="L29" s="4"/>
    </row>
    <row r="30" spans="2:12" ht="19.5" customHeight="1" x14ac:dyDescent="0.15">
      <c r="B30" s="1"/>
      <c r="C30" s="171" t="s">
        <v>851</v>
      </c>
      <c r="D30" s="8" t="s">
        <v>852</v>
      </c>
      <c r="E30" s="159">
        <v>3</v>
      </c>
      <c r="F30" s="160">
        <v>1.6666666666666667</v>
      </c>
      <c r="G30" s="160">
        <v>0.57735026918962573</v>
      </c>
      <c r="H30" s="168">
        <v>2</v>
      </c>
      <c r="I30" s="168">
        <v>1</v>
      </c>
      <c r="L30" s="4"/>
    </row>
    <row r="31" spans="2:12" ht="19.5" customHeight="1" x14ac:dyDescent="0.15">
      <c r="B31" s="1"/>
      <c r="C31" s="171" t="s">
        <v>853</v>
      </c>
      <c r="D31" s="8" t="s">
        <v>854</v>
      </c>
      <c r="E31" s="159">
        <v>1</v>
      </c>
      <c r="F31" s="160">
        <v>1</v>
      </c>
      <c r="G31" s="160" t="s">
        <v>71</v>
      </c>
      <c r="H31" s="168">
        <v>1</v>
      </c>
      <c r="I31" s="168">
        <v>1</v>
      </c>
      <c r="L31" s="4"/>
    </row>
    <row r="32" spans="2:12" ht="19.5" customHeight="1" x14ac:dyDescent="0.15">
      <c r="B32" s="1"/>
      <c r="C32" s="171" t="s">
        <v>23</v>
      </c>
      <c r="D32" s="8" t="s">
        <v>855</v>
      </c>
      <c r="E32" s="159">
        <v>1</v>
      </c>
      <c r="F32" s="160">
        <v>1</v>
      </c>
      <c r="G32" s="160" t="s">
        <v>71</v>
      </c>
      <c r="H32" s="168">
        <v>1</v>
      </c>
      <c r="I32" s="168">
        <v>1</v>
      </c>
      <c r="L32" s="4"/>
    </row>
    <row r="33" spans="2:12" ht="19.5" customHeight="1" x14ac:dyDescent="0.15">
      <c r="B33" s="1"/>
      <c r="C33" s="171" t="s">
        <v>24</v>
      </c>
      <c r="D33" s="8" t="s">
        <v>856</v>
      </c>
      <c r="E33" s="159">
        <v>70</v>
      </c>
      <c r="F33" s="160">
        <v>1.7</v>
      </c>
      <c r="G33" s="160">
        <v>2.0525699691510813</v>
      </c>
      <c r="H33" s="168">
        <v>12</v>
      </c>
      <c r="I33" s="168">
        <v>1</v>
      </c>
      <c r="L33" s="4"/>
    </row>
    <row r="34" spans="2:12" ht="19.5" customHeight="1" x14ac:dyDescent="0.15">
      <c r="B34" s="1"/>
      <c r="C34" s="171" t="s">
        <v>857</v>
      </c>
      <c r="D34" s="8" t="s">
        <v>858</v>
      </c>
      <c r="E34" s="159">
        <v>6</v>
      </c>
      <c r="F34" s="160">
        <v>6.833333333333333</v>
      </c>
      <c r="G34" s="160">
        <v>5.0760877323650213</v>
      </c>
      <c r="H34" s="168">
        <v>14</v>
      </c>
      <c r="I34" s="168">
        <v>1</v>
      </c>
      <c r="L34" s="4"/>
    </row>
    <row r="35" spans="2:12" ht="19.5" customHeight="1" x14ac:dyDescent="0.15">
      <c r="B35" s="1"/>
      <c r="C35" s="171" t="s">
        <v>25</v>
      </c>
      <c r="D35" s="8" t="s">
        <v>859</v>
      </c>
      <c r="E35" s="159">
        <v>12</v>
      </c>
      <c r="F35" s="160">
        <v>3.5</v>
      </c>
      <c r="G35" s="160">
        <v>4.1450956782465447</v>
      </c>
      <c r="H35" s="168">
        <v>12</v>
      </c>
      <c r="I35" s="168">
        <v>1</v>
      </c>
      <c r="L35" s="4"/>
    </row>
    <row r="36" spans="2:12" ht="19.5" customHeight="1" x14ac:dyDescent="0.15">
      <c r="B36" s="1"/>
      <c r="C36" s="171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8" t="s">
        <v>71</v>
      </c>
      <c r="I36" s="168" t="s">
        <v>71</v>
      </c>
      <c r="L36" s="4"/>
    </row>
    <row r="37" spans="2:12" ht="19.5" customHeight="1" x14ac:dyDescent="0.15">
      <c r="B37" s="1"/>
      <c r="C37" s="171" t="s">
        <v>27</v>
      </c>
      <c r="D37" s="8" t="s">
        <v>860</v>
      </c>
      <c r="E37" s="159">
        <v>19</v>
      </c>
      <c r="F37" s="160">
        <v>88.526315789473685</v>
      </c>
      <c r="G37" s="160">
        <v>226.88552385657511</v>
      </c>
      <c r="H37" s="168">
        <v>732</v>
      </c>
      <c r="I37" s="168">
        <v>1</v>
      </c>
      <c r="L37" s="4"/>
    </row>
    <row r="38" spans="2:12" ht="19.5" customHeight="1" x14ac:dyDescent="0.15">
      <c r="B38" s="1"/>
      <c r="C38" s="171" t="s">
        <v>28</v>
      </c>
      <c r="D38" s="8" t="s">
        <v>861</v>
      </c>
      <c r="E38" s="159">
        <v>110</v>
      </c>
      <c r="F38" s="160">
        <v>15.290909090909091</v>
      </c>
      <c r="G38" s="160">
        <v>41.435557449904309</v>
      </c>
      <c r="H38" s="168">
        <v>337</v>
      </c>
      <c r="I38" s="168">
        <v>1</v>
      </c>
      <c r="L38" s="4"/>
    </row>
    <row r="39" spans="2:12" ht="19.5" customHeight="1" x14ac:dyDescent="0.15">
      <c r="B39" s="1"/>
      <c r="C39" s="171" t="s">
        <v>29</v>
      </c>
      <c r="D39" s="8" t="s">
        <v>862</v>
      </c>
      <c r="E39" s="159">
        <v>4</v>
      </c>
      <c r="F39" s="160">
        <v>1</v>
      </c>
      <c r="G39" s="160">
        <v>0</v>
      </c>
      <c r="H39" s="168">
        <v>1</v>
      </c>
      <c r="I39" s="168">
        <v>1</v>
      </c>
      <c r="L39" s="4"/>
    </row>
    <row r="40" spans="2:12" ht="19.5" customHeight="1" x14ac:dyDescent="0.15">
      <c r="B40" s="1"/>
      <c r="C40" s="171" t="s">
        <v>30</v>
      </c>
      <c r="D40" s="8" t="s">
        <v>863</v>
      </c>
      <c r="E40" s="159">
        <v>1</v>
      </c>
      <c r="F40" s="160">
        <v>2</v>
      </c>
      <c r="G40" s="160" t="s">
        <v>71</v>
      </c>
      <c r="H40" s="168">
        <v>2</v>
      </c>
      <c r="I40" s="168">
        <v>2</v>
      </c>
      <c r="L40" s="4"/>
    </row>
    <row r="41" spans="2:12" ht="19.5" customHeight="1" x14ac:dyDescent="0.15">
      <c r="B41" s="1"/>
      <c r="C41" s="171" t="s">
        <v>31</v>
      </c>
      <c r="D41" s="8" t="s">
        <v>864</v>
      </c>
      <c r="E41" s="159">
        <v>4</v>
      </c>
      <c r="F41" s="160">
        <v>1</v>
      </c>
      <c r="G41" s="160">
        <v>0</v>
      </c>
      <c r="H41" s="168">
        <v>1</v>
      </c>
      <c r="I41" s="168">
        <v>1</v>
      </c>
      <c r="L41" s="4"/>
    </row>
    <row r="42" spans="2:12" ht="19.5" customHeight="1" x14ac:dyDescent="0.15">
      <c r="B42" s="1"/>
      <c r="C42" s="171" t="s">
        <v>32</v>
      </c>
      <c r="D42" s="8" t="s">
        <v>865</v>
      </c>
      <c r="E42" s="159">
        <v>3</v>
      </c>
      <c r="F42" s="160">
        <v>5</v>
      </c>
      <c r="G42" s="160">
        <v>6.0827625302982193</v>
      </c>
      <c r="H42" s="168">
        <v>12</v>
      </c>
      <c r="I42" s="168">
        <v>1</v>
      </c>
      <c r="L42" s="4"/>
    </row>
    <row r="43" spans="2:12" ht="19.5" customHeight="1" x14ac:dyDescent="0.15">
      <c r="B43" s="1"/>
      <c r="C43" s="171" t="s">
        <v>33</v>
      </c>
      <c r="D43" s="8" t="s">
        <v>866</v>
      </c>
      <c r="E43" s="159">
        <v>8</v>
      </c>
      <c r="F43" s="160">
        <v>10.875</v>
      </c>
      <c r="G43" s="160">
        <v>9.642724866817618</v>
      </c>
      <c r="H43" s="168">
        <v>26</v>
      </c>
      <c r="I43" s="168">
        <v>1</v>
      </c>
      <c r="L43" s="4"/>
    </row>
    <row r="44" spans="2:12" ht="19.5" customHeight="1" x14ac:dyDescent="0.15">
      <c r="B44" s="1"/>
      <c r="C44" s="171" t="s">
        <v>34</v>
      </c>
      <c r="D44" s="8" t="s">
        <v>867</v>
      </c>
      <c r="E44" s="159">
        <v>55</v>
      </c>
      <c r="F44" s="160">
        <v>3.4727272727272727</v>
      </c>
      <c r="G44" s="160">
        <v>5.0912217316218626</v>
      </c>
      <c r="H44" s="168">
        <v>24</v>
      </c>
      <c r="I44" s="168">
        <v>1</v>
      </c>
      <c r="L44" s="4"/>
    </row>
    <row r="45" spans="2:12" ht="19.5" customHeight="1" x14ac:dyDescent="0.15">
      <c r="B45" s="1"/>
      <c r="C45" s="171" t="s">
        <v>35</v>
      </c>
      <c r="D45" s="8" t="s">
        <v>868</v>
      </c>
      <c r="E45" s="159">
        <v>4</v>
      </c>
      <c r="F45" s="160">
        <v>6.75</v>
      </c>
      <c r="G45" s="160">
        <v>6.0759087111860612</v>
      </c>
      <c r="H45" s="168">
        <v>12</v>
      </c>
      <c r="I45" s="168">
        <v>1</v>
      </c>
      <c r="L45" s="4"/>
    </row>
    <row r="46" spans="2:12" ht="19.5" customHeight="1" x14ac:dyDescent="0.15">
      <c r="B46" s="1"/>
      <c r="C46" s="171" t="s">
        <v>36</v>
      </c>
      <c r="D46" s="8" t="s">
        <v>869</v>
      </c>
      <c r="E46" s="159">
        <v>6</v>
      </c>
      <c r="F46" s="160">
        <v>3</v>
      </c>
      <c r="G46" s="160">
        <v>4.4271887242357311</v>
      </c>
      <c r="H46" s="168">
        <v>12</v>
      </c>
      <c r="I46" s="168">
        <v>1</v>
      </c>
      <c r="L46" s="4"/>
    </row>
    <row r="47" spans="2:12" ht="19.5" customHeight="1" x14ac:dyDescent="0.15">
      <c r="B47" s="1"/>
      <c r="C47" s="171" t="s">
        <v>37</v>
      </c>
      <c r="D47" s="8" t="s">
        <v>870</v>
      </c>
      <c r="E47" s="159">
        <v>5</v>
      </c>
      <c r="F47" s="160">
        <v>4.2</v>
      </c>
      <c r="G47" s="160">
        <v>4.5497252664309302</v>
      </c>
      <c r="H47" s="168">
        <v>12</v>
      </c>
      <c r="I47" s="168">
        <v>1</v>
      </c>
      <c r="L47" s="4"/>
    </row>
    <row r="48" spans="2:12" ht="19.5" customHeight="1" x14ac:dyDescent="0.15">
      <c r="B48" s="1"/>
      <c r="C48" s="171" t="s">
        <v>38</v>
      </c>
      <c r="D48" s="8" t="s">
        <v>871</v>
      </c>
      <c r="E48" s="159">
        <v>28</v>
      </c>
      <c r="F48" s="160">
        <v>4.75</v>
      </c>
      <c r="G48" s="160">
        <v>4.9187848544579023</v>
      </c>
      <c r="H48" s="168">
        <v>14</v>
      </c>
      <c r="I48" s="168">
        <v>1</v>
      </c>
      <c r="L48" s="4"/>
    </row>
    <row r="49" spans="2:12" ht="19.5" customHeight="1" x14ac:dyDescent="0.15">
      <c r="B49" s="1"/>
      <c r="C49" s="171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8" t="s">
        <v>71</v>
      </c>
      <c r="I49" s="168" t="s">
        <v>71</v>
      </c>
      <c r="L49" s="4"/>
    </row>
    <row r="50" spans="2:12" ht="19.5" customHeight="1" x14ac:dyDescent="0.15">
      <c r="B50" s="1"/>
      <c r="C50" s="171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8" t="s">
        <v>71</v>
      </c>
      <c r="I50" s="168" t="s">
        <v>71</v>
      </c>
      <c r="L50" s="4"/>
    </row>
    <row r="51" spans="2:12" ht="19.5" customHeight="1" x14ac:dyDescent="0.15">
      <c r="B51" s="1"/>
      <c r="C51" s="171" t="s">
        <v>40</v>
      </c>
      <c r="D51" s="8" t="s">
        <v>875</v>
      </c>
      <c r="E51" s="159">
        <v>0</v>
      </c>
      <c r="F51" s="160" t="s">
        <v>71</v>
      </c>
      <c r="G51" s="160" t="s">
        <v>71</v>
      </c>
      <c r="H51" s="168" t="s">
        <v>71</v>
      </c>
      <c r="I51" s="168" t="s">
        <v>71</v>
      </c>
      <c r="L51" s="4"/>
    </row>
    <row r="52" spans="2:12" ht="19.5" customHeight="1" x14ac:dyDescent="0.15">
      <c r="B52" s="1"/>
      <c r="C52" s="171" t="s">
        <v>41</v>
      </c>
      <c r="D52" s="8" t="s">
        <v>876</v>
      </c>
      <c r="E52" s="159">
        <v>0</v>
      </c>
      <c r="F52" s="160" t="s">
        <v>71</v>
      </c>
      <c r="G52" s="160" t="s">
        <v>71</v>
      </c>
      <c r="H52" s="168" t="s">
        <v>71</v>
      </c>
      <c r="I52" s="168" t="s">
        <v>71</v>
      </c>
      <c r="L52" s="4"/>
    </row>
    <row r="53" spans="2:12" ht="19.5" customHeight="1" x14ac:dyDescent="0.15">
      <c r="B53" s="1"/>
      <c r="C53" s="171" t="s">
        <v>42</v>
      </c>
      <c r="D53" s="8" t="s">
        <v>877</v>
      </c>
      <c r="E53" s="159">
        <v>1</v>
      </c>
      <c r="F53" s="160">
        <v>1</v>
      </c>
      <c r="G53" s="160" t="s">
        <v>71</v>
      </c>
      <c r="H53" s="168">
        <v>1</v>
      </c>
      <c r="I53" s="168">
        <v>1</v>
      </c>
      <c r="L53" s="4"/>
    </row>
    <row r="54" spans="2:12" ht="19.5" customHeight="1" x14ac:dyDescent="0.15">
      <c r="B54" s="1"/>
      <c r="C54" s="171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8" t="s">
        <v>71</v>
      </c>
      <c r="I54" s="168" t="s">
        <v>71</v>
      </c>
      <c r="L54" s="4"/>
    </row>
    <row r="55" spans="2:12" ht="19.5" customHeight="1" x14ac:dyDescent="0.15">
      <c r="B55" s="1"/>
      <c r="C55" s="171" t="s">
        <v>44</v>
      </c>
      <c r="D55" s="8" t="s">
        <v>879</v>
      </c>
      <c r="E55" s="159">
        <v>2</v>
      </c>
      <c r="F55" s="160">
        <v>12</v>
      </c>
      <c r="G55" s="160">
        <v>0</v>
      </c>
      <c r="H55" s="168">
        <v>12</v>
      </c>
      <c r="I55" s="168">
        <v>12</v>
      </c>
      <c r="L55" s="4"/>
    </row>
    <row r="56" spans="2:12" ht="19.5" customHeight="1" x14ac:dyDescent="0.15">
      <c r="B56" s="1"/>
      <c r="C56" s="171" t="s">
        <v>45</v>
      </c>
      <c r="D56" s="8" t="s">
        <v>880</v>
      </c>
      <c r="E56" s="159">
        <v>0</v>
      </c>
      <c r="F56" s="160" t="s">
        <v>71</v>
      </c>
      <c r="G56" s="160" t="s">
        <v>71</v>
      </c>
      <c r="H56" s="168" t="s">
        <v>71</v>
      </c>
      <c r="I56" s="168" t="s">
        <v>71</v>
      </c>
      <c r="L56" s="4"/>
    </row>
    <row r="57" spans="2:12" ht="19.5" customHeight="1" x14ac:dyDescent="0.15">
      <c r="B57" s="1"/>
      <c r="C57" s="171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8" t="s">
        <v>71</v>
      </c>
      <c r="I57" s="168" t="s">
        <v>71</v>
      </c>
      <c r="L57" s="4"/>
    </row>
    <row r="58" spans="2:12" ht="19.5" customHeight="1" x14ac:dyDescent="0.15">
      <c r="B58" s="1"/>
      <c r="C58" s="171" t="s">
        <v>47</v>
      </c>
      <c r="D58" s="8" t="s">
        <v>882</v>
      </c>
      <c r="E58" s="159">
        <v>67</v>
      </c>
      <c r="F58" s="160">
        <v>3.5074626865671643</v>
      </c>
      <c r="G58" s="160">
        <v>5.1474416544248296</v>
      </c>
      <c r="H58" s="168">
        <v>24</v>
      </c>
      <c r="I58" s="168">
        <v>1</v>
      </c>
      <c r="L58" s="4"/>
    </row>
    <row r="59" spans="2:12" ht="19.5" customHeight="1" x14ac:dyDescent="0.15">
      <c r="B59" s="1"/>
      <c r="C59" s="171" t="s">
        <v>48</v>
      </c>
      <c r="D59" s="8" t="s">
        <v>883</v>
      </c>
      <c r="E59" s="159">
        <v>79</v>
      </c>
      <c r="F59" s="160">
        <v>3.759493670886076</v>
      </c>
      <c r="G59" s="160">
        <v>4.0862972703132705</v>
      </c>
      <c r="H59" s="168">
        <v>13</v>
      </c>
      <c r="I59" s="168">
        <v>1</v>
      </c>
      <c r="L59" s="4"/>
    </row>
    <row r="60" spans="2:12" ht="19.5" customHeight="1" x14ac:dyDescent="0.15">
      <c r="B60" s="1"/>
      <c r="C60" s="171" t="s">
        <v>51</v>
      </c>
      <c r="D60" s="8" t="s">
        <v>884</v>
      </c>
      <c r="E60" s="159">
        <v>4</v>
      </c>
      <c r="F60" s="160">
        <v>14</v>
      </c>
      <c r="G60" s="160">
        <v>22.788886180182949</v>
      </c>
      <c r="H60" s="168">
        <v>48</v>
      </c>
      <c r="I60" s="168">
        <v>1</v>
      </c>
      <c r="L60" s="4"/>
    </row>
    <row r="61" spans="2:12" ht="19.5" customHeight="1" x14ac:dyDescent="0.15">
      <c r="B61" s="1"/>
      <c r="C61" s="171" t="s">
        <v>129</v>
      </c>
      <c r="D61" s="8" t="s">
        <v>885</v>
      </c>
      <c r="E61" s="159">
        <v>3</v>
      </c>
      <c r="F61" s="160">
        <v>1.3333333333333333</v>
      </c>
      <c r="G61" s="160">
        <v>0.57735026918962573</v>
      </c>
      <c r="H61" s="168">
        <v>2</v>
      </c>
      <c r="I61" s="168">
        <v>1</v>
      </c>
      <c r="L61" s="4"/>
    </row>
    <row r="62" spans="2:12" ht="19.5" customHeight="1" x14ac:dyDescent="0.15">
      <c r="B62" s="1"/>
      <c r="C62" s="171" t="s">
        <v>137</v>
      </c>
      <c r="D62" s="8" t="s">
        <v>886</v>
      </c>
      <c r="E62" s="159">
        <v>1</v>
      </c>
      <c r="F62" s="160">
        <v>12</v>
      </c>
      <c r="G62" s="160" t="s">
        <v>71</v>
      </c>
      <c r="H62" s="168">
        <v>12</v>
      </c>
      <c r="I62" s="168">
        <v>12</v>
      </c>
      <c r="L62" s="4"/>
    </row>
    <row r="63" spans="2:12" ht="19.5" customHeight="1" x14ac:dyDescent="0.15">
      <c r="B63" s="1"/>
      <c r="C63" s="171" t="s">
        <v>52</v>
      </c>
      <c r="D63" s="8" t="s">
        <v>887</v>
      </c>
      <c r="E63" s="159">
        <v>12</v>
      </c>
      <c r="F63" s="160">
        <v>14.333333333333334</v>
      </c>
      <c r="G63" s="160">
        <v>33.057342282583434</v>
      </c>
      <c r="H63" s="168">
        <v>108</v>
      </c>
      <c r="I63" s="168">
        <v>1</v>
      </c>
      <c r="L63" s="4"/>
    </row>
    <row r="64" spans="2:12" ht="19.5" customHeight="1" x14ac:dyDescent="0.15">
      <c r="B64" s="1"/>
      <c r="C64" s="171" t="s">
        <v>888</v>
      </c>
      <c r="D64" s="8" t="s">
        <v>376</v>
      </c>
      <c r="E64" s="159">
        <v>13</v>
      </c>
      <c r="F64" s="160">
        <v>3.9230769230769229</v>
      </c>
      <c r="G64" s="160">
        <v>4.8384146587757861</v>
      </c>
      <c r="H64" s="168">
        <v>13</v>
      </c>
      <c r="I64" s="168">
        <v>1</v>
      </c>
      <c r="L64" s="4"/>
    </row>
    <row r="65" spans="2:12" ht="19.5" customHeight="1" x14ac:dyDescent="0.15">
      <c r="B65" s="1"/>
      <c r="C65" s="171" t="s">
        <v>889</v>
      </c>
      <c r="D65" s="8" t="s">
        <v>890</v>
      </c>
      <c r="E65" s="159">
        <v>1</v>
      </c>
      <c r="F65" s="160">
        <v>6</v>
      </c>
      <c r="G65" s="160" t="s">
        <v>71</v>
      </c>
      <c r="H65" s="168">
        <v>6</v>
      </c>
      <c r="I65" s="168">
        <v>6</v>
      </c>
      <c r="L65" s="4"/>
    </row>
    <row r="66" spans="2:12" ht="19.5" customHeight="1" x14ac:dyDescent="0.15">
      <c r="B66" s="1"/>
      <c r="C66" s="171" t="s">
        <v>79</v>
      </c>
      <c r="D66" s="8" t="s">
        <v>891</v>
      </c>
      <c r="E66" s="159">
        <v>1</v>
      </c>
      <c r="F66" s="160">
        <v>1</v>
      </c>
      <c r="G66" s="160" t="s">
        <v>71</v>
      </c>
      <c r="H66" s="168">
        <v>1</v>
      </c>
      <c r="I66" s="168">
        <v>1</v>
      </c>
      <c r="L66" s="4"/>
    </row>
    <row r="67" spans="2:12" ht="19.5" customHeight="1" x14ac:dyDescent="0.15">
      <c r="B67" s="1"/>
      <c r="C67" s="171" t="s">
        <v>53</v>
      </c>
      <c r="D67" s="8" t="s">
        <v>892</v>
      </c>
      <c r="E67" s="159">
        <v>39</v>
      </c>
      <c r="F67" s="160">
        <v>5.666666666666667</v>
      </c>
      <c r="G67" s="160">
        <v>5.7917061086628703</v>
      </c>
      <c r="H67" s="168">
        <v>25</v>
      </c>
      <c r="I67" s="168">
        <v>1</v>
      </c>
      <c r="L67" s="4"/>
    </row>
    <row r="68" spans="2:12" ht="19.5" customHeight="1" x14ac:dyDescent="0.15">
      <c r="B68" s="1"/>
      <c r="C68" s="171" t="s">
        <v>54</v>
      </c>
      <c r="D68" s="8" t="s">
        <v>893</v>
      </c>
      <c r="E68" s="159">
        <v>12</v>
      </c>
      <c r="F68" s="160">
        <v>2.0833333333333335</v>
      </c>
      <c r="G68" s="160">
        <v>3.1466673086799553</v>
      </c>
      <c r="H68" s="168">
        <v>12</v>
      </c>
      <c r="I68" s="168">
        <v>1</v>
      </c>
      <c r="L68" s="4"/>
    </row>
    <row r="69" spans="2:12" ht="19.5" customHeight="1" x14ac:dyDescent="0.15">
      <c r="B69" s="1"/>
      <c r="C69" s="171" t="s">
        <v>55</v>
      </c>
      <c r="D69" s="8" t="s">
        <v>894</v>
      </c>
      <c r="E69" s="159">
        <v>27</v>
      </c>
      <c r="F69" s="160">
        <v>2</v>
      </c>
      <c r="G69" s="160">
        <v>0.67936622048675743</v>
      </c>
      <c r="H69" s="168">
        <v>4</v>
      </c>
      <c r="I69" s="168">
        <v>1</v>
      </c>
      <c r="L69" s="4"/>
    </row>
    <row r="70" spans="2:12" ht="19.5" customHeight="1" x14ac:dyDescent="0.15">
      <c r="B70" s="1"/>
      <c r="C70" s="171" t="s">
        <v>138</v>
      </c>
      <c r="D70" s="8" t="s">
        <v>895</v>
      </c>
      <c r="E70" s="159">
        <v>0</v>
      </c>
      <c r="F70" s="160" t="s">
        <v>71</v>
      </c>
      <c r="G70" s="160" t="s">
        <v>71</v>
      </c>
      <c r="H70" s="168" t="s">
        <v>71</v>
      </c>
      <c r="I70" s="168" t="s">
        <v>71</v>
      </c>
      <c r="L70" s="4"/>
    </row>
    <row r="71" spans="2:12" ht="19.5" customHeight="1" x14ac:dyDescent="0.15">
      <c r="B71" s="1"/>
      <c r="C71" s="171" t="s">
        <v>72</v>
      </c>
      <c r="D71" s="8" t="s">
        <v>896</v>
      </c>
      <c r="E71" s="159">
        <v>2</v>
      </c>
      <c r="F71" s="160">
        <v>1</v>
      </c>
      <c r="G71" s="160">
        <v>0</v>
      </c>
      <c r="H71" s="168">
        <v>1</v>
      </c>
      <c r="I71" s="168">
        <v>1</v>
      </c>
      <c r="L71" s="4"/>
    </row>
    <row r="72" spans="2:12" ht="19.5" customHeight="1" x14ac:dyDescent="0.15">
      <c r="B72" s="1"/>
      <c r="C72" s="171" t="s">
        <v>75</v>
      </c>
      <c r="D72" s="8" t="s">
        <v>897</v>
      </c>
      <c r="E72" s="159">
        <v>31</v>
      </c>
      <c r="F72" s="160">
        <v>5.225806451612903</v>
      </c>
      <c r="G72" s="160">
        <v>5.7891258834666619</v>
      </c>
      <c r="H72" s="168">
        <v>24</v>
      </c>
      <c r="I72" s="168">
        <v>1</v>
      </c>
      <c r="L72" s="4"/>
    </row>
    <row r="73" spans="2:12" ht="19.5" customHeight="1" x14ac:dyDescent="0.15">
      <c r="B73" s="1"/>
      <c r="C73" s="171" t="s">
        <v>56</v>
      </c>
      <c r="D73" s="8" t="s">
        <v>898</v>
      </c>
      <c r="E73" s="159">
        <v>2</v>
      </c>
      <c r="F73" s="160">
        <v>6</v>
      </c>
      <c r="G73" s="160">
        <v>7.0710678118654755</v>
      </c>
      <c r="H73" s="168">
        <v>11</v>
      </c>
      <c r="I73" s="168">
        <v>1</v>
      </c>
      <c r="L73" s="4"/>
    </row>
    <row r="74" spans="2:12" ht="19.5" customHeight="1" x14ac:dyDescent="0.15">
      <c r="B74" s="1"/>
      <c r="C74" s="171" t="s">
        <v>57</v>
      </c>
      <c r="D74" s="8" t="s">
        <v>899</v>
      </c>
      <c r="E74" s="159">
        <v>2</v>
      </c>
      <c r="F74" s="160">
        <v>1</v>
      </c>
      <c r="G74" s="160">
        <v>0</v>
      </c>
      <c r="H74" s="168">
        <v>1</v>
      </c>
      <c r="I74" s="168">
        <v>1</v>
      </c>
      <c r="L74" s="4"/>
    </row>
    <row r="75" spans="2:12" ht="19.5" customHeight="1" x14ac:dyDescent="0.15">
      <c r="B75" s="1"/>
      <c r="C75" s="171" t="s">
        <v>69</v>
      </c>
      <c r="D75" s="8" t="s">
        <v>900</v>
      </c>
      <c r="E75" s="159">
        <v>80</v>
      </c>
      <c r="F75" s="160">
        <v>15</v>
      </c>
      <c r="G75" s="160">
        <v>25.170808891514881</v>
      </c>
      <c r="H75" s="168">
        <v>208</v>
      </c>
      <c r="I75" s="168">
        <v>1</v>
      </c>
      <c r="L75" s="4"/>
    </row>
    <row r="76" spans="2:12" ht="19.5" customHeight="1" x14ac:dyDescent="0.15">
      <c r="B76" s="1"/>
      <c r="C76" s="171" t="s">
        <v>73</v>
      </c>
      <c r="D76" s="8" t="s">
        <v>901</v>
      </c>
      <c r="E76" s="159">
        <v>50</v>
      </c>
      <c r="F76" s="160">
        <v>9.4</v>
      </c>
      <c r="G76" s="160">
        <v>12.647497130795065</v>
      </c>
      <c r="H76" s="168">
        <v>61</v>
      </c>
      <c r="I76" s="168">
        <v>1</v>
      </c>
      <c r="L76" s="4"/>
    </row>
    <row r="77" spans="2:12" ht="19.5" customHeight="1" x14ac:dyDescent="0.15">
      <c r="B77" s="1"/>
      <c r="C77" s="171" t="s">
        <v>58</v>
      </c>
      <c r="D77" s="8" t="s">
        <v>902</v>
      </c>
      <c r="E77" s="159">
        <v>281</v>
      </c>
      <c r="F77" s="160">
        <v>15.90391459074733</v>
      </c>
      <c r="G77" s="160">
        <v>87.474453529790836</v>
      </c>
      <c r="H77" s="168">
        <v>1422</v>
      </c>
      <c r="I77" s="168">
        <v>1</v>
      </c>
      <c r="L77" s="4"/>
    </row>
    <row r="78" spans="2:12" ht="19.5" customHeight="1" x14ac:dyDescent="0.15">
      <c r="B78" s="1"/>
      <c r="C78" s="171" t="s">
        <v>903</v>
      </c>
      <c r="D78" s="8" t="s">
        <v>904</v>
      </c>
      <c r="E78" s="159">
        <v>0</v>
      </c>
      <c r="F78" s="160" t="s">
        <v>71</v>
      </c>
      <c r="G78" s="160" t="s">
        <v>71</v>
      </c>
      <c r="H78" s="168" t="s">
        <v>71</v>
      </c>
      <c r="I78" s="168" t="s">
        <v>71</v>
      </c>
      <c r="L78" s="4"/>
    </row>
    <row r="79" spans="2:12" ht="19.5" customHeight="1" x14ac:dyDescent="0.15">
      <c r="B79" s="1"/>
      <c r="C79" s="171" t="s">
        <v>905</v>
      </c>
      <c r="D79" s="8" t="s">
        <v>906</v>
      </c>
      <c r="E79" s="159">
        <v>23</v>
      </c>
      <c r="F79" s="160">
        <v>3.2608695652173911</v>
      </c>
      <c r="G79" s="160">
        <v>3.1365498025747369</v>
      </c>
      <c r="H79" s="168">
        <v>12</v>
      </c>
      <c r="I79" s="168">
        <v>1</v>
      </c>
      <c r="L79" s="4"/>
    </row>
    <row r="80" spans="2:12" ht="19.5" customHeight="1" x14ac:dyDescent="0.15">
      <c r="B80" s="1"/>
      <c r="C80" s="171" t="s">
        <v>70</v>
      </c>
      <c r="D80" s="8" t="s">
        <v>907</v>
      </c>
      <c r="E80" s="159">
        <v>4</v>
      </c>
      <c r="F80" s="160">
        <v>2.25</v>
      </c>
      <c r="G80" s="160">
        <v>2.5</v>
      </c>
      <c r="H80" s="168">
        <v>6</v>
      </c>
      <c r="I80" s="168">
        <v>1</v>
      </c>
      <c r="L80" s="4"/>
    </row>
    <row r="81" spans="2:12" ht="19.5" customHeight="1" x14ac:dyDescent="0.15">
      <c r="B81" s="1"/>
      <c r="C81" s="171" t="s">
        <v>908</v>
      </c>
      <c r="D81" s="8" t="s">
        <v>909</v>
      </c>
      <c r="E81" s="159">
        <v>132</v>
      </c>
      <c r="F81" s="160">
        <v>3.7803030303030303</v>
      </c>
      <c r="G81" s="160">
        <v>5.3948157103549921</v>
      </c>
      <c r="H81" s="168">
        <v>36</v>
      </c>
      <c r="I81" s="168">
        <v>1</v>
      </c>
      <c r="L81" s="4"/>
    </row>
    <row r="82" spans="2:12" ht="19.5" customHeight="1" x14ac:dyDescent="0.15">
      <c r="B82" s="1"/>
      <c r="C82" s="171" t="s">
        <v>59</v>
      </c>
      <c r="D82" s="8" t="s">
        <v>910</v>
      </c>
      <c r="E82" s="159">
        <v>770</v>
      </c>
      <c r="F82" s="160">
        <v>8.9857142857142858</v>
      </c>
      <c r="G82" s="160">
        <v>15.463907508935741</v>
      </c>
      <c r="H82" s="168">
        <v>249</v>
      </c>
      <c r="I82" s="168">
        <v>1</v>
      </c>
      <c r="L82" s="4"/>
    </row>
    <row r="83" spans="2:12" ht="19.5" customHeight="1" x14ac:dyDescent="0.15">
      <c r="B83" s="1"/>
      <c r="C83" s="171" t="s">
        <v>60</v>
      </c>
      <c r="D83" s="8" t="s">
        <v>911</v>
      </c>
      <c r="E83" s="159">
        <v>243</v>
      </c>
      <c r="F83" s="160">
        <v>10.325102880658436</v>
      </c>
      <c r="G83" s="160">
        <v>22.951558480045001</v>
      </c>
      <c r="H83" s="168">
        <v>244</v>
      </c>
      <c r="I83" s="168">
        <v>1</v>
      </c>
      <c r="L83" s="4"/>
    </row>
    <row r="84" spans="2:12" ht="19.5" customHeight="1" x14ac:dyDescent="0.15">
      <c r="B84" s="1"/>
      <c r="C84" s="171" t="s">
        <v>912</v>
      </c>
      <c r="D84" s="8" t="s">
        <v>913</v>
      </c>
      <c r="E84" s="159">
        <v>0</v>
      </c>
      <c r="F84" s="160" t="s">
        <v>71</v>
      </c>
      <c r="G84" s="160" t="s">
        <v>71</v>
      </c>
      <c r="H84" s="168" t="s">
        <v>71</v>
      </c>
      <c r="I84" s="168" t="s">
        <v>71</v>
      </c>
      <c r="L84" s="4"/>
    </row>
    <row r="85" spans="2:12" ht="19.5" customHeight="1" x14ac:dyDescent="0.15">
      <c r="B85" s="1"/>
      <c r="C85" s="171" t="s">
        <v>914</v>
      </c>
      <c r="D85" s="8" t="s">
        <v>915</v>
      </c>
      <c r="E85" s="159">
        <v>43</v>
      </c>
      <c r="F85" s="160">
        <v>1.4883720930232558</v>
      </c>
      <c r="G85" s="160">
        <v>2.1310861641901431</v>
      </c>
      <c r="H85" s="168">
        <v>12</v>
      </c>
      <c r="I85" s="168">
        <v>1</v>
      </c>
      <c r="L85" s="4"/>
    </row>
    <row r="86" spans="2:12" ht="19.5" customHeight="1" x14ac:dyDescent="0.15">
      <c r="B86" s="1"/>
      <c r="C86" s="171" t="s">
        <v>916</v>
      </c>
      <c r="D86" s="8" t="s">
        <v>917</v>
      </c>
      <c r="E86" s="159">
        <v>4</v>
      </c>
      <c r="F86" s="160">
        <v>9.5</v>
      </c>
      <c r="G86" s="160">
        <v>10.969655114602888</v>
      </c>
      <c r="H86" s="168">
        <v>24</v>
      </c>
      <c r="I86" s="168">
        <v>1</v>
      </c>
      <c r="L86" s="4"/>
    </row>
    <row r="87" spans="2:12" ht="19.5" customHeight="1" x14ac:dyDescent="0.15">
      <c r="B87" s="1"/>
      <c r="C87" s="171" t="s">
        <v>918</v>
      </c>
      <c r="D87" s="8" t="s">
        <v>919</v>
      </c>
      <c r="E87" s="159">
        <v>4</v>
      </c>
      <c r="F87" s="160">
        <v>2.25</v>
      </c>
      <c r="G87" s="160">
        <v>2.6299556396765835</v>
      </c>
      <c r="H87" s="168">
        <v>6</v>
      </c>
      <c r="I87" s="168">
        <v>1</v>
      </c>
      <c r="L87" s="4"/>
    </row>
    <row r="88" spans="2:12" ht="19.5" customHeight="1" x14ac:dyDescent="0.15">
      <c r="B88" s="1"/>
      <c r="C88" s="171" t="s">
        <v>920</v>
      </c>
      <c r="D88" s="8" t="s">
        <v>921</v>
      </c>
      <c r="E88" s="159">
        <v>10</v>
      </c>
      <c r="F88" s="160">
        <v>4.9000000000000004</v>
      </c>
      <c r="G88" s="160">
        <v>7.5343657109717386</v>
      </c>
      <c r="H88" s="168">
        <v>24</v>
      </c>
      <c r="I88" s="168">
        <v>1</v>
      </c>
      <c r="L88" s="4"/>
    </row>
    <row r="89" spans="2:12" ht="19.5" customHeight="1" x14ac:dyDescent="0.15">
      <c r="B89" s="1"/>
      <c r="C89" s="171" t="s">
        <v>922</v>
      </c>
      <c r="D89" s="8" t="s">
        <v>923</v>
      </c>
      <c r="E89" s="159">
        <v>0</v>
      </c>
      <c r="F89" s="160" t="s">
        <v>71</v>
      </c>
      <c r="G89" s="160" t="s">
        <v>71</v>
      </c>
      <c r="H89" s="168" t="s">
        <v>71</v>
      </c>
      <c r="I89" s="168" t="s">
        <v>71</v>
      </c>
      <c r="L89" s="4"/>
    </row>
    <row r="90" spans="2:12" ht="19.5" customHeight="1" x14ac:dyDescent="0.15">
      <c r="B90" s="1"/>
      <c r="C90" s="171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  <c r="L90" s="4"/>
    </row>
    <row r="91" spans="2:12" ht="19.5" customHeight="1" x14ac:dyDescent="0.15">
      <c r="B91" s="1"/>
      <c r="C91" s="171" t="s">
        <v>62</v>
      </c>
      <c r="D91" s="8" t="s">
        <v>926</v>
      </c>
      <c r="E91" s="159">
        <v>8</v>
      </c>
      <c r="F91" s="160">
        <v>2.875</v>
      </c>
      <c r="G91" s="160">
        <v>3.8706773124535787</v>
      </c>
      <c r="H91" s="168">
        <v>12</v>
      </c>
      <c r="I91" s="168">
        <v>1</v>
      </c>
      <c r="L91" s="4"/>
    </row>
    <row r="92" spans="2:12" ht="19.5" customHeight="1" x14ac:dyDescent="0.15">
      <c r="B92" s="1"/>
      <c r="C92" s="171" t="s">
        <v>80</v>
      </c>
      <c r="D92" s="8" t="s">
        <v>927</v>
      </c>
      <c r="E92" s="159">
        <v>0</v>
      </c>
      <c r="F92" s="160" t="s">
        <v>71</v>
      </c>
      <c r="G92" s="160" t="s">
        <v>71</v>
      </c>
      <c r="H92" s="168" t="s">
        <v>71</v>
      </c>
      <c r="I92" s="168" t="s">
        <v>71</v>
      </c>
      <c r="L92" s="4"/>
    </row>
    <row r="93" spans="2:12" ht="19.5" customHeight="1" x14ac:dyDescent="0.15">
      <c r="B93" s="1"/>
      <c r="C93" s="171" t="s">
        <v>928</v>
      </c>
      <c r="D93" s="8" t="s">
        <v>929</v>
      </c>
      <c r="E93" s="159">
        <v>15</v>
      </c>
      <c r="F93" s="160">
        <v>4.0666666666666664</v>
      </c>
      <c r="G93" s="160">
        <v>6.192929916637274</v>
      </c>
      <c r="H93" s="168">
        <v>24</v>
      </c>
      <c r="I93" s="168">
        <v>1</v>
      </c>
      <c r="L93" s="4"/>
    </row>
    <row r="94" spans="2:12" ht="19.5" customHeight="1" x14ac:dyDescent="0.15">
      <c r="B94" s="1"/>
      <c r="C94" s="171" t="s">
        <v>63</v>
      </c>
      <c r="D94" s="8" t="s">
        <v>930</v>
      </c>
      <c r="E94" s="159">
        <v>3</v>
      </c>
      <c r="F94" s="160">
        <v>2</v>
      </c>
      <c r="G94" s="160">
        <v>1.7320508075688772</v>
      </c>
      <c r="H94" s="168">
        <v>4</v>
      </c>
      <c r="I94" s="168">
        <v>1</v>
      </c>
      <c r="L94" s="4"/>
    </row>
    <row r="95" spans="2:12" ht="19.5" customHeight="1" x14ac:dyDescent="0.15">
      <c r="B95" s="1"/>
      <c r="C95" s="171" t="s">
        <v>931</v>
      </c>
      <c r="D95" s="8" t="s">
        <v>932</v>
      </c>
      <c r="E95" s="159">
        <v>1</v>
      </c>
      <c r="F95" s="160">
        <v>2</v>
      </c>
      <c r="G95" s="160" t="s">
        <v>71</v>
      </c>
      <c r="H95" s="168">
        <v>2</v>
      </c>
      <c r="I95" s="168">
        <v>2</v>
      </c>
      <c r="L95" s="4"/>
    </row>
    <row r="96" spans="2:12" ht="19.5" customHeight="1" x14ac:dyDescent="0.15">
      <c r="B96" s="1"/>
      <c r="C96" s="171" t="s">
        <v>933</v>
      </c>
      <c r="D96" s="8" t="s">
        <v>934</v>
      </c>
      <c r="E96" s="159">
        <v>0</v>
      </c>
      <c r="F96" s="160" t="s">
        <v>71</v>
      </c>
      <c r="G96" s="160" t="s">
        <v>71</v>
      </c>
      <c r="H96" s="168" t="s">
        <v>71</v>
      </c>
      <c r="I96" s="168" t="s">
        <v>71</v>
      </c>
      <c r="L96" s="4"/>
    </row>
    <row r="97" spans="1:12" ht="19.5" customHeight="1" x14ac:dyDescent="0.15">
      <c r="B97" s="1"/>
      <c r="C97" s="171" t="s">
        <v>76</v>
      </c>
      <c r="D97" s="8" t="s">
        <v>935</v>
      </c>
      <c r="E97" s="159">
        <v>2</v>
      </c>
      <c r="F97" s="160">
        <v>1</v>
      </c>
      <c r="G97" s="160">
        <v>0</v>
      </c>
      <c r="H97" s="168">
        <v>1</v>
      </c>
      <c r="I97" s="168">
        <v>1</v>
      </c>
      <c r="L97" s="4"/>
    </row>
    <row r="98" spans="1:12" ht="19.5" customHeight="1" x14ac:dyDescent="0.15">
      <c r="B98" s="1"/>
      <c r="C98" s="171" t="s">
        <v>936</v>
      </c>
      <c r="D98" s="8" t="s">
        <v>937</v>
      </c>
      <c r="E98" s="159">
        <v>0</v>
      </c>
      <c r="F98" s="160" t="s">
        <v>71</v>
      </c>
      <c r="G98" s="160" t="s">
        <v>71</v>
      </c>
      <c r="H98" s="168" t="s">
        <v>71</v>
      </c>
      <c r="I98" s="168" t="s">
        <v>71</v>
      </c>
      <c r="L98" s="4"/>
    </row>
    <row r="99" spans="1:12" ht="19.5" customHeight="1" x14ac:dyDescent="0.15">
      <c r="B99" s="1"/>
      <c r="C99" s="171" t="s">
        <v>64</v>
      </c>
      <c r="D99" s="8" t="s">
        <v>938</v>
      </c>
      <c r="E99" s="159">
        <v>11</v>
      </c>
      <c r="F99" s="160">
        <v>5.3636363636363633</v>
      </c>
      <c r="G99" s="160">
        <v>7.5930590314145103</v>
      </c>
      <c r="H99" s="168">
        <v>26</v>
      </c>
      <c r="I99" s="168">
        <v>1</v>
      </c>
      <c r="L99" s="4"/>
    </row>
    <row r="100" spans="1:12" ht="19.5" customHeight="1" x14ac:dyDescent="0.15">
      <c r="B100" s="1"/>
      <c r="C100" s="171" t="s">
        <v>939</v>
      </c>
      <c r="D100" s="8" t="s">
        <v>940</v>
      </c>
      <c r="E100" s="159">
        <v>288</v>
      </c>
      <c r="F100" s="160">
        <v>4.7256944444444446</v>
      </c>
      <c r="G100" s="160">
        <v>6.2645871197449994</v>
      </c>
      <c r="H100" s="168">
        <v>51</v>
      </c>
      <c r="I100" s="168">
        <v>1</v>
      </c>
      <c r="L100" s="4"/>
    </row>
    <row r="101" spans="1:12" ht="19.5" customHeight="1" x14ac:dyDescent="0.15">
      <c r="B101" s="1"/>
      <c r="C101" s="171" t="s">
        <v>941</v>
      </c>
      <c r="D101" s="8" t="s">
        <v>942</v>
      </c>
      <c r="E101" s="159">
        <v>33</v>
      </c>
      <c r="F101" s="160">
        <v>5.3939393939393936</v>
      </c>
      <c r="G101" s="160">
        <v>4.8084521544060435</v>
      </c>
      <c r="H101" s="168">
        <v>12</v>
      </c>
      <c r="I101" s="168">
        <v>1</v>
      </c>
      <c r="L101" s="4"/>
    </row>
    <row r="102" spans="1:12" ht="19.5" customHeight="1" x14ac:dyDescent="0.15">
      <c r="B102" s="1"/>
      <c r="C102" s="171" t="s">
        <v>943</v>
      </c>
      <c r="D102" s="8" t="s">
        <v>944</v>
      </c>
      <c r="E102" s="159">
        <v>36</v>
      </c>
      <c r="F102" s="160">
        <v>14.833333333333334</v>
      </c>
      <c r="G102" s="160">
        <v>42.689242539209204</v>
      </c>
      <c r="H102" s="168">
        <v>257</v>
      </c>
      <c r="I102" s="168">
        <v>1</v>
      </c>
      <c r="L102" s="4"/>
    </row>
    <row r="103" spans="1:12" ht="19.5" customHeight="1" x14ac:dyDescent="0.15">
      <c r="B103" s="1"/>
      <c r="C103" s="171" t="s">
        <v>945</v>
      </c>
      <c r="D103" s="8" t="s">
        <v>946</v>
      </c>
      <c r="E103" s="159">
        <v>30</v>
      </c>
      <c r="F103" s="160">
        <v>6.2333333333333334</v>
      </c>
      <c r="G103" s="160">
        <v>9.9678217913628355</v>
      </c>
      <c r="H103" s="168">
        <v>49</v>
      </c>
      <c r="I103" s="168">
        <v>1</v>
      </c>
      <c r="L103" s="4"/>
    </row>
    <row r="104" spans="1:12" ht="19.5" customHeight="1" x14ac:dyDescent="0.15">
      <c r="A104" s="116" t="s">
        <v>1023</v>
      </c>
      <c r="B104" s="1"/>
      <c r="C104" s="171" t="s">
        <v>947</v>
      </c>
      <c r="D104" s="8" t="s">
        <v>948</v>
      </c>
      <c r="E104" s="159">
        <v>2</v>
      </c>
      <c r="F104" s="160">
        <v>1.5</v>
      </c>
      <c r="G104" s="160">
        <v>0.70710678118654757</v>
      </c>
      <c r="H104" s="168">
        <v>2</v>
      </c>
      <c r="I104" s="168">
        <v>1</v>
      </c>
      <c r="L104" s="4"/>
    </row>
    <row r="105" spans="1:12" ht="19.5" customHeight="1" x14ac:dyDescent="0.15">
      <c r="B105" s="1"/>
      <c r="C105" s="172" t="s">
        <v>65</v>
      </c>
      <c r="D105" s="162" t="s">
        <v>949</v>
      </c>
      <c r="E105" s="163">
        <v>568</v>
      </c>
      <c r="F105" s="164">
        <v>3.022887323943662</v>
      </c>
      <c r="G105" s="164">
        <v>15.541757058323387</v>
      </c>
      <c r="H105" s="168">
        <v>365</v>
      </c>
      <c r="I105" s="168">
        <v>1</v>
      </c>
      <c r="L105" s="4"/>
    </row>
    <row r="106" spans="1:12" ht="19.5" customHeight="1" x14ac:dyDescent="0.15">
      <c r="B106" s="1"/>
      <c r="C106" s="172" t="s">
        <v>67</v>
      </c>
      <c r="D106" s="162" t="s">
        <v>950</v>
      </c>
      <c r="E106" s="163">
        <v>1756</v>
      </c>
      <c r="F106" s="164">
        <v>6.0888382687927107</v>
      </c>
      <c r="G106" s="164">
        <v>7.4758544368715807</v>
      </c>
      <c r="H106" s="168">
        <v>48</v>
      </c>
      <c r="I106" s="168">
        <v>1</v>
      </c>
      <c r="L106" s="4"/>
    </row>
    <row r="107" spans="1:12" ht="19.5" customHeight="1" x14ac:dyDescent="0.15">
      <c r="B107" s="1"/>
      <c r="C107" s="172" t="s">
        <v>68</v>
      </c>
      <c r="D107" s="162" t="s">
        <v>951</v>
      </c>
      <c r="E107" s="163">
        <v>63</v>
      </c>
      <c r="F107" s="164">
        <v>13.65079365079365</v>
      </c>
      <c r="G107" s="164">
        <v>44.779444711997016</v>
      </c>
      <c r="H107" s="168">
        <v>258</v>
      </c>
      <c r="I107" s="168">
        <v>1</v>
      </c>
      <c r="L107" s="4"/>
    </row>
    <row r="108" spans="1:12" ht="19.5" customHeight="1" x14ac:dyDescent="0.15">
      <c r="B108" s="1"/>
      <c r="C108" s="172" t="s">
        <v>77</v>
      </c>
      <c r="D108" s="162" t="s">
        <v>952</v>
      </c>
      <c r="E108" s="163">
        <v>54</v>
      </c>
      <c r="F108" s="164">
        <v>3.2407407407407409</v>
      </c>
      <c r="G108" s="164">
        <v>4.6578608143093634</v>
      </c>
      <c r="H108" s="168">
        <v>24</v>
      </c>
      <c r="I108" s="168">
        <v>1</v>
      </c>
      <c r="L108" s="4"/>
    </row>
    <row r="109" spans="1:12" ht="19.5" customHeight="1" x14ac:dyDescent="0.15">
      <c r="B109" s="1"/>
      <c r="C109" s="172" t="s">
        <v>78</v>
      </c>
      <c r="D109" s="162" t="s">
        <v>953</v>
      </c>
      <c r="E109" s="163">
        <v>0</v>
      </c>
      <c r="F109" s="164" t="s">
        <v>71</v>
      </c>
      <c r="G109" s="164" t="s">
        <v>71</v>
      </c>
      <c r="H109" s="168" t="s">
        <v>71</v>
      </c>
      <c r="I109" s="168" t="s">
        <v>71</v>
      </c>
      <c r="L109" s="4"/>
    </row>
    <row r="110" spans="1:12" ht="19.5" customHeight="1" x14ac:dyDescent="0.15">
      <c r="B110" s="1"/>
      <c r="C110" s="172" t="s">
        <v>74</v>
      </c>
      <c r="D110" s="162" t="s">
        <v>954</v>
      </c>
      <c r="E110" s="163">
        <v>4</v>
      </c>
      <c r="F110" s="164">
        <v>8</v>
      </c>
      <c r="G110" s="164">
        <v>4.6188021535170058</v>
      </c>
      <c r="H110" s="168">
        <v>12</v>
      </c>
      <c r="I110" s="168">
        <v>4</v>
      </c>
      <c r="L110" s="4"/>
    </row>
    <row r="111" spans="1:12" ht="19.5" customHeight="1" x14ac:dyDescent="0.15">
      <c r="B111" s="1"/>
      <c r="C111" s="172" t="s">
        <v>71</v>
      </c>
      <c r="D111" s="162" t="s">
        <v>377</v>
      </c>
      <c r="E111" s="163">
        <v>22</v>
      </c>
      <c r="F111" s="164">
        <v>17</v>
      </c>
      <c r="G111" s="164">
        <v>51.295595281057956</v>
      </c>
      <c r="H111" s="168">
        <v>244</v>
      </c>
      <c r="I111" s="168">
        <v>1</v>
      </c>
      <c r="L111" s="5"/>
    </row>
    <row r="112" spans="1:12" ht="19.5" customHeight="1" x14ac:dyDescent="0.15">
      <c r="B112" s="1"/>
      <c r="C112" s="172"/>
      <c r="D112" s="162" t="s">
        <v>373</v>
      </c>
      <c r="E112" s="163">
        <v>5468</v>
      </c>
      <c r="F112" s="164">
        <v>7.1927578639356256</v>
      </c>
      <c r="G112" s="164">
        <v>28.649629960773737</v>
      </c>
      <c r="H112" s="168">
        <v>1422</v>
      </c>
      <c r="I112" s="168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20129-AE9C-4014-91BB-BE753AC7611C}">
  <sheetPr>
    <tabColor theme="8" tint="0.39997558519241921"/>
    <pageSetUpPr fitToPage="1"/>
  </sheetPr>
  <dimension ref="A1:L112"/>
  <sheetViews>
    <sheetView showGridLines="0" view="pageBreakPreview" topLeftCell="A93" zoomScale="85" zoomScaleNormal="70" zoomScaleSheetLayoutView="85" workbookViewId="0">
      <selection activeCell="D23" sqref="D23"/>
    </sheetView>
  </sheetViews>
  <sheetFormatPr defaultRowHeight="14.25" x14ac:dyDescent="0.15"/>
  <cols>
    <col min="1" max="1" width="3.25" customWidth="1"/>
    <col min="2" max="2" width="1.125" customWidth="1"/>
    <col min="3" max="3" width="5.25" style="118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19" t="s">
        <v>1065</v>
      </c>
    </row>
    <row r="3" spans="2:12" ht="21" customHeight="1" x14ac:dyDescent="0.15">
      <c r="H3" s="139"/>
      <c r="I3" s="139" t="s">
        <v>1066</v>
      </c>
    </row>
    <row r="4" spans="2:12" ht="19.5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9.5" customHeight="1" x14ac:dyDescent="0.15">
      <c r="B5" s="1"/>
      <c r="C5" s="171" t="s">
        <v>817</v>
      </c>
      <c r="D5" s="8" t="s">
        <v>818</v>
      </c>
      <c r="E5" s="159">
        <v>23</v>
      </c>
      <c r="F5" s="160">
        <v>24.652173913043477</v>
      </c>
      <c r="G5" s="160">
        <v>75.028848206813805</v>
      </c>
      <c r="H5" s="168">
        <v>365</v>
      </c>
      <c r="I5" s="168">
        <v>1</v>
      </c>
      <c r="L5" s="5"/>
    </row>
    <row r="6" spans="2:12" ht="19.5" customHeight="1" x14ac:dyDescent="0.15">
      <c r="B6" s="1"/>
      <c r="C6" s="171" t="s">
        <v>819</v>
      </c>
      <c r="D6" s="8" t="s">
        <v>820</v>
      </c>
      <c r="E6" s="159">
        <v>6</v>
      </c>
      <c r="F6" s="160">
        <v>1</v>
      </c>
      <c r="G6" s="160">
        <v>1.0954451150103321</v>
      </c>
      <c r="H6" s="168">
        <v>3</v>
      </c>
      <c r="I6" s="168">
        <v>1</v>
      </c>
      <c r="L6" s="5"/>
    </row>
    <row r="7" spans="2:12" ht="19.5" customHeight="1" x14ac:dyDescent="0.15">
      <c r="B7" s="1"/>
      <c r="C7" s="171" t="s">
        <v>49</v>
      </c>
      <c r="D7" s="8" t="s">
        <v>821</v>
      </c>
      <c r="E7" s="159">
        <v>37</v>
      </c>
      <c r="F7" s="160">
        <v>2.7837837837837838</v>
      </c>
      <c r="G7" s="160">
        <v>4.5223834370773952</v>
      </c>
      <c r="H7" s="168">
        <v>20</v>
      </c>
      <c r="I7" s="168">
        <v>1</v>
      </c>
      <c r="L7" s="5"/>
    </row>
    <row r="8" spans="2:12" ht="19.5" customHeight="1" x14ac:dyDescent="0.15">
      <c r="B8" s="1"/>
      <c r="C8" s="171" t="s">
        <v>50</v>
      </c>
      <c r="D8" s="8" t="s">
        <v>822</v>
      </c>
      <c r="E8" s="159">
        <v>7</v>
      </c>
      <c r="F8" s="160">
        <v>1</v>
      </c>
      <c r="G8" s="160">
        <v>0.57735026918962573</v>
      </c>
      <c r="H8" s="168">
        <v>2</v>
      </c>
      <c r="I8" s="168">
        <v>1</v>
      </c>
      <c r="L8" s="5"/>
    </row>
    <row r="9" spans="2:12" ht="19.5" customHeight="1" x14ac:dyDescent="0.15">
      <c r="B9" s="1"/>
      <c r="C9" s="171" t="s">
        <v>66</v>
      </c>
      <c r="D9" s="8" t="s">
        <v>823</v>
      </c>
      <c r="E9" s="159">
        <v>18</v>
      </c>
      <c r="F9" s="160">
        <v>2.3333333333333335</v>
      </c>
      <c r="G9" s="160">
        <v>3.6136994243312164</v>
      </c>
      <c r="H9" s="168">
        <v>12</v>
      </c>
      <c r="I9" s="168">
        <v>1</v>
      </c>
      <c r="L9" s="5"/>
    </row>
    <row r="10" spans="2:12" ht="19.5" customHeight="1" x14ac:dyDescent="0.15">
      <c r="B10" s="1"/>
      <c r="C10" s="171" t="s">
        <v>61</v>
      </c>
      <c r="D10" s="8" t="s">
        <v>824</v>
      </c>
      <c r="E10" s="159">
        <v>23</v>
      </c>
      <c r="F10" s="160">
        <v>1.9565217391304348</v>
      </c>
      <c r="G10" s="160">
        <v>3.1977017438603847</v>
      </c>
      <c r="H10" s="168">
        <v>12</v>
      </c>
      <c r="I10" s="168">
        <v>1</v>
      </c>
      <c r="L10" s="5"/>
    </row>
    <row r="11" spans="2:12" ht="19.5" customHeight="1" x14ac:dyDescent="0.15">
      <c r="B11" s="1"/>
      <c r="C11" s="171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  <c r="L11" s="5"/>
    </row>
    <row r="12" spans="2:12" ht="19.5" customHeight="1" x14ac:dyDescent="0.15">
      <c r="B12" s="1"/>
      <c r="C12" s="171" t="s">
        <v>827</v>
      </c>
      <c r="D12" s="8" t="s">
        <v>828</v>
      </c>
      <c r="E12" s="159">
        <v>3</v>
      </c>
      <c r="F12" s="160">
        <v>1</v>
      </c>
      <c r="G12" s="160">
        <v>0</v>
      </c>
      <c r="H12" s="168">
        <v>1</v>
      </c>
      <c r="I12" s="168">
        <v>1</v>
      </c>
      <c r="L12" s="5"/>
    </row>
    <row r="13" spans="2:12" ht="19.5" customHeight="1" x14ac:dyDescent="0.15">
      <c r="B13" s="1"/>
      <c r="C13" s="171" t="s">
        <v>829</v>
      </c>
      <c r="D13" s="8" t="s">
        <v>830</v>
      </c>
      <c r="E13" s="159">
        <v>0</v>
      </c>
      <c r="F13" s="160" t="s">
        <v>71</v>
      </c>
      <c r="G13" s="160" t="s">
        <v>71</v>
      </c>
      <c r="H13" s="168" t="s">
        <v>71</v>
      </c>
      <c r="I13" s="168" t="s">
        <v>71</v>
      </c>
      <c r="L13" s="5"/>
    </row>
    <row r="14" spans="2:12" ht="19.5" customHeight="1" x14ac:dyDescent="0.15">
      <c r="B14" s="1"/>
      <c r="C14" s="171" t="s">
        <v>831</v>
      </c>
      <c r="D14" s="8" t="s">
        <v>832</v>
      </c>
      <c r="E14" s="159">
        <v>1</v>
      </c>
      <c r="F14" s="160">
        <v>12</v>
      </c>
      <c r="G14" s="160" t="s">
        <v>71</v>
      </c>
      <c r="H14" s="168">
        <v>12</v>
      </c>
      <c r="I14" s="168">
        <v>12</v>
      </c>
      <c r="L14" s="5"/>
    </row>
    <row r="15" spans="2:12" ht="19.5" customHeight="1" x14ac:dyDescent="0.15">
      <c r="B15" s="1"/>
      <c r="C15" s="171" t="s">
        <v>11</v>
      </c>
      <c r="D15" s="8" t="s">
        <v>833</v>
      </c>
      <c r="E15" s="159">
        <v>86</v>
      </c>
      <c r="F15" s="160">
        <v>2.1976744186046511</v>
      </c>
      <c r="G15" s="160">
        <v>2.8359862583333406</v>
      </c>
      <c r="H15" s="168">
        <v>12</v>
      </c>
      <c r="I15" s="168">
        <v>1</v>
      </c>
      <c r="L15" s="4"/>
    </row>
    <row r="16" spans="2:12" ht="19.5" customHeight="1" x14ac:dyDescent="0.15">
      <c r="B16" s="1"/>
      <c r="C16" s="171" t="s">
        <v>12</v>
      </c>
      <c r="D16" s="8" t="s">
        <v>834</v>
      </c>
      <c r="E16" s="159">
        <v>1</v>
      </c>
      <c r="F16" s="160">
        <v>2</v>
      </c>
      <c r="G16" s="160" t="s">
        <v>71</v>
      </c>
      <c r="H16" s="168">
        <v>2</v>
      </c>
      <c r="I16" s="168">
        <v>2</v>
      </c>
      <c r="L16" s="4"/>
    </row>
    <row r="17" spans="2:12" ht="19.5" customHeight="1" x14ac:dyDescent="0.15">
      <c r="B17" s="1"/>
      <c r="C17" s="171" t="s">
        <v>13</v>
      </c>
      <c r="D17" s="8" t="s">
        <v>835</v>
      </c>
      <c r="E17" s="159">
        <v>9</v>
      </c>
      <c r="F17" s="160">
        <v>4</v>
      </c>
      <c r="G17" s="160">
        <v>7.5828754440515507</v>
      </c>
      <c r="H17" s="168">
        <v>24</v>
      </c>
      <c r="I17" s="168">
        <v>1</v>
      </c>
      <c r="L17" s="4"/>
    </row>
    <row r="18" spans="2:12" ht="19.5" customHeight="1" x14ac:dyDescent="0.15">
      <c r="B18" s="1"/>
      <c r="C18" s="171" t="s">
        <v>14</v>
      </c>
      <c r="D18" s="8" t="s">
        <v>836</v>
      </c>
      <c r="E18" s="159">
        <v>0</v>
      </c>
      <c r="F18" s="160" t="s">
        <v>71</v>
      </c>
      <c r="G18" s="160" t="s">
        <v>71</v>
      </c>
      <c r="H18" s="168" t="s">
        <v>71</v>
      </c>
      <c r="I18" s="168" t="s">
        <v>71</v>
      </c>
      <c r="L18" s="4"/>
    </row>
    <row r="19" spans="2:12" ht="19.5" customHeight="1" x14ac:dyDescent="0.15">
      <c r="B19" s="1"/>
      <c r="C19" s="171" t="s">
        <v>15</v>
      </c>
      <c r="D19" s="8" t="s">
        <v>837</v>
      </c>
      <c r="E19" s="159">
        <v>3</v>
      </c>
      <c r="F19" s="160">
        <v>1</v>
      </c>
      <c r="G19" s="160">
        <v>0</v>
      </c>
      <c r="H19" s="168">
        <v>1</v>
      </c>
      <c r="I19" s="168">
        <v>1</v>
      </c>
      <c r="L19" s="4"/>
    </row>
    <row r="20" spans="2:12" ht="19.5" customHeight="1" x14ac:dyDescent="0.15">
      <c r="B20" s="1"/>
      <c r="C20" s="171" t="s">
        <v>16</v>
      </c>
      <c r="D20" s="8" t="s">
        <v>838</v>
      </c>
      <c r="E20" s="159">
        <v>1</v>
      </c>
      <c r="F20" s="160">
        <v>1</v>
      </c>
      <c r="G20" s="160" t="s">
        <v>71</v>
      </c>
      <c r="H20" s="168">
        <v>1</v>
      </c>
      <c r="I20" s="168">
        <v>1</v>
      </c>
      <c r="L20" s="4"/>
    </row>
    <row r="21" spans="2:12" ht="19.5" customHeight="1" x14ac:dyDescent="0.15">
      <c r="B21" s="1"/>
      <c r="C21" s="171" t="s">
        <v>17</v>
      </c>
      <c r="D21" s="8" t="s">
        <v>839</v>
      </c>
      <c r="E21" s="159">
        <v>4</v>
      </c>
      <c r="F21" s="160">
        <v>1.5</v>
      </c>
      <c r="G21" s="160">
        <v>1.2909944487358056</v>
      </c>
      <c r="H21" s="168">
        <v>3</v>
      </c>
      <c r="I21" s="168">
        <v>1</v>
      </c>
      <c r="L21" s="4"/>
    </row>
    <row r="22" spans="2:12" ht="19.5" customHeight="1" x14ac:dyDescent="0.15">
      <c r="B22" s="1"/>
      <c r="C22" s="171" t="s">
        <v>18</v>
      </c>
      <c r="D22" s="8" t="s">
        <v>840</v>
      </c>
      <c r="E22" s="159">
        <v>4</v>
      </c>
      <c r="F22" s="160">
        <v>4</v>
      </c>
      <c r="G22" s="160">
        <v>5.3541261347363367</v>
      </c>
      <c r="H22" s="168">
        <v>12</v>
      </c>
      <c r="I22" s="168">
        <v>1</v>
      </c>
      <c r="L22" s="4"/>
    </row>
    <row r="23" spans="2:12" ht="19.5" customHeight="1" x14ac:dyDescent="0.15">
      <c r="B23" s="1"/>
      <c r="C23" s="171" t="s">
        <v>19</v>
      </c>
      <c r="D23" s="8" t="s">
        <v>841</v>
      </c>
      <c r="E23" s="159">
        <v>1</v>
      </c>
      <c r="F23" s="160">
        <v>1</v>
      </c>
      <c r="G23" s="160" t="s">
        <v>71</v>
      </c>
      <c r="H23" s="168">
        <v>1</v>
      </c>
      <c r="I23" s="168">
        <v>1</v>
      </c>
      <c r="L23" s="4"/>
    </row>
    <row r="24" spans="2:12" ht="19.5" customHeight="1" x14ac:dyDescent="0.15">
      <c r="B24" s="1"/>
      <c r="C24" s="171" t="s">
        <v>842</v>
      </c>
      <c r="D24" s="8" t="s">
        <v>843</v>
      </c>
      <c r="E24" s="159">
        <v>3</v>
      </c>
      <c r="F24" s="160">
        <v>1</v>
      </c>
      <c r="G24" s="160">
        <v>0</v>
      </c>
      <c r="H24" s="168">
        <v>1</v>
      </c>
      <c r="I24" s="168">
        <v>1</v>
      </c>
      <c r="L24" s="4"/>
    </row>
    <row r="25" spans="2:12" ht="19.5" customHeight="1" x14ac:dyDescent="0.15">
      <c r="B25" s="1"/>
      <c r="C25" s="171" t="s">
        <v>844</v>
      </c>
      <c r="D25" s="8" t="s">
        <v>845</v>
      </c>
      <c r="E25" s="159">
        <v>0</v>
      </c>
      <c r="F25" s="160" t="s">
        <v>71</v>
      </c>
      <c r="G25" s="160" t="s">
        <v>71</v>
      </c>
      <c r="H25" s="168" t="s">
        <v>71</v>
      </c>
      <c r="I25" s="168" t="s">
        <v>71</v>
      </c>
      <c r="L25" s="4"/>
    </row>
    <row r="26" spans="2:12" ht="19.5" customHeight="1" x14ac:dyDescent="0.15">
      <c r="B26" s="1"/>
      <c r="C26" s="171" t="s">
        <v>20</v>
      </c>
      <c r="D26" s="8" t="s">
        <v>846</v>
      </c>
      <c r="E26" s="159">
        <v>30</v>
      </c>
      <c r="F26" s="160">
        <v>2.5</v>
      </c>
      <c r="G26" s="160">
        <v>3.2668660506827409</v>
      </c>
      <c r="H26" s="168">
        <v>12</v>
      </c>
      <c r="I26" s="168">
        <v>1</v>
      </c>
      <c r="L26" s="4"/>
    </row>
    <row r="27" spans="2:12" ht="19.5" customHeight="1" x14ac:dyDescent="0.15">
      <c r="B27" s="1"/>
      <c r="C27" s="171" t="s">
        <v>21</v>
      </c>
      <c r="D27" s="8" t="s">
        <v>847</v>
      </c>
      <c r="E27" s="159">
        <v>0</v>
      </c>
      <c r="F27" s="160" t="s">
        <v>71</v>
      </c>
      <c r="G27" s="160" t="s">
        <v>71</v>
      </c>
      <c r="H27" s="168" t="s">
        <v>71</v>
      </c>
      <c r="I27" s="168" t="s">
        <v>71</v>
      </c>
      <c r="L27" s="4"/>
    </row>
    <row r="28" spans="2:12" ht="19.5" customHeight="1" x14ac:dyDescent="0.15">
      <c r="B28" s="1"/>
      <c r="C28" s="171" t="s">
        <v>22</v>
      </c>
      <c r="D28" s="8" t="s">
        <v>848</v>
      </c>
      <c r="E28" s="159">
        <v>13</v>
      </c>
      <c r="F28" s="160">
        <v>3.8461538461538463</v>
      </c>
      <c r="G28" s="160">
        <v>6.7558142100731011</v>
      </c>
      <c r="H28" s="168">
        <v>24</v>
      </c>
      <c r="I28" s="168">
        <v>1</v>
      </c>
      <c r="L28" s="4"/>
    </row>
    <row r="29" spans="2:12" ht="19.5" customHeight="1" x14ac:dyDescent="0.15">
      <c r="B29" s="1"/>
      <c r="C29" s="171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8" t="s">
        <v>71</v>
      </c>
      <c r="I29" s="168" t="s">
        <v>71</v>
      </c>
      <c r="L29" s="4"/>
    </row>
    <row r="30" spans="2:12" ht="19.5" customHeight="1" x14ac:dyDescent="0.15">
      <c r="B30" s="1"/>
      <c r="C30" s="171" t="s">
        <v>851</v>
      </c>
      <c r="D30" s="8" t="s">
        <v>852</v>
      </c>
      <c r="E30" s="159">
        <v>3</v>
      </c>
      <c r="F30" s="160">
        <v>1.6666666666666667</v>
      </c>
      <c r="G30" s="160">
        <v>0.57735026918962573</v>
      </c>
      <c r="H30" s="168">
        <v>2</v>
      </c>
      <c r="I30" s="168">
        <v>1</v>
      </c>
      <c r="L30" s="4"/>
    </row>
    <row r="31" spans="2:12" ht="19.5" customHeight="1" x14ac:dyDescent="0.15">
      <c r="B31" s="1"/>
      <c r="C31" s="171" t="s">
        <v>853</v>
      </c>
      <c r="D31" s="8" t="s">
        <v>854</v>
      </c>
      <c r="E31" s="159">
        <v>1</v>
      </c>
      <c r="F31" s="160">
        <v>1</v>
      </c>
      <c r="G31" s="160" t="s">
        <v>71</v>
      </c>
      <c r="H31" s="168">
        <v>1</v>
      </c>
      <c r="I31" s="168">
        <v>1</v>
      </c>
      <c r="L31" s="4"/>
    </row>
    <row r="32" spans="2:12" ht="19.5" customHeight="1" x14ac:dyDescent="0.15">
      <c r="B32" s="1"/>
      <c r="C32" s="171" t="s">
        <v>23</v>
      </c>
      <c r="D32" s="8" t="s">
        <v>855</v>
      </c>
      <c r="E32" s="159">
        <v>2</v>
      </c>
      <c r="F32" s="160">
        <v>1</v>
      </c>
      <c r="G32" s="160">
        <v>0</v>
      </c>
      <c r="H32" s="168">
        <v>1</v>
      </c>
      <c r="I32" s="168">
        <v>1</v>
      </c>
      <c r="L32" s="4"/>
    </row>
    <row r="33" spans="2:12" ht="19.5" customHeight="1" x14ac:dyDescent="0.15">
      <c r="B33" s="1"/>
      <c r="C33" s="171" t="s">
        <v>24</v>
      </c>
      <c r="D33" s="8" t="s">
        <v>856</v>
      </c>
      <c r="E33" s="159">
        <v>69</v>
      </c>
      <c r="F33" s="160">
        <v>1.4492753623188406</v>
      </c>
      <c r="G33" s="160">
        <v>1.4403454639125537</v>
      </c>
      <c r="H33" s="168">
        <v>12</v>
      </c>
      <c r="I33" s="168">
        <v>1</v>
      </c>
      <c r="L33" s="4"/>
    </row>
    <row r="34" spans="2:12" ht="19.5" customHeight="1" x14ac:dyDescent="0.15">
      <c r="B34" s="1"/>
      <c r="C34" s="171" t="s">
        <v>857</v>
      </c>
      <c r="D34" s="8" t="s">
        <v>858</v>
      </c>
      <c r="E34" s="159">
        <v>5</v>
      </c>
      <c r="F34" s="160">
        <v>10.4</v>
      </c>
      <c r="G34" s="160">
        <v>5.3197744313081543</v>
      </c>
      <c r="H34" s="168">
        <v>14</v>
      </c>
      <c r="I34" s="168">
        <v>1</v>
      </c>
      <c r="L34" s="4"/>
    </row>
    <row r="35" spans="2:12" ht="19.5" customHeight="1" x14ac:dyDescent="0.15">
      <c r="B35" s="1"/>
      <c r="C35" s="171" t="s">
        <v>25</v>
      </c>
      <c r="D35" s="8" t="s">
        <v>859</v>
      </c>
      <c r="E35" s="159">
        <v>12</v>
      </c>
      <c r="F35" s="160">
        <v>4.75</v>
      </c>
      <c r="G35" s="160">
        <v>7.3870279421552087</v>
      </c>
      <c r="H35" s="168">
        <v>26</v>
      </c>
      <c r="I35" s="168">
        <v>1</v>
      </c>
      <c r="L35" s="4"/>
    </row>
    <row r="36" spans="2:12" ht="19.5" customHeight="1" x14ac:dyDescent="0.15">
      <c r="B36" s="1"/>
      <c r="C36" s="171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8" t="s">
        <v>71</v>
      </c>
      <c r="I36" s="168" t="s">
        <v>71</v>
      </c>
      <c r="L36" s="4"/>
    </row>
    <row r="37" spans="2:12" ht="19.5" customHeight="1" x14ac:dyDescent="0.15">
      <c r="B37" s="1"/>
      <c r="C37" s="171" t="s">
        <v>27</v>
      </c>
      <c r="D37" s="8" t="s">
        <v>860</v>
      </c>
      <c r="E37" s="159">
        <v>18</v>
      </c>
      <c r="F37" s="160">
        <v>102.94444444444444</v>
      </c>
      <c r="G37" s="160">
        <v>232.5329760858022</v>
      </c>
      <c r="H37" s="168">
        <v>732</v>
      </c>
      <c r="I37" s="168">
        <v>1</v>
      </c>
      <c r="L37" s="4"/>
    </row>
    <row r="38" spans="2:12" ht="19.5" customHeight="1" x14ac:dyDescent="0.15">
      <c r="B38" s="1"/>
      <c r="C38" s="171" t="s">
        <v>28</v>
      </c>
      <c r="D38" s="8" t="s">
        <v>861</v>
      </c>
      <c r="E38" s="159">
        <v>93</v>
      </c>
      <c r="F38" s="160">
        <v>19.161290322580644</v>
      </c>
      <c r="G38" s="160">
        <v>57.489751510610596</v>
      </c>
      <c r="H38" s="168">
        <v>365</v>
      </c>
      <c r="I38" s="168">
        <v>1</v>
      </c>
      <c r="L38" s="4"/>
    </row>
    <row r="39" spans="2:12" ht="19.5" customHeight="1" x14ac:dyDescent="0.15">
      <c r="B39" s="1"/>
      <c r="C39" s="171" t="s">
        <v>29</v>
      </c>
      <c r="D39" s="8" t="s">
        <v>862</v>
      </c>
      <c r="E39" s="159">
        <v>4</v>
      </c>
      <c r="F39" s="160">
        <v>1</v>
      </c>
      <c r="G39" s="160">
        <v>0</v>
      </c>
      <c r="H39" s="168">
        <v>1</v>
      </c>
      <c r="I39" s="168">
        <v>1</v>
      </c>
      <c r="L39" s="4"/>
    </row>
    <row r="40" spans="2:12" ht="19.5" customHeight="1" x14ac:dyDescent="0.15">
      <c r="B40" s="1"/>
      <c r="C40" s="171" t="s">
        <v>30</v>
      </c>
      <c r="D40" s="8" t="s">
        <v>863</v>
      </c>
      <c r="E40" s="159">
        <v>1</v>
      </c>
      <c r="F40" s="160">
        <v>2</v>
      </c>
      <c r="G40" s="160" t="s">
        <v>71</v>
      </c>
      <c r="H40" s="168">
        <v>2</v>
      </c>
      <c r="I40" s="168">
        <v>2</v>
      </c>
      <c r="L40" s="4"/>
    </row>
    <row r="41" spans="2:12" ht="19.5" customHeight="1" x14ac:dyDescent="0.15">
      <c r="B41" s="1"/>
      <c r="C41" s="171" t="s">
        <v>31</v>
      </c>
      <c r="D41" s="8" t="s">
        <v>864</v>
      </c>
      <c r="E41" s="159">
        <v>4</v>
      </c>
      <c r="F41" s="160">
        <v>4</v>
      </c>
      <c r="G41" s="160">
        <v>6</v>
      </c>
      <c r="H41" s="168">
        <v>13</v>
      </c>
      <c r="I41" s="168">
        <v>1</v>
      </c>
      <c r="L41" s="4"/>
    </row>
    <row r="42" spans="2:12" ht="19.5" customHeight="1" x14ac:dyDescent="0.15">
      <c r="B42" s="1"/>
      <c r="C42" s="171" t="s">
        <v>32</v>
      </c>
      <c r="D42" s="8" t="s">
        <v>865</v>
      </c>
      <c r="E42" s="159">
        <v>3</v>
      </c>
      <c r="F42" s="160">
        <v>5</v>
      </c>
      <c r="G42" s="160">
        <v>6.0827625302982193</v>
      </c>
      <c r="H42" s="168">
        <v>12</v>
      </c>
      <c r="I42" s="168">
        <v>1</v>
      </c>
      <c r="L42" s="4"/>
    </row>
    <row r="43" spans="2:12" ht="19.5" customHeight="1" x14ac:dyDescent="0.15">
      <c r="B43" s="1"/>
      <c r="C43" s="171" t="s">
        <v>33</v>
      </c>
      <c r="D43" s="8" t="s">
        <v>866</v>
      </c>
      <c r="E43" s="159">
        <v>8</v>
      </c>
      <c r="F43" s="160">
        <v>11.375</v>
      </c>
      <c r="G43" s="160">
        <v>9.2108243775617442</v>
      </c>
      <c r="H43" s="168">
        <v>26</v>
      </c>
      <c r="I43" s="168">
        <v>1</v>
      </c>
      <c r="L43" s="4"/>
    </row>
    <row r="44" spans="2:12" ht="19.5" customHeight="1" x14ac:dyDescent="0.15">
      <c r="B44" s="1"/>
      <c r="C44" s="171" t="s">
        <v>34</v>
      </c>
      <c r="D44" s="8" t="s">
        <v>867</v>
      </c>
      <c r="E44" s="159">
        <v>52</v>
      </c>
      <c r="F44" s="160">
        <v>2.9038461538461537</v>
      </c>
      <c r="G44" s="160">
        <v>3.476868183872396</v>
      </c>
      <c r="H44" s="168">
        <v>12</v>
      </c>
      <c r="I44" s="168">
        <v>1</v>
      </c>
      <c r="L44" s="4"/>
    </row>
    <row r="45" spans="2:12" ht="19.5" customHeight="1" x14ac:dyDescent="0.15">
      <c r="B45" s="1"/>
      <c r="C45" s="171" t="s">
        <v>35</v>
      </c>
      <c r="D45" s="8" t="s">
        <v>868</v>
      </c>
      <c r="E45" s="159">
        <v>4</v>
      </c>
      <c r="F45" s="160">
        <v>4.25</v>
      </c>
      <c r="G45" s="160">
        <v>5.1881274720911268</v>
      </c>
      <c r="H45" s="168">
        <v>12</v>
      </c>
      <c r="I45" s="168">
        <v>1</v>
      </c>
      <c r="L45" s="4"/>
    </row>
    <row r="46" spans="2:12" ht="19.5" customHeight="1" x14ac:dyDescent="0.15">
      <c r="B46" s="1"/>
      <c r="C46" s="171" t="s">
        <v>36</v>
      </c>
      <c r="D46" s="8" t="s">
        <v>869</v>
      </c>
      <c r="E46" s="159">
        <v>6</v>
      </c>
      <c r="F46" s="160">
        <v>3</v>
      </c>
      <c r="G46" s="160">
        <v>4.4271887242357311</v>
      </c>
      <c r="H46" s="168">
        <v>12</v>
      </c>
      <c r="I46" s="168">
        <v>1</v>
      </c>
      <c r="L46" s="4"/>
    </row>
    <row r="47" spans="2:12" ht="19.5" customHeight="1" x14ac:dyDescent="0.15">
      <c r="B47" s="1"/>
      <c r="C47" s="171" t="s">
        <v>37</v>
      </c>
      <c r="D47" s="8" t="s">
        <v>870</v>
      </c>
      <c r="E47" s="159">
        <v>5</v>
      </c>
      <c r="F47" s="160">
        <v>4.2</v>
      </c>
      <c r="G47" s="160">
        <v>4.5497252664309302</v>
      </c>
      <c r="H47" s="168">
        <v>12</v>
      </c>
      <c r="I47" s="168">
        <v>1</v>
      </c>
      <c r="L47" s="4"/>
    </row>
    <row r="48" spans="2:12" ht="19.5" customHeight="1" x14ac:dyDescent="0.15">
      <c r="B48" s="1"/>
      <c r="C48" s="171" t="s">
        <v>38</v>
      </c>
      <c r="D48" s="8" t="s">
        <v>871</v>
      </c>
      <c r="E48" s="159">
        <v>24</v>
      </c>
      <c r="F48" s="160">
        <v>4.25</v>
      </c>
      <c r="G48" s="160">
        <v>4.9277387000177049</v>
      </c>
      <c r="H48" s="168">
        <v>16</v>
      </c>
      <c r="I48" s="168">
        <v>1</v>
      </c>
      <c r="L48" s="4"/>
    </row>
    <row r="49" spans="2:12" ht="19.5" customHeight="1" x14ac:dyDescent="0.15">
      <c r="B49" s="1"/>
      <c r="C49" s="171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8" t="s">
        <v>71</v>
      </c>
      <c r="I49" s="168" t="s">
        <v>71</v>
      </c>
      <c r="L49" s="4"/>
    </row>
    <row r="50" spans="2:12" ht="19.5" customHeight="1" x14ac:dyDescent="0.15">
      <c r="B50" s="1"/>
      <c r="C50" s="171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8" t="s">
        <v>71</v>
      </c>
      <c r="I50" s="168" t="s">
        <v>71</v>
      </c>
      <c r="L50" s="4"/>
    </row>
    <row r="51" spans="2:12" ht="19.5" customHeight="1" x14ac:dyDescent="0.15">
      <c r="B51" s="1"/>
      <c r="C51" s="171" t="s">
        <v>40</v>
      </c>
      <c r="D51" s="8" t="s">
        <v>875</v>
      </c>
      <c r="E51" s="159">
        <v>0</v>
      </c>
      <c r="F51" s="160" t="s">
        <v>71</v>
      </c>
      <c r="G51" s="160" t="s">
        <v>71</v>
      </c>
      <c r="H51" s="168" t="s">
        <v>71</v>
      </c>
      <c r="I51" s="168" t="s">
        <v>71</v>
      </c>
      <c r="L51" s="4"/>
    </row>
    <row r="52" spans="2:12" ht="19.5" customHeight="1" x14ac:dyDescent="0.15">
      <c r="B52" s="1"/>
      <c r="C52" s="171" t="s">
        <v>41</v>
      </c>
      <c r="D52" s="8" t="s">
        <v>876</v>
      </c>
      <c r="E52" s="159">
        <v>1</v>
      </c>
      <c r="F52" s="160">
        <v>1</v>
      </c>
      <c r="G52" s="160" t="s">
        <v>71</v>
      </c>
      <c r="H52" s="168">
        <v>1</v>
      </c>
      <c r="I52" s="168">
        <v>1</v>
      </c>
      <c r="L52" s="4"/>
    </row>
    <row r="53" spans="2:12" ht="19.5" customHeight="1" x14ac:dyDescent="0.15">
      <c r="B53" s="1"/>
      <c r="C53" s="171" t="s">
        <v>42</v>
      </c>
      <c r="D53" s="8" t="s">
        <v>877</v>
      </c>
      <c r="E53" s="159">
        <v>1</v>
      </c>
      <c r="F53" s="160">
        <v>1</v>
      </c>
      <c r="G53" s="160" t="s">
        <v>71</v>
      </c>
      <c r="H53" s="168">
        <v>1</v>
      </c>
      <c r="I53" s="168">
        <v>1</v>
      </c>
      <c r="L53" s="4"/>
    </row>
    <row r="54" spans="2:12" ht="19.5" customHeight="1" x14ac:dyDescent="0.15">
      <c r="B54" s="1"/>
      <c r="C54" s="171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8" t="s">
        <v>71</v>
      </c>
      <c r="I54" s="168" t="s">
        <v>71</v>
      </c>
      <c r="L54" s="4"/>
    </row>
    <row r="55" spans="2:12" ht="19.5" customHeight="1" x14ac:dyDescent="0.15">
      <c r="B55" s="1"/>
      <c r="C55" s="171" t="s">
        <v>44</v>
      </c>
      <c r="D55" s="8" t="s">
        <v>879</v>
      </c>
      <c r="E55" s="159">
        <v>1</v>
      </c>
      <c r="F55" s="160">
        <v>12</v>
      </c>
      <c r="G55" s="160" t="s">
        <v>71</v>
      </c>
      <c r="H55" s="168">
        <v>12</v>
      </c>
      <c r="I55" s="168">
        <v>12</v>
      </c>
      <c r="L55" s="4"/>
    </row>
    <row r="56" spans="2:12" ht="19.5" customHeight="1" x14ac:dyDescent="0.15">
      <c r="B56" s="1"/>
      <c r="C56" s="171" t="s">
        <v>45</v>
      </c>
      <c r="D56" s="8" t="s">
        <v>880</v>
      </c>
      <c r="E56" s="159">
        <v>0</v>
      </c>
      <c r="F56" s="160" t="s">
        <v>71</v>
      </c>
      <c r="G56" s="160" t="s">
        <v>71</v>
      </c>
      <c r="H56" s="168" t="s">
        <v>71</v>
      </c>
      <c r="I56" s="168" t="s">
        <v>71</v>
      </c>
      <c r="L56" s="4"/>
    </row>
    <row r="57" spans="2:12" ht="19.5" customHeight="1" x14ac:dyDescent="0.15">
      <c r="B57" s="1"/>
      <c r="C57" s="171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8" t="s">
        <v>71</v>
      </c>
      <c r="I57" s="168" t="s">
        <v>71</v>
      </c>
      <c r="L57" s="4"/>
    </row>
    <row r="58" spans="2:12" ht="19.5" customHeight="1" x14ac:dyDescent="0.15">
      <c r="B58" s="1"/>
      <c r="C58" s="171" t="s">
        <v>47</v>
      </c>
      <c r="D58" s="8" t="s">
        <v>882</v>
      </c>
      <c r="E58" s="159">
        <v>66</v>
      </c>
      <c r="F58" s="160">
        <v>3.1212121212121211</v>
      </c>
      <c r="G58" s="160">
        <v>4.8437593521979041</v>
      </c>
      <c r="H58" s="168">
        <v>24</v>
      </c>
      <c r="I58" s="168">
        <v>1</v>
      </c>
      <c r="L58" s="4"/>
    </row>
    <row r="59" spans="2:12" ht="19.5" customHeight="1" x14ac:dyDescent="0.15">
      <c r="B59" s="1"/>
      <c r="C59" s="171" t="s">
        <v>48</v>
      </c>
      <c r="D59" s="8" t="s">
        <v>883</v>
      </c>
      <c r="E59" s="159">
        <v>75</v>
      </c>
      <c r="F59" s="160">
        <v>3.2933333333333334</v>
      </c>
      <c r="G59" s="160">
        <v>3.6899180879113693</v>
      </c>
      <c r="H59" s="168">
        <v>12</v>
      </c>
      <c r="I59" s="168">
        <v>1</v>
      </c>
      <c r="L59" s="4"/>
    </row>
    <row r="60" spans="2:12" ht="19.5" customHeight="1" x14ac:dyDescent="0.15">
      <c r="B60" s="1"/>
      <c r="C60" s="171" t="s">
        <v>51</v>
      </c>
      <c r="D60" s="8" t="s">
        <v>884</v>
      </c>
      <c r="E60" s="159">
        <v>4</v>
      </c>
      <c r="F60" s="160">
        <v>14</v>
      </c>
      <c r="G60" s="160">
        <v>22.788886180182949</v>
      </c>
      <c r="H60" s="168">
        <v>48</v>
      </c>
      <c r="I60" s="168">
        <v>1</v>
      </c>
      <c r="L60" s="4"/>
    </row>
    <row r="61" spans="2:12" ht="19.5" customHeight="1" x14ac:dyDescent="0.15">
      <c r="B61" s="1"/>
      <c r="C61" s="171" t="s">
        <v>129</v>
      </c>
      <c r="D61" s="8" t="s">
        <v>885</v>
      </c>
      <c r="E61" s="159">
        <v>3</v>
      </c>
      <c r="F61" s="160">
        <v>1.3333333333333333</v>
      </c>
      <c r="G61" s="160">
        <v>0.57735026918962573</v>
      </c>
      <c r="H61" s="168">
        <v>2</v>
      </c>
      <c r="I61" s="168">
        <v>1</v>
      </c>
      <c r="L61" s="4"/>
    </row>
    <row r="62" spans="2:12" ht="19.5" customHeight="1" x14ac:dyDescent="0.15">
      <c r="B62" s="1"/>
      <c r="C62" s="171" t="s">
        <v>137</v>
      </c>
      <c r="D62" s="8" t="s">
        <v>886</v>
      </c>
      <c r="E62" s="159">
        <v>1</v>
      </c>
      <c r="F62" s="160">
        <v>12</v>
      </c>
      <c r="G62" s="160" t="s">
        <v>71</v>
      </c>
      <c r="H62" s="168">
        <v>12</v>
      </c>
      <c r="I62" s="168">
        <v>12</v>
      </c>
      <c r="L62" s="4"/>
    </row>
    <row r="63" spans="2:12" ht="19.5" customHeight="1" x14ac:dyDescent="0.15">
      <c r="B63" s="1"/>
      <c r="C63" s="171" t="s">
        <v>52</v>
      </c>
      <c r="D63" s="8" t="s">
        <v>887</v>
      </c>
      <c r="E63" s="159">
        <v>10</v>
      </c>
      <c r="F63" s="160">
        <v>2.1</v>
      </c>
      <c r="G63" s="160">
        <v>3.4785054261852171</v>
      </c>
      <c r="H63" s="168">
        <v>12</v>
      </c>
      <c r="I63" s="168">
        <v>1</v>
      </c>
      <c r="L63" s="4"/>
    </row>
    <row r="64" spans="2:12" ht="19.5" customHeight="1" x14ac:dyDescent="0.15">
      <c r="B64" s="1"/>
      <c r="C64" s="171" t="s">
        <v>888</v>
      </c>
      <c r="D64" s="8" t="s">
        <v>376</v>
      </c>
      <c r="E64" s="159">
        <v>12</v>
      </c>
      <c r="F64" s="160">
        <v>2.5833333333333335</v>
      </c>
      <c r="G64" s="160">
        <v>3.3154825052206567</v>
      </c>
      <c r="H64" s="168">
        <v>12</v>
      </c>
      <c r="I64" s="168">
        <v>1</v>
      </c>
      <c r="L64" s="4"/>
    </row>
    <row r="65" spans="2:12" ht="19.5" customHeight="1" x14ac:dyDescent="0.15">
      <c r="B65" s="1"/>
      <c r="C65" s="171" t="s">
        <v>889</v>
      </c>
      <c r="D65" s="8" t="s">
        <v>890</v>
      </c>
      <c r="E65" s="159">
        <v>0</v>
      </c>
      <c r="F65" s="160" t="s">
        <v>71</v>
      </c>
      <c r="G65" s="160" t="s">
        <v>71</v>
      </c>
      <c r="H65" s="168" t="s">
        <v>71</v>
      </c>
      <c r="I65" s="168" t="s">
        <v>71</v>
      </c>
      <c r="L65" s="4"/>
    </row>
    <row r="66" spans="2:12" ht="19.5" customHeight="1" x14ac:dyDescent="0.15">
      <c r="B66" s="1"/>
      <c r="C66" s="171" t="s">
        <v>79</v>
      </c>
      <c r="D66" s="8" t="s">
        <v>891</v>
      </c>
      <c r="E66" s="159">
        <v>1</v>
      </c>
      <c r="F66" s="160">
        <v>1</v>
      </c>
      <c r="G66" s="160" t="s">
        <v>71</v>
      </c>
      <c r="H66" s="168">
        <v>1</v>
      </c>
      <c r="I66" s="168">
        <v>1</v>
      </c>
      <c r="L66" s="4"/>
    </row>
    <row r="67" spans="2:12" ht="19.5" customHeight="1" x14ac:dyDescent="0.15">
      <c r="B67" s="1"/>
      <c r="C67" s="171" t="s">
        <v>53</v>
      </c>
      <c r="D67" s="8" t="s">
        <v>892</v>
      </c>
      <c r="E67" s="159">
        <v>30</v>
      </c>
      <c r="F67" s="160">
        <v>4.3</v>
      </c>
      <c r="G67" s="160">
        <v>5.8081393542700646</v>
      </c>
      <c r="H67" s="168">
        <v>25</v>
      </c>
      <c r="I67" s="168">
        <v>1</v>
      </c>
      <c r="L67" s="4"/>
    </row>
    <row r="68" spans="2:12" ht="19.5" customHeight="1" x14ac:dyDescent="0.15">
      <c r="B68" s="1"/>
      <c r="C68" s="171" t="s">
        <v>54</v>
      </c>
      <c r="D68" s="8" t="s">
        <v>893</v>
      </c>
      <c r="E68" s="159">
        <v>11</v>
      </c>
      <c r="F68" s="160">
        <v>1.1818181818181819</v>
      </c>
      <c r="G68" s="160">
        <v>0.60302268915552726</v>
      </c>
      <c r="H68" s="168">
        <v>2</v>
      </c>
      <c r="I68" s="168">
        <v>1</v>
      </c>
      <c r="L68" s="4"/>
    </row>
    <row r="69" spans="2:12" ht="19.5" customHeight="1" x14ac:dyDescent="0.15">
      <c r="B69" s="1"/>
      <c r="C69" s="171" t="s">
        <v>55</v>
      </c>
      <c r="D69" s="8" t="s">
        <v>894</v>
      </c>
      <c r="E69" s="159">
        <v>28</v>
      </c>
      <c r="F69" s="160">
        <v>1.9642857142857142</v>
      </c>
      <c r="G69" s="160">
        <v>0.69293486718358321</v>
      </c>
      <c r="H69" s="168">
        <v>4</v>
      </c>
      <c r="I69" s="168">
        <v>1</v>
      </c>
      <c r="L69" s="4"/>
    </row>
    <row r="70" spans="2:12" ht="19.5" customHeight="1" x14ac:dyDescent="0.15">
      <c r="B70" s="1"/>
      <c r="C70" s="171" t="s">
        <v>138</v>
      </c>
      <c r="D70" s="8" t="s">
        <v>895</v>
      </c>
      <c r="E70" s="159">
        <v>0</v>
      </c>
      <c r="F70" s="160" t="s">
        <v>71</v>
      </c>
      <c r="G70" s="160" t="s">
        <v>71</v>
      </c>
      <c r="H70" s="168" t="s">
        <v>71</v>
      </c>
      <c r="I70" s="168" t="s">
        <v>71</v>
      </c>
      <c r="L70" s="4"/>
    </row>
    <row r="71" spans="2:12" ht="19.5" customHeight="1" x14ac:dyDescent="0.15">
      <c r="B71" s="1"/>
      <c r="C71" s="171" t="s">
        <v>72</v>
      </c>
      <c r="D71" s="8" t="s">
        <v>896</v>
      </c>
      <c r="E71" s="159">
        <v>2</v>
      </c>
      <c r="F71" s="160">
        <v>1</v>
      </c>
      <c r="G71" s="160">
        <v>0</v>
      </c>
      <c r="H71" s="168">
        <v>1</v>
      </c>
      <c r="I71" s="168">
        <v>1</v>
      </c>
      <c r="L71" s="4"/>
    </row>
    <row r="72" spans="2:12" ht="19.5" customHeight="1" x14ac:dyDescent="0.15">
      <c r="B72" s="1"/>
      <c r="C72" s="171" t="s">
        <v>75</v>
      </c>
      <c r="D72" s="8" t="s">
        <v>897</v>
      </c>
      <c r="E72" s="159">
        <v>32</v>
      </c>
      <c r="F72" s="160">
        <v>4.71875</v>
      </c>
      <c r="G72" s="160">
        <v>5.641061299139122</v>
      </c>
      <c r="H72" s="168">
        <v>24</v>
      </c>
      <c r="I72" s="168">
        <v>1</v>
      </c>
      <c r="L72" s="4"/>
    </row>
    <row r="73" spans="2:12" ht="19.5" customHeight="1" x14ac:dyDescent="0.15">
      <c r="B73" s="1"/>
      <c r="C73" s="171" t="s">
        <v>56</v>
      </c>
      <c r="D73" s="8" t="s">
        <v>898</v>
      </c>
      <c r="E73" s="159">
        <v>2</v>
      </c>
      <c r="F73" s="160">
        <v>1</v>
      </c>
      <c r="G73" s="160">
        <v>0</v>
      </c>
      <c r="H73" s="168">
        <v>1</v>
      </c>
      <c r="I73" s="168">
        <v>1</v>
      </c>
      <c r="L73" s="4"/>
    </row>
    <row r="74" spans="2:12" ht="19.5" customHeight="1" x14ac:dyDescent="0.15">
      <c r="B74" s="1"/>
      <c r="C74" s="171" t="s">
        <v>57</v>
      </c>
      <c r="D74" s="8" t="s">
        <v>899</v>
      </c>
      <c r="E74" s="159">
        <v>1</v>
      </c>
      <c r="F74" s="160">
        <v>1</v>
      </c>
      <c r="G74" s="160" t="s">
        <v>71</v>
      </c>
      <c r="H74" s="168">
        <v>1</v>
      </c>
      <c r="I74" s="168">
        <v>1</v>
      </c>
      <c r="L74" s="4"/>
    </row>
    <row r="75" spans="2:12" ht="19.5" customHeight="1" x14ac:dyDescent="0.15">
      <c r="B75" s="1"/>
      <c r="C75" s="171" t="s">
        <v>69</v>
      </c>
      <c r="D75" s="8" t="s">
        <v>900</v>
      </c>
      <c r="E75" s="159">
        <v>64</v>
      </c>
      <c r="F75" s="160">
        <v>9.015625</v>
      </c>
      <c r="G75" s="160">
        <v>9.9098991513776866</v>
      </c>
      <c r="H75" s="168">
        <v>52</v>
      </c>
      <c r="I75" s="168">
        <v>1</v>
      </c>
      <c r="L75" s="4"/>
    </row>
    <row r="76" spans="2:12" ht="19.5" customHeight="1" x14ac:dyDescent="0.15">
      <c r="B76" s="1"/>
      <c r="C76" s="171" t="s">
        <v>73</v>
      </c>
      <c r="D76" s="8" t="s">
        <v>901</v>
      </c>
      <c r="E76" s="159">
        <v>46</v>
      </c>
      <c r="F76" s="160">
        <v>9</v>
      </c>
      <c r="G76" s="160">
        <v>11.343133018115703</v>
      </c>
      <c r="H76" s="168">
        <v>52</v>
      </c>
      <c r="I76" s="168">
        <v>1</v>
      </c>
      <c r="L76" s="4"/>
    </row>
    <row r="77" spans="2:12" ht="19.5" customHeight="1" x14ac:dyDescent="0.15">
      <c r="B77" s="1"/>
      <c r="C77" s="171" t="s">
        <v>58</v>
      </c>
      <c r="D77" s="8" t="s">
        <v>902</v>
      </c>
      <c r="E77" s="159">
        <v>226</v>
      </c>
      <c r="F77" s="160">
        <v>14.150442477876107</v>
      </c>
      <c r="G77" s="160">
        <v>94.948849035344693</v>
      </c>
      <c r="H77" s="168">
        <v>1422</v>
      </c>
      <c r="I77" s="168">
        <v>1</v>
      </c>
      <c r="L77" s="4"/>
    </row>
    <row r="78" spans="2:12" ht="19.5" customHeight="1" x14ac:dyDescent="0.15">
      <c r="B78" s="1"/>
      <c r="C78" s="171" t="s">
        <v>903</v>
      </c>
      <c r="D78" s="8" t="s">
        <v>904</v>
      </c>
      <c r="E78" s="159">
        <v>0</v>
      </c>
      <c r="F78" s="160" t="s">
        <v>71</v>
      </c>
      <c r="G78" s="160" t="s">
        <v>71</v>
      </c>
      <c r="H78" s="168" t="s">
        <v>71</v>
      </c>
      <c r="I78" s="168" t="s">
        <v>71</v>
      </c>
      <c r="L78" s="4"/>
    </row>
    <row r="79" spans="2:12" ht="19.5" customHeight="1" x14ac:dyDescent="0.15">
      <c r="B79" s="1"/>
      <c r="C79" s="171" t="s">
        <v>905</v>
      </c>
      <c r="D79" s="8" t="s">
        <v>906</v>
      </c>
      <c r="E79" s="159">
        <v>23</v>
      </c>
      <c r="F79" s="160">
        <v>3.4347826086956523</v>
      </c>
      <c r="G79" s="160">
        <v>4.0319867306388089</v>
      </c>
      <c r="H79" s="168">
        <v>20</v>
      </c>
      <c r="I79" s="168">
        <v>1</v>
      </c>
      <c r="L79" s="4"/>
    </row>
    <row r="80" spans="2:12" ht="19.5" customHeight="1" x14ac:dyDescent="0.15">
      <c r="B80" s="1"/>
      <c r="C80" s="171" t="s">
        <v>70</v>
      </c>
      <c r="D80" s="8" t="s">
        <v>907</v>
      </c>
      <c r="E80" s="159">
        <v>4</v>
      </c>
      <c r="F80" s="160">
        <v>2.25</v>
      </c>
      <c r="G80" s="160">
        <v>2.5</v>
      </c>
      <c r="H80" s="168">
        <v>6</v>
      </c>
      <c r="I80" s="168">
        <v>1</v>
      </c>
      <c r="L80" s="4"/>
    </row>
    <row r="81" spans="2:12" ht="19.5" customHeight="1" x14ac:dyDescent="0.15">
      <c r="B81" s="1"/>
      <c r="C81" s="171" t="s">
        <v>908</v>
      </c>
      <c r="D81" s="8" t="s">
        <v>909</v>
      </c>
      <c r="E81" s="159">
        <v>134</v>
      </c>
      <c r="F81" s="160">
        <v>3.8507462686567164</v>
      </c>
      <c r="G81" s="160">
        <v>5.3585817092899077</v>
      </c>
      <c r="H81" s="168">
        <v>36</v>
      </c>
      <c r="I81" s="168">
        <v>1</v>
      </c>
      <c r="L81" s="4"/>
    </row>
    <row r="82" spans="2:12" ht="19.5" customHeight="1" x14ac:dyDescent="0.15">
      <c r="B82" s="1"/>
      <c r="C82" s="171" t="s">
        <v>59</v>
      </c>
      <c r="D82" s="8" t="s">
        <v>910</v>
      </c>
      <c r="E82" s="159">
        <v>507</v>
      </c>
      <c r="F82" s="160">
        <v>8.2564102564102573</v>
      </c>
      <c r="G82" s="160">
        <v>32.260080284674579</v>
      </c>
      <c r="H82" s="168">
        <v>700</v>
      </c>
      <c r="I82" s="168">
        <v>1</v>
      </c>
      <c r="L82" s="4"/>
    </row>
    <row r="83" spans="2:12" ht="19.5" customHeight="1" x14ac:dyDescent="0.15">
      <c r="B83" s="1"/>
      <c r="C83" s="171" t="s">
        <v>60</v>
      </c>
      <c r="D83" s="8" t="s">
        <v>911</v>
      </c>
      <c r="E83" s="159">
        <v>141</v>
      </c>
      <c r="F83" s="160">
        <v>6.5957446808510642</v>
      </c>
      <c r="G83" s="160">
        <v>8.4506793669454723</v>
      </c>
      <c r="H83" s="168">
        <v>53</v>
      </c>
      <c r="I83" s="168">
        <v>1</v>
      </c>
      <c r="L83" s="4"/>
    </row>
    <row r="84" spans="2:12" ht="19.5" customHeight="1" x14ac:dyDescent="0.15">
      <c r="B84" s="1"/>
      <c r="C84" s="171" t="s">
        <v>912</v>
      </c>
      <c r="D84" s="8" t="s">
        <v>913</v>
      </c>
      <c r="E84" s="159">
        <v>0</v>
      </c>
      <c r="F84" s="160" t="s">
        <v>71</v>
      </c>
      <c r="G84" s="160" t="s">
        <v>71</v>
      </c>
      <c r="H84" s="168" t="s">
        <v>71</v>
      </c>
      <c r="I84" s="168" t="s">
        <v>71</v>
      </c>
      <c r="L84" s="4"/>
    </row>
    <row r="85" spans="2:12" ht="19.5" customHeight="1" x14ac:dyDescent="0.15">
      <c r="B85" s="1"/>
      <c r="C85" s="171" t="s">
        <v>914</v>
      </c>
      <c r="D85" s="8" t="s">
        <v>915</v>
      </c>
      <c r="E85" s="159">
        <v>41</v>
      </c>
      <c r="F85" s="160">
        <v>2.4634146341463414</v>
      </c>
      <c r="G85" s="160">
        <v>7.8233546544165113</v>
      </c>
      <c r="H85" s="168">
        <v>50</v>
      </c>
      <c r="I85" s="168">
        <v>1</v>
      </c>
      <c r="L85" s="4"/>
    </row>
    <row r="86" spans="2:12" ht="19.5" customHeight="1" x14ac:dyDescent="0.15">
      <c r="B86" s="1"/>
      <c r="C86" s="171" t="s">
        <v>916</v>
      </c>
      <c r="D86" s="8" t="s">
        <v>917</v>
      </c>
      <c r="E86" s="159">
        <v>3</v>
      </c>
      <c r="F86" s="160">
        <v>12.333333333333334</v>
      </c>
      <c r="G86" s="160">
        <v>11.503622617824933</v>
      </c>
      <c r="H86" s="168">
        <v>24</v>
      </c>
      <c r="I86" s="168">
        <v>1</v>
      </c>
      <c r="L86" s="4"/>
    </row>
    <row r="87" spans="2:12" ht="19.5" customHeight="1" x14ac:dyDescent="0.15">
      <c r="B87" s="1"/>
      <c r="C87" s="171" t="s">
        <v>918</v>
      </c>
      <c r="D87" s="8" t="s">
        <v>919</v>
      </c>
      <c r="E87" s="159">
        <v>4</v>
      </c>
      <c r="F87" s="160">
        <v>2.25</v>
      </c>
      <c r="G87" s="160">
        <v>2.6299556396765835</v>
      </c>
      <c r="H87" s="168">
        <v>6</v>
      </c>
      <c r="I87" s="168">
        <v>1</v>
      </c>
      <c r="L87" s="4"/>
    </row>
    <row r="88" spans="2:12" ht="19.5" customHeight="1" x14ac:dyDescent="0.15">
      <c r="B88" s="1"/>
      <c r="C88" s="171" t="s">
        <v>920</v>
      </c>
      <c r="D88" s="8" t="s">
        <v>921</v>
      </c>
      <c r="E88" s="159">
        <v>9</v>
      </c>
      <c r="F88" s="160">
        <v>5.2222222222222223</v>
      </c>
      <c r="G88" s="160">
        <v>7.917982346813135</v>
      </c>
      <c r="H88" s="168">
        <v>24</v>
      </c>
      <c r="I88" s="168">
        <v>1</v>
      </c>
      <c r="L88" s="4"/>
    </row>
    <row r="89" spans="2:12" ht="19.5" customHeight="1" x14ac:dyDescent="0.15">
      <c r="B89" s="1"/>
      <c r="C89" s="171" t="s">
        <v>922</v>
      </c>
      <c r="D89" s="8" t="s">
        <v>923</v>
      </c>
      <c r="E89" s="159">
        <v>0</v>
      </c>
      <c r="F89" s="160" t="s">
        <v>71</v>
      </c>
      <c r="G89" s="160" t="s">
        <v>71</v>
      </c>
      <c r="H89" s="168" t="s">
        <v>71</v>
      </c>
      <c r="I89" s="168" t="s">
        <v>71</v>
      </c>
      <c r="L89" s="4"/>
    </row>
    <row r="90" spans="2:12" ht="19.5" customHeight="1" x14ac:dyDescent="0.15">
      <c r="B90" s="1"/>
      <c r="C90" s="171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  <c r="L90" s="4"/>
    </row>
    <row r="91" spans="2:12" ht="19.5" customHeight="1" x14ac:dyDescent="0.15">
      <c r="B91" s="1"/>
      <c r="C91" s="171" t="s">
        <v>62</v>
      </c>
      <c r="D91" s="8" t="s">
        <v>926</v>
      </c>
      <c r="E91" s="159">
        <v>10</v>
      </c>
      <c r="F91" s="160">
        <v>2.7</v>
      </c>
      <c r="G91" s="160">
        <v>3.4009802508492557</v>
      </c>
      <c r="H91" s="168">
        <v>12</v>
      </c>
      <c r="I91" s="168">
        <v>1</v>
      </c>
      <c r="L91" s="4"/>
    </row>
    <row r="92" spans="2:12" ht="19.5" customHeight="1" x14ac:dyDescent="0.15">
      <c r="B92" s="1"/>
      <c r="C92" s="171" t="s">
        <v>80</v>
      </c>
      <c r="D92" s="8" t="s">
        <v>927</v>
      </c>
      <c r="E92" s="159">
        <v>0</v>
      </c>
      <c r="F92" s="160" t="s">
        <v>71</v>
      </c>
      <c r="G92" s="160" t="s">
        <v>71</v>
      </c>
      <c r="H92" s="168" t="s">
        <v>71</v>
      </c>
      <c r="I92" s="168" t="s">
        <v>71</v>
      </c>
      <c r="L92" s="4"/>
    </row>
    <row r="93" spans="2:12" ht="19.5" customHeight="1" x14ac:dyDescent="0.15">
      <c r="B93" s="1"/>
      <c r="C93" s="171" t="s">
        <v>928</v>
      </c>
      <c r="D93" s="8" t="s">
        <v>929</v>
      </c>
      <c r="E93" s="159">
        <v>14</v>
      </c>
      <c r="F93" s="160">
        <v>4.2142857142857144</v>
      </c>
      <c r="G93" s="160">
        <v>6.3992616332315597</v>
      </c>
      <c r="H93" s="168">
        <v>24</v>
      </c>
      <c r="I93" s="168">
        <v>1</v>
      </c>
      <c r="L93" s="4"/>
    </row>
    <row r="94" spans="2:12" ht="19.5" customHeight="1" x14ac:dyDescent="0.15">
      <c r="B94" s="1"/>
      <c r="C94" s="171" t="s">
        <v>63</v>
      </c>
      <c r="D94" s="8" t="s">
        <v>930</v>
      </c>
      <c r="E94" s="159">
        <v>3</v>
      </c>
      <c r="F94" s="160">
        <v>2</v>
      </c>
      <c r="G94" s="160">
        <v>1.7320508075688772</v>
      </c>
      <c r="H94" s="168">
        <v>4</v>
      </c>
      <c r="I94" s="168">
        <v>1</v>
      </c>
      <c r="L94" s="4"/>
    </row>
    <row r="95" spans="2:12" ht="19.5" customHeight="1" x14ac:dyDescent="0.15">
      <c r="B95" s="1"/>
      <c r="C95" s="171" t="s">
        <v>931</v>
      </c>
      <c r="D95" s="8" t="s">
        <v>932</v>
      </c>
      <c r="E95" s="159">
        <v>1</v>
      </c>
      <c r="F95" s="160">
        <v>2</v>
      </c>
      <c r="G95" s="160" t="s">
        <v>71</v>
      </c>
      <c r="H95" s="168">
        <v>2</v>
      </c>
      <c r="I95" s="168">
        <v>2</v>
      </c>
      <c r="L95" s="4"/>
    </row>
    <row r="96" spans="2:12" ht="19.5" customHeight="1" x14ac:dyDescent="0.15">
      <c r="B96" s="1"/>
      <c r="C96" s="171" t="s">
        <v>933</v>
      </c>
      <c r="D96" s="8" t="s">
        <v>934</v>
      </c>
      <c r="E96" s="159">
        <v>0</v>
      </c>
      <c r="F96" s="160" t="s">
        <v>71</v>
      </c>
      <c r="G96" s="160" t="s">
        <v>71</v>
      </c>
      <c r="H96" s="168" t="s">
        <v>71</v>
      </c>
      <c r="I96" s="168" t="s">
        <v>71</v>
      </c>
      <c r="L96" s="4"/>
    </row>
    <row r="97" spans="1:12" ht="19.5" customHeight="1" x14ac:dyDescent="0.15">
      <c r="B97" s="1"/>
      <c r="C97" s="171" t="s">
        <v>76</v>
      </c>
      <c r="D97" s="8" t="s">
        <v>935</v>
      </c>
      <c r="E97" s="159">
        <v>2</v>
      </c>
      <c r="F97" s="160">
        <v>6</v>
      </c>
      <c r="G97" s="160">
        <v>7.0710678118654755</v>
      </c>
      <c r="H97" s="168">
        <v>11</v>
      </c>
      <c r="I97" s="168">
        <v>1</v>
      </c>
      <c r="L97" s="4"/>
    </row>
    <row r="98" spans="1:12" ht="19.5" customHeight="1" x14ac:dyDescent="0.15">
      <c r="B98" s="1"/>
      <c r="C98" s="171" t="s">
        <v>936</v>
      </c>
      <c r="D98" s="8" t="s">
        <v>937</v>
      </c>
      <c r="E98" s="159">
        <v>0</v>
      </c>
      <c r="F98" s="160" t="s">
        <v>71</v>
      </c>
      <c r="G98" s="160" t="s">
        <v>71</v>
      </c>
      <c r="H98" s="168" t="s">
        <v>71</v>
      </c>
      <c r="I98" s="168" t="s">
        <v>71</v>
      </c>
      <c r="L98" s="4"/>
    </row>
    <row r="99" spans="1:12" ht="19.5" customHeight="1" x14ac:dyDescent="0.15">
      <c r="B99" s="1"/>
      <c r="C99" s="171" t="s">
        <v>64</v>
      </c>
      <c r="D99" s="8" t="s">
        <v>938</v>
      </c>
      <c r="E99" s="159">
        <v>9</v>
      </c>
      <c r="F99" s="160">
        <v>4.5555555555555554</v>
      </c>
      <c r="G99" s="160">
        <v>8.1103500403976252</v>
      </c>
      <c r="H99" s="168">
        <v>26</v>
      </c>
      <c r="I99" s="168">
        <v>1</v>
      </c>
      <c r="L99" s="4"/>
    </row>
    <row r="100" spans="1:12" ht="19.5" customHeight="1" x14ac:dyDescent="0.15">
      <c r="B100" s="1"/>
      <c r="C100" s="171" t="s">
        <v>939</v>
      </c>
      <c r="D100" s="8" t="s">
        <v>940</v>
      </c>
      <c r="E100" s="159">
        <v>283</v>
      </c>
      <c r="F100" s="160">
        <v>4.6784452296819792</v>
      </c>
      <c r="G100" s="160">
        <v>6.6922572271226537</v>
      </c>
      <c r="H100" s="168">
        <v>53</v>
      </c>
      <c r="I100" s="168">
        <v>1</v>
      </c>
      <c r="L100" s="4"/>
    </row>
    <row r="101" spans="1:12" ht="19.5" customHeight="1" x14ac:dyDescent="0.15">
      <c r="B101" s="1"/>
      <c r="C101" s="171" t="s">
        <v>941</v>
      </c>
      <c r="D101" s="8" t="s">
        <v>942</v>
      </c>
      <c r="E101" s="159">
        <v>35</v>
      </c>
      <c r="F101" s="160">
        <v>5.1714285714285717</v>
      </c>
      <c r="G101" s="160">
        <v>4.7557130614334877</v>
      </c>
      <c r="H101" s="168">
        <v>12</v>
      </c>
      <c r="I101" s="168">
        <v>1</v>
      </c>
      <c r="L101" s="4"/>
    </row>
    <row r="102" spans="1:12" ht="19.5" customHeight="1" x14ac:dyDescent="0.15">
      <c r="B102" s="1"/>
      <c r="C102" s="171" t="s">
        <v>943</v>
      </c>
      <c r="D102" s="8" t="s">
        <v>944</v>
      </c>
      <c r="E102" s="159">
        <v>36</v>
      </c>
      <c r="F102" s="160">
        <v>15.027777777777779</v>
      </c>
      <c r="G102" s="160">
        <v>42.627614196240117</v>
      </c>
      <c r="H102" s="168">
        <v>257</v>
      </c>
      <c r="I102" s="168">
        <v>1</v>
      </c>
      <c r="L102" s="4"/>
    </row>
    <row r="103" spans="1:12" ht="19.5" customHeight="1" x14ac:dyDescent="0.15">
      <c r="B103" s="1"/>
      <c r="C103" s="171" t="s">
        <v>945</v>
      </c>
      <c r="D103" s="8" t="s">
        <v>946</v>
      </c>
      <c r="E103" s="159">
        <v>23</v>
      </c>
      <c r="F103" s="160">
        <v>2.2173913043478262</v>
      </c>
      <c r="G103" s="160">
        <v>3.1327670275671404</v>
      </c>
      <c r="H103" s="168">
        <v>12</v>
      </c>
      <c r="I103" s="168">
        <v>1</v>
      </c>
      <c r="L103" s="4"/>
    </row>
    <row r="104" spans="1:12" ht="19.5" customHeight="1" x14ac:dyDescent="0.15">
      <c r="A104" s="116" t="s">
        <v>1023</v>
      </c>
      <c r="B104" s="1"/>
      <c r="C104" s="171" t="s">
        <v>947</v>
      </c>
      <c r="D104" s="8" t="s">
        <v>948</v>
      </c>
      <c r="E104" s="159">
        <v>3</v>
      </c>
      <c r="F104" s="160">
        <v>2.3333333333333335</v>
      </c>
      <c r="G104" s="160">
        <v>1.5275252316519468</v>
      </c>
      <c r="H104" s="168">
        <v>4</v>
      </c>
      <c r="I104" s="168">
        <v>1</v>
      </c>
      <c r="L104" s="4"/>
    </row>
    <row r="105" spans="1:12" ht="19.5" customHeight="1" x14ac:dyDescent="0.15">
      <c r="B105" s="1"/>
      <c r="C105" s="172" t="s">
        <v>65</v>
      </c>
      <c r="D105" s="162" t="s">
        <v>949</v>
      </c>
      <c r="E105" s="163">
        <v>557</v>
      </c>
      <c r="F105" s="164">
        <v>2.9281867145421905</v>
      </c>
      <c r="G105" s="164">
        <v>15.665749164528911</v>
      </c>
      <c r="H105" s="168">
        <v>365</v>
      </c>
      <c r="I105" s="168">
        <v>1</v>
      </c>
      <c r="L105" s="4"/>
    </row>
    <row r="106" spans="1:12" ht="19.5" customHeight="1" x14ac:dyDescent="0.15">
      <c r="B106" s="1"/>
      <c r="C106" s="172" t="s">
        <v>67</v>
      </c>
      <c r="D106" s="162" t="s">
        <v>950</v>
      </c>
      <c r="E106" s="163">
        <v>1766</v>
      </c>
      <c r="F106" s="164">
        <v>5.9903737259343153</v>
      </c>
      <c r="G106" s="164">
        <v>7.4240569208058975</v>
      </c>
      <c r="H106" s="168">
        <v>48</v>
      </c>
      <c r="I106" s="168">
        <v>1</v>
      </c>
      <c r="L106" s="4"/>
    </row>
    <row r="107" spans="1:12" ht="19.5" customHeight="1" x14ac:dyDescent="0.15">
      <c r="B107" s="1"/>
      <c r="C107" s="172" t="s">
        <v>68</v>
      </c>
      <c r="D107" s="162" t="s">
        <v>951</v>
      </c>
      <c r="E107" s="163">
        <v>55</v>
      </c>
      <c r="F107" s="164">
        <v>14.454545454545455</v>
      </c>
      <c r="G107" s="164">
        <v>47.761683923187334</v>
      </c>
      <c r="H107" s="168">
        <v>258</v>
      </c>
      <c r="I107" s="168">
        <v>1</v>
      </c>
      <c r="L107" s="4"/>
    </row>
    <row r="108" spans="1:12" ht="19.5" customHeight="1" x14ac:dyDescent="0.15">
      <c r="B108" s="1"/>
      <c r="C108" s="172" t="s">
        <v>77</v>
      </c>
      <c r="D108" s="162" t="s">
        <v>952</v>
      </c>
      <c r="E108" s="163">
        <v>50</v>
      </c>
      <c r="F108" s="164">
        <v>2.84</v>
      </c>
      <c r="G108" s="164">
        <v>4.4965292738070861</v>
      </c>
      <c r="H108" s="168">
        <v>24</v>
      </c>
      <c r="I108" s="168">
        <v>1</v>
      </c>
      <c r="L108" s="4"/>
    </row>
    <row r="109" spans="1:12" ht="19.5" customHeight="1" x14ac:dyDescent="0.15">
      <c r="B109" s="1"/>
      <c r="C109" s="172" t="s">
        <v>78</v>
      </c>
      <c r="D109" s="162" t="s">
        <v>953</v>
      </c>
      <c r="E109" s="163">
        <v>0</v>
      </c>
      <c r="F109" s="164" t="s">
        <v>71</v>
      </c>
      <c r="G109" s="164" t="s">
        <v>71</v>
      </c>
      <c r="H109" s="168" t="s">
        <v>71</v>
      </c>
      <c r="I109" s="168" t="s">
        <v>71</v>
      </c>
      <c r="L109" s="4"/>
    </row>
    <row r="110" spans="1:12" ht="19.5" customHeight="1" x14ac:dyDescent="0.15">
      <c r="B110" s="1"/>
      <c r="C110" s="172" t="s">
        <v>74</v>
      </c>
      <c r="D110" s="162" t="s">
        <v>954</v>
      </c>
      <c r="E110" s="163">
        <v>4</v>
      </c>
      <c r="F110" s="164">
        <v>10</v>
      </c>
      <c r="G110" s="164">
        <v>4</v>
      </c>
      <c r="H110" s="168">
        <v>12</v>
      </c>
      <c r="I110" s="168">
        <v>4</v>
      </c>
      <c r="L110" s="4"/>
    </row>
    <row r="111" spans="1:12" ht="19.5" customHeight="1" x14ac:dyDescent="0.15">
      <c r="B111" s="1"/>
      <c r="C111" s="172" t="s">
        <v>71</v>
      </c>
      <c r="D111" s="162" t="s">
        <v>377</v>
      </c>
      <c r="E111" s="163">
        <v>18</v>
      </c>
      <c r="F111" s="164">
        <v>3</v>
      </c>
      <c r="G111" s="164">
        <v>5.9210491916054684</v>
      </c>
      <c r="H111" s="168">
        <v>26</v>
      </c>
      <c r="I111" s="168">
        <v>1</v>
      </c>
      <c r="L111" s="5"/>
    </row>
    <row r="112" spans="1:12" ht="19.5" customHeight="1" x14ac:dyDescent="0.15">
      <c r="B112" s="1"/>
      <c r="C112" s="172"/>
      <c r="D112" s="162" t="s">
        <v>373</v>
      </c>
      <c r="E112" s="163">
        <v>4939</v>
      </c>
      <c r="F112" s="164">
        <v>6.4782344604170881</v>
      </c>
      <c r="G112" s="164">
        <v>30.57296177812087</v>
      </c>
      <c r="H112" s="168">
        <v>1422</v>
      </c>
      <c r="I112" s="168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23373-8268-466A-AC12-93077045BA03}">
  <sheetPr>
    <tabColor theme="8" tint="0.39997558519241921"/>
    <pageSetUpPr fitToPage="1"/>
  </sheetPr>
  <dimension ref="A1:L112"/>
  <sheetViews>
    <sheetView showGridLines="0" view="pageBreakPreview" topLeftCell="A93" zoomScale="85" zoomScaleNormal="70" zoomScaleSheetLayoutView="85" workbookViewId="0">
      <selection activeCell="D23" sqref="D23"/>
    </sheetView>
  </sheetViews>
  <sheetFormatPr defaultRowHeight="14.25" x14ac:dyDescent="0.15"/>
  <cols>
    <col min="1" max="1" width="3.25" customWidth="1"/>
    <col min="2" max="2" width="1.125" customWidth="1"/>
    <col min="3" max="3" width="5.25" style="118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19" t="s">
        <v>1067</v>
      </c>
    </row>
    <row r="3" spans="2:12" ht="21" customHeight="1" x14ac:dyDescent="0.15">
      <c r="H3" s="139"/>
      <c r="I3" s="139" t="s">
        <v>1068</v>
      </c>
    </row>
    <row r="4" spans="2:12" ht="19.5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9.5" customHeight="1" x14ac:dyDescent="0.15">
      <c r="B5" s="1"/>
      <c r="C5" s="171" t="s">
        <v>817</v>
      </c>
      <c r="D5" s="8" t="s">
        <v>818</v>
      </c>
      <c r="E5" s="159">
        <v>14</v>
      </c>
      <c r="F5" s="160">
        <v>5.7857142857142856</v>
      </c>
      <c r="G5" s="160">
        <v>5.1467476127172773</v>
      </c>
      <c r="H5" s="168">
        <v>12</v>
      </c>
      <c r="I5" s="168">
        <v>1</v>
      </c>
      <c r="L5" s="5"/>
    </row>
    <row r="6" spans="2:12" ht="19.5" customHeight="1" x14ac:dyDescent="0.15">
      <c r="B6" s="1"/>
      <c r="C6" s="171" t="s">
        <v>819</v>
      </c>
      <c r="D6" s="8" t="s">
        <v>820</v>
      </c>
      <c r="E6" s="159">
        <v>6</v>
      </c>
      <c r="F6" s="160">
        <v>1</v>
      </c>
      <c r="G6" s="160">
        <v>1.0954451150103321</v>
      </c>
      <c r="H6" s="168">
        <v>3</v>
      </c>
      <c r="I6" s="168">
        <v>1</v>
      </c>
      <c r="L6" s="5"/>
    </row>
    <row r="7" spans="2:12" ht="19.5" customHeight="1" x14ac:dyDescent="0.15">
      <c r="B7" s="1"/>
      <c r="C7" s="171" t="s">
        <v>49</v>
      </c>
      <c r="D7" s="8" t="s">
        <v>821</v>
      </c>
      <c r="E7" s="159">
        <v>37</v>
      </c>
      <c r="F7" s="160">
        <v>2.4864864864864864</v>
      </c>
      <c r="G7" s="160">
        <v>4.2532446543891744</v>
      </c>
      <c r="H7" s="168">
        <v>20</v>
      </c>
      <c r="I7" s="168">
        <v>1</v>
      </c>
      <c r="L7" s="5"/>
    </row>
    <row r="8" spans="2:12" ht="19.5" customHeight="1" x14ac:dyDescent="0.15">
      <c r="B8" s="1"/>
      <c r="C8" s="171" t="s">
        <v>50</v>
      </c>
      <c r="D8" s="8" t="s">
        <v>822</v>
      </c>
      <c r="E8" s="159">
        <v>7</v>
      </c>
      <c r="F8" s="160">
        <v>1</v>
      </c>
      <c r="G8" s="160">
        <v>0.57735026918962573</v>
      </c>
      <c r="H8" s="168">
        <v>2</v>
      </c>
      <c r="I8" s="168">
        <v>1</v>
      </c>
      <c r="L8" s="5"/>
    </row>
    <row r="9" spans="2:12" ht="19.5" customHeight="1" x14ac:dyDescent="0.15">
      <c r="B9" s="1"/>
      <c r="C9" s="171" t="s">
        <v>66</v>
      </c>
      <c r="D9" s="8" t="s">
        <v>823</v>
      </c>
      <c r="E9" s="159">
        <v>19</v>
      </c>
      <c r="F9" s="160">
        <v>2.4210526315789473</v>
      </c>
      <c r="G9" s="160">
        <v>3.532638130879342</v>
      </c>
      <c r="H9" s="168">
        <v>12</v>
      </c>
      <c r="I9" s="168">
        <v>1</v>
      </c>
      <c r="L9" s="5"/>
    </row>
    <row r="10" spans="2:12" ht="19.5" customHeight="1" x14ac:dyDescent="0.15">
      <c r="B10" s="1"/>
      <c r="C10" s="171" t="s">
        <v>61</v>
      </c>
      <c r="D10" s="8" t="s">
        <v>824</v>
      </c>
      <c r="E10" s="159">
        <v>23</v>
      </c>
      <c r="F10" s="160">
        <v>2.0434782608695654</v>
      </c>
      <c r="G10" s="160">
        <v>3.1834552536165255</v>
      </c>
      <c r="H10" s="168">
        <v>12</v>
      </c>
      <c r="I10" s="168">
        <v>1</v>
      </c>
      <c r="L10" s="5"/>
    </row>
    <row r="11" spans="2:12" ht="19.5" customHeight="1" x14ac:dyDescent="0.15">
      <c r="B11" s="1"/>
      <c r="C11" s="171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  <c r="L11" s="5"/>
    </row>
    <row r="12" spans="2:12" ht="19.5" customHeight="1" x14ac:dyDescent="0.15">
      <c r="B12" s="1"/>
      <c r="C12" s="171" t="s">
        <v>827</v>
      </c>
      <c r="D12" s="8" t="s">
        <v>828</v>
      </c>
      <c r="E12" s="159">
        <v>3</v>
      </c>
      <c r="F12" s="160">
        <v>1</v>
      </c>
      <c r="G12" s="160">
        <v>0</v>
      </c>
      <c r="H12" s="168">
        <v>1</v>
      </c>
      <c r="I12" s="168">
        <v>1</v>
      </c>
      <c r="L12" s="5"/>
    </row>
    <row r="13" spans="2:12" ht="19.5" customHeight="1" x14ac:dyDescent="0.15">
      <c r="B13" s="1"/>
      <c r="C13" s="171" t="s">
        <v>829</v>
      </c>
      <c r="D13" s="8" t="s">
        <v>830</v>
      </c>
      <c r="E13" s="159">
        <v>0</v>
      </c>
      <c r="F13" s="160" t="s">
        <v>71</v>
      </c>
      <c r="G13" s="160" t="s">
        <v>71</v>
      </c>
      <c r="H13" s="168" t="s">
        <v>71</v>
      </c>
      <c r="I13" s="168" t="s">
        <v>71</v>
      </c>
      <c r="L13" s="5"/>
    </row>
    <row r="14" spans="2:12" ht="19.5" customHeight="1" x14ac:dyDescent="0.15">
      <c r="B14" s="1"/>
      <c r="C14" s="171" t="s">
        <v>831</v>
      </c>
      <c r="D14" s="8" t="s">
        <v>832</v>
      </c>
      <c r="E14" s="159">
        <v>1</v>
      </c>
      <c r="F14" s="160">
        <v>0</v>
      </c>
      <c r="G14" s="160" t="s">
        <v>71</v>
      </c>
      <c r="H14" s="168">
        <v>0</v>
      </c>
      <c r="I14" s="168" t="s">
        <v>71</v>
      </c>
      <c r="L14" s="5"/>
    </row>
    <row r="15" spans="2:12" ht="19.5" customHeight="1" x14ac:dyDescent="0.15">
      <c r="B15" s="1"/>
      <c r="C15" s="171" t="s">
        <v>11</v>
      </c>
      <c r="D15" s="8" t="s">
        <v>833</v>
      </c>
      <c r="E15" s="159">
        <v>90</v>
      </c>
      <c r="F15" s="160">
        <v>2.4333333333333331</v>
      </c>
      <c r="G15" s="160">
        <v>3.4836697685314224</v>
      </c>
      <c r="H15" s="168">
        <v>24</v>
      </c>
      <c r="I15" s="168">
        <v>1</v>
      </c>
      <c r="L15" s="4"/>
    </row>
    <row r="16" spans="2:12" ht="19.5" customHeight="1" x14ac:dyDescent="0.15">
      <c r="B16" s="1"/>
      <c r="C16" s="171" t="s">
        <v>12</v>
      </c>
      <c r="D16" s="8" t="s">
        <v>834</v>
      </c>
      <c r="E16" s="159">
        <v>1</v>
      </c>
      <c r="F16" s="160">
        <v>2</v>
      </c>
      <c r="G16" s="160" t="s">
        <v>71</v>
      </c>
      <c r="H16" s="168">
        <v>2</v>
      </c>
      <c r="I16" s="168">
        <v>2</v>
      </c>
      <c r="L16" s="4"/>
    </row>
    <row r="17" spans="2:12" ht="19.5" customHeight="1" x14ac:dyDescent="0.15">
      <c r="B17" s="1"/>
      <c r="C17" s="171" t="s">
        <v>13</v>
      </c>
      <c r="D17" s="8" t="s">
        <v>835</v>
      </c>
      <c r="E17" s="159">
        <v>7</v>
      </c>
      <c r="F17" s="160">
        <v>4.2857142857142856</v>
      </c>
      <c r="G17" s="160">
        <v>8.7123338953900227</v>
      </c>
      <c r="H17" s="168">
        <v>24</v>
      </c>
      <c r="I17" s="168">
        <v>1</v>
      </c>
      <c r="L17" s="4"/>
    </row>
    <row r="18" spans="2:12" ht="19.5" customHeight="1" x14ac:dyDescent="0.15">
      <c r="B18" s="1"/>
      <c r="C18" s="171" t="s">
        <v>14</v>
      </c>
      <c r="D18" s="8" t="s">
        <v>836</v>
      </c>
      <c r="E18" s="159">
        <v>0</v>
      </c>
      <c r="F18" s="160" t="s">
        <v>71</v>
      </c>
      <c r="G18" s="160" t="s">
        <v>71</v>
      </c>
      <c r="H18" s="168" t="s">
        <v>71</v>
      </c>
      <c r="I18" s="168" t="s">
        <v>71</v>
      </c>
      <c r="L18" s="4"/>
    </row>
    <row r="19" spans="2:12" ht="19.5" customHeight="1" x14ac:dyDescent="0.15">
      <c r="B19" s="1"/>
      <c r="C19" s="171" t="s">
        <v>15</v>
      </c>
      <c r="D19" s="8" t="s">
        <v>837</v>
      </c>
      <c r="E19" s="159">
        <v>3</v>
      </c>
      <c r="F19" s="160">
        <v>1</v>
      </c>
      <c r="G19" s="160">
        <v>0</v>
      </c>
      <c r="H19" s="168">
        <v>1</v>
      </c>
      <c r="I19" s="168">
        <v>1</v>
      </c>
      <c r="L19" s="4"/>
    </row>
    <row r="20" spans="2:12" ht="19.5" customHeight="1" x14ac:dyDescent="0.15">
      <c r="B20" s="1"/>
      <c r="C20" s="171" t="s">
        <v>16</v>
      </c>
      <c r="D20" s="8" t="s">
        <v>838</v>
      </c>
      <c r="E20" s="159">
        <v>1</v>
      </c>
      <c r="F20" s="160">
        <v>1</v>
      </c>
      <c r="G20" s="160" t="s">
        <v>71</v>
      </c>
      <c r="H20" s="168">
        <v>1</v>
      </c>
      <c r="I20" s="168">
        <v>1</v>
      </c>
      <c r="L20" s="4"/>
    </row>
    <row r="21" spans="2:12" ht="19.5" customHeight="1" x14ac:dyDescent="0.15">
      <c r="B21" s="1"/>
      <c r="C21" s="171" t="s">
        <v>17</v>
      </c>
      <c r="D21" s="8" t="s">
        <v>839</v>
      </c>
      <c r="E21" s="159">
        <v>3</v>
      </c>
      <c r="F21" s="160">
        <v>1.3333333333333333</v>
      </c>
      <c r="G21" s="160">
        <v>0.57735026918962573</v>
      </c>
      <c r="H21" s="168">
        <v>2</v>
      </c>
      <c r="I21" s="168">
        <v>1</v>
      </c>
      <c r="L21" s="4"/>
    </row>
    <row r="22" spans="2:12" ht="19.5" customHeight="1" x14ac:dyDescent="0.15">
      <c r="B22" s="1"/>
      <c r="C22" s="171" t="s">
        <v>18</v>
      </c>
      <c r="D22" s="8" t="s">
        <v>840</v>
      </c>
      <c r="E22" s="159">
        <v>3</v>
      </c>
      <c r="F22" s="160">
        <v>4.666666666666667</v>
      </c>
      <c r="G22" s="160">
        <v>6.3508529610858835</v>
      </c>
      <c r="H22" s="168">
        <v>12</v>
      </c>
      <c r="I22" s="168">
        <v>1</v>
      </c>
      <c r="L22" s="4"/>
    </row>
    <row r="23" spans="2:12" ht="19.5" customHeight="1" x14ac:dyDescent="0.15">
      <c r="B23" s="1"/>
      <c r="C23" s="171" t="s">
        <v>19</v>
      </c>
      <c r="D23" s="8" t="s">
        <v>841</v>
      </c>
      <c r="E23" s="159">
        <v>2</v>
      </c>
      <c r="F23" s="160">
        <v>1.5</v>
      </c>
      <c r="G23" s="160">
        <v>0.70710678118654757</v>
      </c>
      <c r="H23" s="168">
        <v>2</v>
      </c>
      <c r="I23" s="168">
        <v>1</v>
      </c>
      <c r="L23" s="4"/>
    </row>
    <row r="24" spans="2:12" ht="19.5" customHeight="1" x14ac:dyDescent="0.15">
      <c r="B24" s="1"/>
      <c r="C24" s="171" t="s">
        <v>842</v>
      </c>
      <c r="D24" s="8" t="s">
        <v>843</v>
      </c>
      <c r="E24" s="159">
        <v>4</v>
      </c>
      <c r="F24" s="160">
        <v>1.5</v>
      </c>
      <c r="G24" s="160">
        <v>1.7320508075688772</v>
      </c>
      <c r="H24" s="168">
        <v>4</v>
      </c>
      <c r="I24" s="168">
        <v>1</v>
      </c>
      <c r="L24" s="4"/>
    </row>
    <row r="25" spans="2:12" ht="19.5" customHeight="1" x14ac:dyDescent="0.15">
      <c r="B25" s="1"/>
      <c r="C25" s="171" t="s">
        <v>844</v>
      </c>
      <c r="D25" s="8" t="s">
        <v>845</v>
      </c>
      <c r="E25" s="159">
        <v>0</v>
      </c>
      <c r="F25" s="160" t="s">
        <v>71</v>
      </c>
      <c r="G25" s="160" t="s">
        <v>71</v>
      </c>
      <c r="H25" s="168" t="s">
        <v>71</v>
      </c>
      <c r="I25" s="168" t="s">
        <v>71</v>
      </c>
      <c r="L25" s="4"/>
    </row>
    <row r="26" spans="2:12" ht="19.5" customHeight="1" x14ac:dyDescent="0.15">
      <c r="B26" s="1"/>
      <c r="C26" s="171" t="s">
        <v>20</v>
      </c>
      <c r="D26" s="8" t="s">
        <v>846</v>
      </c>
      <c r="E26" s="159">
        <v>43</v>
      </c>
      <c r="F26" s="160">
        <v>5.6046511627906979</v>
      </c>
      <c r="G26" s="160">
        <v>8.7997281745997054</v>
      </c>
      <c r="H26" s="168">
        <v>50</v>
      </c>
      <c r="I26" s="168">
        <v>1</v>
      </c>
      <c r="L26" s="4"/>
    </row>
    <row r="27" spans="2:12" ht="19.5" customHeight="1" x14ac:dyDescent="0.15">
      <c r="B27" s="1"/>
      <c r="C27" s="171" t="s">
        <v>21</v>
      </c>
      <c r="D27" s="8" t="s">
        <v>847</v>
      </c>
      <c r="E27" s="159">
        <v>0</v>
      </c>
      <c r="F27" s="160" t="s">
        <v>71</v>
      </c>
      <c r="G27" s="160" t="s">
        <v>71</v>
      </c>
      <c r="H27" s="168" t="s">
        <v>71</v>
      </c>
      <c r="I27" s="168" t="s">
        <v>71</v>
      </c>
      <c r="L27" s="4"/>
    </row>
    <row r="28" spans="2:12" ht="19.5" customHeight="1" x14ac:dyDescent="0.15">
      <c r="B28" s="1"/>
      <c r="C28" s="171" t="s">
        <v>22</v>
      </c>
      <c r="D28" s="8" t="s">
        <v>848</v>
      </c>
      <c r="E28" s="159">
        <v>14</v>
      </c>
      <c r="F28" s="160">
        <v>3.8571428571428572</v>
      </c>
      <c r="G28" s="160">
        <v>6.4671613420554017</v>
      </c>
      <c r="H28" s="168">
        <v>24</v>
      </c>
      <c r="I28" s="168">
        <v>1</v>
      </c>
      <c r="L28" s="4"/>
    </row>
    <row r="29" spans="2:12" ht="19.5" customHeight="1" x14ac:dyDescent="0.15">
      <c r="B29" s="1"/>
      <c r="C29" s="171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8" t="s">
        <v>71</v>
      </c>
      <c r="I29" s="168" t="s">
        <v>71</v>
      </c>
      <c r="L29" s="4"/>
    </row>
    <row r="30" spans="2:12" ht="19.5" customHeight="1" x14ac:dyDescent="0.15">
      <c r="B30" s="1"/>
      <c r="C30" s="171" t="s">
        <v>851</v>
      </c>
      <c r="D30" s="8" t="s">
        <v>852</v>
      </c>
      <c r="E30" s="159">
        <v>3</v>
      </c>
      <c r="F30" s="160">
        <v>1.6666666666666667</v>
      </c>
      <c r="G30" s="160">
        <v>0.57735026918962573</v>
      </c>
      <c r="H30" s="168">
        <v>2</v>
      </c>
      <c r="I30" s="168">
        <v>1</v>
      </c>
      <c r="L30" s="4"/>
    </row>
    <row r="31" spans="2:12" ht="19.5" customHeight="1" x14ac:dyDescent="0.15">
      <c r="B31" s="1"/>
      <c r="C31" s="171" t="s">
        <v>853</v>
      </c>
      <c r="D31" s="8" t="s">
        <v>854</v>
      </c>
      <c r="E31" s="159">
        <v>1</v>
      </c>
      <c r="F31" s="160">
        <v>1</v>
      </c>
      <c r="G31" s="160" t="s">
        <v>71</v>
      </c>
      <c r="H31" s="168">
        <v>1</v>
      </c>
      <c r="I31" s="168">
        <v>1</v>
      </c>
      <c r="L31" s="4"/>
    </row>
    <row r="32" spans="2:12" ht="19.5" customHeight="1" x14ac:dyDescent="0.15">
      <c r="B32" s="1"/>
      <c r="C32" s="171" t="s">
        <v>23</v>
      </c>
      <c r="D32" s="8" t="s">
        <v>855</v>
      </c>
      <c r="E32" s="159">
        <v>2</v>
      </c>
      <c r="F32" s="160">
        <v>1</v>
      </c>
      <c r="G32" s="160">
        <v>0</v>
      </c>
      <c r="H32" s="168">
        <v>1</v>
      </c>
      <c r="I32" s="168">
        <v>1</v>
      </c>
      <c r="L32" s="4"/>
    </row>
    <row r="33" spans="2:12" ht="19.5" customHeight="1" x14ac:dyDescent="0.15">
      <c r="B33" s="1"/>
      <c r="C33" s="171" t="s">
        <v>24</v>
      </c>
      <c r="D33" s="8" t="s">
        <v>856</v>
      </c>
      <c r="E33" s="159">
        <v>70</v>
      </c>
      <c r="F33" s="160">
        <v>1.7714285714285714</v>
      </c>
      <c r="G33" s="160">
        <v>3.1584780253870699</v>
      </c>
      <c r="H33" s="168">
        <v>25</v>
      </c>
      <c r="I33" s="168">
        <v>1</v>
      </c>
      <c r="L33" s="4"/>
    </row>
    <row r="34" spans="2:12" ht="19.5" customHeight="1" x14ac:dyDescent="0.15">
      <c r="B34" s="1"/>
      <c r="C34" s="171" t="s">
        <v>857</v>
      </c>
      <c r="D34" s="8" t="s">
        <v>858</v>
      </c>
      <c r="E34" s="159">
        <v>8</v>
      </c>
      <c r="F34" s="160">
        <v>4.75</v>
      </c>
      <c r="G34" s="160">
        <v>5.2847489465982607</v>
      </c>
      <c r="H34" s="168">
        <v>14</v>
      </c>
      <c r="I34" s="168">
        <v>1</v>
      </c>
      <c r="L34" s="4"/>
    </row>
    <row r="35" spans="2:12" ht="19.5" customHeight="1" x14ac:dyDescent="0.15">
      <c r="B35" s="1"/>
      <c r="C35" s="171" t="s">
        <v>25</v>
      </c>
      <c r="D35" s="8" t="s">
        <v>859</v>
      </c>
      <c r="E35" s="159">
        <v>12</v>
      </c>
      <c r="F35" s="160">
        <v>4.5</v>
      </c>
      <c r="G35" s="160">
        <v>4.8710648453159324</v>
      </c>
      <c r="H35" s="168">
        <v>13</v>
      </c>
      <c r="I35" s="168">
        <v>1</v>
      </c>
      <c r="L35" s="4"/>
    </row>
    <row r="36" spans="2:12" ht="19.5" customHeight="1" x14ac:dyDescent="0.15">
      <c r="B36" s="1"/>
      <c r="C36" s="171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8" t="s">
        <v>71</v>
      </c>
      <c r="I36" s="168" t="s">
        <v>71</v>
      </c>
      <c r="L36" s="4"/>
    </row>
    <row r="37" spans="2:12" ht="19.5" customHeight="1" x14ac:dyDescent="0.15">
      <c r="B37" s="1"/>
      <c r="C37" s="171" t="s">
        <v>27</v>
      </c>
      <c r="D37" s="8" t="s">
        <v>860</v>
      </c>
      <c r="E37" s="159">
        <v>16</v>
      </c>
      <c r="F37" s="160">
        <v>97.5625</v>
      </c>
      <c r="G37" s="160">
        <v>247.63736087270837</v>
      </c>
      <c r="H37" s="168">
        <v>732</v>
      </c>
      <c r="I37" s="168">
        <v>1</v>
      </c>
      <c r="L37" s="4"/>
    </row>
    <row r="38" spans="2:12" ht="19.5" customHeight="1" x14ac:dyDescent="0.15">
      <c r="B38" s="1"/>
      <c r="C38" s="171" t="s">
        <v>28</v>
      </c>
      <c r="D38" s="8" t="s">
        <v>861</v>
      </c>
      <c r="E38" s="159">
        <v>100</v>
      </c>
      <c r="F38" s="160">
        <v>20.079999999999998</v>
      </c>
      <c r="G38" s="160">
        <v>62.984314224923004</v>
      </c>
      <c r="H38" s="168">
        <v>365</v>
      </c>
      <c r="I38" s="168">
        <v>1</v>
      </c>
      <c r="L38" s="4"/>
    </row>
    <row r="39" spans="2:12" ht="19.5" customHeight="1" x14ac:dyDescent="0.15">
      <c r="B39" s="1"/>
      <c r="C39" s="171" t="s">
        <v>29</v>
      </c>
      <c r="D39" s="8" t="s">
        <v>862</v>
      </c>
      <c r="E39" s="159">
        <v>4</v>
      </c>
      <c r="F39" s="160">
        <v>1</v>
      </c>
      <c r="G39" s="160">
        <v>0</v>
      </c>
      <c r="H39" s="168">
        <v>1</v>
      </c>
      <c r="I39" s="168">
        <v>1</v>
      </c>
      <c r="L39" s="4"/>
    </row>
    <row r="40" spans="2:12" ht="19.5" customHeight="1" x14ac:dyDescent="0.15">
      <c r="B40" s="1"/>
      <c r="C40" s="171" t="s">
        <v>30</v>
      </c>
      <c r="D40" s="8" t="s">
        <v>863</v>
      </c>
      <c r="E40" s="159">
        <v>1</v>
      </c>
      <c r="F40" s="160">
        <v>2</v>
      </c>
      <c r="G40" s="160" t="s">
        <v>71</v>
      </c>
      <c r="H40" s="168">
        <v>2</v>
      </c>
      <c r="I40" s="168">
        <v>2</v>
      </c>
      <c r="L40" s="4"/>
    </row>
    <row r="41" spans="2:12" ht="19.5" customHeight="1" x14ac:dyDescent="0.15">
      <c r="B41" s="1"/>
      <c r="C41" s="171" t="s">
        <v>31</v>
      </c>
      <c r="D41" s="8" t="s">
        <v>864</v>
      </c>
      <c r="E41" s="159">
        <v>4</v>
      </c>
      <c r="F41" s="160">
        <v>1</v>
      </c>
      <c r="G41" s="160">
        <v>0</v>
      </c>
      <c r="H41" s="168">
        <v>1</v>
      </c>
      <c r="I41" s="168">
        <v>1</v>
      </c>
      <c r="L41" s="4"/>
    </row>
    <row r="42" spans="2:12" ht="19.5" customHeight="1" x14ac:dyDescent="0.15">
      <c r="B42" s="1"/>
      <c r="C42" s="171" t="s">
        <v>32</v>
      </c>
      <c r="D42" s="8" t="s">
        <v>865</v>
      </c>
      <c r="E42" s="159">
        <v>3</v>
      </c>
      <c r="F42" s="160">
        <v>5</v>
      </c>
      <c r="G42" s="160">
        <v>6.0827625302982193</v>
      </c>
      <c r="H42" s="168">
        <v>12</v>
      </c>
      <c r="I42" s="168">
        <v>1</v>
      </c>
      <c r="L42" s="4"/>
    </row>
    <row r="43" spans="2:12" ht="19.5" customHeight="1" x14ac:dyDescent="0.15">
      <c r="B43" s="1"/>
      <c r="C43" s="171" t="s">
        <v>33</v>
      </c>
      <c r="D43" s="8" t="s">
        <v>866</v>
      </c>
      <c r="E43" s="159">
        <v>6</v>
      </c>
      <c r="F43" s="160">
        <v>10.333333333333334</v>
      </c>
      <c r="G43" s="160">
        <v>11.535452599125302</v>
      </c>
      <c r="H43" s="168">
        <v>26</v>
      </c>
      <c r="I43" s="168">
        <v>1</v>
      </c>
      <c r="L43" s="4"/>
    </row>
    <row r="44" spans="2:12" ht="19.5" customHeight="1" x14ac:dyDescent="0.15">
      <c r="B44" s="1"/>
      <c r="C44" s="171" t="s">
        <v>34</v>
      </c>
      <c r="D44" s="8" t="s">
        <v>867</v>
      </c>
      <c r="E44" s="159">
        <v>58</v>
      </c>
      <c r="F44" s="160">
        <v>4.2068965517241379</v>
      </c>
      <c r="G44" s="160">
        <v>7.4710167951907982</v>
      </c>
      <c r="H44" s="168">
        <v>52</v>
      </c>
      <c r="I44" s="168">
        <v>1</v>
      </c>
      <c r="L44" s="4"/>
    </row>
    <row r="45" spans="2:12" ht="19.5" customHeight="1" x14ac:dyDescent="0.15">
      <c r="B45" s="1"/>
      <c r="C45" s="171" t="s">
        <v>35</v>
      </c>
      <c r="D45" s="8" t="s">
        <v>868</v>
      </c>
      <c r="E45" s="159">
        <v>3</v>
      </c>
      <c r="F45" s="160">
        <v>5</v>
      </c>
      <c r="G45" s="160">
        <v>6.0827625302982193</v>
      </c>
      <c r="H45" s="168">
        <v>12</v>
      </c>
      <c r="I45" s="168">
        <v>1</v>
      </c>
      <c r="L45" s="4"/>
    </row>
    <row r="46" spans="2:12" ht="19.5" customHeight="1" x14ac:dyDescent="0.15">
      <c r="B46" s="1"/>
      <c r="C46" s="171" t="s">
        <v>36</v>
      </c>
      <c r="D46" s="8" t="s">
        <v>869</v>
      </c>
      <c r="E46" s="159">
        <v>5</v>
      </c>
      <c r="F46" s="160">
        <v>1.2</v>
      </c>
      <c r="G46" s="160">
        <v>0.44721359549995793</v>
      </c>
      <c r="H46" s="168">
        <v>2</v>
      </c>
      <c r="I46" s="168">
        <v>1</v>
      </c>
      <c r="L46" s="4"/>
    </row>
    <row r="47" spans="2:12" ht="19.5" customHeight="1" x14ac:dyDescent="0.15">
      <c r="B47" s="1"/>
      <c r="C47" s="171" t="s">
        <v>37</v>
      </c>
      <c r="D47" s="8" t="s">
        <v>870</v>
      </c>
      <c r="E47" s="159">
        <v>5</v>
      </c>
      <c r="F47" s="160">
        <v>4.2</v>
      </c>
      <c r="G47" s="160">
        <v>4.5497252664309302</v>
      </c>
      <c r="H47" s="168">
        <v>12</v>
      </c>
      <c r="I47" s="168">
        <v>1</v>
      </c>
      <c r="L47" s="4"/>
    </row>
    <row r="48" spans="2:12" ht="19.5" customHeight="1" x14ac:dyDescent="0.15">
      <c r="B48" s="1"/>
      <c r="C48" s="171" t="s">
        <v>38</v>
      </c>
      <c r="D48" s="8" t="s">
        <v>871</v>
      </c>
      <c r="E48" s="159">
        <v>25</v>
      </c>
      <c r="F48" s="160">
        <v>6.56</v>
      </c>
      <c r="G48" s="160">
        <v>10.724116125194964</v>
      </c>
      <c r="H48" s="168">
        <v>52</v>
      </c>
      <c r="I48" s="168">
        <v>1</v>
      </c>
      <c r="L48" s="4"/>
    </row>
    <row r="49" spans="2:12" ht="19.5" customHeight="1" x14ac:dyDescent="0.15">
      <c r="B49" s="1"/>
      <c r="C49" s="171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8" t="s">
        <v>71</v>
      </c>
      <c r="I49" s="168" t="s">
        <v>71</v>
      </c>
      <c r="L49" s="4"/>
    </row>
    <row r="50" spans="2:12" ht="19.5" customHeight="1" x14ac:dyDescent="0.15">
      <c r="B50" s="1"/>
      <c r="C50" s="171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8" t="s">
        <v>71</v>
      </c>
      <c r="I50" s="168" t="s">
        <v>71</v>
      </c>
      <c r="L50" s="4"/>
    </row>
    <row r="51" spans="2:12" ht="19.5" customHeight="1" x14ac:dyDescent="0.15">
      <c r="B51" s="1"/>
      <c r="C51" s="171" t="s">
        <v>40</v>
      </c>
      <c r="D51" s="8" t="s">
        <v>875</v>
      </c>
      <c r="E51" s="159">
        <v>0</v>
      </c>
      <c r="F51" s="160" t="s">
        <v>71</v>
      </c>
      <c r="G51" s="160" t="s">
        <v>71</v>
      </c>
      <c r="H51" s="168" t="s">
        <v>71</v>
      </c>
      <c r="I51" s="168" t="s">
        <v>71</v>
      </c>
      <c r="L51" s="4"/>
    </row>
    <row r="52" spans="2:12" ht="19.5" customHeight="1" x14ac:dyDescent="0.15">
      <c r="B52" s="1"/>
      <c r="C52" s="171" t="s">
        <v>41</v>
      </c>
      <c r="D52" s="8" t="s">
        <v>876</v>
      </c>
      <c r="E52" s="159">
        <v>0</v>
      </c>
      <c r="F52" s="160" t="s">
        <v>71</v>
      </c>
      <c r="G52" s="160" t="s">
        <v>71</v>
      </c>
      <c r="H52" s="168" t="s">
        <v>71</v>
      </c>
      <c r="I52" s="168" t="s">
        <v>71</v>
      </c>
      <c r="L52" s="4"/>
    </row>
    <row r="53" spans="2:12" ht="19.5" customHeight="1" x14ac:dyDescent="0.15">
      <c r="B53" s="1"/>
      <c r="C53" s="171" t="s">
        <v>42</v>
      </c>
      <c r="D53" s="8" t="s">
        <v>877</v>
      </c>
      <c r="E53" s="159">
        <v>2</v>
      </c>
      <c r="F53" s="160">
        <v>1</v>
      </c>
      <c r="G53" s="160">
        <v>0</v>
      </c>
      <c r="H53" s="168">
        <v>1</v>
      </c>
      <c r="I53" s="168">
        <v>1</v>
      </c>
      <c r="L53" s="4"/>
    </row>
    <row r="54" spans="2:12" ht="19.5" customHeight="1" x14ac:dyDescent="0.15">
      <c r="B54" s="1"/>
      <c r="C54" s="171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8" t="s">
        <v>71</v>
      </c>
      <c r="I54" s="168" t="s">
        <v>71</v>
      </c>
      <c r="L54" s="4"/>
    </row>
    <row r="55" spans="2:12" ht="19.5" customHeight="1" x14ac:dyDescent="0.15">
      <c r="B55" s="1"/>
      <c r="C55" s="171" t="s">
        <v>44</v>
      </c>
      <c r="D55" s="8" t="s">
        <v>879</v>
      </c>
      <c r="E55" s="159">
        <v>1</v>
      </c>
      <c r="F55" s="160">
        <v>12</v>
      </c>
      <c r="G55" s="160" t="s">
        <v>71</v>
      </c>
      <c r="H55" s="168">
        <v>12</v>
      </c>
      <c r="I55" s="168">
        <v>12</v>
      </c>
      <c r="L55" s="4"/>
    </row>
    <row r="56" spans="2:12" ht="19.5" customHeight="1" x14ac:dyDescent="0.15">
      <c r="B56" s="1"/>
      <c r="C56" s="171" t="s">
        <v>45</v>
      </c>
      <c r="D56" s="8" t="s">
        <v>880</v>
      </c>
      <c r="E56" s="159">
        <v>0</v>
      </c>
      <c r="F56" s="160" t="s">
        <v>71</v>
      </c>
      <c r="G56" s="160" t="s">
        <v>71</v>
      </c>
      <c r="H56" s="168" t="s">
        <v>71</v>
      </c>
      <c r="I56" s="168" t="s">
        <v>71</v>
      </c>
      <c r="L56" s="4"/>
    </row>
    <row r="57" spans="2:12" ht="19.5" customHeight="1" x14ac:dyDescent="0.15">
      <c r="B57" s="1"/>
      <c r="C57" s="171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8" t="s">
        <v>71</v>
      </c>
      <c r="I57" s="168" t="s">
        <v>71</v>
      </c>
      <c r="L57" s="4"/>
    </row>
    <row r="58" spans="2:12" ht="19.5" customHeight="1" x14ac:dyDescent="0.15">
      <c r="B58" s="1"/>
      <c r="C58" s="171" t="s">
        <v>47</v>
      </c>
      <c r="D58" s="8" t="s">
        <v>882</v>
      </c>
      <c r="E58" s="159">
        <v>65</v>
      </c>
      <c r="F58" s="160">
        <v>3.1538461538461537</v>
      </c>
      <c r="G58" s="160">
        <v>5.0782340964612436</v>
      </c>
      <c r="H58" s="168">
        <v>27</v>
      </c>
      <c r="I58" s="168">
        <v>1</v>
      </c>
      <c r="L58" s="4"/>
    </row>
    <row r="59" spans="2:12" ht="19.5" customHeight="1" x14ac:dyDescent="0.15">
      <c r="B59" s="1"/>
      <c r="C59" s="171" t="s">
        <v>48</v>
      </c>
      <c r="D59" s="8" t="s">
        <v>883</v>
      </c>
      <c r="E59" s="159">
        <v>70</v>
      </c>
      <c r="F59" s="160">
        <v>2.9</v>
      </c>
      <c r="G59" s="160">
        <v>3.319463899443726</v>
      </c>
      <c r="H59" s="168">
        <v>12</v>
      </c>
      <c r="I59" s="168">
        <v>1</v>
      </c>
      <c r="L59" s="4"/>
    </row>
    <row r="60" spans="2:12" ht="19.5" customHeight="1" x14ac:dyDescent="0.15">
      <c r="B60" s="1"/>
      <c r="C60" s="171" t="s">
        <v>51</v>
      </c>
      <c r="D60" s="8" t="s">
        <v>884</v>
      </c>
      <c r="E60" s="159">
        <v>6</v>
      </c>
      <c r="F60" s="160">
        <v>10</v>
      </c>
      <c r="G60" s="160">
        <v>18.708286933869708</v>
      </c>
      <c r="H60" s="168">
        <v>48</v>
      </c>
      <c r="I60" s="168">
        <v>1</v>
      </c>
      <c r="L60" s="4"/>
    </row>
    <row r="61" spans="2:12" ht="19.5" customHeight="1" x14ac:dyDescent="0.15">
      <c r="B61" s="1"/>
      <c r="C61" s="171" t="s">
        <v>129</v>
      </c>
      <c r="D61" s="8" t="s">
        <v>885</v>
      </c>
      <c r="E61" s="159">
        <v>3</v>
      </c>
      <c r="F61" s="160">
        <v>1.3333333333333333</v>
      </c>
      <c r="G61" s="160">
        <v>0.57735026918962573</v>
      </c>
      <c r="H61" s="168">
        <v>2</v>
      </c>
      <c r="I61" s="168">
        <v>1</v>
      </c>
      <c r="L61" s="4"/>
    </row>
    <row r="62" spans="2:12" ht="19.5" customHeight="1" x14ac:dyDescent="0.15">
      <c r="B62" s="1"/>
      <c r="C62" s="171" t="s">
        <v>137</v>
      </c>
      <c r="D62" s="8" t="s">
        <v>886</v>
      </c>
      <c r="E62" s="159">
        <v>1</v>
      </c>
      <c r="F62" s="160">
        <v>1</v>
      </c>
      <c r="G62" s="160" t="s">
        <v>71</v>
      </c>
      <c r="H62" s="168">
        <v>1</v>
      </c>
      <c r="I62" s="168">
        <v>1</v>
      </c>
      <c r="L62" s="4"/>
    </row>
    <row r="63" spans="2:12" ht="19.5" customHeight="1" x14ac:dyDescent="0.15">
      <c r="B63" s="1"/>
      <c r="C63" s="171" t="s">
        <v>52</v>
      </c>
      <c r="D63" s="8" t="s">
        <v>887</v>
      </c>
      <c r="E63" s="159">
        <v>9</v>
      </c>
      <c r="F63" s="160">
        <v>2.2222222222222223</v>
      </c>
      <c r="G63" s="160">
        <v>3.6666666666666665</v>
      </c>
      <c r="H63" s="168">
        <v>12</v>
      </c>
      <c r="I63" s="168">
        <v>1</v>
      </c>
      <c r="L63" s="4"/>
    </row>
    <row r="64" spans="2:12" ht="19.5" customHeight="1" x14ac:dyDescent="0.15">
      <c r="B64" s="1"/>
      <c r="C64" s="171" t="s">
        <v>888</v>
      </c>
      <c r="D64" s="8" t="s">
        <v>376</v>
      </c>
      <c r="E64" s="159">
        <v>14</v>
      </c>
      <c r="F64" s="160">
        <v>2.1428571428571428</v>
      </c>
      <c r="G64" s="160">
        <v>2.9050921568102517</v>
      </c>
      <c r="H64" s="168">
        <v>12</v>
      </c>
      <c r="I64" s="168">
        <v>1</v>
      </c>
      <c r="L64" s="4"/>
    </row>
    <row r="65" spans="2:12" ht="19.5" customHeight="1" x14ac:dyDescent="0.15">
      <c r="B65" s="1"/>
      <c r="C65" s="171" t="s">
        <v>889</v>
      </c>
      <c r="D65" s="8" t="s">
        <v>890</v>
      </c>
      <c r="E65" s="159">
        <v>1</v>
      </c>
      <c r="F65" s="160">
        <v>6</v>
      </c>
      <c r="G65" s="160" t="s">
        <v>71</v>
      </c>
      <c r="H65" s="168">
        <v>6</v>
      </c>
      <c r="I65" s="168">
        <v>6</v>
      </c>
      <c r="L65" s="4"/>
    </row>
    <row r="66" spans="2:12" ht="19.5" customHeight="1" x14ac:dyDescent="0.15">
      <c r="B66" s="1"/>
      <c r="C66" s="171" t="s">
        <v>79</v>
      </c>
      <c r="D66" s="8" t="s">
        <v>891</v>
      </c>
      <c r="E66" s="159">
        <v>4</v>
      </c>
      <c r="F66" s="160">
        <v>9.25</v>
      </c>
      <c r="G66" s="160">
        <v>5.5</v>
      </c>
      <c r="H66" s="168">
        <v>12</v>
      </c>
      <c r="I66" s="168">
        <v>1</v>
      </c>
      <c r="L66" s="4"/>
    </row>
    <row r="67" spans="2:12" ht="19.5" customHeight="1" x14ac:dyDescent="0.15">
      <c r="B67" s="1"/>
      <c r="C67" s="171" t="s">
        <v>53</v>
      </c>
      <c r="D67" s="8" t="s">
        <v>892</v>
      </c>
      <c r="E67" s="159">
        <v>35</v>
      </c>
      <c r="F67" s="160">
        <v>5.3142857142857141</v>
      </c>
      <c r="G67" s="160">
        <v>5.9693897045994708</v>
      </c>
      <c r="H67" s="168">
        <v>24</v>
      </c>
      <c r="I67" s="168">
        <v>1</v>
      </c>
      <c r="L67" s="4"/>
    </row>
    <row r="68" spans="2:12" ht="19.5" customHeight="1" x14ac:dyDescent="0.15">
      <c r="B68" s="1"/>
      <c r="C68" s="171" t="s">
        <v>54</v>
      </c>
      <c r="D68" s="8" t="s">
        <v>893</v>
      </c>
      <c r="E68" s="159">
        <v>24</v>
      </c>
      <c r="F68" s="160">
        <v>6.833333333333333</v>
      </c>
      <c r="G68" s="160">
        <v>6.2252408136879165</v>
      </c>
      <c r="H68" s="168">
        <v>24</v>
      </c>
      <c r="I68" s="168">
        <v>1</v>
      </c>
      <c r="L68" s="4"/>
    </row>
    <row r="69" spans="2:12" ht="19.5" customHeight="1" x14ac:dyDescent="0.15">
      <c r="B69" s="1"/>
      <c r="C69" s="171" t="s">
        <v>55</v>
      </c>
      <c r="D69" s="8" t="s">
        <v>894</v>
      </c>
      <c r="E69" s="159">
        <v>44</v>
      </c>
      <c r="F69" s="160">
        <v>3.7272727272727271</v>
      </c>
      <c r="G69" s="160">
        <v>3.913979931046434</v>
      </c>
      <c r="H69" s="168">
        <v>12</v>
      </c>
      <c r="I69" s="168">
        <v>1</v>
      </c>
      <c r="L69" s="4"/>
    </row>
    <row r="70" spans="2:12" ht="19.5" customHeight="1" x14ac:dyDescent="0.15">
      <c r="B70" s="1"/>
      <c r="C70" s="171" t="s">
        <v>138</v>
      </c>
      <c r="D70" s="8" t="s">
        <v>895</v>
      </c>
      <c r="E70" s="159">
        <v>0</v>
      </c>
      <c r="F70" s="160" t="s">
        <v>71</v>
      </c>
      <c r="G70" s="160" t="s">
        <v>71</v>
      </c>
      <c r="H70" s="168" t="s">
        <v>71</v>
      </c>
      <c r="I70" s="168" t="s">
        <v>71</v>
      </c>
      <c r="L70" s="4"/>
    </row>
    <row r="71" spans="2:12" ht="19.5" customHeight="1" x14ac:dyDescent="0.15">
      <c r="B71" s="1"/>
      <c r="C71" s="171" t="s">
        <v>72</v>
      </c>
      <c r="D71" s="8" t="s">
        <v>896</v>
      </c>
      <c r="E71" s="159">
        <v>2</v>
      </c>
      <c r="F71" s="160">
        <v>1</v>
      </c>
      <c r="G71" s="160">
        <v>0</v>
      </c>
      <c r="H71" s="168">
        <v>1</v>
      </c>
      <c r="I71" s="168">
        <v>1</v>
      </c>
      <c r="L71" s="4"/>
    </row>
    <row r="72" spans="2:12" ht="19.5" customHeight="1" x14ac:dyDescent="0.15">
      <c r="B72" s="1"/>
      <c r="C72" s="171" t="s">
        <v>75</v>
      </c>
      <c r="D72" s="8" t="s">
        <v>897</v>
      </c>
      <c r="E72" s="159">
        <v>35</v>
      </c>
      <c r="F72" s="160">
        <v>6.9428571428571431</v>
      </c>
      <c r="G72" s="160">
        <v>9.7677225268403554</v>
      </c>
      <c r="H72" s="168">
        <v>49</v>
      </c>
      <c r="I72" s="168">
        <v>1</v>
      </c>
      <c r="L72" s="4"/>
    </row>
    <row r="73" spans="2:12" ht="19.5" customHeight="1" x14ac:dyDescent="0.15">
      <c r="B73" s="1"/>
      <c r="C73" s="171" t="s">
        <v>56</v>
      </c>
      <c r="D73" s="8" t="s">
        <v>898</v>
      </c>
      <c r="E73" s="159">
        <v>2</v>
      </c>
      <c r="F73" s="160">
        <v>1.5</v>
      </c>
      <c r="G73" s="160">
        <v>0.70710678118654757</v>
      </c>
      <c r="H73" s="168">
        <v>2</v>
      </c>
      <c r="I73" s="168">
        <v>1</v>
      </c>
      <c r="L73" s="4"/>
    </row>
    <row r="74" spans="2:12" ht="19.5" customHeight="1" x14ac:dyDescent="0.15">
      <c r="B74" s="1"/>
      <c r="C74" s="171" t="s">
        <v>57</v>
      </c>
      <c r="D74" s="8" t="s">
        <v>899</v>
      </c>
      <c r="E74" s="159">
        <v>1</v>
      </c>
      <c r="F74" s="160">
        <v>1</v>
      </c>
      <c r="G74" s="160" t="s">
        <v>71</v>
      </c>
      <c r="H74" s="168">
        <v>1</v>
      </c>
      <c r="I74" s="168">
        <v>1</v>
      </c>
      <c r="L74" s="4"/>
    </row>
    <row r="75" spans="2:12" ht="19.5" customHeight="1" x14ac:dyDescent="0.15">
      <c r="B75" s="1"/>
      <c r="C75" s="171" t="s">
        <v>69</v>
      </c>
      <c r="D75" s="8" t="s">
        <v>900</v>
      </c>
      <c r="E75" s="159">
        <v>68</v>
      </c>
      <c r="F75" s="160">
        <v>12.323529411764707</v>
      </c>
      <c r="G75" s="160">
        <v>21.293570732066289</v>
      </c>
      <c r="H75" s="168">
        <v>158</v>
      </c>
      <c r="I75" s="168">
        <v>1</v>
      </c>
      <c r="L75" s="4"/>
    </row>
    <row r="76" spans="2:12" ht="19.5" customHeight="1" x14ac:dyDescent="0.15">
      <c r="B76" s="1"/>
      <c r="C76" s="171" t="s">
        <v>73</v>
      </c>
      <c r="D76" s="8" t="s">
        <v>901</v>
      </c>
      <c r="E76" s="159">
        <v>49</v>
      </c>
      <c r="F76" s="160">
        <v>9.4285714285714288</v>
      </c>
      <c r="G76" s="160">
        <v>14.266802958850544</v>
      </c>
      <c r="H76" s="168">
        <v>61</v>
      </c>
      <c r="I76" s="168">
        <v>1</v>
      </c>
      <c r="L76" s="4"/>
    </row>
    <row r="77" spans="2:12" ht="19.5" customHeight="1" x14ac:dyDescent="0.15">
      <c r="B77" s="1"/>
      <c r="C77" s="171" t="s">
        <v>58</v>
      </c>
      <c r="D77" s="8" t="s">
        <v>902</v>
      </c>
      <c r="E77" s="159">
        <v>259</v>
      </c>
      <c r="F77" s="160">
        <v>12.073359073359073</v>
      </c>
      <c r="G77" s="160">
        <v>28.085804724895905</v>
      </c>
      <c r="H77" s="168">
        <v>244</v>
      </c>
      <c r="I77" s="168">
        <v>1</v>
      </c>
      <c r="L77" s="4"/>
    </row>
    <row r="78" spans="2:12" ht="19.5" customHeight="1" x14ac:dyDescent="0.15">
      <c r="B78" s="1"/>
      <c r="C78" s="171" t="s">
        <v>903</v>
      </c>
      <c r="D78" s="8" t="s">
        <v>904</v>
      </c>
      <c r="E78" s="159">
        <v>0</v>
      </c>
      <c r="F78" s="160" t="s">
        <v>71</v>
      </c>
      <c r="G78" s="160" t="s">
        <v>71</v>
      </c>
      <c r="H78" s="168" t="s">
        <v>71</v>
      </c>
      <c r="I78" s="168" t="s">
        <v>71</v>
      </c>
      <c r="L78" s="4"/>
    </row>
    <row r="79" spans="2:12" ht="19.5" customHeight="1" x14ac:dyDescent="0.15">
      <c r="B79" s="1"/>
      <c r="C79" s="171" t="s">
        <v>905</v>
      </c>
      <c r="D79" s="8" t="s">
        <v>906</v>
      </c>
      <c r="E79" s="159">
        <v>22</v>
      </c>
      <c r="F79" s="160">
        <v>2.6818181818181817</v>
      </c>
      <c r="G79" s="160">
        <v>1.835791347111613</v>
      </c>
      <c r="H79" s="168">
        <v>6</v>
      </c>
      <c r="I79" s="168">
        <v>1</v>
      </c>
      <c r="L79" s="4"/>
    </row>
    <row r="80" spans="2:12" ht="19.5" customHeight="1" x14ac:dyDescent="0.15">
      <c r="B80" s="1"/>
      <c r="C80" s="171" t="s">
        <v>70</v>
      </c>
      <c r="D80" s="8" t="s">
        <v>907</v>
      </c>
      <c r="E80" s="159">
        <v>3</v>
      </c>
      <c r="F80" s="160">
        <v>1</v>
      </c>
      <c r="G80" s="160">
        <v>0</v>
      </c>
      <c r="H80" s="168">
        <v>1</v>
      </c>
      <c r="I80" s="168">
        <v>1</v>
      </c>
      <c r="L80" s="4"/>
    </row>
    <row r="81" spans="2:12" ht="19.5" customHeight="1" x14ac:dyDescent="0.15">
      <c r="B81" s="1"/>
      <c r="C81" s="171" t="s">
        <v>908</v>
      </c>
      <c r="D81" s="8" t="s">
        <v>909</v>
      </c>
      <c r="E81" s="159">
        <v>96</v>
      </c>
      <c r="F81" s="160">
        <v>2.90625</v>
      </c>
      <c r="G81" s="160">
        <v>4.2229401705696148</v>
      </c>
      <c r="H81" s="168">
        <v>24</v>
      </c>
      <c r="I81" s="168">
        <v>1</v>
      </c>
      <c r="L81" s="4"/>
    </row>
    <row r="82" spans="2:12" ht="19.5" customHeight="1" x14ac:dyDescent="0.15">
      <c r="B82" s="1"/>
      <c r="C82" s="171" t="s">
        <v>59</v>
      </c>
      <c r="D82" s="8" t="s">
        <v>910</v>
      </c>
      <c r="E82" s="159">
        <v>634</v>
      </c>
      <c r="F82" s="160">
        <v>8.5220820189274455</v>
      </c>
      <c r="G82" s="160">
        <v>14.962205722477213</v>
      </c>
      <c r="H82" s="168">
        <v>240</v>
      </c>
      <c r="I82" s="168">
        <v>1</v>
      </c>
      <c r="L82" s="4"/>
    </row>
    <row r="83" spans="2:12" ht="19.5" customHeight="1" x14ac:dyDescent="0.15">
      <c r="B83" s="1"/>
      <c r="C83" s="171" t="s">
        <v>60</v>
      </c>
      <c r="D83" s="8" t="s">
        <v>911</v>
      </c>
      <c r="E83" s="159">
        <v>419</v>
      </c>
      <c r="F83" s="160">
        <v>19.391408114558473</v>
      </c>
      <c r="G83" s="160">
        <v>46.549243593349061</v>
      </c>
      <c r="H83" s="168">
        <v>524</v>
      </c>
      <c r="I83" s="168">
        <v>1</v>
      </c>
      <c r="L83" s="4"/>
    </row>
    <row r="84" spans="2:12" ht="19.5" customHeight="1" x14ac:dyDescent="0.15">
      <c r="B84" s="1"/>
      <c r="C84" s="171" t="s">
        <v>912</v>
      </c>
      <c r="D84" s="8" t="s">
        <v>913</v>
      </c>
      <c r="E84" s="159">
        <v>1</v>
      </c>
      <c r="F84" s="160">
        <v>12</v>
      </c>
      <c r="G84" s="160" t="s">
        <v>71</v>
      </c>
      <c r="H84" s="168">
        <v>12</v>
      </c>
      <c r="I84" s="168">
        <v>12</v>
      </c>
      <c r="L84" s="4"/>
    </row>
    <row r="85" spans="2:12" ht="19.5" customHeight="1" x14ac:dyDescent="0.15">
      <c r="B85" s="1"/>
      <c r="C85" s="171" t="s">
        <v>914</v>
      </c>
      <c r="D85" s="8" t="s">
        <v>915</v>
      </c>
      <c r="E85" s="159">
        <v>38</v>
      </c>
      <c r="F85" s="160">
        <v>1.2894736842105263</v>
      </c>
      <c r="G85" s="160">
        <v>1.8874821600995777</v>
      </c>
      <c r="H85" s="168">
        <v>12</v>
      </c>
      <c r="I85" s="168">
        <v>1</v>
      </c>
      <c r="L85" s="4"/>
    </row>
    <row r="86" spans="2:12" ht="19.5" customHeight="1" x14ac:dyDescent="0.15">
      <c r="B86" s="1"/>
      <c r="C86" s="171" t="s">
        <v>916</v>
      </c>
      <c r="D86" s="8" t="s">
        <v>917</v>
      </c>
      <c r="E86" s="159">
        <v>3</v>
      </c>
      <c r="F86" s="160">
        <v>12.333333333333334</v>
      </c>
      <c r="G86" s="160">
        <v>11.503622617824933</v>
      </c>
      <c r="H86" s="168">
        <v>24</v>
      </c>
      <c r="I86" s="168">
        <v>1</v>
      </c>
      <c r="L86" s="4"/>
    </row>
    <row r="87" spans="2:12" ht="19.5" customHeight="1" x14ac:dyDescent="0.15">
      <c r="B87" s="1"/>
      <c r="C87" s="171" t="s">
        <v>918</v>
      </c>
      <c r="D87" s="8" t="s">
        <v>919</v>
      </c>
      <c r="E87" s="159">
        <v>4</v>
      </c>
      <c r="F87" s="160">
        <v>3.75</v>
      </c>
      <c r="G87" s="160">
        <v>5.5602757725374259</v>
      </c>
      <c r="H87" s="168">
        <v>12</v>
      </c>
      <c r="I87" s="168">
        <v>1</v>
      </c>
      <c r="L87" s="4"/>
    </row>
    <row r="88" spans="2:12" ht="19.5" customHeight="1" x14ac:dyDescent="0.15">
      <c r="B88" s="1"/>
      <c r="C88" s="171" t="s">
        <v>920</v>
      </c>
      <c r="D88" s="8" t="s">
        <v>921</v>
      </c>
      <c r="E88" s="159">
        <v>7</v>
      </c>
      <c r="F88" s="160">
        <v>4.8571428571428568</v>
      </c>
      <c r="G88" s="160">
        <v>8.5328496886751619</v>
      </c>
      <c r="H88" s="168">
        <v>24</v>
      </c>
      <c r="I88" s="168">
        <v>1</v>
      </c>
      <c r="L88" s="4"/>
    </row>
    <row r="89" spans="2:12" ht="19.5" customHeight="1" x14ac:dyDescent="0.15">
      <c r="B89" s="1"/>
      <c r="C89" s="171" t="s">
        <v>922</v>
      </c>
      <c r="D89" s="8" t="s">
        <v>923</v>
      </c>
      <c r="E89" s="159">
        <v>0</v>
      </c>
      <c r="F89" s="160" t="s">
        <v>71</v>
      </c>
      <c r="G89" s="160" t="s">
        <v>71</v>
      </c>
      <c r="H89" s="168" t="s">
        <v>71</v>
      </c>
      <c r="I89" s="168" t="s">
        <v>71</v>
      </c>
      <c r="L89" s="4"/>
    </row>
    <row r="90" spans="2:12" ht="19.5" customHeight="1" x14ac:dyDescent="0.15">
      <c r="B90" s="1"/>
      <c r="C90" s="171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  <c r="L90" s="4"/>
    </row>
    <row r="91" spans="2:12" ht="19.5" customHeight="1" x14ac:dyDescent="0.15">
      <c r="B91" s="1"/>
      <c r="C91" s="171" t="s">
        <v>62</v>
      </c>
      <c r="D91" s="8" t="s">
        <v>926</v>
      </c>
      <c r="E91" s="159">
        <v>13</v>
      </c>
      <c r="F91" s="160">
        <v>2.6923076923076925</v>
      </c>
      <c r="G91" s="160">
        <v>3.092588327615327</v>
      </c>
      <c r="H91" s="168">
        <v>12</v>
      </c>
      <c r="I91" s="168">
        <v>1</v>
      </c>
      <c r="L91" s="4"/>
    </row>
    <row r="92" spans="2:12" ht="19.5" customHeight="1" x14ac:dyDescent="0.15">
      <c r="B92" s="1"/>
      <c r="C92" s="171" t="s">
        <v>80</v>
      </c>
      <c r="D92" s="8" t="s">
        <v>927</v>
      </c>
      <c r="E92" s="159">
        <v>0</v>
      </c>
      <c r="F92" s="160" t="s">
        <v>71</v>
      </c>
      <c r="G92" s="160" t="s">
        <v>71</v>
      </c>
      <c r="H92" s="168" t="s">
        <v>71</v>
      </c>
      <c r="I92" s="168" t="s">
        <v>71</v>
      </c>
      <c r="L92" s="4"/>
    </row>
    <row r="93" spans="2:12" ht="19.5" customHeight="1" x14ac:dyDescent="0.15">
      <c r="B93" s="1"/>
      <c r="C93" s="171" t="s">
        <v>928</v>
      </c>
      <c r="D93" s="8" t="s">
        <v>929</v>
      </c>
      <c r="E93" s="159">
        <v>16</v>
      </c>
      <c r="F93" s="160">
        <v>2.4375</v>
      </c>
      <c r="G93" s="160">
        <v>2.731757675929547</v>
      </c>
      <c r="H93" s="168">
        <v>12</v>
      </c>
      <c r="I93" s="168">
        <v>1</v>
      </c>
      <c r="L93" s="4"/>
    </row>
    <row r="94" spans="2:12" ht="19.5" customHeight="1" x14ac:dyDescent="0.15">
      <c r="B94" s="1"/>
      <c r="C94" s="171" t="s">
        <v>63</v>
      </c>
      <c r="D94" s="8" t="s">
        <v>930</v>
      </c>
      <c r="E94" s="159">
        <v>3</v>
      </c>
      <c r="F94" s="160">
        <v>2</v>
      </c>
      <c r="G94" s="160">
        <v>1.7320508075688772</v>
      </c>
      <c r="H94" s="168">
        <v>4</v>
      </c>
      <c r="I94" s="168">
        <v>1</v>
      </c>
      <c r="L94" s="4"/>
    </row>
    <row r="95" spans="2:12" ht="19.5" customHeight="1" x14ac:dyDescent="0.15">
      <c r="B95" s="1"/>
      <c r="C95" s="171" t="s">
        <v>931</v>
      </c>
      <c r="D95" s="8" t="s">
        <v>932</v>
      </c>
      <c r="E95" s="159">
        <v>1</v>
      </c>
      <c r="F95" s="160">
        <v>2</v>
      </c>
      <c r="G95" s="160" t="s">
        <v>71</v>
      </c>
      <c r="H95" s="168">
        <v>2</v>
      </c>
      <c r="I95" s="168">
        <v>2</v>
      </c>
      <c r="L95" s="4"/>
    </row>
    <row r="96" spans="2:12" ht="19.5" customHeight="1" x14ac:dyDescent="0.15">
      <c r="B96" s="1"/>
      <c r="C96" s="171" t="s">
        <v>933</v>
      </c>
      <c r="D96" s="8" t="s">
        <v>934</v>
      </c>
      <c r="E96" s="159">
        <v>0</v>
      </c>
      <c r="F96" s="160" t="s">
        <v>71</v>
      </c>
      <c r="G96" s="160" t="s">
        <v>71</v>
      </c>
      <c r="H96" s="168" t="s">
        <v>71</v>
      </c>
      <c r="I96" s="168" t="s">
        <v>71</v>
      </c>
      <c r="L96" s="4"/>
    </row>
    <row r="97" spans="1:12" ht="19.5" customHeight="1" x14ac:dyDescent="0.15">
      <c r="B97" s="1"/>
      <c r="C97" s="171" t="s">
        <v>76</v>
      </c>
      <c r="D97" s="8" t="s">
        <v>935</v>
      </c>
      <c r="E97" s="159">
        <v>2</v>
      </c>
      <c r="F97" s="160">
        <v>1</v>
      </c>
      <c r="G97" s="160">
        <v>0</v>
      </c>
      <c r="H97" s="168">
        <v>1</v>
      </c>
      <c r="I97" s="168">
        <v>1</v>
      </c>
      <c r="L97" s="4"/>
    </row>
    <row r="98" spans="1:12" ht="19.5" customHeight="1" x14ac:dyDescent="0.15">
      <c r="B98" s="1"/>
      <c r="C98" s="171" t="s">
        <v>936</v>
      </c>
      <c r="D98" s="8" t="s">
        <v>937</v>
      </c>
      <c r="E98" s="159">
        <v>0</v>
      </c>
      <c r="F98" s="160" t="s">
        <v>71</v>
      </c>
      <c r="G98" s="160" t="s">
        <v>71</v>
      </c>
      <c r="H98" s="168" t="s">
        <v>71</v>
      </c>
      <c r="I98" s="168" t="s">
        <v>71</v>
      </c>
      <c r="L98" s="4"/>
    </row>
    <row r="99" spans="1:12" ht="19.5" customHeight="1" x14ac:dyDescent="0.15">
      <c r="B99" s="1"/>
      <c r="C99" s="171" t="s">
        <v>64</v>
      </c>
      <c r="D99" s="8" t="s">
        <v>938</v>
      </c>
      <c r="E99" s="159">
        <v>11</v>
      </c>
      <c r="F99" s="160">
        <v>5</v>
      </c>
      <c r="G99" s="160">
        <v>7.6550636836018553</v>
      </c>
      <c r="H99" s="168">
        <v>26</v>
      </c>
      <c r="I99" s="168">
        <v>1</v>
      </c>
      <c r="L99" s="4"/>
    </row>
    <row r="100" spans="1:12" ht="19.5" customHeight="1" x14ac:dyDescent="0.15">
      <c r="B100" s="1"/>
      <c r="C100" s="171" t="s">
        <v>939</v>
      </c>
      <c r="D100" s="8" t="s">
        <v>940</v>
      </c>
      <c r="E100" s="159">
        <v>294</v>
      </c>
      <c r="F100" s="160">
        <v>4.6564625850340136</v>
      </c>
      <c r="G100" s="160">
        <v>6.2775135621108875</v>
      </c>
      <c r="H100" s="168">
        <v>51</v>
      </c>
      <c r="I100" s="168">
        <v>1</v>
      </c>
      <c r="L100" s="4"/>
    </row>
    <row r="101" spans="1:12" ht="19.5" customHeight="1" x14ac:dyDescent="0.15">
      <c r="B101" s="1"/>
      <c r="C101" s="171" t="s">
        <v>941</v>
      </c>
      <c r="D101" s="8" t="s">
        <v>942</v>
      </c>
      <c r="E101" s="159">
        <v>34</v>
      </c>
      <c r="F101" s="160">
        <v>5.5882352941176467</v>
      </c>
      <c r="G101" s="160">
        <v>4.868685635954213</v>
      </c>
      <c r="H101" s="168">
        <v>12</v>
      </c>
      <c r="I101" s="168">
        <v>1</v>
      </c>
      <c r="L101" s="4"/>
    </row>
    <row r="102" spans="1:12" ht="19.5" customHeight="1" x14ac:dyDescent="0.15">
      <c r="B102" s="1"/>
      <c r="C102" s="171" t="s">
        <v>943</v>
      </c>
      <c r="D102" s="8" t="s">
        <v>944</v>
      </c>
      <c r="E102" s="159">
        <v>39</v>
      </c>
      <c r="F102" s="160">
        <v>15.692307692307692</v>
      </c>
      <c r="G102" s="160">
        <v>41.638894928302342</v>
      </c>
      <c r="H102" s="168">
        <v>257</v>
      </c>
      <c r="I102" s="168">
        <v>1</v>
      </c>
      <c r="L102" s="4"/>
    </row>
    <row r="103" spans="1:12" ht="19.5" customHeight="1" x14ac:dyDescent="0.15">
      <c r="B103" s="1"/>
      <c r="C103" s="171" t="s">
        <v>945</v>
      </c>
      <c r="D103" s="8" t="s">
        <v>946</v>
      </c>
      <c r="E103" s="159">
        <v>33</v>
      </c>
      <c r="F103" s="160">
        <v>5.333333333333333</v>
      </c>
      <c r="G103" s="160">
        <v>9.1230020643791736</v>
      </c>
      <c r="H103" s="168">
        <v>49</v>
      </c>
      <c r="I103" s="168">
        <v>1</v>
      </c>
      <c r="L103" s="4"/>
    </row>
    <row r="104" spans="1:12" ht="19.5" customHeight="1" x14ac:dyDescent="0.15">
      <c r="A104" s="116" t="s">
        <v>1023</v>
      </c>
      <c r="B104" s="1"/>
      <c r="C104" s="171" t="s">
        <v>947</v>
      </c>
      <c r="D104" s="8" t="s">
        <v>948</v>
      </c>
      <c r="E104" s="159">
        <v>2</v>
      </c>
      <c r="F104" s="160">
        <v>1.5</v>
      </c>
      <c r="G104" s="160">
        <v>0.70710678118654757</v>
      </c>
      <c r="H104" s="168">
        <v>2</v>
      </c>
      <c r="I104" s="168">
        <v>1</v>
      </c>
      <c r="L104" s="4"/>
    </row>
    <row r="105" spans="1:12" ht="19.5" customHeight="1" x14ac:dyDescent="0.15">
      <c r="B105" s="1"/>
      <c r="C105" s="172" t="s">
        <v>65</v>
      </c>
      <c r="D105" s="162" t="s">
        <v>949</v>
      </c>
      <c r="E105" s="163">
        <v>559</v>
      </c>
      <c r="F105" s="164">
        <v>3.1234347048300535</v>
      </c>
      <c r="G105" s="164">
        <v>15.801891985841392</v>
      </c>
      <c r="H105" s="168">
        <v>365</v>
      </c>
      <c r="I105" s="168">
        <v>1</v>
      </c>
      <c r="L105" s="4"/>
    </row>
    <row r="106" spans="1:12" ht="19.5" customHeight="1" x14ac:dyDescent="0.15">
      <c r="B106" s="1"/>
      <c r="C106" s="172" t="s">
        <v>67</v>
      </c>
      <c r="D106" s="162" t="s">
        <v>950</v>
      </c>
      <c r="E106" s="163">
        <v>1746</v>
      </c>
      <c r="F106" s="164">
        <v>5.9524627720504011</v>
      </c>
      <c r="G106" s="164">
        <v>7.9128148361008961</v>
      </c>
      <c r="H106" s="168">
        <v>145</v>
      </c>
      <c r="I106" s="168">
        <v>1</v>
      </c>
      <c r="L106" s="4"/>
    </row>
    <row r="107" spans="1:12" ht="19.5" customHeight="1" x14ac:dyDescent="0.15">
      <c r="B107" s="1"/>
      <c r="C107" s="172" t="s">
        <v>68</v>
      </c>
      <c r="D107" s="162" t="s">
        <v>951</v>
      </c>
      <c r="E107" s="163">
        <v>60</v>
      </c>
      <c r="F107" s="164">
        <v>32.966666666666669</v>
      </c>
      <c r="G107" s="164">
        <v>146.83992975942004</v>
      </c>
      <c r="H107" s="168">
        <v>1095</v>
      </c>
      <c r="I107" s="168">
        <v>1</v>
      </c>
      <c r="L107" s="4"/>
    </row>
    <row r="108" spans="1:12" ht="19.5" customHeight="1" x14ac:dyDescent="0.15">
      <c r="B108" s="1"/>
      <c r="C108" s="172" t="s">
        <v>77</v>
      </c>
      <c r="D108" s="162" t="s">
        <v>952</v>
      </c>
      <c r="E108" s="163">
        <v>54</v>
      </c>
      <c r="F108" s="164">
        <v>2.9814814814814814</v>
      </c>
      <c r="G108" s="164">
        <v>4.5119996852867743</v>
      </c>
      <c r="H108" s="168">
        <v>24</v>
      </c>
      <c r="I108" s="168">
        <v>1</v>
      </c>
      <c r="L108" s="4"/>
    </row>
    <row r="109" spans="1:12" ht="19.5" customHeight="1" x14ac:dyDescent="0.15">
      <c r="B109" s="1"/>
      <c r="C109" s="172" t="s">
        <v>78</v>
      </c>
      <c r="D109" s="162" t="s">
        <v>953</v>
      </c>
      <c r="E109" s="163">
        <v>2</v>
      </c>
      <c r="F109" s="164">
        <v>1</v>
      </c>
      <c r="G109" s="164">
        <v>0</v>
      </c>
      <c r="H109" s="168">
        <v>1</v>
      </c>
      <c r="I109" s="168">
        <v>1</v>
      </c>
      <c r="L109" s="4"/>
    </row>
    <row r="110" spans="1:12" ht="19.5" customHeight="1" x14ac:dyDescent="0.15">
      <c r="B110" s="1"/>
      <c r="C110" s="172" t="s">
        <v>74</v>
      </c>
      <c r="D110" s="162" t="s">
        <v>954</v>
      </c>
      <c r="E110" s="163">
        <v>3</v>
      </c>
      <c r="F110" s="164">
        <v>9.3333333333333339</v>
      </c>
      <c r="G110" s="164">
        <v>4.6188021535170058</v>
      </c>
      <c r="H110" s="168">
        <v>12</v>
      </c>
      <c r="I110" s="168">
        <v>4</v>
      </c>
      <c r="L110" s="4"/>
    </row>
    <row r="111" spans="1:12" ht="19.5" customHeight="1" x14ac:dyDescent="0.15">
      <c r="B111" s="1"/>
      <c r="C111" s="172" t="s">
        <v>71</v>
      </c>
      <c r="D111" s="162" t="s">
        <v>377</v>
      </c>
      <c r="E111" s="163">
        <v>21</v>
      </c>
      <c r="F111" s="164">
        <v>16.80952380952381</v>
      </c>
      <c r="G111" s="164">
        <v>52.74904648201619</v>
      </c>
      <c r="H111" s="168">
        <v>244</v>
      </c>
      <c r="I111" s="168">
        <v>1</v>
      </c>
      <c r="L111" s="5"/>
    </row>
    <row r="112" spans="1:12" ht="19.5" customHeight="1" x14ac:dyDescent="0.15">
      <c r="B112" s="1"/>
      <c r="C112" s="172"/>
      <c r="D112" s="162" t="s">
        <v>373</v>
      </c>
      <c r="E112" s="163">
        <v>5422</v>
      </c>
      <c r="F112" s="164">
        <v>7.7692733308742161</v>
      </c>
      <c r="G112" s="164">
        <v>29.081717047805718</v>
      </c>
      <c r="H112" s="168">
        <v>1095</v>
      </c>
      <c r="I112" s="168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C67A9-BD0F-4715-984D-73148560E3CC}">
  <sheetPr>
    <tabColor theme="8" tint="0.39997558519241921"/>
    <pageSetUpPr fitToPage="1"/>
  </sheetPr>
  <dimension ref="A1:L112"/>
  <sheetViews>
    <sheetView showGridLines="0" view="pageBreakPreview" topLeftCell="A93" zoomScale="85" zoomScaleNormal="70" zoomScaleSheetLayoutView="85" workbookViewId="0">
      <selection activeCell="D23" sqref="D23"/>
    </sheetView>
  </sheetViews>
  <sheetFormatPr defaultRowHeight="14.25" x14ac:dyDescent="0.15"/>
  <cols>
    <col min="1" max="1" width="3.25" customWidth="1"/>
    <col min="2" max="2" width="1.125" customWidth="1"/>
    <col min="3" max="3" width="5.25" style="118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19" t="s">
        <v>1069</v>
      </c>
    </row>
    <row r="3" spans="2:12" ht="21" customHeight="1" x14ac:dyDescent="0.15">
      <c r="H3" s="139"/>
      <c r="I3" s="139" t="s">
        <v>1070</v>
      </c>
    </row>
    <row r="4" spans="2:12" ht="19.5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9.5" customHeight="1" x14ac:dyDescent="0.15">
      <c r="B5" s="1"/>
      <c r="C5" s="171" t="s">
        <v>817</v>
      </c>
      <c r="D5" s="8" t="s">
        <v>818</v>
      </c>
      <c r="E5" s="159">
        <v>12</v>
      </c>
      <c r="F5" s="160">
        <v>4.75</v>
      </c>
      <c r="G5" s="160">
        <v>4.8076643355829622</v>
      </c>
      <c r="H5" s="168">
        <v>12</v>
      </c>
      <c r="I5" s="168">
        <v>1</v>
      </c>
      <c r="L5" s="5"/>
    </row>
    <row r="6" spans="2:12" ht="19.5" customHeight="1" x14ac:dyDescent="0.15">
      <c r="B6" s="1"/>
      <c r="C6" s="171" t="s">
        <v>819</v>
      </c>
      <c r="D6" s="8" t="s">
        <v>820</v>
      </c>
      <c r="E6" s="159">
        <v>162</v>
      </c>
      <c r="F6" s="160">
        <v>6.2654320987654319</v>
      </c>
      <c r="G6" s="160">
        <v>6.8132071322570109</v>
      </c>
      <c r="H6" s="168">
        <v>52</v>
      </c>
      <c r="I6" s="168">
        <v>1</v>
      </c>
      <c r="L6" s="5"/>
    </row>
    <row r="7" spans="2:12" ht="19.5" customHeight="1" x14ac:dyDescent="0.15">
      <c r="B7" s="1"/>
      <c r="C7" s="171" t="s">
        <v>49</v>
      </c>
      <c r="D7" s="8" t="s">
        <v>821</v>
      </c>
      <c r="E7" s="159">
        <v>306</v>
      </c>
      <c r="F7" s="160">
        <v>11.611111111111111</v>
      </c>
      <c r="G7" s="160">
        <v>9.165638293035645</v>
      </c>
      <c r="H7" s="168">
        <v>60</v>
      </c>
      <c r="I7" s="168">
        <v>1</v>
      </c>
      <c r="L7" s="5"/>
    </row>
    <row r="8" spans="2:12" ht="19.5" customHeight="1" x14ac:dyDescent="0.15">
      <c r="B8" s="1"/>
      <c r="C8" s="171" t="s">
        <v>50</v>
      </c>
      <c r="D8" s="8" t="s">
        <v>822</v>
      </c>
      <c r="E8" s="159">
        <v>133</v>
      </c>
      <c r="F8" s="160">
        <v>7.6090225563909772</v>
      </c>
      <c r="G8" s="160">
        <v>7.2077762998640083</v>
      </c>
      <c r="H8" s="168">
        <v>50</v>
      </c>
      <c r="I8" s="168">
        <v>1</v>
      </c>
      <c r="L8" s="5"/>
    </row>
    <row r="9" spans="2:12" ht="19.5" customHeight="1" x14ac:dyDescent="0.15">
      <c r="B9" s="1"/>
      <c r="C9" s="171" t="s">
        <v>66</v>
      </c>
      <c r="D9" s="8" t="s">
        <v>823</v>
      </c>
      <c r="E9" s="159">
        <v>178</v>
      </c>
      <c r="F9" s="160">
        <v>9.8483146067415728</v>
      </c>
      <c r="G9" s="160">
        <v>9.2690190774172834</v>
      </c>
      <c r="H9" s="168">
        <v>61</v>
      </c>
      <c r="I9" s="168">
        <v>1</v>
      </c>
      <c r="L9" s="5"/>
    </row>
    <row r="10" spans="2:12" ht="19.5" customHeight="1" x14ac:dyDescent="0.15">
      <c r="B10" s="1"/>
      <c r="C10" s="171" t="s">
        <v>61</v>
      </c>
      <c r="D10" s="8" t="s">
        <v>824</v>
      </c>
      <c r="E10" s="159">
        <v>72</v>
      </c>
      <c r="F10" s="160">
        <v>9.1527777777777786</v>
      </c>
      <c r="G10" s="160">
        <v>7.3955824694609289</v>
      </c>
      <c r="H10" s="168">
        <v>37</v>
      </c>
      <c r="I10" s="168">
        <v>1</v>
      </c>
      <c r="L10" s="5"/>
    </row>
    <row r="11" spans="2:12" ht="19.5" customHeight="1" x14ac:dyDescent="0.15">
      <c r="B11" s="1"/>
      <c r="C11" s="171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  <c r="L11" s="5"/>
    </row>
    <row r="12" spans="2:12" ht="19.5" customHeight="1" x14ac:dyDescent="0.15">
      <c r="B12" s="1"/>
      <c r="C12" s="171" t="s">
        <v>827</v>
      </c>
      <c r="D12" s="8" t="s">
        <v>828</v>
      </c>
      <c r="E12" s="159">
        <v>18</v>
      </c>
      <c r="F12" s="160">
        <v>29.388888888888889</v>
      </c>
      <c r="G12" s="160">
        <v>81.069424778932088</v>
      </c>
      <c r="H12" s="168">
        <v>345</v>
      </c>
      <c r="I12" s="168">
        <v>1</v>
      </c>
      <c r="L12" s="5"/>
    </row>
    <row r="13" spans="2:12" ht="19.5" customHeight="1" x14ac:dyDescent="0.15">
      <c r="B13" s="1"/>
      <c r="C13" s="171" t="s">
        <v>829</v>
      </c>
      <c r="D13" s="8" t="s">
        <v>830</v>
      </c>
      <c r="E13" s="159">
        <v>16</v>
      </c>
      <c r="F13" s="160">
        <v>8.25</v>
      </c>
      <c r="G13" s="160">
        <v>7.6376261582597333</v>
      </c>
      <c r="H13" s="168">
        <v>25</v>
      </c>
      <c r="I13" s="168">
        <v>1</v>
      </c>
      <c r="L13" s="5"/>
    </row>
    <row r="14" spans="2:12" ht="19.5" customHeight="1" x14ac:dyDescent="0.15">
      <c r="B14" s="1"/>
      <c r="C14" s="171" t="s">
        <v>831</v>
      </c>
      <c r="D14" s="8" t="s">
        <v>832</v>
      </c>
      <c r="E14" s="159">
        <v>15</v>
      </c>
      <c r="F14" s="160">
        <v>8.1333333333333329</v>
      </c>
      <c r="G14" s="160">
        <v>4.793845260430543</v>
      </c>
      <c r="H14" s="168">
        <v>12</v>
      </c>
      <c r="I14" s="168">
        <v>1</v>
      </c>
      <c r="L14" s="5"/>
    </row>
    <row r="15" spans="2:12" ht="19.5" customHeight="1" x14ac:dyDescent="0.15">
      <c r="B15" s="1"/>
      <c r="C15" s="171" t="s">
        <v>11</v>
      </c>
      <c r="D15" s="8" t="s">
        <v>833</v>
      </c>
      <c r="E15" s="159">
        <v>225</v>
      </c>
      <c r="F15" s="160">
        <v>12.96</v>
      </c>
      <c r="G15" s="160">
        <v>31.706849192473946</v>
      </c>
      <c r="H15" s="168">
        <v>350</v>
      </c>
      <c r="I15" s="168">
        <v>1</v>
      </c>
      <c r="L15" s="4"/>
    </row>
    <row r="16" spans="2:12" ht="19.5" customHeight="1" x14ac:dyDescent="0.15">
      <c r="B16" s="1"/>
      <c r="C16" s="171" t="s">
        <v>12</v>
      </c>
      <c r="D16" s="8" t="s">
        <v>834</v>
      </c>
      <c r="E16" s="159">
        <v>31</v>
      </c>
      <c r="F16" s="160">
        <v>7.354838709677419</v>
      </c>
      <c r="G16" s="160">
        <v>5.0103119470200266</v>
      </c>
      <c r="H16" s="168">
        <v>18</v>
      </c>
      <c r="I16" s="168">
        <v>1</v>
      </c>
      <c r="L16" s="4"/>
    </row>
    <row r="17" spans="2:12" ht="19.5" customHeight="1" x14ac:dyDescent="0.15">
      <c r="B17" s="1"/>
      <c r="C17" s="171" t="s">
        <v>13</v>
      </c>
      <c r="D17" s="8" t="s">
        <v>835</v>
      </c>
      <c r="E17" s="159">
        <v>19</v>
      </c>
      <c r="F17" s="160">
        <v>12.631578947368421</v>
      </c>
      <c r="G17" s="160">
        <v>10.494498698078752</v>
      </c>
      <c r="H17" s="168">
        <v>48</v>
      </c>
      <c r="I17" s="168">
        <v>1</v>
      </c>
      <c r="L17" s="4"/>
    </row>
    <row r="18" spans="2:12" ht="19.5" customHeight="1" x14ac:dyDescent="0.15">
      <c r="B18" s="1"/>
      <c r="C18" s="171" t="s">
        <v>14</v>
      </c>
      <c r="D18" s="8" t="s">
        <v>836</v>
      </c>
      <c r="E18" s="159">
        <v>1</v>
      </c>
      <c r="F18" s="160">
        <v>1</v>
      </c>
      <c r="G18" s="160" t="s">
        <v>71</v>
      </c>
      <c r="H18" s="168">
        <v>1</v>
      </c>
      <c r="I18" s="168">
        <v>1</v>
      </c>
      <c r="L18" s="4"/>
    </row>
    <row r="19" spans="2:12" ht="19.5" customHeight="1" x14ac:dyDescent="0.15">
      <c r="B19" s="1"/>
      <c r="C19" s="171" t="s">
        <v>15</v>
      </c>
      <c r="D19" s="8" t="s">
        <v>837</v>
      </c>
      <c r="E19" s="159">
        <v>15</v>
      </c>
      <c r="F19" s="160">
        <v>13.866666666666667</v>
      </c>
      <c r="G19" s="160">
        <v>23.494274885191764</v>
      </c>
      <c r="H19" s="168">
        <v>78</v>
      </c>
      <c r="I19" s="168">
        <v>1</v>
      </c>
      <c r="L19" s="4"/>
    </row>
    <row r="20" spans="2:12" ht="19.5" customHeight="1" x14ac:dyDescent="0.15">
      <c r="B20" s="1"/>
      <c r="C20" s="171" t="s">
        <v>16</v>
      </c>
      <c r="D20" s="8" t="s">
        <v>838</v>
      </c>
      <c r="E20" s="159">
        <v>6</v>
      </c>
      <c r="F20" s="160">
        <v>10.333333333333334</v>
      </c>
      <c r="G20" s="160">
        <v>4.5898438608156011</v>
      </c>
      <c r="H20" s="168">
        <v>13</v>
      </c>
      <c r="I20" s="168">
        <v>1</v>
      </c>
      <c r="L20" s="4"/>
    </row>
    <row r="21" spans="2:12" ht="19.5" customHeight="1" x14ac:dyDescent="0.15">
      <c r="B21" s="1"/>
      <c r="C21" s="171" t="s">
        <v>17</v>
      </c>
      <c r="D21" s="8" t="s">
        <v>839</v>
      </c>
      <c r="E21" s="159">
        <v>35</v>
      </c>
      <c r="F21" s="160">
        <v>13.742857142857142</v>
      </c>
      <c r="G21" s="160">
        <v>12.265069619578572</v>
      </c>
      <c r="H21" s="168">
        <v>52</v>
      </c>
      <c r="I21" s="168">
        <v>1</v>
      </c>
      <c r="L21" s="4"/>
    </row>
    <row r="22" spans="2:12" ht="19.5" customHeight="1" x14ac:dyDescent="0.15">
      <c r="B22" s="1"/>
      <c r="C22" s="171" t="s">
        <v>18</v>
      </c>
      <c r="D22" s="8" t="s">
        <v>840</v>
      </c>
      <c r="E22" s="159">
        <v>61</v>
      </c>
      <c r="F22" s="160">
        <v>11.262295081967213</v>
      </c>
      <c r="G22" s="160">
        <v>9.1976475966127023</v>
      </c>
      <c r="H22" s="168">
        <v>48</v>
      </c>
      <c r="I22" s="168">
        <v>1</v>
      </c>
      <c r="L22" s="4"/>
    </row>
    <row r="23" spans="2:12" ht="19.5" customHeight="1" x14ac:dyDescent="0.15">
      <c r="B23" s="1"/>
      <c r="C23" s="171" t="s">
        <v>19</v>
      </c>
      <c r="D23" s="8" t="s">
        <v>841</v>
      </c>
      <c r="E23" s="159">
        <v>2</v>
      </c>
      <c r="F23" s="160">
        <v>12</v>
      </c>
      <c r="G23" s="160">
        <v>0</v>
      </c>
      <c r="H23" s="168">
        <v>12</v>
      </c>
      <c r="I23" s="168">
        <v>12</v>
      </c>
      <c r="L23" s="4"/>
    </row>
    <row r="24" spans="2:12" ht="19.5" customHeight="1" x14ac:dyDescent="0.15">
      <c r="B24" s="1"/>
      <c r="C24" s="171" t="s">
        <v>842</v>
      </c>
      <c r="D24" s="8" t="s">
        <v>843</v>
      </c>
      <c r="E24" s="159">
        <v>71</v>
      </c>
      <c r="F24" s="160">
        <v>10.19718309859155</v>
      </c>
      <c r="G24" s="160">
        <v>9.8381469194586195</v>
      </c>
      <c r="H24" s="168">
        <v>49</v>
      </c>
      <c r="I24" s="168">
        <v>1</v>
      </c>
      <c r="L24" s="4"/>
    </row>
    <row r="25" spans="2:12" ht="19.5" customHeight="1" x14ac:dyDescent="0.15">
      <c r="B25" s="1"/>
      <c r="C25" s="171" t="s">
        <v>844</v>
      </c>
      <c r="D25" s="8" t="s">
        <v>845</v>
      </c>
      <c r="E25" s="159">
        <v>1</v>
      </c>
      <c r="F25" s="160">
        <v>24</v>
      </c>
      <c r="G25" s="160" t="s">
        <v>71</v>
      </c>
      <c r="H25" s="168">
        <v>24</v>
      </c>
      <c r="I25" s="168">
        <v>24</v>
      </c>
      <c r="L25" s="4"/>
    </row>
    <row r="26" spans="2:12" ht="19.5" customHeight="1" x14ac:dyDescent="0.15">
      <c r="B26" s="1"/>
      <c r="C26" s="171" t="s">
        <v>20</v>
      </c>
      <c r="D26" s="8" t="s">
        <v>846</v>
      </c>
      <c r="E26" s="159">
        <v>70</v>
      </c>
      <c r="F26" s="160">
        <v>7.2857142857142856</v>
      </c>
      <c r="G26" s="160">
        <v>8.5059959366147133</v>
      </c>
      <c r="H26" s="168">
        <v>48</v>
      </c>
      <c r="I26" s="168">
        <v>1</v>
      </c>
      <c r="L26" s="4"/>
    </row>
    <row r="27" spans="2:12" ht="19.5" customHeight="1" x14ac:dyDescent="0.15">
      <c r="B27" s="1"/>
      <c r="C27" s="171" t="s">
        <v>21</v>
      </c>
      <c r="D27" s="8" t="s">
        <v>847</v>
      </c>
      <c r="E27" s="159">
        <v>0</v>
      </c>
      <c r="F27" s="160" t="s">
        <v>71</v>
      </c>
      <c r="G27" s="160" t="s">
        <v>71</v>
      </c>
      <c r="H27" s="168" t="s">
        <v>71</v>
      </c>
      <c r="I27" s="168" t="s">
        <v>71</v>
      </c>
      <c r="L27" s="4"/>
    </row>
    <row r="28" spans="2:12" ht="19.5" customHeight="1" x14ac:dyDescent="0.15">
      <c r="B28" s="1"/>
      <c r="C28" s="171" t="s">
        <v>22</v>
      </c>
      <c r="D28" s="8" t="s">
        <v>848</v>
      </c>
      <c r="E28" s="159">
        <v>21</v>
      </c>
      <c r="F28" s="160">
        <v>8.3809523809523814</v>
      </c>
      <c r="G28" s="160">
        <v>8.9133393881092093</v>
      </c>
      <c r="H28" s="168">
        <v>24</v>
      </c>
      <c r="I28" s="168">
        <v>1</v>
      </c>
      <c r="L28" s="4"/>
    </row>
    <row r="29" spans="2:12" ht="19.5" customHeight="1" x14ac:dyDescent="0.15">
      <c r="B29" s="1"/>
      <c r="C29" s="171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8" t="s">
        <v>71</v>
      </c>
      <c r="I29" s="168" t="s">
        <v>71</v>
      </c>
      <c r="L29" s="4"/>
    </row>
    <row r="30" spans="2:12" ht="19.5" customHeight="1" x14ac:dyDescent="0.15">
      <c r="B30" s="1"/>
      <c r="C30" s="171" t="s">
        <v>851</v>
      </c>
      <c r="D30" s="8" t="s">
        <v>852</v>
      </c>
      <c r="E30" s="159">
        <v>8</v>
      </c>
      <c r="F30" s="160">
        <v>3</v>
      </c>
      <c r="G30" s="160">
        <v>3.7796447300922722</v>
      </c>
      <c r="H30" s="168">
        <v>12</v>
      </c>
      <c r="I30" s="168">
        <v>1</v>
      </c>
      <c r="L30" s="4"/>
    </row>
    <row r="31" spans="2:12" ht="19.5" customHeight="1" x14ac:dyDescent="0.15">
      <c r="B31" s="1"/>
      <c r="C31" s="171" t="s">
        <v>853</v>
      </c>
      <c r="D31" s="8" t="s">
        <v>854</v>
      </c>
      <c r="E31" s="159">
        <v>1</v>
      </c>
      <c r="F31" s="160">
        <v>1</v>
      </c>
      <c r="G31" s="160" t="s">
        <v>71</v>
      </c>
      <c r="H31" s="168">
        <v>1</v>
      </c>
      <c r="I31" s="168">
        <v>1</v>
      </c>
      <c r="L31" s="4"/>
    </row>
    <row r="32" spans="2:12" ht="19.5" customHeight="1" x14ac:dyDescent="0.15">
      <c r="B32" s="1"/>
      <c r="C32" s="171" t="s">
        <v>23</v>
      </c>
      <c r="D32" s="8" t="s">
        <v>855</v>
      </c>
      <c r="E32" s="159">
        <v>2</v>
      </c>
      <c r="F32" s="160">
        <v>6.5</v>
      </c>
      <c r="G32" s="160">
        <v>7.7781745930520225</v>
      </c>
      <c r="H32" s="168">
        <v>12</v>
      </c>
      <c r="I32" s="168">
        <v>1</v>
      </c>
      <c r="L32" s="4"/>
    </row>
    <row r="33" spans="2:12" ht="19.5" customHeight="1" x14ac:dyDescent="0.15">
      <c r="B33" s="1"/>
      <c r="C33" s="171" t="s">
        <v>24</v>
      </c>
      <c r="D33" s="8" t="s">
        <v>856</v>
      </c>
      <c r="E33" s="159">
        <v>91</v>
      </c>
      <c r="F33" s="160">
        <v>7.2307692307692308</v>
      </c>
      <c r="G33" s="160">
        <v>12.866042232755291</v>
      </c>
      <c r="H33" s="168">
        <v>76</v>
      </c>
      <c r="I33" s="168">
        <v>1</v>
      </c>
      <c r="L33" s="4"/>
    </row>
    <row r="34" spans="2:12" ht="19.5" customHeight="1" x14ac:dyDescent="0.15">
      <c r="B34" s="1"/>
      <c r="C34" s="171" t="s">
        <v>857</v>
      </c>
      <c r="D34" s="8" t="s">
        <v>858</v>
      </c>
      <c r="E34" s="159">
        <v>12</v>
      </c>
      <c r="F34" s="160">
        <v>5.75</v>
      </c>
      <c r="G34" s="160">
        <v>5.4792998889207798</v>
      </c>
      <c r="H34" s="168">
        <v>14</v>
      </c>
      <c r="I34" s="168">
        <v>1</v>
      </c>
      <c r="L34" s="4"/>
    </row>
    <row r="35" spans="2:12" ht="19.5" customHeight="1" x14ac:dyDescent="0.15">
      <c r="B35" s="1"/>
      <c r="C35" s="171" t="s">
        <v>25</v>
      </c>
      <c r="D35" s="8" t="s">
        <v>859</v>
      </c>
      <c r="E35" s="159">
        <v>15</v>
      </c>
      <c r="F35" s="160">
        <v>4.1333333333333337</v>
      </c>
      <c r="G35" s="160">
        <v>3.925496632214045</v>
      </c>
      <c r="H35" s="168">
        <v>12</v>
      </c>
      <c r="I35" s="168">
        <v>1</v>
      </c>
      <c r="L35" s="4"/>
    </row>
    <row r="36" spans="2:12" ht="19.5" customHeight="1" x14ac:dyDescent="0.15">
      <c r="B36" s="1"/>
      <c r="C36" s="171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8" t="s">
        <v>71</v>
      </c>
      <c r="I36" s="168" t="s">
        <v>71</v>
      </c>
      <c r="L36" s="4"/>
    </row>
    <row r="37" spans="2:12" ht="19.5" customHeight="1" x14ac:dyDescent="0.15">
      <c r="B37" s="1"/>
      <c r="C37" s="171" t="s">
        <v>27</v>
      </c>
      <c r="D37" s="8" t="s">
        <v>860</v>
      </c>
      <c r="E37" s="159">
        <v>14</v>
      </c>
      <c r="F37" s="160">
        <v>3.6428571428571428</v>
      </c>
      <c r="G37" s="160">
        <v>4.550691289111052</v>
      </c>
      <c r="H37" s="168">
        <v>12</v>
      </c>
      <c r="I37" s="168">
        <v>1</v>
      </c>
      <c r="L37" s="4"/>
    </row>
    <row r="38" spans="2:12" ht="19.5" customHeight="1" x14ac:dyDescent="0.15">
      <c r="B38" s="1"/>
      <c r="C38" s="171" t="s">
        <v>28</v>
      </c>
      <c r="D38" s="8" t="s">
        <v>861</v>
      </c>
      <c r="E38" s="159">
        <v>78</v>
      </c>
      <c r="F38" s="160">
        <v>5.1794871794871797</v>
      </c>
      <c r="G38" s="160">
        <v>4.9824199767290622</v>
      </c>
      <c r="H38" s="168">
        <v>23</v>
      </c>
      <c r="I38" s="168">
        <v>1</v>
      </c>
      <c r="L38" s="4"/>
    </row>
    <row r="39" spans="2:12" ht="19.5" customHeight="1" x14ac:dyDescent="0.15">
      <c r="B39" s="1"/>
      <c r="C39" s="171" t="s">
        <v>29</v>
      </c>
      <c r="D39" s="8" t="s">
        <v>862</v>
      </c>
      <c r="E39" s="159">
        <v>4</v>
      </c>
      <c r="F39" s="160">
        <v>1</v>
      </c>
      <c r="G39" s="160">
        <v>0</v>
      </c>
      <c r="H39" s="168">
        <v>1</v>
      </c>
      <c r="I39" s="168">
        <v>1</v>
      </c>
      <c r="L39" s="4"/>
    </row>
    <row r="40" spans="2:12" ht="19.5" customHeight="1" x14ac:dyDescent="0.15">
      <c r="B40" s="1"/>
      <c r="C40" s="171" t="s">
        <v>30</v>
      </c>
      <c r="D40" s="8" t="s">
        <v>863</v>
      </c>
      <c r="E40" s="159">
        <v>0</v>
      </c>
      <c r="F40" s="160" t="s">
        <v>71</v>
      </c>
      <c r="G40" s="160" t="s">
        <v>71</v>
      </c>
      <c r="H40" s="168" t="s">
        <v>71</v>
      </c>
      <c r="I40" s="168" t="s">
        <v>71</v>
      </c>
      <c r="L40" s="4"/>
    </row>
    <row r="41" spans="2:12" ht="19.5" customHeight="1" x14ac:dyDescent="0.15">
      <c r="B41" s="1"/>
      <c r="C41" s="171" t="s">
        <v>31</v>
      </c>
      <c r="D41" s="8" t="s">
        <v>864</v>
      </c>
      <c r="E41" s="159">
        <v>6</v>
      </c>
      <c r="F41" s="160">
        <v>10.833333333333334</v>
      </c>
      <c r="G41" s="160">
        <v>18.829940697375196</v>
      </c>
      <c r="H41" s="168">
        <v>48</v>
      </c>
      <c r="I41" s="168">
        <v>1</v>
      </c>
      <c r="L41" s="4"/>
    </row>
    <row r="42" spans="2:12" ht="19.5" customHeight="1" x14ac:dyDescent="0.15">
      <c r="B42" s="1"/>
      <c r="C42" s="171" t="s">
        <v>32</v>
      </c>
      <c r="D42" s="8" t="s">
        <v>865</v>
      </c>
      <c r="E42" s="159">
        <v>4</v>
      </c>
      <c r="F42" s="160">
        <v>4</v>
      </c>
      <c r="G42" s="160">
        <v>5.3541261347363367</v>
      </c>
      <c r="H42" s="168">
        <v>12</v>
      </c>
      <c r="I42" s="168">
        <v>1</v>
      </c>
      <c r="L42" s="4"/>
    </row>
    <row r="43" spans="2:12" ht="19.5" customHeight="1" x14ac:dyDescent="0.15">
      <c r="B43" s="1"/>
      <c r="C43" s="171" t="s">
        <v>33</v>
      </c>
      <c r="D43" s="8" t="s">
        <v>866</v>
      </c>
      <c r="E43" s="159">
        <v>4</v>
      </c>
      <c r="F43" s="160">
        <v>9.5</v>
      </c>
      <c r="G43" s="160">
        <v>10.969655114602888</v>
      </c>
      <c r="H43" s="168">
        <v>24</v>
      </c>
      <c r="I43" s="168">
        <v>1</v>
      </c>
      <c r="L43" s="4"/>
    </row>
    <row r="44" spans="2:12" ht="19.5" customHeight="1" x14ac:dyDescent="0.15">
      <c r="B44" s="1"/>
      <c r="C44" s="171" t="s">
        <v>34</v>
      </c>
      <c r="D44" s="8" t="s">
        <v>867</v>
      </c>
      <c r="E44" s="159">
        <v>73</v>
      </c>
      <c r="F44" s="160">
        <v>5.4246575342465757</v>
      </c>
      <c r="G44" s="160">
        <v>7.0532061429520949</v>
      </c>
      <c r="H44" s="168">
        <v>48</v>
      </c>
      <c r="I44" s="168">
        <v>1</v>
      </c>
      <c r="L44" s="4"/>
    </row>
    <row r="45" spans="2:12" ht="19.5" customHeight="1" x14ac:dyDescent="0.15">
      <c r="B45" s="1"/>
      <c r="C45" s="171" t="s">
        <v>35</v>
      </c>
      <c r="D45" s="8" t="s">
        <v>868</v>
      </c>
      <c r="E45" s="159">
        <v>5</v>
      </c>
      <c r="F45" s="160">
        <v>7.6</v>
      </c>
      <c r="G45" s="160">
        <v>6.024948132556827</v>
      </c>
      <c r="H45" s="168">
        <v>12</v>
      </c>
      <c r="I45" s="168">
        <v>1</v>
      </c>
      <c r="L45" s="4"/>
    </row>
    <row r="46" spans="2:12" ht="19.5" customHeight="1" x14ac:dyDescent="0.15">
      <c r="B46" s="1"/>
      <c r="C46" s="171" t="s">
        <v>36</v>
      </c>
      <c r="D46" s="8" t="s">
        <v>869</v>
      </c>
      <c r="E46" s="159">
        <v>5</v>
      </c>
      <c r="F46" s="160">
        <v>4.2</v>
      </c>
      <c r="G46" s="160">
        <v>4.8682645778552338</v>
      </c>
      <c r="H46" s="168">
        <v>12</v>
      </c>
      <c r="I46" s="168">
        <v>1</v>
      </c>
      <c r="L46" s="4"/>
    </row>
    <row r="47" spans="2:12" ht="19.5" customHeight="1" x14ac:dyDescent="0.15">
      <c r="B47" s="1"/>
      <c r="C47" s="171" t="s">
        <v>37</v>
      </c>
      <c r="D47" s="8" t="s">
        <v>870</v>
      </c>
      <c r="E47" s="159">
        <v>5</v>
      </c>
      <c r="F47" s="160">
        <v>4.5999999999999996</v>
      </c>
      <c r="G47" s="160">
        <v>4.2778499272414878</v>
      </c>
      <c r="H47" s="168">
        <v>12</v>
      </c>
      <c r="I47" s="168">
        <v>1</v>
      </c>
      <c r="L47" s="4"/>
    </row>
    <row r="48" spans="2:12" ht="19.5" customHeight="1" x14ac:dyDescent="0.15">
      <c r="B48" s="1"/>
      <c r="C48" s="171" t="s">
        <v>38</v>
      </c>
      <c r="D48" s="8" t="s">
        <v>871</v>
      </c>
      <c r="E48" s="159">
        <v>24</v>
      </c>
      <c r="F48" s="160">
        <v>4.833333333333333</v>
      </c>
      <c r="G48" s="160">
        <v>4.5746624172592298</v>
      </c>
      <c r="H48" s="168">
        <v>14</v>
      </c>
      <c r="I48" s="168">
        <v>1</v>
      </c>
      <c r="L48" s="4"/>
    </row>
    <row r="49" spans="2:12" ht="19.5" customHeight="1" x14ac:dyDescent="0.15">
      <c r="B49" s="1"/>
      <c r="C49" s="171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8" t="s">
        <v>71</v>
      </c>
      <c r="I49" s="168" t="s">
        <v>71</v>
      </c>
      <c r="L49" s="4"/>
    </row>
    <row r="50" spans="2:12" ht="19.5" customHeight="1" x14ac:dyDescent="0.15">
      <c r="B50" s="1"/>
      <c r="C50" s="171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8" t="s">
        <v>71</v>
      </c>
      <c r="I50" s="168" t="s">
        <v>71</v>
      </c>
      <c r="L50" s="4"/>
    </row>
    <row r="51" spans="2:12" ht="19.5" customHeight="1" x14ac:dyDescent="0.15">
      <c r="B51" s="1"/>
      <c r="C51" s="171" t="s">
        <v>40</v>
      </c>
      <c r="D51" s="8" t="s">
        <v>875</v>
      </c>
      <c r="E51" s="159">
        <v>1</v>
      </c>
      <c r="F51" s="160">
        <v>12</v>
      </c>
      <c r="G51" s="160" t="s">
        <v>71</v>
      </c>
      <c r="H51" s="168">
        <v>12</v>
      </c>
      <c r="I51" s="168">
        <v>12</v>
      </c>
      <c r="L51" s="4"/>
    </row>
    <row r="52" spans="2:12" ht="19.5" customHeight="1" x14ac:dyDescent="0.15">
      <c r="B52" s="1"/>
      <c r="C52" s="171" t="s">
        <v>41</v>
      </c>
      <c r="D52" s="8" t="s">
        <v>876</v>
      </c>
      <c r="E52" s="159">
        <v>1</v>
      </c>
      <c r="F52" s="160">
        <v>24</v>
      </c>
      <c r="G52" s="160" t="s">
        <v>71</v>
      </c>
      <c r="H52" s="168">
        <v>24</v>
      </c>
      <c r="I52" s="168">
        <v>24</v>
      </c>
      <c r="L52" s="4"/>
    </row>
    <row r="53" spans="2:12" ht="19.5" customHeight="1" x14ac:dyDescent="0.15">
      <c r="B53" s="1"/>
      <c r="C53" s="171" t="s">
        <v>42</v>
      </c>
      <c r="D53" s="8" t="s">
        <v>877</v>
      </c>
      <c r="E53" s="159">
        <v>7</v>
      </c>
      <c r="F53" s="160">
        <v>9</v>
      </c>
      <c r="G53" s="160">
        <v>5.1316014394468841</v>
      </c>
      <c r="H53" s="168">
        <v>12</v>
      </c>
      <c r="I53" s="168">
        <v>1</v>
      </c>
      <c r="L53" s="4"/>
    </row>
    <row r="54" spans="2:12" ht="19.5" customHeight="1" x14ac:dyDescent="0.15">
      <c r="B54" s="1"/>
      <c r="C54" s="171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8" t="s">
        <v>71</v>
      </c>
      <c r="I54" s="168" t="s">
        <v>71</v>
      </c>
      <c r="L54" s="4"/>
    </row>
    <row r="55" spans="2:12" ht="19.5" customHeight="1" x14ac:dyDescent="0.15">
      <c r="B55" s="1"/>
      <c r="C55" s="171" t="s">
        <v>44</v>
      </c>
      <c r="D55" s="8" t="s">
        <v>879</v>
      </c>
      <c r="E55" s="159">
        <v>2</v>
      </c>
      <c r="F55" s="160">
        <v>6.5</v>
      </c>
      <c r="G55" s="160">
        <v>7.7781745930520225</v>
      </c>
      <c r="H55" s="168">
        <v>12</v>
      </c>
      <c r="I55" s="168">
        <v>1</v>
      </c>
      <c r="L55" s="4"/>
    </row>
    <row r="56" spans="2:12" ht="19.5" customHeight="1" x14ac:dyDescent="0.15">
      <c r="B56" s="1"/>
      <c r="C56" s="171" t="s">
        <v>45</v>
      </c>
      <c r="D56" s="8" t="s">
        <v>880</v>
      </c>
      <c r="E56" s="159">
        <v>1</v>
      </c>
      <c r="F56" s="160">
        <v>2</v>
      </c>
      <c r="G56" s="160" t="s">
        <v>71</v>
      </c>
      <c r="H56" s="168">
        <v>2</v>
      </c>
      <c r="I56" s="168">
        <v>2</v>
      </c>
      <c r="L56" s="4"/>
    </row>
    <row r="57" spans="2:12" ht="19.5" customHeight="1" x14ac:dyDescent="0.15">
      <c r="B57" s="1"/>
      <c r="C57" s="171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8" t="s">
        <v>71</v>
      </c>
      <c r="I57" s="168" t="s">
        <v>71</v>
      </c>
      <c r="L57" s="4"/>
    </row>
    <row r="58" spans="2:12" ht="19.5" customHeight="1" x14ac:dyDescent="0.15">
      <c r="B58" s="1"/>
      <c r="C58" s="171" t="s">
        <v>47</v>
      </c>
      <c r="D58" s="8" t="s">
        <v>882</v>
      </c>
      <c r="E58" s="159">
        <v>86</v>
      </c>
      <c r="F58" s="160">
        <v>7.0465116279069768</v>
      </c>
      <c r="G58" s="160">
        <v>8.6906399639046228</v>
      </c>
      <c r="H58" s="168">
        <v>50</v>
      </c>
      <c r="I58" s="168">
        <v>1</v>
      </c>
      <c r="L58" s="4"/>
    </row>
    <row r="59" spans="2:12" ht="19.5" customHeight="1" x14ac:dyDescent="0.15">
      <c r="B59" s="1"/>
      <c r="C59" s="171" t="s">
        <v>48</v>
      </c>
      <c r="D59" s="8" t="s">
        <v>883</v>
      </c>
      <c r="E59" s="159">
        <v>119</v>
      </c>
      <c r="F59" s="160">
        <v>10.352941176470589</v>
      </c>
      <c r="G59" s="160">
        <v>10.461866375357339</v>
      </c>
      <c r="H59" s="168">
        <v>53</v>
      </c>
      <c r="I59" s="168">
        <v>1</v>
      </c>
      <c r="L59" s="4"/>
    </row>
    <row r="60" spans="2:12" ht="19.5" customHeight="1" x14ac:dyDescent="0.15">
      <c r="B60" s="1"/>
      <c r="C60" s="171" t="s">
        <v>51</v>
      </c>
      <c r="D60" s="8" t="s">
        <v>884</v>
      </c>
      <c r="E60" s="159">
        <v>4</v>
      </c>
      <c r="F60" s="160">
        <v>13.25</v>
      </c>
      <c r="G60" s="160">
        <v>23.171462333367451</v>
      </c>
      <c r="H60" s="168">
        <v>48</v>
      </c>
      <c r="I60" s="168">
        <v>1</v>
      </c>
      <c r="L60" s="4"/>
    </row>
    <row r="61" spans="2:12" ht="19.5" customHeight="1" x14ac:dyDescent="0.15">
      <c r="B61" s="1"/>
      <c r="C61" s="171" t="s">
        <v>129</v>
      </c>
      <c r="D61" s="8" t="s">
        <v>885</v>
      </c>
      <c r="E61" s="159">
        <v>8</v>
      </c>
      <c r="F61" s="160">
        <v>4.5</v>
      </c>
      <c r="G61" s="160">
        <v>3.625307868699863</v>
      </c>
      <c r="H61" s="168">
        <v>12</v>
      </c>
      <c r="I61" s="168">
        <v>1</v>
      </c>
      <c r="L61" s="4"/>
    </row>
    <row r="62" spans="2:12" ht="19.5" customHeight="1" x14ac:dyDescent="0.15">
      <c r="B62" s="1"/>
      <c r="C62" s="171" t="s">
        <v>137</v>
      </c>
      <c r="D62" s="8" t="s">
        <v>886</v>
      </c>
      <c r="E62" s="159">
        <v>1</v>
      </c>
      <c r="F62" s="160">
        <v>12</v>
      </c>
      <c r="G62" s="160" t="s">
        <v>71</v>
      </c>
      <c r="H62" s="168">
        <v>12</v>
      </c>
      <c r="I62" s="168">
        <v>12</v>
      </c>
      <c r="L62" s="4"/>
    </row>
    <row r="63" spans="2:12" ht="19.5" customHeight="1" x14ac:dyDescent="0.15">
      <c r="B63" s="1"/>
      <c r="C63" s="171" t="s">
        <v>52</v>
      </c>
      <c r="D63" s="8" t="s">
        <v>887</v>
      </c>
      <c r="E63" s="159">
        <v>14</v>
      </c>
      <c r="F63" s="160">
        <v>2.7142857142857144</v>
      </c>
      <c r="G63" s="160">
        <v>3.9502399426358399</v>
      </c>
      <c r="H63" s="168">
        <v>12</v>
      </c>
      <c r="I63" s="168">
        <v>1</v>
      </c>
      <c r="L63" s="4"/>
    </row>
    <row r="64" spans="2:12" ht="19.5" customHeight="1" x14ac:dyDescent="0.15">
      <c r="B64" s="1"/>
      <c r="C64" s="171" t="s">
        <v>888</v>
      </c>
      <c r="D64" s="8" t="s">
        <v>376</v>
      </c>
      <c r="E64" s="159">
        <v>35</v>
      </c>
      <c r="F64" s="160">
        <v>5.3428571428571425</v>
      </c>
      <c r="G64" s="160">
        <v>4.4914484572014715</v>
      </c>
      <c r="H64" s="168">
        <v>13</v>
      </c>
      <c r="I64" s="168">
        <v>1</v>
      </c>
      <c r="L64" s="4"/>
    </row>
    <row r="65" spans="2:12" ht="19.5" customHeight="1" x14ac:dyDescent="0.15">
      <c r="B65" s="1"/>
      <c r="C65" s="171" t="s">
        <v>889</v>
      </c>
      <c r="D65" s="8" t="s">
        <v>890</v>
      </c>
      <c r="E65" s="159">
        <v>0</v>
      </c>
      <c r="F65" s="160" t="s">
        <v>71</v>
      </c>
      <c r="G65" s="160" t="s">
        <v>71</v>
      </c>
      <c r="H65" s="168" t="s">
        <v>71</v>
      </c>
      <c r="I65" s="168" t="s">
        <v>71</v>
      </c>
      <c r="L65" s="4"/>
    </row>
    <row r="66" spans="2:12" ht="19.5" customHeight="1" x14ac:dyDescent="0.15">
      <c r="B66" s="1"/>
      <c r="C66" s="171" t="s">
        <v>79</v>
      </c>
      <c r="D66" s="8" t="s">
        <v>891</v>
      </c>
      <c r="E66" s="159">
        <v>3</v>
      </c>
      <c r="F66" s="160">
        <v>8.3333333333333339</v>
      </c>
      <c r="G66" s="160">
        <v>6.3508529610858835</v>
      </c>
      <c r="H66" s="168">
        <v>12</v>
      </c>
      <c r="I66" s="168">
        <v>1</v>
      </c>
      <c r="L66" s="4"/>
    </row>
    <row r="67" spans="2:12" ht="19.5" customHeight="1" x14ac:dyDescent="0.15">
      <c r="B67" s="1"/>
      <c r="C67" s="171" t="s">
        <v>53</v>
      </c>
      <c r="D67" s="8" t="s">
        <v>892</v>
      </c>
      <c r="E67" s="159">
        <v>45</v>
      </c>
      <c r="F67" s="160">
        <v>6.5555555555555554</v>
      </c>
      <c r="G67" s="160">
        <v>6.9037392883578796</v>
      </c>
      <c r="H67" s="168">
        <v>25</v>
      </c>
      <c r="I67" s="168">
        <v>1</v>
      </c>
      <c r="L67" s="4"/>
    </row>
    <row r="68" spans="2:12" ht="19.5" customHeight="1" x14ac:dyDescent="0.15">
      <c r="B68" s="1"/>
      <c r="C68" s="171" t="s">
        <v>54</v>
      </c>
      <c r="D68" s="8" t="s">
        <v>893</v>
      </c>
      <c r="E68" s="159">
        <v>23</v>
      </c>
      <c r="F68" s="160">
        <v>6.2608695652173916</v>
      </c>
      <c r="G68" s="160">
        <v>5.3361323353525689</v>
      </c>
      <c r="H68" s="168">
        <v>13</v>
      </c>
      <c r="I68" s="168">
        <v>1</v>
      </c>
      <c r="L68" s="4"/>
    </row>
    <row r="69" spans="2:12" ht="19.5" customHeight="1" x14ac:dyDescent="0.15">
      <c r="B69" s="1"/>
      <c r="C69" s="171" t="s">
        <v>55</v>
      </c>
      <c r="D69" s="8" t="s">
        <v>894</v>
      </c>
      <c r="E69" s="159">
        <v>31</v>
      </c>
      <c r="F69" s="160">
        <v>3.193548387096774</v>
      </c>
      <c r="G69" s="160">
        <v>3.3903722002036853</v>
      </c>
      <c r="H69" s="168">
        <v>12</v>
      </c>
      <c r="I69" s="168">
        <v>1</v>
      </c>
      <c r="L69" s="4"/>
    </row>
    <row r="70" spans="2:12" ht="19.5" customHeight="1" x14ac:dyDescent="0.15">
      <c r="B70" s="1"/>
      <c r="C70" s="171" t="s">
        <v>138</v>
      </c>
      <c r="D70" s="8" t="s">
        <v>895</v>
      </c>
      <c r="E70" s="159">
        <v>2</v>
      </c>
      <c r="F70" s="160">
        <v>6.5</v>
      </c>
      <c r="G70" s="160">
        <v>7.7781745930520225</v>
      </c>
      <c r="H70" s="168">
        <v>12</v>
      </c>
      <c r="I70" s="168">
        <v>1</v>
      </c>
      <c r="L70" s="4"/>
    </row>
    <row r="71" spans="2:12" ht="19.5" customHeight="1" x14ac:dyDescent="0.15">
      <c r="B71" s="1"/>
      <c r="C71" s="171" t="s">
        <v>72</v>
      </c>
      <c r="D71" s="8" t="s">
        <v>896</v>
      </c>
      <c r="E71" s="159">
        <v>4</v>
      </c>
      <c r="F71" s="160">
        <v>4.25</v>
      </c>
      <c r="G71" s="160">
        <v>5.2519837521962431</v>
      </c>
      <c r="H71" s="168">
        <v>12</v>
      </c>
      <c r="I71" s="168">
        <v>1</v>
      </c>
      <c r="L71" s="4"/>
    </row>
    <row r="72" spans="2:12" ht="19.5" customHeight="1" x14ac:dyDescent="0.15">
      <c r="B72" s="1"/>
      <c r="C72" s="171" t="s">
        <v>75</v>
      </c>
      <c r="D72" s="8" t="s">
        <v>897</v>
      </c>
      <c r="E72" s="159">
        <v>33</v>
      </c>
      <c r="F72" s="160">
        <v>6.9090909090909092</v>
      </c>
      <c r="G72" s="160">
        <v>5.9495989169629979</v>
      </c>
      <c r="H72" s="168">
        <v>24</v>
      </c>
      <c r="I72" s="168">
        <v>1</v>
      </c>
      <c r="L72" s="4"/>
    </row>
    <row r="73" spans="2:12" ht="19.5" customHeight="1" x14ac:dyDescent="0.15">
      <c r="B73" s="1"/>
      <c r="C73" s="171" t="s">
        <v>56</v>
      </c>
      <c r="D73" s="8" t="s">
        <v>898</v>
      </c>
      <c r="E73" s="159">
        <v>3</v>
      </c>
      <c r="F73" s="160">
        <v>1</v>
      </c>
      <c r="G73" s="160">
        <v>0</v>
      </c>
      <c r="H73" s="168">
        <v>1</v>
      </c>
      <c r="I73" s="168">
        <v>1</v>
      </c>
      <c r="L73" s="4"/>
    </row>
    <row r="74" spans="2:12" ht="19.5" customHeight="1" x14ac:dyDescent="0.15">
      <c r="B74" s="1"/>
      <c r="C74" s="171" t="s">
        <v>57</v>
      </c>
      <c r="D74" s="8" t="s">
        <v>899</v>
      </c>
      <c r="E74" s="159">
        <v>3</v>
      </c>
      <c r="F74" s="160">
        <v>1.3333333333333333</v>
      </c>
      <c r="G74" s="160">
        <v>0.57735026918962573</v>
      </c>
      <c r="H74" s="168">
        <v>2</v>
      </c>
      <c r="I74" s="168">
        <v>1</v>
      </c>
      <c r="L74" s="4"/>
    </row>
    <row r="75" spans="2:12" ht="19.5" customHeight="1" x14ac:dyDescent="0.15">
      <c r="B75" s="1"/>
      <c r="C75" s="171" t="s">
        <v>69</v>
      </c>
      <c r="D75" s="8" t="s">
        <v>900</v>
      </c>
      <c r="E75" s="159">
        <v>50</v>
      </c>
      <c r="F75" s="160">
        <v>6.44</v>
      </c>
      <c r="G75" s="160">
        <v>6.770765488932728</v>
      </c>
      <c r="H75" s="168">
        <v>36</v>
      </c>
      <c r="I75" s="168">
        <v>1</v>
      </c>
      <c r="L75" s="4"/>
    </row>
    <row r="76" spans="2:12" ht="19.5" customHeight="1" x14ac:dyDescent="0.15">
      <c r="B76" s="1"/>
      <c r="C76" s="171" t="s">
        <v>73</v>
      </c>
      <c r="D76" s="8" t="s">
        <v>901</v>
      </c>
      <c r="E76" s="159">
        <v>41</v>
      </c>
      <c r="F76" s="160">
        <v>4.6829268292682924</v>
      </c>
      <c r="G76" s="160">
        <v>4.8756487998534306</v>
      </c>
      <c r="H76" s="168">
        <v>12</v>
      </c>
      <c r="I76" s="168">
        <v>1</v>
      </c>
      <c r="L76" s="4"/>
    </row>
    <row r="77" spans="2:12" ht="19.5" customHeight="1" x14ac:dyDescent="0.15">
      <c r="B77" s="1"/>
      <c r="C77" s="171" t="s">
        <v>58</v>
      </c>
      <c r="D77" s="8" t="s">
        <v>902</v>
      </c>
      <c r="E77" s="159">
        <v>281</v>
      </c>
      <c r="F77" s="160">
        <v>10.544483985765124</v>
      </c>
      <c r="G77" s="160">
        <v>13.227905291220248</v>
      </c>
      <c r="H77" s="168">
        <v>102</v>
      </c>
      <c r="I77" s="168">
        <v>1</v>
      </c>
      <c r="L77" s="4"/>
    </row>
    <row r="78" spans="2:12" ht="19.5" customHeight="1" x14ac:dyDescent="0.15">
      <c r="B78" s="1"/>
      <c r="C78" s="171" t="s">
        <v>903</v>
      </c>
      <c r="D78" s="8" t="s">
        <v>904</v>
      </c>
      <c r="E78" s="159">
        <v>2</v>
      </c>
      <c r="F78" s="160">
        <v>2</v>
      </c>
      <c r="G78" s="160">
        <v>1.4142135623730951</v>
      </c>
      <c r="H78" s="168">
        <v>3</v>
      </c>
      <c r="I78" s="168">
        <v>1</v>
      </c>
      <c r="L78" s="4"/>
    </row>
    <row r="79" spans="2:12" ht="19.5" customHeight="1" x14ac:dyDescent="0.15">
      <c r="B79" s="1"/>
      <c r="C79" s="171" t="s">
        <v>905</v>
      </c>
      <c r="D79" s="8" t="s">
        <v>906</v>
      </c>
      <c r="E79" s="159">
        <v>20</v>
      </c>
      <c r="F79" s="160">
        <v>3.15</v>
      </c>
      <c r="G79" s="160">
        <v>3.4070360633316028</v>
      </c>
      <c r="H79" s="168">
        <v>12</v>
      </c>
      <c r="I79" s="168">
        <v>1</v>
      </c>
      <c r="L79" s="4"/>
    </row>
    <row r="80" spans="2:12" ht="19.5" customHeight="1" x14ac:dyDescent="0.15">
      <c r="B80" s="1"/>
      <c r="C80" s="171" t="s">
        <v>70</v>
      </c>
      <c r="D80" s="8" t="s">
        <v>907</v>
      </c>
      <c r="E80" s="159">
        <v>5</v>
      </c>
      <c r="F80" s="160">
        <v>2.2000000000000002</v>
      </c>
      <c r="G80" s="160">
        <v>2.16794833886788</v>
      </c>
      <c r="H80" s="168">
        <v>6</v>
      </c>
      <c r="I80" s="168">
        <v>1</v>
      </c>
      <c r="L80" s="4"/>
    </row>
    <row r="81" spans="2:12" ht="19.5" customHeight="1" x14ac:dyDescent="0.15">
      <c r="B81" s="1"/>
      <c r="C81" s="171" t="s">
        <v>908</v>
      </c>
      <c r="D81" s="8" t="s">
        <v>909</v>
      </c>
      <c r="E81" s="159">
        <v>163</v>
      </c>
      <c r="F81" s="160">
        <v>5.7607361963190185</v>
      </c>
      <c r="G81" s="160">
        <v>6.4048923775696371</v>
      </c>
      <c r="H81" s="168">
        <v>36</v>
      </c>
      <c r="I81" s="168">
        <v>1</v>
      </c>
      <c r="L81" s="4"/>
    </row>
    <row r="82" spans="2:12" ht="19.5" customHeight="1" x14ac:dyDescent="0.15">
      <c r="B82" s="1"/>
      <c r="C82" s="171" t="s">
        <v>59</v>
      </c>
      <c r="D82" s="8" t="s">
        <v>910</v>
      </c>
      <c r="E82" s="159">
        <v>654</v>
      </c>
      <c r="F82" s="160">
        <v>8.2675840978593271</v>
      </c>
      <c r="G82" s="160">
        <v>9.7782592223467777</v>
      </c>
      <c r="H82" s="168">
        <v>123</v>
      </c>
      <c r="I82" s="168">
        <v>1</v>
      </c>
      <c r="L82" s="4"/>
    </row>
    <row r="83" spans="2:12" ht="19.5" customHeight="1" x14ac:dyDescent="0.15">
      <c r="B83" s="1"/>
      <c r="C83" s="171" t="s">
        <v>60</v>
      </c>
      <c r="D83" s="8" t="s">
        <v>911</v>
      </c>
      <c r="E83" s="159">
        <v>161</v>
      </c>
      <c r="F83" s="160">
        <v>6.5962732919254661</v>
      </c>
      <c r="G83" s="160">
        <v>8.2692040744466286</v>
      </c>
      <c r="H83" s="168">
        <v>51</v>
      </c>
      <c r="I83" s="168">
        <v>1</v>
      </c>
      <c r="L83" s="4"/>
    </row>
    <row r="84" spans="2:12" ht="19.5" customHeight="1" x14ac:dyDescent="0.15">
      <c r="B84" s="1"/>
      <c r="C84" s="171" t="s">
        <v>912</v>
      </c>
      <c r="D84" s="8" t="s">
        <v>913</v>
      </c>
      <c r="E84" s="159">
        <v>19</v>
      </c>
      <c r="F84" s="160">
        <v>3.6315789473684212</v>
      </c>
      <c r="G84" s="160">
        <v>3.8903088468624967</v>
      </c>
      <c r="H84" s="168">
        <v>12</v>
      </c>
      <c r="I84" s="168">
        <v>1</v>
      </c>
      <c r="L84" s="4"/>
    </row>
    <row r="85" spans="2:12" ht="19.5" customHeight="1" x14ac:dyDescent="0.15">
      <c r="B85" s="1"/>
      <c r="C85" s="171" t="s">
        <v>914</v>
      </c>
      <c r="D85" s="8" t="s">
        <v>915</v>
      </c>
      <c r="E85" s="159">
        <v>630</v>
      </c>
      <c r="F85" s="160">
        <v>5.7507936507936508</v>
      </c>
      <c r="G85" s="160">
        <v>5.6971633533994206</v>
      </c>
      <c r="H85" s="168">
        <v>50</v>
      </c>
      <c r="I85" s="168">
        <v>1</v>
      </c>
      <c r="L85" s="4"/>
    </row>
    <row r="86" spans="2:12" ht="19.5" customHeight="1" x14ac:dyDescent="0.15">
      <c r="B86" s="1"/>
      <c r="C86" s="171" t="s">
        <v>916</v>
      </c>
      <c r="D86" s="8" t="s">
        <v>917</v>
      </c>
      <c r="E86" s="159">
        <v>114</v>
      </c>
      <c r="F86" s="160">
        <v>7.9122807017543861</v>
      </c>
      <c r="G86" s="160">
        <v>5.5995597227506044</v>
      </c>
      <c r="H86" s="168">
        <v>24</v>
      </c>
      <c r="I86" s="168">
        <v>1</v>
      </c>
      <c r="L86" s="4"/>
    </row>
    <row r="87" spans="2:12" ht="19.5" customHeight="1" x14ac:dyDescent="0.15">
      <c r="B87" s="1"/>
      <c r="C87" s="171" t="s">
        <v>918</v>
      </c>
      <c r="D87" s="8" t="s">
        <v>919</v>
      </c>
      <c r="E87" s="159">
        <v>121</v>
      </c>
      <c r="F87" s="160">
        <v>9.5950413223140494</v>
      </c>
      <c r="G87" s="160">
        <v>6.5936566895725548</v>
      </c>
      <c r="H87" s="168">
        <v>50</v>
      </c>
      <c r="I87" s="168">
        <v>1</v>
      </c>
      <c r="L87" s="4"/>
    </row>
    <row r="88" spans="2:12" ht="19.5" customHeight="1" x14ac:dyDescent="0.15">
      <c r="B88" s="1"/>
      <c r="C88" s="171" t="s">
        <v>920</v>
      </c>
      <c r="D88" s="8" t="s">
        <v>921</v>
      </c>
      <c r="E88" s="159">
        <v>212</v>
      </c>
      <c r="F88" s="160">
        <v>6.7075471698113205</v>
      </c>
      <c r="G88" s="160">
        <v>5.8170642603583875</v>
      </c>
      <c r="H88" s="168">
        <v>39</v>
      </c>
      <c r="I88" s="168">
        <v>1</v>
      </c>
      <c r="L88" s="4"/>
    </row>
    <row r="89" spans="2:12" ht="19.5" customHeight="1" x14ac:dyDescent="0.15">
      <c r="B89" s="1"/>
      <c r="C89" s="171" t="s">
        <v>922</v>
      </c>
      <c r="D89" s="8" t="s">
        <v>923</v>
      </c>
      <c r="E89" s="159">
        <v>1</v>
      </c>
      <c r="F89" s="160">
        <v>12</v>
      </c>
      <c r="G89" s="160" t="s">
        <v>71</v>
      </c>
      <c r="H89" s="168">
        <v>12</v>
      </c>
      <c r="I89" s="168">
        <v>12</v>
      </c>
      <c r="L89" s="4"/>
    </row>
    <row r="90" spans="2:12" ht="19.5" customHeight="1" x14ac:dyDescent="0.15">
      <c r="B90" s="1"/>
      <c r="C90" s="171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  <c r="L90" s="4"/>
    </row>
    <row r="91" spans="2:12" ht="19.5" customHeight="1" x14ac:dyDescent="0.15">
      <c r="B91" s="1"/>
      <c r="C91" s="171" t="s">
        <v>62</v>
      </c>
      <c r="D91" s="8" t="s">
        <v>926</v>
      </c>
      <c r="E91" s="159">
        <v>156</v>
      </c>
      <c r="F91" s="160">
        <v>9.9294871794871788</v>
      </c>
      <c r="G91" s="160">
        <v>11.850745004204304</v>
      </c>
      <c r="H91" s="168">
        <v>120</v>
      </c>
      <c r="I91" s="168">
        <v>1</v>
      </c>
      <c r="L91" s="4"/>
    </row>
    <row r="92" spans="2:12" ht="19.5" customHeight="1" x14ac:dyDescent="0.15">
      <c r="B92" s="1"/>
      <c r="C92" s="171" t="s">
        <v>80</v>
      </c>
      <c r="D92" s="8" t="s">
        <v>927</v>
      </c>
      <c r="E92" s="159">
        <v>0</v>
      </c>
      <c r="F92" s="160" t="s">
        <v>71</v>
      </c>
      <c r="G92" s="160" t="s">
        <v>71</v>
      </c>
      <c r="H92" s="168" t="s">
        <v>71</v>
      </c>
      <c r="I92" s="168" t="s">
        <v>71</v>
      </c>
      <c r="L92" s="4"/>
    </row>
    <row r="93" spans="2:12" ht="19.5" customHeight="1" x14ac:dyDescent="0.15">
      <c r="B93" s="1"/>
      <c r="C93" s="171" t="s">
        <v>928</v>
      </c>
      <c r="D93" s="8" t="s">
        <v>929</v>
      </c>
      <c r="E93" s="159">
        <v>160</v>
      </c>
      <c r="F93" s="160">
        <v>8.4250000000000007</v>
      </c>
      <c r="G93" s="160">
        <v>5.5542493223289133</v>
      </c>
      <c r="H93" s="168">
        <v>27</v>
      </c>
      <c r="I93" s="168">
        <v>1</v>
      </c>
      <c r="L93" s="4"/>
    </row>
    <row r="94" spans="2:12" ht="19.5" customHeight="1" x14ac:dyDescent="0.15">
      <c r="B94" s="1"/>
      <c r="C94" s="171" t="s">
        <v>63</v>
      </c>
      <c r="D94" s="8" t="s">
        <v>930</v>
      </c>
      <c r="E94" s="159">
        <v>71</v>
      </c>
      <c r="F94" s="160">
        <v>10.028169014084508</v>
      </c>
      <c r="G94" s="160">
        <v>7.5837642952106492</v>
      </c>
      <c r="H94" s="168">
        <v>51</v>
      </c>
      <c r="I94" s="168">
        <v>1</v>
      </c>
      <c r="L94" s="4"/>
    </row>
    <row r="95" spans="2:12" ht="19.5" customHeight="1" x14ac:dyDescent="0.15">
      <c r="B95" s="1"/>
      <c r="C95" s="171" t="s">
        <v>931</v>
      </c>
      <c r="D95" s="8" t="s">
        <v>932</v>
      </c>
      <c r="E95" s="159">
        <v>6</v>
      </c>
      <c r="F95" s="160">
        <v>7.833333333333333</v>
      </c>
      <c r="G95" s="160">
        <v>8.9087971503826857</v>
      </c>
      <c r="H95" s="168">
        <v>24</v>
      </c>
      <c r="I95" s="168">
        <v>1</v>
      </c>
      <c r="L95" s="4"/>
    </row>
    <row r="96" spans="2:12" ht="19.5" customHeight="1" x14ac:dyDescent="0.15">
      <c r="B96" s="1"/>
      <c r="C96" s="171" t="s">
        <v>933</v>
      </c>
      <c r="D96" s="8" t="s">
        <v>934</v>
      </c>
      <c r="E96" s="159">
        <v>14</v>
      </c>
      <c r="F96" s="160">
        <v>8.2142857142857135</v>
      </c>
      <c r="G96" s="160">
        <v>4.7906731730049641</v>
      </c>
      <c r="H96" s="168">
        <v>12</v>
      </c>
      <c r="I96" s="168">
        <v>1</v>
      </c>
      <c r="L96" s="4"/>
    </row>
    <row r="97" spans="1:12" ht="19.5" customHeight="1" x14ac:dyDescent="0.15">
      <c r="B97" s="1"/>
      <c r="C97" s="171" t="s">
        <v>76</v>
      </c>
      <c r="D97" s="8" t="s">
        <v>935</v>
      </c>
      <c r="E97" s="159">
        <v>2</v>
      </c>
      <c r="F97" s="160">
        <v>2</v>
      </c>
      <c r="G97" s="160">
        <v>1.4142135623730951</v>
      </c>
      <c r="H97" s="168">
        <v>3</v>
      </c>
      <c r="I97" s="168">
        <v>1</v>
      </c>
      <c r="L97" s="4"/>
    </row>
    <row r="98" spans="1:12" ht="19.5" customHeight="1" x14ac:dyDescent="0.15">
      <c r="B98" s="1"/>
      <c r="C98" s="171" t="s">
        <v>936</v>
      </c>
      <c r="D98" s="8" t="s">
        <v>937</v>
      </c>
      <c r="E98" s="159">
        <v>1</v>
      </c>
      <c r="F98" s="160">
        <v>12</v>
      </c>
      <c r="G98" s="160" t="s">
        <v>71</v>
      </c>
      <c r="H98" s="168">
        <v>12</v>
      </c>
      <c r="I98" s="168">
        <v>12</v>
      </c>
      <c r="L98" s="4"/>
    </row>
    <row r="99" spans="1:12" ht="19.5" customHeight="1" x14ac:dyDescent="0.15">
      <c r="B99" s="1"/>
      <c r="C99" s="171" t="s">
        <v>64</v>
      </c>
      <c r="D99" s="8" t="s">
        <v>938</v>
      </c>
      <c r="E99" s="159">
        <v>29</v>
      </c>
      <c r="F99" s="160">
        <v>7.3793103448275863</v>
      </c>
      <c r="G99" s="160">
        <v>7.6224002270724984</v>
      </c>
      <c r="H99" s="168">
        <v>26</v>
      </c>
      <c r="I99" s="168">
        <v>1</v>
      </c>
      <c r="L99" s="4"/>
    </row>
    <row r="100" spans="1:12" ht="19.5" customHeight="1" x14ac:dyDescent="0.15">
      <c r="B100" s="1"/>
      <c r="C100" s="171" t="s">
        <v>939</v>
      </c>
      <c r="D100" s="8" t="s">
        <v>940</v>
      </c>
      <c r="E100" s="159">
        <v>411</v>
      </c>
      <c r="F100" s="160">
        <v>5.9172749391727493</v>
      </c>
      <c r="G100" s="160">
        <v>6.6737906272536902</v>
      </c>
      <c r="H100" s="168">
        <v>51</v>
      </c>
      <c r="I100" s="168">
        <v>1</v>
      </c>
      <c r="L100" s="4"/>
    </row>
    <row r="101" spans="1:12" ht="19.5" customHeight="1" x14ac:dyDescent="0.15">
      <c r="B101" s="1"/>
      <c r="C101" s="171" t="s">
        <v>941</v>
      </c>
      <c r="D101" s="8" t="s">
        <v>942</v>
      </c>
      <c r="E101" s="159">
        <v>38</v>
      </c>
      <c r="F101" s="160">
        <v>9.1315789473684212</v>
      </c>
      <c r="G101" s="160">
        <v>5.3381394300523795</v>
      </c>
      <c r="H101" s="168">
        <v>24</v>
      </c>
      <c r="I101" s="168">
        <v>1</v>
      </c>
      <c r="L101" s="4"/>
    </row>
    <row r="102" spans="1:12" ht="19.5" customHeight="1" x14ac:dyDescent="0.15">
      <c r="B102" s="1"/>
      <c r="C102" s="171" t="s">
        <v>943</v>
      </c>
      <c r="D102" s="8" t="s">
        <v>944</v>
      </c>
      <c r="E102" s="159">
        <v>39</v>
      </c>
      <c r="F102" s="160">
        <v>8.5641025641025639</v>
      </c>
      <c r="G102" s="160">
        <v>8.1006655730282979</v>
      </c>
      <c r="H102" s="168">
        <v>24</v>
      </c>
      <c r="I102" s="168">
        <v>1</v>
      </c>
      <c r="L102" s="4"/>
    </row>
    <row r="103" spans="1:12" ht="19.5" customHeight="1" x14ac:dyDescent="0.15">
      <c r="B103" s="1"/>
      <c r="C103" s="171" t="s">
        <v>945</v>
      </c>
      <c r="D103" s="8" t="s">
        <v>946</v>
      </c>
      <c r="E103" s="159">
        <v>39</v>
      </c>
      <c r="F103" s="160">
        <v>4</v>
      </c>
      <c r="G103" s="160">
        <v>3.9669688813076363</v>
      </c>
      <c r="H103" s="168">
        <v>12</v>
      </c>
      <c r="I103" s="168">
        <v>1</v>
      </c>
      <c r="L103" s="4"/>
    </row>
    <row r="104" spans="1:12" ht="19.5" customHeight="1" x14ac:dyDescent="0.15">
      <c r="A104" s="116" t="s">
        <v>1023</v>
      </c>
      <c r="B104" s="1"/>
      <c r="C104" s="171" t="s">
        <v>947</v>
      </c>
      <c r="D104" s="8" t="s">
        <v>948</v>
      </c>
      <c r="E104" s="159">
        <v>4</v>
      </c>
      <c r="F104" s="160">
        <v>2.25</v>
      </c>
      <c r="G104" s="160">
        <v>1.2583057392117916</v>
      </c>
      <c r="H104" s="168">
        <v>4</v>
      </c>
      <c r="I104" s="168">
        <v>1</v>
      </c>
      <c r="L104" s="4"/>
    </row>
    <row r="105" spans="1:12" ht="19.5" customHeight="1" x14ac:dyDescent="0.15">
      <c r="B105" s="1"/>
      <c r="C105" s="172" t="s">
        <v>65</v>
      </c>
      <c r="D105" s="162" t="s">
        <v>949</v>
      </c>
      <c r="E105" s="163">
        <v>5165</v>
      </c>
      <c r="F105" s="164">
        <v>9.5622458857696024</v>
      </c>
      <c r="G105" s="164">
        <v>8.3839787407364668</v>
      </c>
      <c r="H105" s="168">
        <v>365</v>
      </c>
      <c r="I105" s="168">
        <v>1</v>
      </c>
      <c r="L105" s="4"/>
    </row>
    <row r="106" spans="1:12" ht="19.5" customHeight="1" x14ac:dyDescent="0.15">
      <c r="B106" s="1"/>
      <c r="C106" s="172" t="s">
        <v>67</v>
      </c>
      <c r="D106" s="162" t="s">
        <v>950</v>
      </c>
      <c r="E106" s="163">
        <v>1827</v>
      </c>
      <c r="F106" s="164">
        <v>28.000547345374933</v>
      </c>
      <c r="G106" s="164">
        <v>18.504388033115163</v>
      </c>
      <c r="H106" s="168">
        <v>244</v>
      </c>
      <c r="I106" s="168">
        <v>1</v>
      </c>
      <c r="L106" s="4"/>
    </row>
    <row r="107" spans="1:12" ht="19.5" customHeight="1" x14ac:dyDescent="0.15">
      <c r="B107" s="1"/>
      <c r="C107" s="172" t="s">
        <v>68</v>
      </c>
      <c r="D107" s="162" t="s">
        <v>951</v>
      </c>
      <c r="E107" s="163">
        <v>139</v>
      </c>
      <c r="F107" s="164">
        <v>9.7697841726618702</v>
      </c>
      <c r="G107" s="164">
        <v>11.331830599496699</v>
      </c>
      <c r="H107" s="168">
        <v>99</v>
      </c>
      <c r="I107" s="168">
        <v>1</v>
      </c>
      <c r="L107" s="4"/>
    </row>
    <row r="108" spans="1:12" ht="19.5" customHeight="1" x14ac:dyDescent="0.15">
      <c r="B108" s="1"/>
      <c r="C108" s="172" t="s">
        <v>77</v>
      </c>
      <c r="D108" s="162" t="s">
        <v>952</v>
      </c>
      <c r="E108" s="163">
        <v>761</v>
      </c>
      <c r="F108" s="164">
        <v>7.9264126149802889</v>
      </c>
      <c r="G108" s="164">
        <v>5.9214017617673695</v>
      </c>
      <c r="H108" s="168">
        <v>52</v>
      </c>
      <c r="I108" s="168">
        <v>1</v>
      </c>
      <c r="L108" s="4"/>
    </row>
    <row r="109" spans="1:12" ht="19.5" customHeight="1" x14ac:dyDescent="0.15">
      <c r="B109" s="1"/>
      <c r="C109" s="172" t="s">
        <v>78</v>
      </c>
      <c r="D109" s="162" t="s">
        <v>953</v>
      </c>
      <c r="E109" s="163">
        <v>8</v>
      </c>
      <c r="F109" s="164">
        <v>10.25</v>
      </c>
      <c r="G109" s="164">
        <v>3.9188190640986296</v>
      </c>
      <c r="H109" s="168">
        <v>14</v>
      </c>
      <c r="I109" s="168">
        <v>4</v>
      </c>
      <c r="L109" s="4"/>
    </row>
    <row r="110" spans="1:12" ht="19.5" customHeight="1" x14ac:dyDescent="0.15">
      <c r="B110" s="1"/>
      <c r="C110" s="172" t="s">
        <v>74</v>
      </c>
      <c r="D110" s="162" t="s">
        <v>954</v>
      </c>
      <c r="E110" s="163">
        <v>148</v>
      </c>
      <c r="F110" s="164">
        <v>8.1418918918918912</v>
      </c>
      <c r="G110" s="164">
        <v>4.25386600496926</v>
      </c>
      <c r="H110" s="168">
        <v>12</v>
      </c>
      <c r="I110" s="168">
        <v>1</v>
      </c>
      <c r="L110" s="4"/>
    </row>
    <row r="111" spans="1:12" ht="19.5" customHeight="1" x14ac:dyDescent="0.15">
      <c r="B111" s="1"/>
      <c r="C111" s="172" t="s">
        <v>71</v>
      </c>
      <c r="D111" s="162" t="s">
        <v>377</v>
      </c>
      <c r="E111" s="163">
        <v>67</v>
      </c>
      <c r="F111" s="164">
        <v>10.970149253731343</v>
      </c>
      <c r="G111" s="164">
        <v>19.149309782049613</v>
      </c>
      <c r="H111" s="168">
        <v>150</v>
      </c>
      <c r="I111" s="168">
        <v>1</v>
      </c>
      <c r="L111" s="5"/>
    </row>
    <row r="112" spans="1:12" ht="19.5" customHeight="1" x14ac:dyDescent="0.15">
      <c r="B112" s="1"/>
      <c r="C112" s="172"/>
      <c r="D112" s="162" t="s">
        <v>373</v>
      </c>
      <c r="E112" s="163">
        <v>13806</v>
      </c>
      <c r="F112" s="164">
        <v>11.2709691438505</v>
      </c>
      <c r="G112" s="164">
        <v>13.195608910909153</v>
      </c>
      <c r="H112" s="168">
        <v>365</v>
      </c>
      <c r="I112" s="168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92D050"/>
    <pageSetUpPr fitToPage="1"/>
  </sheetPr>
  <dimension ref="B1:Y39"/>
  <sheetViews>
    <sheetView showGridLines="0" view="pageBreakPreview" zoomScale="70" zoomScaleNormal="70" zoomScaleSheetLayoutView="70" workbookViewId="0">
      <selection activeCell="C16" sqref="C16"/>
    </sheetView>
  </sheetViews>
  <sheetFormatPr defaultRowHeight="14.25" x14ac:dyDescent="0.15"/>
  <cols>
    <col min="1" max="1" width="3.25" customWidth="1"/>
    <col min="2" max="2" width="1.125" customWidth="1"/>
    <col min="3" max="3" width="13" customWidth="1"/>
    <col min="4" max="11" width="10.625" customWidth="1"/>
    <col min="12" max="13" width="1.375" customWidth="1"/>
    <col min="14" max="14" width="13" customWidth="1"/>
    <col min="15" max="15" width="10.125" customWidth="1"/>
    <col min="16" max="22" width="10.625" customWidth="1"/>
    <col min="23" max="23" width="1.375" customWidth="1"/>
  </cols>
  <sheetData>
    <row r="1" spans="2:25" x14ac:dyDescent="0.15">
      <c r="E1" s="2" t="s">
        <v>139</v>
      </c>
      <c r="F1" s="2" t="s">
        <v>49</v>
      </c>
      <c r="G1" s="2" t="s">
        <v>50</v>
      </c>
      <c r="H1" s="2" t="s">
        <v>66</v>
      </c>
      <c r="I1" s="2" t="s">
        <v>61</v>
      </c>
      <c r="J1" s="2" t="s">
        <v>386</v>
      </c>
      <c r="K1" s="2" t="str">
        <f>""</f>
        <v/>
      </c>
      <c r="P1" s="2" t="s">
        <v>139</v>
      </c>
      <c r="Q1" s="2" t="s">
        <v>49</v>
      </c>
      <c r="R1" s="2" t="s">
        <v>50</v>
      </c>
      <c r="S1" s="2" t="s">
        <v>66</v>
      </c>
      <c r="T1" s="2" t="s">
        <v>61</v>
      </c>
      <c r="U1" s="2" t="s">
        <v>386</v>
      </c>
      <c r="V1" s="2" t="str">
        <f>""</f>
        <v/>
      </c>
    </row>
    <row r="2" spans="2:25" ht="17.25" x14ac:dyDescent="0.15">
      <c r="C2" s="12" t="s">
        <v>743</v>
      </c>
      <c r="D2" s="62"/>
      <c r="E2" s="49"/>
      <c r="F2" s="50"/>
      <c r="G2" s="62"/>
      <c r="H2" s="62"/>
      <c r="I2" s="62"/>
      <c r="J2" s="62"/>
      <c r="K2" s="62"/>
    </row>
    <row r="3" spans="2:25" ht="11.25" customHeight="1" x14ac:dyDescent="0.15">
      <c r="C3" s="62"/>
      <c r="D3" s="62"/>
      <c r="E3" s="49"/>
      <c r="F3" s="50"/>
      <c r="G3" s="62"/>
      <c r="H3" s="62"/>
      <c r="I3" s="62"/>
      <c r="J3" s="62"/>
      <c r="K3" s="62"/>
    </row>
    <row r="4" spans="2:25" ht="20.100000000000001" customHeight="1" x14ac:dyDescent="0.15">
      <c r="C4" s="89" t="s">
        <v>388</v>
      </c>
      <c r="D4" s="90" t="s">
        <v>744</v>
      </c>
      <c r="E4" s="51" t="s">
        <v>745</v>
      </c>
      <c r="F4" s="52"/>
      <c r="G4" s="52"/>
      <c r="H4" s="52"/>
      <c r="I4" s="52"/>
      <c r="J4" s="53"/>
      <c r="K4" s="53"/>
    </row>
    <row r="5" spans="2:25" ht="20.100000000000001" customHeight="1" x14ac:dyDescent="0.15">
      <c r="C5" s="89"/>
      <c r="D5" s="91"/>
      <c r="E5" s="54" t="s">
        <v>746</v>
      </c>
      <c r="F5" s="55" t="s">
        <v>747</v>
      </c>
      <c r="G5" s="54" t="s">
        <v>748</v>
      </c>
      <c r="H5" s="54" t="s">
        <v>749</v>
      </c>
      <c r="I5" s="54" t="s">
        <v>750</v>
      </c>
      <c r="J5" s="56" t="s">
        <v>751</v>
      </c>
      <c r="K5" s="54" t="s">
        <v>752</v>
      </c>
    </row>
    <row r="6" spans="2:25" ht="20.100000000000001" customHeight="1" x14ac:dyDescent="0.15">
      <c r="B6" s="3" t="s">
        <v>140</v>
      </c>
      <c r="C6" s="63" t="s">
        <v>394</v>
      </c>
      <c r="D6" s="64">
        <v>18509</v>
      </c>
      <c r="E6" s="64">
        <v>16272</v>
      </c>
      <c r="F6" s="64">
        <v>998</v>
      </c>
      <c r="G6" s="64">
        <v>59</v>
      </c>
      <c r="H6" s="64">
        <v>192</v>
      </c>
      <c r="I6" s="64">
        <v>509</v>
      </c>
      <c r="J6" s="65">
        <v>476</v>
      </c>
      <c r="K6" s="64">
        <v>3</v>
      </c>
      <c r="Y6" s="6"/>
    </row>
    <row r="7" spans="2:25" ht="20.100000000000001" customHeight="1" x14ac:dyDescent="0.15">
      <c r="B7" s="3" t="s">
        <v>141</v>
      </c>
      <c r="C7" s="63" t="s">
        <v>395</v>
      </c>
      <c r="D7" s="64">
        <v>5596</v>
      </c>
      <c r="E7" s="57">
        <v>4946</v>
      </c>
      <c r="F7" s="58">
        <v>420</v>
      </c>
      <c r="G7" s="58">
        <v>11</v>
      </c>
      <c r="H7" s="58">
        <v>32</v>
      </c>
      <c r="I7" s="58">
        <v>76</v>
      </c>
      <c r="J7" s="59">
        <v>111</v>
      </c>
      <c r="K7" s="64">
        <v>0</v>
      </c>
    </row>
    <row r="8" spans="2:25" ht="20.100000000000001" customHeight="1" x14ac:dyDescent="0.15">
      <c r="B8" s="3" t="s">
        <v>142</v>
      </c>
      <c r="C8" s="63" t="s">
        <v>396</v>
      </c>
      <c r="D8" s="64">
        <v>48</v>
      </c>
      <c r="E8" s="57">
        <v>45</v>
      </c>
      <c r="F8" s="57">
        <v>0</v>
      </c>
      <c r="G8" s="57">
        <v>0</v>
      </c>
      <c r="H8" s="57">
        <v>1</v>
      </c>
      <c r="I8" s="57">
        <v>0</v>
      </c>
      <c r="J8" s="60">
        <v>2</v>
      </c>
      <c r="K8" s="64">
        <v>0</v>
      </c>
    </row>
    <row r="9" spans="2:25" ht="20.100000000000001" customHeight="1" x14ac:dyDescent="0.15">
      <c r="C9" s="63" t="s">
        <v>397</v>
      </c>
      <c r="D9" s="64">
        <v>24153</v>
      </c>
      <c r="E9" s="64">
        <v>21263</v>
      </c>
      <c r="F9" s="64">
        <v>1418</v>
      </c>
      <c r="G9" s="64">
        <v>70</v>
      </c>
      <c r="H9" s="64">
        <v>225</v>
      </c>
      <c r="I9" s="64">
        <v>585</v>
      </c>
      <c r="J9" s="65">
        <v>589</v>
      </c>
      <c r="K9" s="64">
        <v>3</v>
      </c>
    </row>
    <row r="10" spans="2:25" x14ac:dyDescent="0.15">
      <c r="C10" s="62"/>
      <c r="D10" s="62"/>
      <c r="E10" s="49"/>
      <c r="F10" s="50"/>
      <c r="G10" s="62"/>
      <c r="H10" s="62"/>
      <c r="I10" s="62"/>
      <c r="J10" s="62"/>
      <c r="K10" s="62"/>
    </row>
    <row r="11" spans="2:25" x14ac:dyDescent="0.15">
      <c r="C11" s="62"/>
      <c r="D11" s="62"/>
      <c r="E11" s="49"/>
      <c r="F11" s="50"/>
      <c r="G11" s="62"/>
      <c r="H11" s="62"/>
      <c r="I11" s="62"/>
      <c r="J11" s="62"/>
      <c r="K11" s="62"/>
    </row>
    <row r="12" spans="2:25" ht="17.25" x14ac:dyDescent="0.15">
      <c r="C12" s="12" t="s">
        <v>753</v>
      </c>
      <c r="D12" s="62"/>
      <c r="E12" s="49"/>
      <c r="F12" s="50"/>
      <c r="G12" s="62"/>
      <c r="H12" s="62"/>
      <c r="I12" s="62"/>
      <c r="J12" s="62"/>
      <c r="K12" s="62"/>
    </row>
    <row r="13" spans="2:25" ht="11.25" customHeight="1" x14ac:dyDescent="0.15">
      <c r="C13" s="62"/>
      <c r="D13" s="62"/>
      <c r="E13" s="49"/>
      <c r="F13" s="50"/>
      <c r="G13" s="62"/>
      <c r="H13" s="62"/>
      <c r="I13" s="62"/>
      <c r="J13" s="62"/>
      <c r="K13" s="62"/>
    </row>
    <row r="14" spans="2:25" ht="20.100000000000001" customHeight="1" x14ac:dyDescent="0.15">
      <c r="C14" s="89" t="s">
        <v>394</v>
      </c>
      <c r="D14" s="89" t="s">
        <v>744</v>
      </c>
      <c r="E14" s="61" t="s">
        <v>745</v>
      </c>
      <c r="F14" s="61"/>
      <c r="G14" s="61"/>
      <c r="H14" s="61"/>
      <c r="I14" s="61"/>
      <c r="J14" s="61"/>
      <c r="K14" s="61"/>
      <c r="N14" s="89" t="s">
        <v>394</v>
      </c>
      <c r="O14" s="89" t="s">
        <v>744</v>
      </c>
      <c r="P14" s="61" t="s">
        <v>745</v>
      </c>
      <c r="Q14" s="61"/>
      <c r="R14" s="61"/>
      <c r="S14" s="61"/>
      <c r="T14" s="61"/>
      <c r="U14" s="61"/>
      <c r="V14" s="61"/>
    </row>
    <row r="15" spans="2:25" ht="20.100000000000001" customHeight="1" x14ac:dyDescent="0.15">
      <c r="C15" s="89"/>
      <c r="D15" s="89"/>
      <c r="E15" s="54" t="s">
        <v>746</v>
      </c>
      <c r="F15" s="55" t="s">
        <v>747</v>
      </c>
      <c r="G15" s="54" t="s">
        <v>748</v>
      </c>
      <c r="H15" s="54" t="s">
        <v>749</v>
      </c>
      <c r="I15" s="54" t="s">
        <v>750</v>
      </c>
      <c r="J15" s="54" t="s">
        <v>751</v>
      </c>
      <c r="K15" s="54" t="s">
        <v>752</v>
      </c>
      <c r="N15" s="89"/>
      <c r="O15" s="89"/>
      <c r="P15" s="54" t="s">
        <v>746</v>
      </c>
      <c r="Q15" s="55" t="s">
        <v>747</v>
      </c>
      <c r="R15" s="54" t="s">
        <v>748</v>
      </c>
      <c r="S15" s="54" t="s">
        <v>749</v>
      </c>
      <c r="T15" s="54" t="s">
        <v>750</v>
      </c>
      <c r="U15" s="54" t="s">
        <v>751</v>
      </c>
      <c r="V15" s="54" t="s">
        <v>752</v>
      </c>
    </row>
    <row r="16" spans="2:25" ht="20.100000000000001" customHeight="1" x14ac:dyDescent="0.15">
      <c r="B16" s="1"/>
      <c r="C16" s="58" t="s">
        <v>754</v>
      </c>
      <c r="D16" s="58">
        <v>841</v>
      </c>
      <c r="E16" s="58">
        <v>745</v>
      </c>
      <c r="F16" s="58">
        <v>44</v>
      </c>
      <c r="G16" s="58">
        <v>3</v>
      </c>
      <c r="H16" s="58">
        <v>16</v>
      </c>
      <c r="I16" s="58">
        <v>21</v>
      </c>
      <c r="J16" s="58">
        <v>12</v>
      </c>
      <c r="K16" s="64">
        <v>0</v>
      </c>
      <c r="M16" s="1"/>
      <c r="N16" s="58" t="s">
        <v>422</v>
      </c>
      <c r="O16" s="58">
        <v>513</v>
      </c>
      <c r="P16" s="58">
        <v>409</v>
      </c>
      <c r="Q16" s="58">
        <v>61</v>
      </c>
      <c r="R16" s="58">
        <v>1</v>
      </c>
      <c r="S16" s="58">
        <v>3</v>
      </c>
      <c r="T16" s="58">
        <v>26</v>
      </c>
      <c r="U16" s="58">
        <v>13</v>
      </c>
      <c r="V16" s="64">
        <v>0</v>
      </c>
    </row>
    <row r="17" spans="2:22" ht="20.100000000000001" customHeight="1" x14ac:dyDescent="0.15">
      <c r="B17" s="1"/>
      <c r="C17" s="58" t="s">
        <v>755</v>
      </c>
      <c r="D17" s="58">
        <v>267</v>
      </c>
      <c r="E17" s="58">
        <v>257</v>
      </c>
      <c r="F17" s="58">
        <v>4</v>
      </c>
      <c r="G17" s="58">
        <v>2</v>
      </c>
      <c r="H17" s="58">
        <v>1</v>
      </c>
      <c r="I17" s="58">
        <v>2</v>
      </c>
      <c r="J17" s="58">
        <v>1</v>
      </c>
      <c r="K17" s="64">
        <v>0</v>
      </c>
      <c r="M17" s="1"/>
      <c r="N17" s="58" t="s">
        <v>423</v>
      </c>
      <c r="O17" s="58">
        <v>247</v>
      </c>
      <c r="P17" s="58">
        <v>201</v>
      </c>
      <c r="Q17" s="58">
        <v>21</v>
      </c>
      <c r="R17" s="58">
        <v>0</v>
      </c>
      <c r="S17" s="58">
        <v>3</v>
      </c>
      <c r="T17" s="58">
        <v>7</v>
      </c>
      <c r="U17" s="58">
        <v>15</v>
      </c>
      <c r="V17" s="64">
        <v>0</v>
      </c>
    </row>
    <row r="18" spans="2:22" ht="20.100000000000001" customHeight="1" x14ac:dyDescent="0.15">
      <c r="B18" s="1"/>
      <c r="C18" s="58" t="s">
        <v>683</v>
      </c>
      <c r="D18" s="58">
        <v>420</v>
      </c>
      <c r="E18" s="58">
        <v>383</v>
      </c>
      <c r="F18" s="58">
        <v>12</v>
      </c>
      <c r="G18" s="58">
        <v>1</v>
      </c>
      <c r="H18" s="58">
        <v>4</v>
      </c>
      <c r="I18" s="58">
        <v>8</v>
      </c>
      <c r="J18" s="58">
        <v>12</v>
      </c>
      <c r="K18" s="64">
        <v>0</v>
      </c>
      <c r="M18" s="1"/>
      <c r="N18" s="58" t="s">
        <v>424</v>
      </c>
      <c r="O18" s="58">
        <v>231</v>
      </c>
      <c r="P18" s="58">
        <v>192</v>
      </c>
      <c r="Q18" s="58">
        <v>22</v>
      </c>
      <c r="R18" s="58">
        <v>1</v>
      </c>
      <c r="S18" s="58">
        <v>5</v>
      </c>
      <c r="T18" s="58">
        <v>9</v>
      </c>
      <c r="U18" s="58">
        <v>2</v>
      </c>
      <c r="V18" s="64">
        <v>0</v>
      </c>
    </row>
    <row r="19" spans="2:22" ht="20.100000000000001" customHeight="1" x14ac:dyDescent="0.15">
      <c r="B19" s="1"/>
      <c r="C19" s="58" t="s">
        <v>756</v>
      </c>
      <c r="D19" s="58">
        <v>267</v>
      </c>
      <c r="E19" s="58">
        <v>234</v>
      </c>
      <c r="F19" s="58">
        <v>20</v>
      </c>
      <c r="G19" s="58">
        <v>1</v>
      </c>
      <c r="H19" s="58">
        <v>4</v>
      </c>
      <c r="I19" s="58">
        <v>5</v>
      </c>
      <c r="J19" s="58">
        <v>3</v>
      </c>
      <c r="K19" s="64">
        <v>0</v>
      </c>
      <c r="M19" s="1"/>
      <c r="N19" s="58" t="s">
        <v>425</v>
      </c>
      <c r="O19" s="58">
        <v>674</v>
      </c>
      <c r="P19" s="58">
        <v>612</v>
      </c>
      <c r="Q19" s="58">
        <v>17</v>
      </c>
      <c r="R19" s="58">
        <v>1</v>
      </c>
      <c r="S19" s="58">
        <v>7</v>
      </c>
      <c r="T19" s="58">
        <v>25</v>
      </c>
      <c r="U19" s="58">
        <v>12</v>
      </c>
      <c r="V19" s="64">
        <v>0</v>
      </c>
    </row>
    <row r="20" spans="2:22" ht="20.100000000000001" customHeight="1" x14ac:dyDescent="0.15">
      <c r="B20" s="1"/>
      <c r="C20" s="58" t="s">
        <v>757</v>
      </c>
      <c r="D20" s="58">
        <v>290</v>
      </c>
      <c r="E20" s="58">
        <v>269</v>
      </c>
      <c r="F20" s="58">
        <v>7</v>
      </c>
      <c r="G20" s="58">
        <v>2</v>
      </c>
      <c r="H20" s="58">
        <v>3</v>
      </c>
      <c r="I20" s="58">
        <v>5</v>
      </c>
      <c r="J20" s="58">
        <v>4</v>
      </c>
      <c r="K20" s="64">
        <v>0</v>
      </c>
      <c r="M20" s="1"/>
      <c r="N20" s="58" t="s">
        <v>426</v>
      </c>
      <c r="O20" s="58">
        <v>205</v>
      </c>
      <c r="P20" s="58">
        <v>136</v>
      </c>
      <c r="Q20" s="58">
        <v>18</v>
      </c>
      <c r="R20" s="58">
        <v>0</v>
      </c>
      <c r="S20" s="58">
        <v>0</v>
      </c>
      <c r="T20" s="58">
        <v>18</v>
      </c>
      <c r="U20" s="58">
        <v>33</v>
      </c>
      <c r="V20" s="64">
        <v>0</v>
      </c>
    </row>
    <row r="21" spans="2:22" ht="20.100000000000001" customHeight="1" x14ac:dyDescent="0.15">
      <c r="B21" s="1"/>
      <c r="C21" s="58" t="s">
        <v>758</v>
      </c>
      <c r="D21" s="58">
        <v>394</v>
      </c>
      <c r="E21" s="58">
        <v>320</v>
      </c>
      <c r="F21" s="58">
        <v>50</v>
      </c>
      <c r="G21" s="58">
        <v>2</v>
      </c>
      <c r="H21" s="58">
        <v>2</v>
      </c>
      <c r="I21" s="58">
        <v>9</v>
      </c>
      <c r="J21" s="58">
        <v>11</v>
      </c>
      <c r="K21" s="64">
        <v>0</v>
      </c>
      <c r="M21" s="1"/>
      <c r="N21" s="58" t="s">
        <v>427</v>
      </c>
      <c r="O21" s="58">
        <v>299</v>
      </c>
      <c r="P21" s="58">
        <v>260</v>
      </c>
      <c r="Q21" s="58">
        <v>14</v>
      </c>
      <c r="R21" s="58">
        <v>1</v>
      </c>
      <c r="S21" s="58">
        <v>2</v>
      </c>
      <c r="T21" s="58">
        <v>6</v>
      </c>
      <c r="U21" s="58">
        <v>16</v>
      </c>
      <c r="V21" s="64">
        <v>0</v>
      </c>
    </row>
    <row r="22" spans="2:22" ht="20.100000000000001" customHeight="1" x14ac:dyDescent="0.15">
      <c r="B22" s="1"/>
      <c r="C22" s="58" t="s">
        <v>759</v>
      </c>
      <c r="D22" s="58">
        <v>507</v>
      </c>
      <c r="E22" s="58">
        <v>426</v>
      </c>
      <c r="F22" s="58">
        <v>31</v>
      </c>
      <c r="G22" s="58">
        <v>6</v>
      </c>
      <c r="H22" s="58">
        <v>10</v>
      </c>
      <c r="I22" s="58">
        <v>22</v>
      </c>
      <c r="J22" s="58">
        <v>12</v>
      </c>
      <c r="K22" s="64">
        <v>0</v>
      </c>
      <c r="M22" s="1"/>
      <c r="N22" s="58" t="s">
        <v>428</v>
      </c>
      <c r="O22" s="58">
        <v>152</v>
      </c>
      <c r="P22" s="58">
        <v>137</v>
      </c>
      <c r="Q22" s="58">
        <v>6</v>
      </c>
      <c r="R22" s="58">
        <v>1</v>
      </c>
      <c r="S22" s="58">
        <v>4</v>
      </c>
      <c r="T22" s="58">
        <v>3</v>
      </c>
      <c r="U22" s="58">
        <v>1</v>
      </c>
      <c r="V22" s="64">
        <v>0</v>
      </c>
    </row>
    <row r="23" spans="2:22" ht="20.100000000000001" customHeight="1" x14ac:dyDescent="0.15">
      <c r="B23" s="1"/>
      <c r="C23" s="58" t="s">
        <v>760</v>
      </c>
      <c r="D23" s="58">
        <v>690</v>
      </c>
      <c r="E23" s="58">
        <v>643</v>
      </c>
      <c r="F23" s="58">
        <v>31</v>
      </c>
      <c r="G23" s="58">
        <v>1</v>
      </c>
      <c r="H23" s="58">
        <v>2</v>
      </c>
      <c r="I23" s="58">
        <v>5</v>
      </c>
      <c r="J23" s="58">
        <v>8</v>
      </c>
      <c r="K23" s="64">
        <v>0</v>
      </c>
      <c r="M23" s="1"/>
      <c r="N23" s="58" t="s">
        <v>429</v>
      </c>
      <c r="O23" s="58">
        <v>259</v>
      </c>
      <c r="P23" s="58">
        <v>233</v>
      </c>
      <c r="Q23" s="58">
        <v>6</v>
      </c>
      <c r="R23" s="58">
        <v>2</v>
      </c>
      <c r="S23" s="58">
        <v>0</v>
      </c>
      <c r="T23" s="58">
        <v>3</v>
      </c>
      <c r="U23" s="58">
        <v>15</v>
      </c>
      <c r="V23" s="64">
        <v>0</v>
      </c>
    </row>
    <row r="24" spans="2:22" ht="20.100000000000001" customHeight="1" x14ac:dyDescent="0.15">
      <c r="B24" s="1"/>
      <c r="C24" s="58" t="s">
        <v>761</v>
      </c>
      <c r="D24" s="58">
        <v>497</v>
      </c>
      <c r="E24" s="58">
        <v>450</v>
      </c>
      <c r="F24" s="58">
        <v>16</v>
      </c>
      <c r="G24" s="58">
        <v>2</v>
      </c>
      <c r="H24" s="58">
        <v>4</v>
      </c>
      <c r="I24" s="58">
        <v>17</v>
      </c>
      <c r="J24" s="58">
        <v>8</v>
      </c>
      <c r="K24" s="64">
        <v>0</v>
      </c>
      <c r="M24" s="1"/>
      <c r="N24" s="58" t="s">
        <v>430</v>
      </c>
      <c r="O24" s="58">
        <v>300</v>
      </c>
      <c r="P24" s="58">
        <v>251</v>
      </c>
      <c r="Q24" s="58">
        <v>34</v>
      </c>
      <c r="R24" s="58">
        <v>0</v>
      </c>
      <c r="S24" s="58">
        <v>4</v>
      </c>
      <c r="T24" s="58">
        <v>5</v>
      </c>
      <c r="U24" s="58">
        <v>6</v>
      </c>
      <c r="V24" s="64">
        <v>0</v>
      </c>
    </row>
    <row r="25" spans="2:22" ht="20.100000000000001" customHeight="1" x14ac:dyDescent="0.15">
      <c r="B25" s="1"/>
      <c r="C25" s="58" t="s">
        <v>762</v>
      </c>
      <c r="D25" s="58">
        <v>386</v>
      </c>
      <c r="E25" s="58">
        <v>347</v>
      </c>
      <c r="F25" s="58">
        <v>23</v>
      </c>
      <c r="G25" s="58">
        <v>0</v>
      </c>
      <c r="H25" s="58">
        <v>6</v>
      </c>
      <c r="I25" s="58">
        <v>3</v>
      </c>
      <c r="J25" s="58">
        <v>7</v>
      </c>
      <c r="K25" s="64">
        <v>0</v>
      </c>
      <c r="M25" s="1"/>
      <c r="N25" s="58" t="s">
        <v>431</v>
      </c>
      <c r="O25" s="58">
        <v>431</v>
      </c>
      <c r="P25" s="58">
        <v>349</v>
      </c>
      <c r="Q25" s="58">
        <v>42</v>
      </c>
      <c r="R25" s="58">
        <v>1</v>
      </c>
      <c r="S25" s="58">
        <v>9</v>
      </c>
      <c r="T25" s="58">
        <v>16</v>
      </c>
      <c r="U25" s="58">
        <v>13</v>
      </c>
      <c r="V25" s="64">
        <v>1</v>
      </c>
    </row>
    <row r="26" spans="2:22" ht="20.100000000000001" customHeight="1" x14ac:dyDescent="0.15">
      <c r="B26" s="1"/>
      <c r="C26" s="58" t="s">
        <v>763</v>
      </c>
      <c r="D26" s="58">
        <v>567</v>
      </c>
      <c r="E26" s="58">
        <v>531</v>
      </c>
      <c r="F26" s="58">
        <v>18</v>
      </c>
      <c r="G26" s="58">
        <v>0</v>
      </c>
      <c r="H26" s="58">
        <v>3</v>
      </c>
      <c r="I26" s="58">
        <v>8</v>
      </c>
      <c r="J26" s="58">
        <v>7</v>
      </c>
      <c r="K26" s="64">
        <v>0</v>
      </c>
      <c r="M26" s="1"/>
      <c r="N26" s="58" t="s">
        <v>432</v>
      </c>
      <c r="O26" s="58">
        <v>406</v>
      </c>
      <c r="P26" s="58">
        <v>375</v>
      </c>
      <c r="Q26" s="58">
        <v>10</v>
      </c>
      <c r="R26" s="58">
        <v>0</v>
      </c>
      <c r="S26" s="58">
        <v>4</v>
      </c>
      <c r="T26" s="58">
        <v>4</v>
      </c>
      <c r="U26" s="58">
        <v>13</v>
      </c>
      <c r="V26" s="64">
        <v>0</v>
      </c>
    </row>
    <row r="27" spans="2:22" ht="20.100000000000001" customHeight="1" x14ac:dyDescent="0.15">
      <c r="B27" s="1"/>
      <c r="C27" s="58" t="s">
        <v>764</v>
      </c>
      <c r="D27" s="58">
        <v>654</v>
      </c>
      <c r="E27" s="58">
        <v>589</v>
      </c>
      <c r="F27" s="58">
        <v>33</v>
      </c>
      <c r="G27" s="58">
        <v>2</v>
      </c>
      <c r="H27" s="58">
        <v>3</v>
      </c>
      <c r="I27" s="58">
        <v>9</v>
      </c>
      <c r="J27" s="58">
        <v>18</v>
      </c>
      <c r="K27" s="64">
        <v>0</v>
      </c>
      <c r="M27" s="1"/>
      <c r="N27" s="58" t="s">
        <v>433</v>
      </c>
      <c r="O27" s="58">
        <v>220</v>
      </c>
      <c r="P27" s="58">
        <v>205</v>
      </c>
      <c r="Q27" s="58">
        <v>5</v>
      </c>
      <c r="R27" s="58">
        <v>0</v>
      </c>
      <c r="S27" s="58">
        <v>1</v>
      </c>
      <c r="T27" s="58">
        <v>1</v>
      </c>
      <c r="U27" s="58">
        <v>8</v>
      </c>
      <c r="V27" s="64">
        <v>0</v>
      </c>
    </row>
    <row r="28" spans="2:22" ht="20.100000000000001" customHeight="1" x14ac:dyDescent="0.15">
      <c r="B28" s="1"/>
      <c r="C28" s="58" t="s">
        <v>765</v>
      </c>
      <c r="D28" s="58">
        <v>79</v>
      </c>
      <c r="E28" s="58">
        <v>70</v>
      </c>
      <c r="F28" s="58">
        <v>7</v>
      </c>
      <c r="G28" s="58">
        <v>1</v>
      </c>
      <c r="H28" s="58">
        <v>0</v>
      </c>
      <c r="I28" s="58">
        <v>1</v>
      </c>
      <c r="J28" s="58">
        <v>0</v>
      </c>
      <c r="K28" s="64">
        <v>0</v>
      </c>
      <c r="M28" s="1"/>
      <c r="N28" s="58" t="s">
        <v>434</v>
      </c>
      <c r="O28" s="58">
        <v>223</v>
      </c>
      <c r="P28" s="58">
        <v>210</v>
      </c>
      <c r="Q28" s="58">
        <v>3</v>
      </c>
      <c r="R28" s="58">
        <v>3</v>
      </c>
      <c r="S28" s="58">
        <v>0</v>
      </c>
      <c r="T28" s="58">
        <v>3</v>
      </c>
      <c r="U28" s="58">
        <v>4</v>
      </c>
      <c r="V28" s="64">
        <v>0</v>
      </c>
    </row>
    <row r="29" spans="2:22" ht="20.100000000000001" customHeight="1" x14ac:dyDescent="0.15">
      <c r="B29" s="1"/>
      <c r="C29" s="58" t="s">
        <v>766</v>
      </c>
      <c r="D29" s="58">
        <v>254</v>
      </c>
      <c r="E29" s="58">
        <v>162</v>
      </c>
      <c r="F29" s="58">
        <v>64</v>
      </c>
      <c r="G29" s="58">
        <v>0</v>
      </c>
      <c r="H29" s="58">
        <v>2</v>
      </c>
      <c r="I29" s="58">
        <v>9</v>
      </c>
      <c r="J29" s="58">
        <v>17</v>
      </c>
      <c r="K29" s="64">
        <v>0</v>
      </c>
      <c r="M29" s="1"/>
      <c r="N29" s="58" t="s">
        <v>435</v>
      </c>
      <c r="O29" s="58">
        <v>276</v>
      </c>
      <c r="P29" s="58">
        <v>256</v>
      </c>
      <c r="Q29" s="58">
        <v>7</v>
      </c>
      <c r="R29" s="58">
        <v>2</v>
      </c>
      <c r="S29" s="58">
        <v>3</v>
      </c>
      <c r="T29" s="58">
        <v>2</v>
      </c>
      <c r="U29" s="58">
        <v>6</v>
      </c>
      <c r="V29" s="64">
        <v>0</v>
      </c>
    </row>
    <row r="30" spans="2:22" ht="20.100000000000001" customHeight="1" x14ac:dyDescent="0.15">
      <c r="B30" s="1"/>
      <c r="C30" s="58" t="s">
        <v>767</v>
      </c>
      <c r="D30" s="58">
        <v>667</v>
      </c>
      <c r="E30" s="58">
        <v>574</v>
      </c>
      <c r="F30" s="58">
        <v>36</v>
      </c>
      <c r="G30" s="58">
        <v>2</v>
      </c>
      <c r="H30" s="58">
        <v>11</v>
      </c>
      <c r="I30" s="58">
        <v>26</v>
      </c>
      <c r="J30" s="58">
        <v>17</v>
      </c>
      <c r="K30" s="64">
        <v>1</v>
      </c>
      <c r="M30" s="1"/>
      <c r="N30" s="58" t="s">
        <v>436</v>
      </c>
      <c r="O30" s="58">
        <v>160</v>
      </c>
      <c r="P30" s="58">
        <v>150</v>
      </c>
      <c r="Q30" s="58">
        <v>5</v>
      </c>
      <c r="R30" s="58">
        <v>0</v>
      </c>
      <c r="S30" s="58">
        <v>1</v>
      </c>
      <c r="T30" s="58">
        <v>3</v>
      </c>
      <c r="U30" s="58">
        <v>1</v>
      </c>
      <c r="V30" s="64">
        <v>0</v>
      </c>
    </row>
    <row r="31" spans="2:22" ht="20.100000000000001" customHeight="1" x14ac:dyDescent="0.15">
      <c r="B31" s="1"/>
      <c r="C31" s="58" t="s">
        <v>704</v>
      </c>
      <c r="D31" s="58">
        <v>337</v>
      </c>
      <c r="E31" s="58">
        <v>274</v>
      </c>
      <c r="F31" s="58">
        <v>28</v>
      </c>
      <c r="G31" s="58">
        <v>1</v>
      </c>
      <c r="H31" s="58">
        <v>4</v>
      </c>
      <c r="I31" s="58">
        <v>18</v>
      </c>
      <c r="J31" s="58">
        <v>12</v>
      </c>
      <c r="K31" s="64">
        <v>0</v>
      </c>
      <c r="M31" s="1"/>
      <c r="N31" s="58" t="s">
        <v>437</v>
      </c>
      <c r="O31" s="58">
        <v>475</v>
      </c>
      <c r="P31" s="58">
        <v>432</v>
      </c>
      <c r="Q31" s="58">
        <v>20</v>
      </c>
      <c r="R31" s="58">
        <v>0</v>
      </c>
      <c r="S31" s="58">
        <v>4</v>
      </c>
      <c r="T31" s="58">
        <v>14</v>
      </c>
      <c r="U31" s="58">
        <v>5</v>
      </c>
      <c r="V31" s="64">
        <v>0</v>
      </c>
    </row>
    <row r="32" spans="2:22" ht="20.100000000000001" customHeight="1" x14ac:dyDescent="0.15">
      <c r="B32" s="1"/>
      <c r="C32" s="58" t="s">
        <v>768</v>
      </c>
      <c r="D32" s="58">
        <v>249</v>
      </c>
      <c r="E32" s="58">
        <v>217</v>
      </c>
      <c r="F32" s="58">
        <v>11</v>
      </c>
      <c r="G32" s="58">
        <v>0</v>
      </c>
      <c r="H32" s="58">
        <v>7</v>
      </c>
      <c r="I32" s="58">
        <v>8</v>
      </c>
      <c r="J32" s="58">
        <v>6</v>
      </c>
      <c r="K32" s="64">
        <v>0</v>
      </c>
      <c r="M32" s="1"/>
      <c r="N32" s="58" t="s">
        <v>438</v>
      </c>
      <c r="O32" s="58">
        <v>242</v>
      </c>
      <c r="P32" s="58">
        <v>216</v>
      </c>
      <c r="Q32" s="58">
        <v>12</v>
      </c>
      <c r="R32" s="58">
        <v>1</v>
      </c>
      <c r="S32" s="58">
        <v>4</v>
      </c>
      <c r="T32" s="58">
        <v>4</v>
      </c>
      <c r="U32" s="58">
        <v>5</v>
      </c>
      <c r="V32" s="64">
        <v>0</v>
      </c>
    </row>
    <row r="33" spans="2:22" ht="20.100000000000001" customHeight="1" x14ac:dyDescent="0.15">
      <c r="B33" s="1"/>
      <c r="C33" s="58" t="s">
        <v>708</v>
      </c>
      <c r="D33" s="58">
        <v>259</v>
      </c>
      <c r="E33" s="58">
        <v>227</v>
      </c>
      <c r="F33" s="58">
        <v>17</v>
      </c>
      <c r="G33" s="58">
        <v>1</v>
      </c>
      <c r="H33" s="58">
        <v>2</v>
      </c>
      <c r="I33" s="58">
        <v>11</v>
      </c>
      <c r="J33" s="58">
        <v>1</v>
      </c>
      <c r="K33" s="64">
        <v>0</v>
      </c>
      <c r="M33" s="1"/>
      <c r="N33" s="58" t="s">
        <v>439</v>
      </c>
      <c r="O33" s="58">
        <v>198</v>
      </c>
      <c r="P33" s="58">
        <v>184</v>
      </c>
      <c r="Q33" s="58">
        <v>8</v>
      </c>
      <c r="R33" s="58">
        <v>1</v>
      </c>
      <c r="S33" s="58">
        <v>2</v>
      </c>
      <c r="T33" s="58">
        <v>1</v>
      </c>
      <c r="U33" s="58">
        <v>2</v>
      </c>
      <c r="V33" s="64">
        <v>0</v>
      </c>
    </row>
    <row r="34" spans="2:22" ht="20.100000000000001" customHeight="1" x14ac:dyDescent="0.15">
      <c r="B34" s="1"/>
      <c r="C34" s="58" t="s">
        <v>769</v>
      </c>
      <c r="D34" s="58">
        <v>250</v>
      </c>
      <c r="E34" s="58">
        <v>219</v>
      </c>
      <c r="F34" s="58">
        <v>9</v>
      </c>
      <c r="G34" s="58">
        <v>0</v>
      </c>
      <c r="H34" s="58">
        <v>3</v>
      </c>
      <c r="I34" s="58">
        <v>6</v>
      </c>
      <c r="J34" s="58">
        <v>13</v>
      </c>
      <c r="K34" s="64">
        <v>0</v>
      </c>
      <c r="M34" s="1"/>
      <c r="N34" s="58" t="s">
        <v>440</v>
      </c>
      <c r="O34" s="58">
        <v>295</v>
      </c>
      <c r="P34" s="58">
        <v>257</v>
      </c>
      <c r="Q34" s="58">
        <v>15</v>
      </c>
      <c r="R34" s="58">
        <v>1</v>
      </c>
      <c r="S34" s="58">
        <v>4</v>
      </c>
      <c r="T34" s="58">
        <v>12</v>
      </c>
      <c r="U34" s="58">
        <v>6</v>
      </c>
      <c r="V34" s="64">
        <v>0</v>
      </c>
    </row>
    <row r="35" spans="2:22" ht="20.100000000000001" customHeight="1" x14ac:dyDescent="0.15">
      <c r="B35" s="1"/>
      <c r="C35" s="58" t="s">
        <v>712</v>
      </c>
      <c r="D35" s="58">
        <v>652</v>
      </c>
      <c r="E35" s="58">
        <v>540</v>
      </c>
      <c r="F35" s="58">
        <v>30</v>
      </c>
      <c r="G35" s="58">
        <v>1</v>
      </c>
      <c r="H35" s="58">
        <v>11</v>
      </c>
      <c r="I35" s="58">
        <v>48</v>
      </c>
      <c r="J35" s="58">
        <v>22</v>
      </c>
      <c r="K35" s="64">
        <v>0</v>
      </c>
      <c r="M35" s="1"/>
      <c r="N35" s="58" t="s">
        <v>441</v>
      </c>
      <c r="O35" s="58">
        <v>270</v>
      </c>
      <c r="P35" s="58">
        <v>254</v>
      </c>
      <c r="Q35" s="58">
        <v>5</v>
      </c>
      <c r="R35" s="58">
        <v>1</v>
      </c>
      <c r="S35" s="58">
        <v>1</v>
      </c>
      <c r="T35" s="58">
        <v>3</v>
      </c>
      <c r="U35" s="58">
        <v>6</v>
      </c>
      <c r="V35" s="64">
        <v>0</v>
      </c>
    </row>
    <row r="36" spans="2:22" ht="20.100000000000001" customHeight="1" x14ac:dyDescent="0.15">
      <c r="B36" s="1"/>
      <c r="C36" s="58" t="s">
        <v>770</v>
      </c>
      <c r="D36" s="58">
        <v>754</v>
      </c>
      <c r="E36" s="58">
        <v>637</v>
      </c>
      <c r="F36" s="58">
        <v>54</v>
      </c>
      <c r="G36" s="58">
        <v>4</v>
      </c>
      <c r="H36" s="58">
        <v>5</v>
      </c>
      <c r="I36" s="58">
        <v>22</v>
      </c>
      <c r="J36" s="58">
        <v>32</v>
      </c>
      <c r="K36" s="64">
        <v>0</v>
      </c>
      <c r="M36" s="1"/>
      <c r="N36" s="58" t="s">
        <v>442</v>
      </c>
      <c r="O36" s="58">
        <v>257</v>
      </c>
      <c r="P36" s="58">
        <v>230</v>
      </c>
      <c r="Q36" s="58">
        <v>8</v>
      </c>
      <c r="R36" s="58">
        <v>0</v>
      </c>
      <c r="S36" s="58">
        <v>2</v>
      </c>
      <c r="T36" s="58">
        <v>8</v>
      </c>
      <c r="U36" s="58">
        <v>9</v>
      </c>
      <c r="V36" s="64">
        <v>0</v>
      </c>
    </row>
    <row r="37" spans="2:22" ht="20.100000000000001" customHeight="1" x14ac:dyDescent="0.15">
      <c r="B37" s="1"/>
      <c r="C37" s="58" t="s">
        <v>715</v>
      </c>
      <c r="D37" s="58">
        <v>721</v>
      </c>
      <c r="E37" s="58">
        <v>660</v>
      </c>
      <c r="F37" s="58">
        <v>11</v>
      </c>
      <c r="G37" s="58">
        <v>1</v>
      </c>
      <c r="H37" s="58">
        <v>9</v>
      </c>
      <c r="I37" s="58">
        <v>23</v>
      </c>
      <c r="J37" s="58">
        <v>16</v>
      </c>
      <c r="K37" s="64">
        <v>1</v>
      </c>
      <c r="M37" s="1"/>
      <c r="N37" s="58" t="s">
        <v>443</v>
      </c>
      <c r="O37" s="58">
        <v>364</v>
      </c>
      <c r="P37" s="58">
        <v>326</v>
      </c>
      <c r="Q37" s="58">
        <v>6</v>
      </c>
      <c r="R37" s="58">
        <v>4</v>
      </c>
      <c r="S37" s="58">
        <v>5</v>
      </c>
      <c r="T37" s="58">
        <v>10</v>
      </c>
      <c r="U37" s="58">
        <v>13</v>
      </c>
      <c r="V37" s="64">
        <v>0</v>
      </c>
    </row>
    <row r="38" spans="2:22" ht="20.100000000000001" customHeight="1" x14ac:dyDescent="0.15">
      <c r="B38" s="1"/>
      <c r="C38" s="58" t="s">
        <v>771</v>
      </c>
      <c r="D38" s="58">
        <v>1012</v>
      </c>
      <c r="E38" s="58">
        <v>916</v>
      </c>
      <c r="F38" s="58">
        <v>55</v>
      </c>
      <c r="G38" s="58">
        <v>1</v>
      </c>
      <c r="H38" s="58">
        <v>8</v>
      </c>
      <c r="I38" s="58">
        <v>20</v>
      </c>
      <c r="J38" s="58">
        <v>12</v>
      </c>
      <c r="K38" s="64">
        <v>0</v>
      </c>
      <c r="M38" s="1"/>
      <c r="N38" s="58" t="s">
        <v>444</v>
      </c>
      <c r="O38" s="58">
        <v>178</v>
      </c>
      <c r="P38" s="58">
        <v>136</v>
      </c>
      <c r="Q38" s="58">
        <v>24</v>
      </c>
      <c r="R38" s="58">
        <v>2</v>
      </c>
      <c r="S38" s="58">
        <v>1</v>
      </c>
      <c r="T38" s="58">
        <v>7</v>
      </c>
      <c r="U38" s="58">
        <v>8</v>
      </c>
      <c r="V38" s="64">
        <v>0</v>
      </c>
    </row>
    <row r="39" spans="2:22" ht="20.100000000000001" customHeight="1" x14ac:dyDescent="0.15">
      <c r="B39" s="1"/>
      <c r="C39" s="58" t="s">
        <v>772</v>
      </c>
      <c r="D39" s="58">
        <v>620</v>
      </c>
      <c r="E39" s="58">
        <v>571</v>
      </c>
      <c r="F39" s="58">
        <v>18</v>
      </c>
      <c r="G39" s="58">
        <v>2</v>
      </c>
      <c r="H39" s="58">
        <v>3</v>
      </c>
      <c r="I39" s="58">
        <v>13</v>
      </c>
      <c r="J39" s="58">
        <v>13</v>
      </c>
      <c r="K39" s="64">
        <v>0</v>
      </c>
      <c r="N39" s="63" t="s">
        <v>445</v>
      </c>
      <c r="O39" s="64">
        <v>18509</v>
      </c>
      <c r="P39" s="64">
        <v>16272</v>
      </c>
      <c r="Q39" s="64">
        <v>998</v>
      </c>
      <c r="R39" s="64">
        <v>59</v>
      </c>
      <c r="S39" s="64">
        <v>192</v>
      </c>
      <c r="T39" s="64">
        <v>509</v>
      </c>
      <c r="U39" s="64">
        <v>476</v>
      </c>
      <c r="V39" s="64">
        <v>3</v>
      </c>
    </row>
  </sheetData>
  <mergeCells count="6">
    <mergeCell ref="O14:O15"/>
    <mergeCell ref="N14:N15"/>
    <mergeCell ref="D14:D15"/>
    <mergeCell ref="C4:C5"/>
    <mergeCell ref="D4:D5"/>
    <mergeCell ref="C14:C15"/>
  </mergeCells>
  <phoneticPr fontId="4"/>
  <printOptions horizontalCentered="1"/>
  <pageMargins left="0.70866141732283472" right="0.70866141732283472" top="0.74803149606299202" bottom="0.55118110236220474" header="0.31496062992125984" footer="0.31496062992125984"/>
  <pageSetup paperSize="9" scale="60" fitToHeight="0" orientation="landscape" r:id="rId1"/>
  <headerFooter scaleWithDoc="0">
    <oddFooter>&amp;C&amp;"ＭＳ ゴシック,標準"&amp;14&amp;P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F105F-945F-4072-ADDC-C41B5E2100CD}">
  <sheetPr>
    <tabColor theme="8" tint="0.39997558519241921"/>
    <pageSetUpPr fitToPage="1"/>
  </sheetPr>
  <dimension ref="A1:L112"/>
  <sheetViews>
    <sheetView showGridLines="0" view="pageBreakPreview" zoomScale="85" zoomScaleNormal="70" zoomScaleSheetLayoutView="85" workbookViewId="0">
      <selection activeCell="D23" sqref="D23"/>
    </sheetView>
  </sheetViews>
  <sheetFormatPr defaultRowHeight="14.25" x14ac:dyDescent="0.15"/>
  <cols>
    <col min="1" max="1" width="3.25" customWidth="1"/>
    <col min="2" max="2" width="1.125" customWidth="1"/>
    <col min="3" max="3" width="5.25" style="118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19" t="s">
        <v>1071</v>
      </c>
    </row>
    <row r="3" spans="2:12" ht="21" customHeight="1" x14ac:dyDescent="0.15">
      <c r="H3" s="139"/>
      <c r="I3" s="139" t="s">
        <v>1072</v>
      </c>
    </row>
    <row r="4" spans="2:12" ht="19.5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9.5" customHeight="1" x14ac:dyDescent="0.15">
      <c r="B5" s="1"/>
      <c r="C5" s="171" t="s">
        <v>817</v>
      </c>
      <c r="D5" s="8" t="s">
        <v>818</v>
      </c>
      <c r="E5" s="159">
        <v>27</v>
      </c>
      <c r="F5" s="160">
        <v>29.666666666666668</v>
      </c>
      <c r="G5" s="160">
        <v>55.97320787662612</v>
      </c>
      <c r="H5" s="168">
        <v>217</v>
      </c>
      <c r="I5" s="168">
        <v>1</v>
      </c>
      <c r="L5" s="5"/>
    </row>
    <row r="6" spans="2:12" ht="19.5" customHeight="1" x14ac:dyDescent="0.15">
      <c r="B6" s="1"/>
      <c r="C6" s="171" t="s">
        <v>819</v>
      </c>
      <c r="D6" s="8" t="s">
        <v>820</v>
      </c>
      <c r="E6" s="159">
        <v>142</v>
      </c>
      <c r="F6" s="160">
        <v>8.3028169014084501</v>
      </c>
      <c r="G6" s="160">
        <v>8.4122415331246412</v>
      </c>
      <c r="H6" s="168">
        <v>52</v>
      </c>
      <c r="I6" s="168">
        <v>1</v>
      </c>
      <c r="L6" s="5"/>
    </row>
    <row r="7" spans="2:12" ht="19.5" customHeight="1" x14ac:dyDescent="0.15">
      <c r="B7" s="1"/>
      <c r="C7" s="171" t="s">
        <v>49</v>
      </c>
      <c r="D7" s="8" t="s">
        <v>821</v>
      </c>
      <c r="E7" s="159">
        <v>277</v>
      </c>
      <c r="F7" s="160">
        <v>65.259927797833939</v>
      </c>
      <c r="G7" s="160">
        <v>531.72288769075726</v>
      </c>
      <c r="H7" s="168">
        <v>8784</v>
      </c>
      <c r="I7" s="168">
        <v>1</v>
      </c>
      <c r="L7" s="5"/>
    </row>
    <row r="8" spans="2:12" ht="19.5" customHeight="1" x14ac:dyDescent="0.15">
      <c r="B8" s="1"/>
      <c r="C8" s="171" t="s">
        <v>50</v>
      </c>
      <c r="D8" s="8" t="s">
        <v>822</v>
      </c>
      <c r="E8" s="159">
        <v>132</v>
      </c>
      <c r="F8" s="160">
        <v>19.727272727272727</v>
      </c>
      <c r="G8" s="160">
        <v>51.488246774035559</v>
      </c>
      <c r="H8" s="168">
        <v>366</v>
      </c>
      <c r="I8" s="168">
        <v>1</v>
      </c>
      <c r="L8" s="5"/>
    </row>
    <row r="9" spans="2:12" ht="19.5" customHeight="1" x14ac:dyDescent="0.15">
      <c r="B9" s="1"/>
      <c r="C9" s="171" t="s">
        <v>66</v>
      </c>
      <c r="D9" s="8" t="s">
        <v>823</v>
      </c>
      <c r="E9" s="159">
        <v>158</v>
      </c>
      <c r="F9" s="160">
        <v>29.265822784810126</v>
      </c>
      <c r="G9" s="160">
        <v>72.414889003013144</v>
      </c>
      <c r="H9" s="168">
        <v>366</v>
      </c>
      <c r="I9" s="168">
        <v>1</v>
      </c>
      <c r="L9" s="5"/>
    </row>
    <row r="10" spans="2:12" ht="19.5" customHeight="1" x14ac:dyDescent="0.15">
      <c r="B10" s="1"/>
      <c r="C10" s="171" t="s">
        <v>61</v>
      </c>
      <c r="D10" s="8" t="s">
        <v>824</v>
      </c>
      <c r="E10" s="159">
        <v>80</v>
      </c>
      <c r="F10" s="160">
        <v>25.037500000000001</v>
      </c>
      <c r="G10" s="160">
        <v>62.375434094529659</v>
      </c>
      <c r="H10" s="168">
        <v>365</v>
      </c>
      <c r="I10" s="168">
        <v>1</v>
      </c>
      <c r="L10" s="5"/>
    </row>
    <row r="11" spans="2:12" ht="19.5" customHeight="1" x14ac:dyDescent="0.15">
      <c r="B11" s="1"/>
      <c r="C11" s="171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  <c r="L11" s="5"/>
    </row>
    <row r="12" spans="2:12" ht="19.5" customHeight="1" x14ac:dyDescent="0.15">
      <c r="B12" s="1"/>
      <c r="C12" s="171" t="s">
        <v>827</v>
      </c>
      <c r="D12" s="8" t="s">
        <v>828</v>
      </c>
      <c r="E12" s="159">
        <v>22</v>
      </c>
      <c r="F12" s="160">
        <v>8.1818181818181817</v>
      </c>
      <c r="G12" s="160">
        <v>14.88571179300525</v>
      </c>
      <c r="H12" s="168">
        <v>69</v>
      </c>
      <c r="I12" s="168">
        <v>1</v>
      </c>
      <c r="L12" s="5"/>
    </row>
    <row r="13" spans="2:12" ht="19.5" customHeight="1" x14ac:dyDescent="0.15">
      <c r="B13" s="1"/>
      <c r="C13" s="171" t="s">
        <v>829</v>
      </c>
      <c r="D13" s="8" t="s">
        <v>830</v>
      </c>
      <c r="E13" s="159">
        <v>19</v>
      </c>
      <c r="F13" s="160">
        <v>42.631578947368418</v>
      </c>
      <c r="G13" s="160">
        <v>82.316604593562204</v>
      </c>
      <c r="H13" s="168">
        <v>366</v>
      </c>
      <c r="I13" s="168">
        <v>1</v>
      </c>
      <c r="L13" s="5"/>
    </row>
    <row r="14" spans="2:12" ht="19.5" customHeight="1" x14ac:dyDescent="0.15">
      <c r="B14" s="1"/>
      <c r="C14" s="171" t="s">
        <v>831</v>
      </c>
      <c r="D14" s="8" t="s">
        <v>832</v>
      </c>
      <c r="E14" s="159">
        <v>9</v>
      </c>
      <c r="F14" s="160">
        <v>10.444444444444445</v>
      </c>
      <c r="G14" s="160">
        <v>6.7659277100614794</v>
      </c>
      <c r="H14" s="168">
        <v>24</v>
      </c>
      <c r="I14" s="168">
        <v>4</v>
      </c>
      <c r="L14" s="5"/>
    </row>
    <row r="15" spans="2:12" ht="19.5" customHeight="1" x14ac:dyDescent="0.15">
      <c r="B15" s="1"/>
      <c r="C15" s="171" t="s">
        <v>11</v>
      </c>
      <c r="D15" s="8" t="s">
        <v>833</v>
      </c>
      <c r="E15" s="159">
        <v>225</v>
      </c>
      <c r="F15" s="160">
        <v>46.413333333333334</v>
      </c>
      <c r="G15" s="160">
        <v>299.74054673524375</v>
      </c>
      <c r="H15" s="168">
        <v>4392</v>
      </c>
      <c r="I15" s="168">
        <v>1</v>
      </c>
      <c r="L15" s="4"/>
    </row>
    <row r="16" spans="2:12" ht="19.5" customHeight="1" x14ac:dyDescent="0.15">
      <c r="B16" s="1"/>
      <c r="C16" s="171" t="s">
        <v>12</v>
      </c>
      <c r="D16" s="8" t="s">
        <v>834</v>
      </c>
      <c r="E16" s="159">
        <v>18</v>
      </c>
      <c r="F16" s="160">
        <v>27.222222222222221</v>
      </c>
      <c r="G16" s="160">
        <v>84.450163205049378</v>
      </c>
      <c r="H16" s="168">
        <v>365</v>
      </c>
      <c r="I16" s="168">
        <v>1</v>
      </c>
      <c r="L16" s="4"/>
    </row>
    <row r="17" spans="2:12" ht="19.5" customHeight="1" x14ac:dyDescent="0.15">
      <c r="B17" s="1"/>
      <c r="C17" s="171" t="s">
        <v>13</v>
      </c>
      <c r="D17" s="8" t="s">
        <v>835</v>
      </c>
      <c r="E17" s="159">
        <v>32</v>
      </c>
      <c r="F17" s="160">
        <v>298.375</v>
      </c>
      <c r="G17" s="160">
        <v>1472.204157257125</v>
      </c>
      <c r="H17" s="168">
        <v>8352</v>
      </c>
      <c r="I17" s="168">
        <v>1</v>
      </c>
      <c r="L17" s="4"/>
    </row>
    <row r="18" spans="2:12" ht="19.5" customHeight="1" x14ac:dyDescent="0.15">
      <c r="B18" s="1"/>
      <c r="C18" s="171" t="s">
        <v>14</v>
      </c>
      <c r="D18" s="8" t="s">
        <v>836</v>
      </c>
      <c r="E18" s="159">
        <v>0</v>
      </c>
      <c r="F18" s="160" t="s">
        <v>71</v>
      </c>
      <c r="G18" s="160" t="s">
        <v>71</v>
      </c>
      <c r="H18" s="168" t="s">
        <v>71</v>
      </c>
      <c r="I18" s="168" t="s">
        <v>71</v>
      </c>
      <c r="L18" s="4"/>
    </row>
    <row r="19" spans="2:12" ht="19.5" customHeight="1" x14ac:dyDescent="0.15">
      <c r="B19" s="1"/>
      <c r="C19" s="171" t="s">
        <v>15</v>
      </c>
      <c r="D19" s="8" t="s">
        <v>837</v>
      </c>
      <c r="E19" s="159">
        <v>12</v>
      </c>
      <c r="F19" s="160">
        <v>129.66666666666666</v>
      </c>
      <c r="G19" s="160">
        <v>173.79210847934658</v>
      </c>
      <c r="H19" s="168">
        <v>366</v>
      </c>
      <c r="I19" s="168">
        <v>2</v>
      </c>
      <c r="L19" s="4"/>
    </row>
    <row r="20" spans="2:12" ht="19.5" customHeight="1" x14ac:dyDescent="0.15">
      <c r="B20" s="1"/>
      <c r="C20" s="171" t="s">
        <v>16</v>
      </c>
      <c r="D20" s="8" t="s">
        <v>838</v>
      </c>
      <c r="E20" s="159">
        <v>7</v>
      </c>
      <c r="F20" s="160">
        <v>110.71428571428571</v>
      </c>
      <c r="G20" s="160">
        <v>171.04844760643525</v>
      </c>
      <c r="H20" s="168">
        <v>364</v>
      </c>
      <c r="I20" s="168">
        <v>1</v>
      </c>
      <c r="L20" s="4"/>
    </row>
    <row r="21" spans="2:12" ht="19.5" customHeight="1" x14ac:dyDescent="0.15">
      <c r="B21" s="1"/>
      <c r="C21" s="171" t="s">
        <v>17</v>
      </c>
      <c r="D21" s="8" t="s">
        <v>839</v>
      </c>
      <c r="E21" s="159">
        <v>43</v>
      </c>
      <c r="F21" s="160">
        <v>18.209302325581394</v>
      </c>
      <c r="G21" s="160">
        <v>22.459018911208968</v>
      </c>
      <c r="H21" s="168">
        <v>134</v>
      </c>
      <c r="I21" s="168">
        <v>1</v>
      </c>
      <c r="L21" s="4"/>
    </row>
    <row r="22" spans="2:12" ht="19.5" customHeight="1" x14ac:dyDescent="0.15">
      <c r="B22" s="1"/>
      <c r="C22" s="171" t="s">
        <v>18</v>
      </c>
      <c r="D22" s="8" t="s">
        <v>840</v>
      </c>
      <c r="E22" s="159">
        <v>64</v>
      </c>
      <c r="F22" s="160">
        <v>31</v>
      </c>
      <c r="G22" s="160">
        <v>68.974345357243635</v>
      </c>
      <c r="H22" s="168">
        <v>365</v>
      </c>
      <c r="I22" s="168">
        <v>1</v>
      </c>
      <c r="L22" s="4"/>
    </row>
    <row r="23" spans="2:12" ht="19.5" customHeight="1" x14ac:dyDescent="0.15">
      <c r="B23" s="1"/>
      <c r="C23" s="171" t="s">
        <v>19</v>
      </c>
      <c r="D23" s="8" t="s">
        <v>841</v>
      </c>
      <c r="E23" s="159">
        <v>3</v>
      </c>
      <c r="F23" s="160">
        <v>21</v>
      </c>
      <c r="G23" s="160">
        <v>14.730919862656235</v>
      </c>
      <c r="H23" s="168">
        <v>38</v>
      </c>
      <c r="I23" s="168">
        <v>12</v>
      </c>
      <c r="L23" s="4"/>
    </row>
    <row r="24" spans="2:12" ht="19.5" customHeight="1" x14ac:dyDescent="0.15">
      <c r="B24" s="1"/>
      <c r="C24" s="171" t="s">
        <v>842</v>
      </c>
      <c r="D24" s="8" t="s">
        <v>843</v>
      </c>
      <c r="E24" s="159">
        <v>74</v>
      </c>
      <c r="F24" s="160">
        <v>32.175675675675677</v>
      </c>
      <c r="G24" s="160">
        <v>61.46016821433593</v>
      </c>
      <c r="H24" s="168">
        <v>366</v>
      </c>
      <c r="I24" s="168">
        <v>1</v>
      </c>
      <c r="L24" s="4"/>
    </row>
    <row r="25" spans="2:12" ht="19.5" customHeight="1" x14ac:dyDescent="0.15">
      <c r="B25" s="1"/>
      <c r="C25" s="171" t="s">
        <v>844</v>
      </c>
      <c r="D25" s="8" t="s">
        <v>845</v>
      </c>
      <c r="E25" s="159">
        <v>0</v>
      </c>
      <c r="F25" s="160" t="s">
        <v>71</v>
      </c>
      <c r="G25" s="160" t="s">
        <v>71</v>
      </c>
      <c r="H25" s="168" t="s">
        <v>71</v>
      </c>
      <c r="I25" s="168" t="s">
        <v>71</v>
      </c>
      <c r="L25" s="4"/>
    </row>
    <row r="26" spans="2:12" ht="19.5" customHeight="1" x14ac:dyDescent="0.15">
      <c r="B26" s="1"/>
      <c r="C26" s="171" t="s">
        <v>20</v>
      </c>
      <c r="D26" s="8" t="s">
        <v>846</v>
      </c>
      <c r="E26" s="159">
        <v>162</v>
      </c>
      <c r="F26" s="160">
        <v>40.969135802469133</v>
      </c>
      <c r="G26" s="160">
        <v>83.767159016426632</v>
      </c>
      <c r="H26" s="168">
        <v>366</v>
      </c>
      <c r="I26" s="168">
        <v>1</v>
      </c>
      <c r="L26" s="4"/>
    </row>
    <row r="27" spans="2:12" ht="19.5" customHeight="1" x14ac:dyDescent="0.15">
      <c r="B27" s="1"/>
      <c r="C27" s="171" t="s">
        <v>21</v>
      </c>
      <c r="D27" s="8" t="s">
        <v>847</v>
      </c>
      <c r="E27" s="159">
        <v>1</v>
      </c>
      <c r="F27" s="160">
        <v>12</v>
      </c>
      <c r="G27" s="160" t="s">
        <v>71</v>
      </c>
      <c r="H27" s="168">
        <v>12</v>
      </c>
      <c r="I27" s="168">
        <v>12</v>
      </c>
      <c r="L27" s="4"/>
    </row>
    <row r="28" spans="2:12" ht="19.5" customHeight="1" x14ac:dyDescent="0.15">
      <c r="B28" s="1"/>
      <c r="C28" s="171" t="s">
        <v>22</v>
      </c>
      <c r="D28" s="8" t="s">
        <v>848</v>
      </c>
      <c r="E28" s="159">
        <v>27</v>
      </c>
      <c r="F28" s="160">
        <v>68.925925925925924</v>
      </c>
      <c r="G28" s="160">
        <v>127.08837806997083</v>
      </c>
      <c r="H28" s="168">
        <v>366</v>
      </c>
      <c r="I28" s="168">
        <v>1</v>
      </c>
      <c r="L28" s="4"/>
    </row>
    <row r="29" spans="2:12" ht="19.5" customHeight="1" x14ac:dyDescent="0.15">
      <c r="B29" s="1"/>
      <c r="C29" s="171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8" t="s">
        <v>71</v>
      </c>
      <c r="I29" s="168" t="s">
        <v>71</v>
      </c>
      <c r="L29" s="4"/>
    </row>
    <row r="30" spans="2:12" ht="19.5" customHeight="1" x14ac:dyDescent="0.15">
      <c r="B30" s="1"/>
      <c r="C30" s="171" t="s">
        <v>851</v>
      </c>
      <c r="D30" s="8" t="s">
        <v>852</v>
      </c>
      <c r="E30" s="159">
        <v>6</v>
      </c>
      <c r="F30" s="160">
        <v>3.5</v>
      </c>
      <c r="G30" s="160">
        <v>4.3243496620879309</v>
      </c>
      <c r="H30" s="168">
        <v>12</v>
      </c>
      <c r="I30" s="168">
        <v>1</v>
      </c>
      <c r="L30" s="4"/>
    </row>
    <row r="31" spans="2:12" ht="19.5" customHeight="1" x14ac:dyDescent="0.15">
      <c r="B31" s="1"/>
      <c r="C31" s="171" t="s">
        <v>853</v>
      </c>
      <c r="D31" s="8" t="s">
        <v>854</v>
      </c>
      <c r="E31" s="159">
        <v>2</v>
      </c>
      <c r="F31" s="160">
        <v>12</v>
      </c>
      <c r="G31" s="160">
        <v>0</v>
      </c>
      <c r="H31" s="168">
        <v>12</v>
      </c>
      <c r="I31" s="168">
        <v>12</v>
      </c>
      <c r="L31" s="4"/>
    </row>
    <row r="32" spans="2:12" ht="19.5" customHeight="1" x14ac:dyDescent="0.15">
      <c r="B32" s="1"/>
      <c r="C32" s="171" t="s">
        <v>23</v>
      </c>
      <c r="D32" s="8" t="s">
        <v>855</v>
      </c>
      <c r="E32" s="159">
        <v>3</v>
      </c>
      <c r="F32" s="160">
        <v>5.333333333333333</v>
      </c>
      <c r="G32" s="160">
        <v>5.8594652770823155</v>
      </c>
      <c r="H32" s="168">
        <v>12</v>
      </c>
      <c r="I32" s="168">
        <v>1</v>
      </c>
      <c r="L32" s="4"/>
    </row>
    <row r="33" spans="2:12" ht="19.5" customHeight="1" x14ac:dyDescent="0.15">
      <c r="B33" s="1"/>
      <c r="C33" s="171" t="s">
        <v>24</v>
      </c>
      <c r="D33" s="8" t="s">
        <v>856</v>
      </c>
      <c r="E33" s="159">
        <v>142</v>
      </c>
      <c r="F33" s="160">
        <v>325.40845070422534</v>
      </c>
      <c r="G33" s="160">
        <v>1325.3160530588373</v>
      </c>
      <c r="H33" s="168">
        <v>8400</v>
      </c>
      <c r="I33" s="168">
        <v>1</v>
      </c>
      <c r="L33" s="4"/>
    </row>
    <row r="34" spans="2:12" ht="19.5" customHeight="1" x14ac:dyDescent="0.15">
      <c r="B34" s="1"/>
      <c r="C34" s="171" t="s">
        <v>857</v>
      </c>
      <c r="D34" s="8" t="s">
        <v>858</v>
      </c>
      <c r="E34" s="159">
        <v>18</v>
      </c>
      <c r="F34" s="160">
        <v>11.722222222222221</v>
      </c>
      <c r="G34" s="160">
        <v>14.211865612332764</v>
      </c>
      <c r="H34" s="168">
        <v>48</v>
      </c>
      <c r="I34" s="168">
        <v>1</v>
      </c>
      <c r="L34" s="4"/>
    </row>
    <row r="35" spans="2:12" ht="19.5" customHeight="1" x14ac:dyDescent="0.15">
      <c r="B35" s="1"/>
      <c r="C35" s="171" t="s">
        <v>25</v>
      </c>
      <c r="D35" s="8" t="s">
        <v>859</v>
      </c>
      <c r="E35" s="159">
        <v>20</v>
      </c>
      <c r="F35" s="160">
        <v>14.35</v>
      </c>
      <c r="G35" s="160">
        <v>11.296366439561091</v>
      </c>
      <c r="H35" s="168">
        <v>42</v>
      </c>
      <c r="I35" s="168">
        <v>1</v>
      </c>
      <c r="L35" s="4"/>
    </row>
    <row r="36" spans="2:12" ht="19.5" customHeight="1" x14ac:dyDescent="0.15">
      <c r="B36" s="1"/>
      <c r="C36" s="171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8" t="s">
        <v>71</v>
      </c>
      <c r="I36" s="168" t="s">
        <v>71</v>
      </c>
      <c r="L36" s="4"/>
    </row>
    <row r="37" spans="2:12" ht="19.5" customHeight="1" x14ac:dyDescent="0.15">
      <c r="B37" s="1"/>
      <c r="C37" s="171" t="s">
        <v>27</v>
      </c>
      <c r="D37" s="8" t="s">
        <v>860</v>
      </c>
      <c r="E37" s="159">
        <v>26</v>
      </c>
      <c r="F37" s="160">
        <v>413.80769230769232</v>
      </c>
      <c r="G37" s="160">
        <v>1642.9038686236215</v>
      </c>
      <c r="H37" s="168">
        <v>8384</v>
      </c>
      <c r="I37" s="168">
        <v>1</v>
      </c>
      <c r="L37" s="4"/>
    </row>
    <row r="38" spans="2:12" ht="19.5" customHeight="1" x14ac:dyDescent="0.15">
      <c r="B38" s="1"/>
      <c r="C38" s="171" t="s">
        <v>28</v>
      </c>
      <c r="D38" s="8" t="s">
        <v>861</v>
      </c>
      <c r="E38" s="159">
        <v>173</v>
      </c>
      <c r="F38" s="160">
        <v>191.42774566473989</v>
      </c>
      <c r="G38" s="160">
        <v>1139.1332648288592</v>
      </c>
      <c r="H38" s="168">
        <v>8784</v>
      </c>
      <c r="I38" s="168">
        <v>1</v>
      </c>
      <c r="L38" s="4"/>
    </row>
    <row r="39" spans="2:12" ht="19.5" customHeight="1" x14ac:dyDescent="0.15">
      <c r="B39" s="1"/>
      <c r="C39" s="171" t="s">
        <v>29</v>
      </c>
      <c r="D39" s="8" t="s">
        <v>862</v>
      </c>
      <c r="E39" s="159">
        <v>10</v>
      </c>
      <c r="F39" s="160">
        <v>8.8000000000000007</v>
      </c>
      <c r="G39" s="160">
        <v>7.052186422190875</v>
      </c>
      <c r="H39" s="168">
        <v>24</v>
      </c>
      <c r="I39" s="168">
        <v>1</v>
      </c>
      <c r="L39" s="4"/>
    </row>
    <row r="40" spans="2:12" ht="19.5" customHeight="1" x14ac:dyDescent="0.15">
      <c r="B40" s="1"/>
      <c r="C40" s="171" t="s">
        <v>30</v>
      </c>
      <c r="D40" s="8" t="s">
        <v>863</v>
      </c>
      <c r="E40" s="159">
        <v>3</v>
      </c>
      <c r="F40" s="160">
        <v>70</v>
      </c>
      <c r="G40" s="160">
        <v>67.815927332743897</v>
      </c>
      <c r="H40" s="168">
        <v>145</v>
      </c>
      <c r="I40" s="168">
        <v>13</v>
      </c>
      <c r="L40" s="4"/>
    </row>
    <row r="41" spans="2:12" ht="19.5" customHeight="1" x14ac:dyDescent="0.15">
      <c r="B41" s="1"/>
      <c r="C41" s="171" t="s">
        <v>31</v>
      </c>
      <c r="D41" s="8" t="s">
        <v>864</v>
      </c>
      <c r="E41" s="159">
        <v>6</v>
      </c>
      <c r="F41" s="160">
        <v>65.666666666666671</v>
      </c>
      <c r="G41" s="160">
        <v>141.35440094551944</v>
      </c>
      <c r="H41" s="168">
        <v>354</v>
      </c>
      <c r="I41" s="168">
        <v>1</v>
      </c>
      <c r="L41" s="4"/>
    </row>
    <row r="42" spans="2:12" ht="19.5" customHeight="1" x14ac:dyDescent="0.15">
      <c r="B42" s="1"/>
      <c r="C42" s="171" t="s">
        <v>32</v>
      </c>
      <c r="D42" s="8" t="s">
        <v>865</v>
      </c>
      <c r="E42" s="159">
        <v>4</v>
      </c>
      <c r="F42" s="160">
        <v>25</v>
      </c>
      <c r="G42" s="160">
        <v>18.867962264113206</v>
      </c>
      <c r="H42" s="168">
        <v>52</v>
      </c>
      <c r="I42" s="168">
        <v>12</v>
      </c>
      <c r="L42" s="4"/>
    </row>
    <row r="43" spans="2:12" ht="19.5" customHeight="1" x14ac:dyDescent="0.15">
      <c r="B43" s="1"/>
      <c r="C43" s="171" t="s">
        <v>33</v>
      </c>
      <c r="D43" s="8" t="s">
        <v>866</v>
      </c>
      <c r="E43" s="159">
        <v>14</v>
      </c>
      <c r="F43" s="160">
        <v>35.785714285714285</v>
      </c>
      <c r="G43" s="160">
        <v>95.592225763257687</v>
      </c>
      <c r="H43" s="168">
        <v>366</v>
      </c>
      <c r="I43" s="168">
        <v>1</v>
      </c>
      <c r="L43" s="4"/>
    </row>
    <row r="44" spans="2:12" ht="19.5" customHeight="1" x14ac:dyDescent="0.15">
      <c r="B44" s="1"/>
      <c r="C44" s="171" t="s">
        <v>34</v>
      </c>
      <c r="D44" s="8" t="s">
        <v>867</v>
      </c>
      <c r="E44" s="159">
        <v>116</v>
      </c>
      <c r="F44" s="160">
        <v>181.34482758620689</v>
      </c>
      <c r="G44" s="160">
        <v>1098.7691936569458</v>
      </c>
      <c r="H44" s="168">
        <v>8620</v>
      </c>
      <c r="I44" s="168">
        <v>1</v>
      </c>
      <c r="L44" s="4"/>
    </row>
    <row r="45" spans="2:12" ht="19.5" customHeight="1" x14ac:dyDescent="0.15">
      <c r="B45" s="1"/>
      <c r="C45" s="171" t="s">
        <v>35</v>
      </c>
      <c r="D45" s="8" t="s">
        <v>868</v>
      </c>
      <c r="E45" s="159">
        <v>8</v>
      </c>
      <c r="F45" s="160">
        <v>1104.5</v>
      </c>
      <c r="G45" s="160">
        <v>3073.9488795823709</v>
      </c>
      <c r="H45" s="168">
        <v>8712</v>
      </c>
      <c r="I45" s="168">
        <v>3</v>
      </c>
      <c r="L45" s="4"/>
    </row>
    <row r="46" spans="2:12" ht="19.5" customHeight="1" x14ac:dyDescent="0.15">
      <c r="B46" s="1"/>
      <c r="C46" s="171" t="s">
        <v>36</v>
      </c>
      <c r="D46" s="8" t="s">
        <v>869</v>
      </c>
      <c r="E46" s="159">
        <v>6</v>
      </c>
      <c r="F46" s="160">
        <v>121.66666666666667</v>
      </c>
      <c r="G46" s="160">
        <v>181.32585768904187</v>
      </c>
      <c r="H46" s="168">
        <v>366</v>
      </c>
      <c r="I46" s="168">
        <v>1</v>
      </c>
      <c r="L46" s="4"/>
    </row>
    <row r="47" spans="2:12" ht="19.5" customHeight="1" x14ac:dyDescent="0.15">
      <c r="B47" s="1"/>
      <c r="C47" s="171" t="s">
        <v>37</v>
      </c>
      <c r="D47" s="8" t="s">
        <v>870</v>
      </c>
      <c r="E47" s="159">
        <v>5</v>
      </c>
      <c r="F47" s="160">
        <v>791</v>
      </c>
      <c r="G47" s="160">
        <v>1758.1136197640924</v>
      </c>
      <c r="H47" s="168">
        <v>3936</v>
      </c>
      <c r="I47" s="168">
        <v>1</v>
      </c>
      <c r="L47" s="4"/>
    </row>
    <row r="48" spans="2:12" ht="19.5" customHeight="1" x14ac:dyDescent="0.15">
      <c r="B48" s="1"/>
      <c r="C48" s="171" t="s">
        <v>38</v>
      </c>
      <c r="D48" s="8" t="s">
        <v>871</v>
      </c>
      <c r="E48" s="159">
        <v>42</v>
      </c>
      <c r="F48" s="160">
        <v>73.88095238095238</v>
      </c>
      <c r="G48" s="160">
        <v>145.63740513577068</v>
      </c>
      <c r="H48" s="168">
        <v>727</v>
      </c>
      <c r="I48" s="168">
        <v>1</v>
      </c>
      <c r="L48" s="4"/>
    </row>
    <row r="49" spans="2:12" ht="19.5" customHeight="1" x14ac:dyDescent="0.15">
      <c r="B49" s="1"/>
      <c r="C49" s="171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8" t="s">
        <v>71</v>
      </c>
      <c r="I49" s="168" t="s">
        <v>71</v>
      </c>
      <c r="L49" s="4"/>
    </row>
    <row r="50" spans="2:12" ht="19.5" customHeight="1" x14ac:dyDescent="0.15">
      <c r="B50" s="1"/>
      <c r="C50" s="171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8" t="s">
        <v>71</v>
      </c>
      <c r="I50" s="168" t="s">
        <v>71</v>
      </c>
      <c r="L50" s="4"/>
    </row>
    <row r="51" spans="2:12" ht="19.5" customHeight="1" x14ac:dyDescent="0.15">
      <c r="B51" s="1"/>
      <c r="C51" s="171" t="s">
        <v>40</v>
      </c>
      <c r="D51" s="8" t="s">
        <v>875</v>
      </c>
      <c r="E51" s="159">
        <v>1</v>
      </c>
      <c r="F51" s="160">
        <v>2</v>
      </c>
      <c r="G51" s="160" t="s">
        <v>71</v>
      </c>
      <c r="H51" s="168">
        <v>2</v>
      </c>
      <c r="I51" s="168">
        <v>2</v>
      </c>
      <c r="L51" s="4"/>
    </row>
    <row r="52" spans="2:12" ht="19.5" customHeight="1" x14ac:dyDescent="0.15">
      <c r="B52" s="1"/>
      <c r="C52" s="171" t="s">
        <v>41</v>
      </c>
      <c r="D52" s="8" t="s">
        <v>876</v>
      </c>
      <c r="E52" s="159">
        <v>0</v>
      </c>
      <c r="F52" s="160" t="s">
        <v>71</v>
      </c>
      <c r="G52" s="160" t="s">
        <v>71</v>
      </c>
      <c r="H52" s="168" t="s">
        <v>71</v>
      </c>
      <c r="I52" s="168" t="s">
        <v>71</v>
      </c>
      <c r="L52" s="4"/>
    </row>
    <row r="53" spans="2:12" ht="19.5" customHeight="1" x14ac:dyDescent="0.15">
      <c r="B53" s="1"/>
      <c r="C53" s="171" t="s">
        <v>42</v>
      </c>
      <c r="D53" s="8" t="s">
        <v>877</v>
      </c>
      <c r="E53" s="159">
        <v>6</v>
      </c>
      <c r="F53" s="160">
        <v>14.166666666666666</v>
      </c>
      <c r="G53" s="160">
        <v>11.565754046609614</v>
      </c>
      <c r="H53" s="168">
        <v>36</v>
      </c>
      <c r="I53" s="168">
        <v>1</v>
      </c>
      <c r="L53" s="4"/>
    </row>
    <row r="54" spans="2:12" ht="19.5" customHeight="1" x14ac:dyDescent="0.15">
      <c r="B54" s="1"/>
      <c r="C54" s="171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8" t="s">
        <v>71</v>
      </c>
      <c r="I54" s="168" t="s">
        <v>71</v>
      </c>
      <c r="L54" s="4"/>
    </row>
    <row r="55" spans="2:12" ht="19.5" customHeight="1" x14ac:dyDescent="0.15">
      <c r="B55" s="1"/>
      <c r="C55" s="171" t="s">
        <v>44</v>
      </c>
      <c r="D55" s="8" t="s">
        <v>879</v>
      </c>
      <c r="E55" s="159">
        <v>3</v>
      </c>
      <c r="F55" s="160">
        <v>8.3333333333333339</v>
      </c>
      <c r="G55" s="160">
        <v>6.3508529610858835</v>
      </c>
      <c r="H55" s="168">
        <v>12</v>
      </c>
      <c r="I55" s="168">
        <v>1</v>
      </c>
      <c r="L55" s="4"/>
    </row>
    <row r="56" spans="2:12" ht="19.5" customHeight="1" x14ac:dyDescent="0.15">
      <c r="B56" s="1"/>
      <c r="C56" s="171" t="s">
        <v>45</v>
      </c>
      <c r="D56" s="8" t="s">
        <v>880</v>
      </c>
      <c r="E56" s="159">
        <v>1</v>
      </c>
      <c r="F56" s="160">
        <v>2</v>
      </c>
      <c r="G56" s="160" t="s">
        <v>71</v>
      </c>
      <c r="H56" s="168">
        <v>2</v>
      </c>
      <c r="I56" s="168">
        <v>2</v>
      </c>
      <c r="L56" s="4"/>
    </row>
    <row r="57" spans="2:12" ht="19.5" customHeight="1" x14ac:dyDescent="0.15">
      <c r="B57" s="1"/>
      <c r="C57" s="171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8" t="s">
        <v>71</v>
      </c>
      <c r="I57" s="168" t="s">
        <v>71</v>
      </c>
      <c r="L57" s="4"/>
    </row>
    <row r="58" spans="2:12" ht="19.5" customHeight="1" x14ac:dyDescent="0.15">
      <c r="B58" s="1"/>
      <c r="C58" s="171" t="s">
        <v>47</v>
      </c>
      <c r="D58" s="8" t="s">
        <v>882</v>
      </c>
      <c r="E58" s="159">
        <v>138</v>
      </c>
      <c r="F58" s="160">
        <v>99.891304347826093</v>
      </c>
      <c r="G58" s="160">
        <v>696.43621162181125</v>
      </c>
      <c r="H58" s="168">
        <v>8112</v>
      </c>
      <c r="I58" s="168">
        <v>1</v>
      </c>
      <c r="L58" s="4"/>
    </row>
    <row r="59" spans="2:12" ht="19.5" customHeight="1" x14ac:dyDescent="0.15">
      <c r="B59" s="1"/>
      <c r="C59" s="171" t="s">
        <v>48</v>
      </c>
      <c r="D59" s="8" t="s">
        <v>883</v>
      </c>
      <c r="E59" s="159">
        <v>130</v>
      </c>
      <c r="F59" s="160">
        <v>237.23846153846154</v>
      </c>
      <c r="G59" s="160">
        <v>1319.0973999092057</v>
      </c>
      <c r="H59" s="168">
        <v>8784</v>
      </c>
      <c r="I59" s="168">
        <v>1</v>
      </c>
      <c r="L59" s="4"/>
    </row>
    <row r="60" spans="2:12" ht="19.5" customHeight="1" x14ac:dyDescent="0.15">
      <c r="B60" s="1"/>
      <c r="C60" s="171" t="s">
        <v>51</v>
      </c>
      <c r="D60" s="8" t="s">
        <v>884</v>
      </c>
      <c r="E60" s="159">
        <v>9</v>
      </c>
      <c r="F60" s="160">
        <v>66.777777777777771</v>
      </c>
      <c r="G60" s="160">
        <v>123.77477305349602</v>
      </c>
      <c r="H60" s="168">
        <v>366</v>
      </c>
      <c r="I60" s="168">
        <v>1</v>
      </c>
      <c r="L60" s="4"/>
    </row>
    <row r="61" spans="2:12" ht="19.5" customHeight="1" x14ac:dyDescent="0.15">
      <c r="B61" s="1"/>
      <c r="C61" s="171" t="s">
        <v>129</v>
      </c>
      <c r="D61" s="8" t="s">
        <v>885</v>
      </c>
      <c r="E61" s="159">
        <v>7</v>
      </c>
      <c r="F61" s="160">
        <v>7.7142857142857144</v>
      </c>
      <c r="G61" s="160">
        <v>7.9731692927861859</v>
      </c>
      <c r="H61" s="168">
        <v>24</v>
      </c>
      <c r="I61" s="168">
        <v>2</v>
      </c>
      <c r="L61" s="4"/>
    </row>
    <row r="62" spans="2:12" ht="19.5" customHeight="1" x14ac:dyDescent="0.15">
      <c r="B62" s="1"/>
      <c r="C62" s="171" t="s">
        <v>137</v>
      </c>
      <c r="D62" s="8" t="s">
        <v>886</v>
      </c>
      <c r="E62" s="159">
        <v>1</v>
      </c>
      <c r="F62" s="160">
        <v>12</v>
      </c>
      <c r="G62" s="160" t="s">
        <v>71</v>
      </c>
      <c r="H62" s="168">
        <v>12</v>
      </c>
      <c r="I62" s="168">
        <v>12</v>
      </c>
      <c r="L62" s="4"/>
    </row>
    <row r="63" spans="2:12" ht="19.5" customHeight="1" x14ac:dyDescent="0.15">
      <c r="B63" s="1"/>
      <c r="C63" s="171" t="s">
        <v>52</v>
      </c>
      <c r="D63" s="8" t="s">
        <v>887</v>
      </c>
      <c r="E63" s="159">
        <v>25</v>
      </c>
      <c r="F63" s="160">
        <v>117.48</v>
      </c>
      <c r="G63" s="160">
        <v>220.27863415834651</v>
      </c>
      <c r="H63" s="168">
        <v>999</v>
      </c>
      <c r="I63" s="168">
        <v>2</v>
      </c>
      <c r="L63" s="4"/>
    </row>
    <row r="64" spans="2:12" ht="19.5" customHeight="1" x14ac:dyDescent="0.15">
      <c r="B64" s="1"/>
      <c r="C64" s="171" t="s">
        <v>888</v>
      </c>
      <c r="D64" s="8" t="s">
        <v>376</v>
      </c>
      <c r="E64" s="159">
        <v>41</v>
      </c>
      <c r="F64" s="160">
        <v>11.439024390243903</v>
      </c>
      <c r="G64" s="160">
        <v>12.961575483882745</v>
      </c>
      <c r="H64" s="168">
        <v>48</v>
      </c>
      <c r="I64" s="168">
        <v>1</v>
      </c>
      <c r="L64" s="4"/>
    </row>
    <row r="65" spans="2:12" ht="19.5" customHeight="1" x14ac:dyDescent="0.15">
      <c r="B65" s="1"/>
      <c r="C65" s="171" t="s">
        <v>889</v>
      </c>
      <c r="D65" s="8" t="s">
        <v>890</v>
      </c>
      <c r="E65" s="159">
        <v>2</v>
      </c>
      <c r="F65" s="160">
        <v>26.5</v>
      </c>
      <c r="G65" s="160">
        <v>28.991378028648448</v>
      </c>
      <c r="H65" s="168">
        <v>47</v>
      </c>
      <c r="I65" s="168">
        <v>6</v>
      </c>
      <c r="L65" s="4"/>
    </row>
    <row r="66" spans="2:12" ht="19.5" customHeight="1" x14ac:dyDescent="0.15">
      <c r="B66" s="1"/>
      <c r="C66" s="171" t="s">
        <v>79</v>
      </c>
      <c r="D66" s="8" t="s">
        <v>891</v>
      </c>
      <c r="E66" s="159">
        <v>3</v>
      </c>
      <c r="F66" s="160">
        <v>8.3333333333333339</v>
      </c>
      <c r="G66" s="160">
        <v>6.3508529610858835</v>
      </c>
      <c r="H66" s="168">
        <v>12</v>
      </c>
      <c r="I66" s="168">
        <v>1</v>
      </c>
      <c r="L66" s="4"/>
    </row>
    <row r="67" spans="2:12" ht="19.5" customHeight="1" x14ac:dyDescent="0.15">
      <c r="B67" s="1"/>
      <c r="C67" s="171" t="s">
        <v>53</v>
      </c>
      <c r="D67" s="8" t="s">
        <v>892</v>
      </c>
      <c r="E67" s="159">
        <v>51</v>
      </c>
      <c r="F67" s="160">
        <v>25.784313725490197</v>
      </c>
      <c r="G67" s="160">
        <v>70.806020570426128</v>
      </c>
      <c r="H67" s="168">
        <v>365</v>
      </c>
      <c r="I67" s="168">
        <v>1</v>
      </c>
      <c r="L67" s="4"/>
    </row>
    <row r="68" spans="2:12" ht="19.5" customHeight="1" x14ac:dyDescent="0.15">
      <c r="B68" s="1"/>
      <c r="C68" s="171" t="s">
        <v>54</v>
      </c>
      <c r="D68" s="8" t="s">
        <v>893</v>
      </c>
      <c r="E68" s="159">
        <v>23</v>
      </c>
      <c r="F68" s="160">
        <v>11.826086956521738</v>
      </c>
      <c r="G68" s="160">
        <v>14.115279193815743</v>
      </c>
      <c r="H68" s="168">
        <v>52</v>
      </c>
      <c r="I68" s="168">
        <v>1</v>
      </c>
      <c r="L68" s="4"/>
    </row>
    <row r="69" spans="2:12" ht="19.5" customHeight="1" x14ac:dyDescent="0.15">
      <c r="B69" s="1"/>
      <c r="C69" s="171" t="s">
        <v>55</v>
      </c>
      <c r="D69" s="8" t="s">
        <v>894</v>
      </c>
      <c r="E69" s="159">
        <v>42</v>
      </c>
      <c r="F69" s="160">
        <v>44.095238095238095</v>
      </c>
      <c r="G69" s="160">
        <v>165.01970459190764</v>
      </c>
      <c r="H69" s="168">
        <v>999</v>
      </c>
      <c r="I69" s="168">
        <v>1</v>
      </c>
      <c r="L69" s="4"/>
    </row>
    <row r="70" spans="2:12" ht="19.5" customHeight="1" x14ac:dyDescent="0.15">
      <c r="B70" s="1"/>
      <c r="C70" s="171" t="s">
        <v>138</v>
      </c>
      <c r="D70" s="8" t="s">
        <v>895</v>
      </c>
      <c r="E70" s="159">
        <v>1</v>
      </c>
      <c r="F70" s="160">
        <v>1</v>
      </c>
      <c r="G70" s="160" t="s">
        <v>71</v>
      </c>
      <c r="H70" s="168">
        <v>1</v>
      </c>
      <c r="I70" s="168">
        <v>1</v>
      </c>
      <c r="L70" s="4"/>
    </row>
    <row r="71" spans="2:12" ht="19.5" customHeight="1" x14ac:dyDescent="0.15">
      <c r="B71" s="1"/>
      <c r="C71" s="171" t="s">
        <v>72</v>
      </c>
      <c r="D71" s="8" t="s">
        <v>896</v>
      </c>
      <c r="E71" s="159">
        <v>5</v>
      </c>
      <c r="F71" s="160">
        <v>7.8</v>
      </c>
      <c r="G71" s="160">
        <v>5.7619441163551732</v>
      </c>
      <c r="H71" s="168">
        <v>12</v>
      </c>
      <c r="I71" s="168">
        <v>1</v>
      </c>
      <c r="L71" s="4"/>
    </row>
    <row r="72" spans="2:12" ht="19.5" customHeight="1" x14ac:dyDescent="0.15">
      <c r="B72" s="1"/>
      <c r="C72" s="171" t="s">
        <v>75</v>
      </c>
      <c r="D72" s="8" t="s">
        <v>897</v>
      </c>
      <c r="E72" s="159">
        <v>52</v>
      </c>
      <c r="F72" s="160">
        <v>17.96153846153846</v>
      </c>
      <c r="G72" s="160">
        <v>50.510321810016542</v>
      </c>
      <c r="H72" s="168">
        <v>365</v>
      </c>
      <c r="I72" s="168">
        <v>1</v>
      </c>
      <c r="L72" s="4"/>
    </row>
    <row r="73" spans="2:12" ht="19.5" customHeight="1" x14ac:dyDescent="0.15">
      <c r="B73" s="1"/>
      <c r="C73" s="171" t="s">
        <v>56</v>
      </c>
      <c r="D73" s="8" t="s">
        <v>898</v>
      </c>
      <c r="E73" s="159">
        <v>8</v>
      </c>
      <c r="F73" s="160">
        <v>6.625</v>
      </c>
      <c r="G73" s="160">
        <v>6.022280061808579</v>
      </c>
      <c r="H73" s="168">
        <v>13</v>
      </c>
      <c r="I73" s="168">
        <v>1</v>
      </c>
      <c r="L73" s="4"/>
    </row>
    <row r="74" spans="2:12" ht="19.5" customHeight="1" x14ac:dyDescent="0.15">
      <c r="B74" s="1"/>
      <c r="C74" s="171" t="s">
        <v>57</v>
      </c>
      <c r="D74" s="8" t="s">
        <v>899</v>
      </c>
      <c r="E74" s="159">
        <v>8</v>
      </c>
      <c r="F74" s="160">
        <v>30.375</v>
      </c>
      <c r="G74" s="160">
        <v>36.394416761758542</v>
      </c>
      <c r="H74" s="168">
        <v>110</v>
      </c>
      <c r="I74" s="168">
        <v>1</v>
      </c>
      <c r="L74" s="4"/>
    </row>
    <row r="75" spans="2:12" ht="19.5" customHeight="1" x14ac:dyDescent="0.15">
      <c r="B75" s="1"/>
      <c r="C75" s="171" t="s">
        <v>69</v>
      </c>
      <c r="D75" s="8" t="s">
        <v>900</v>
      </c>
      <c r="E75" s="159">
        <v>81</v>
      </c>
      <c r="F75" s="160">
        <v>51.839506172839506</v>
      </c>
      <c r="G75" s="160">
        <v>139.47414247721005</v>
      </c>
      <c r="H75" s="168">
        <v>1095</v>
      </c>
      <c r="I75" s="168">
        <v>1</v>
      </c>
      <c r="L75" s="4"/>
    </row>
    <row r="76" spans="2:12" ht="19.5" customHeight="1" x14ac:dyDescent="0.15">
      <c r="B76" s="1"/>
      <c r="C76" s="171" t="s">
        <v>73</v>
      </c>
      <c r="D76" s="8" t="s">
        <v>901</v>
      </c>
      <c r="E76" s="159">
        <v>61</v>
      </c>
      <c r="F76" s="160">
        <v>160.1639344262295</v>
      </c>
      <c r="G76" s="160">
        <v>1090.1029489659506</v>
      </c>
      <c r="H76" s="168">
        <v>8530</v>
      </c>
      <c r="I76" s="168">
        <v>1</v>
      </c>
      <c r="L76" s="4"/>
    </row>
    <row r="77" spans="2:12" ht="19.5" customHeight="1" x14ac:dyDescent="0.15">
      <c r="B77" s="1"/>
      <c r="C77" s="171" t="s">
        <v>58</v>
      </c>
      <c r="D77" s="8" t="s">
        <v>902</v>
      </c>
      <c r="E77" s="159">
        <v>354</v>
      </c>
      <c r="F77" s="160">
        <v>79.980225988700568</v>
      </c>
      <c r="G77" s="160">
        <v>658.39509750889306</v>
      </c>
      <c r="H77" s="168">
        <v>8760</v>
      </c>
      <c r="I77" s="168">
        <v>1</v>
      </c>
      <c r="L77" s="4"/>
    </row>
    <row r="78" spans="2:12" ht="19.5" customHeight="1" x14ac:dyDescent="0.15">
      <c r="B78" s="1"/>
      <c r="C78" s="171" t="s">
        <v>903</v>
      </c>
      <c r="D78" s="8" t="s">
        <v>904</v>
      </c>
      <c r="E78" s="159">
        <v>2</v>
      </c>
      <c r="F78" s="160">
        <v>27</v>
      </c>
      <c r="G78" s="160">
        <v>21.213203435596427</v>
      </c>
      <c r="H78" s="168">
        <v>42</v>
      </c>
      <c r="I78" s="168">
        <v>12</v>
      </c>
      <c r="L78" s="4"/>
    </row>
    <row r="79" spans="2:12" ht="19.5" customHeight="1" x14ac:dyDescent="0.15">
      <c r="B79" s="1"/>
      <c r="C79" s="171" t="s">
        <v>905</v>
      </c>
      <c r="D79" s="8" t="s">
        <v>906</v>
      </c>
      <c r="E79" s="159">
        <v>27</v>
      </c>
      <c r="F79" s="160">
        <v>23.814814814814813</v>
      </c>
      <c r="G79" s="160">
        <v>69.556859440005596</v>
      </c>
      <c r="H79" s="168">
        <v>366</v>
      </c>
      <c r="I79" s="168">
        <v>1</v>
      </c>
      <c r="L79" s="4"/>
    </row>
    <row r="80" spans="2:12" ht="19.5" customHeight="1" x14ac:dyDescent="0.15">
      <c r="B80" s="1"/>
      <c r="C80" s="171" t="s">
        <v>70</v>
      </c>
      <c r="D80" s="8" t="s">
        <v>907</v>
      </c>
      <c r="E80" s="159">
        <v>6</v>
      </c>
      <c r="F80" s="160">
        <v>43.833333333333336</v>
      </c>
      <c r="G80" s="160">
        <v>59.884611267559102</v>
      </c>
      <c r="H80" s="168">
        <v>156</v>
      </c>
      <c r="I80" s="168">
        <v>1</v>
      </c>
      <c r="L80" s="4"/>
    </row>
    <row r="81" spans="2:12" ht="19.5" customHeight="1" x14ac:dyDescent="0.15">
      <c r="B81" s="1"/>
      <c r="C81" s="171" t="s">
        <v>908</v>
      </c>
      <c r="D81" s="8" t="s">
        <v>909</v>
      </c>
      <c r="E81" s="159">
        <v>138</v>
      </c>
      <c r="F81" s="160">
        <v>30.369565217391305</v>
      </c>
      <c r="G81" s="160">
        <v>74.900427925741653</v>
      </c>
      <c r="H81" s="168">
        <v>366</v>
      </c>
      <c r="I81" s="168">
        <v>1</v>
      </c>
      <c r="L81" s="4"/>
    </row>
    <row r="82" spans="2:12" ht="19.5" customHeight="1" x14ac:dyDescent="0.15">
      <c r="B82" s="1"/>
      <c r="C82" s="171" t="s">
        <v>59</v>
      </c>
      <c r="D82" s="8" t="s">
        <v>910</v>
      </c>
      <c r="E82" s="159">
        <v>916</v>
      </c>
      <c r="F82" s="160">
        <v>47.19759825327511</v>
      </c>
      <c r="G82" s="160">
        <v>442.87795656312119</v>
      </c>
      <c r="H82" s="168">
        <v>8760</v>
      </c>
      <c r="I82" s="168">
        <v>1</v>
      </c>
      <c r="L82" s="4"/>
    </row>
    <row r="83" spans="2:12" ht="19.5" customHeight="1" x14ac:dyDescent="0.15">
      <c r="B83" s="1"/>
      <c r="C83" s="171" t="s">
        <v>60</v>
      </c>
      <c r="D83" s="8" t="s">
        <v>911</v>
      </c>
      <c r="E83" s="159">
        <v>326</v>
      </c>
      <c r="F83" s="160">
        <v>15.539877300613497</v>
      </c>
      <c r="G83" s="160">
        <v>27.940320002302272</v>
      </c>
      <c r="H83" s="168">
        <v>333</v>
      </c>
      <c r="I83" s="168">
        <v>1</v>
      </c>
      <c r="L83" s="4"/>
    </row>
    <row r="84" spans="2:12" ht="19.5" customHeight="1" x14ac:dyDescent="0.15">
      <c r="B84" s="1"/>
      <c r="C84" s="171" t="s">
        <v>912</v>
      </c>
      <c r="D84" s="8" t="s">
        <v>913</v>
      </c>
      <c r="E84" s="159">
        <v>19</v>
      </c>
      <c r="F84" s="160">
        <v>20.684210526315791</v>
      </c>
      <c r="G84" s="160">
        <v>17.619599666214349</v>
      </c>
      <c r="H84" s="168">
        <v>52</v>
      </c>
      <c r="I84" s="168">
        <v>1</v>
      </c>
      <c r="L84" s="4"/>
    </row>
    <row r="85" spans="2:12" ht="19.5" customHeight="1" x14ac:dyDescent="0.15">
      <c r="B85" s="1"/>
      <c r="C85" s="171" t="s">
        <v>914</v>
      </c>
      <c r="D85" s="8" t="s">
        <v>915</v>
      </c>
      <c r="E85" s="159">
        <v>354</v>
      </c>
      <c r="F85" s="160">
        <v>16.200564971751412</v>
      </c>
      <c r="G85" s="160">
        <v>30.536225637219065</v>
      </c>
      <c r="H85" s="168">
        <v>365</v>
      </c>
      <c r="I85" s="168">
        <v>1</v>
      </c>
      <c r="L85" s="4"/>
    </row>
    <row r="86" spans="2:12" ht="19.5" customHeight="1" x14ac:dyDescent="0.15">
      <c r="B86" s="1"/>
      <c r="C86" s="171" t="s">
        <v>916</v>
      </c>
      <c r="D86" s="8" t="s">
        <v>917</v>
      </c>
      <c r="E86" s="159">
        <v>77</v>
      </c>
      <c r="F86" s="160">
        <v>18.740259740259742</v>
      </c>
      <c r="G86" s="160">
        <v>14.800784649721676</v>
      </c>
      <c r="H86" s="168">
        <v>78</v>
      </c>
      <c r="I86" s="168">
        <v>1</v>
      </c>
      <c r="L86" s="4"/>
    </row>
    <row r="87" spans="2:12" ht="19.5" customHeight="1" x14ac:dyDescent="0.15">
      <c r="B87" s="1"/>
      <c r="C87" s="171" t="s">
        <v>918</v>
      </c>
      <c r="D87" s="8" t="s">
        <v>919</v>
      </c>
      <c r="E87" s="159">
        <v>143</v>
      </c>
      <c r="F87" s="160">
        <v>31.272727272727273</v>
      </c>
      <c r="G87" s="160">
        <v>66.399896255877493</v>
      </c>
      <c r="H87" s="168">
        <v>366</v>
      </c>
      <c r="I87" s="168">
        <v>1</v>
      </c>
      <c r="L87" s="4"/>
    </row>
    <row r="88" spans="2:12" ht="19.5" customHeight="1" x14ac:dyDescent="0.15">
      <c r="B88" s="1"/>
      <c r="C88" s="171" t="s">
        <v>920</v>
      </c>
      <c r="D88" s="8" t="s">
        <v>921</v>
      </c>
      <c r="E88" s="159">
        <v>191</v>
      </c>
      <c r="F88" s="160">
        <v>16.036649214659686</v>
      </c>
      <c r="G88" s="160">
        <v>30.213341724920603</v>
      </c>
      <c r="H88" s="168">
        <v>365</v>
      </c>
      <c r="I88" s="168">
        <v>1</v>
      </c>
      <c r="L88" s="4"/>
    </row>
    <row r="89" spans="2:12" ht="19.5" customHeight="1" x14ac:dyDescent="0.15">
      <c r="B89" s="1"/>
      <c r="C89" s="171" t="s">
        <v>922</v>
      </c>
      <c r="D89" s="8" t="s">
        <v>923</v>
      </c>
      <c r="E89" s="159">
        <v>1</v>
      </c>
      <c r="F89" s="160">
        <v>12</v>
      </c>
      <c r="G89" s="160" t="s">
        <v>71</v>
      </c>
      <c r="H89" s="168">
        <v>12</v>
      </c>
      <c r="I89" s="168">
        <v>12</v>
      </c>
      <c r="L89" s="4"/>
    </row>
    <row r="90" spans="2:12" ht="19.5" customHeight="1" x14ac:dyDescent="0.15">
      <c r="B90" s="1"/>
      <c r="C90" s="171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  <c r="L90" s="4"/>
    </row>
    <row r="91" spans="2:12" ht="19.5" customHeight="1" x14ac:dyDescent="0.15">
      <c r="B91" s="1"/>
      <c r="C91" s="171" t="s">
        <v>62</v>
      </c>
      <c r="D91" s="8" t="s">
        <v>926</v>
      </c>
      <c r="E91" s="159">
        <v>164</v>
      </c>
      <c r="F91" s="160">
        <v>25.902439024390244</v>
      </c>
      <c r="G91" s="160">
        <v>56.976393724659559</v>
      </c>
      <c r="H91" s="168">
        <v>365</v>
      </c>
      <c r="I91" s="168">
        <v>1</v>
      </c>
      <c r="L91" s="4"/>
    </row>
    <row r="92" spans="2:12" ht="19.5" customHeight="1" x14ac:dyDescent="0.15">
      <c r="B92" s="1"/>
      <c r="C92" s="171" t="s">
        <v>80</v>
      </c>
      <c r="D92" s="8" t="s">
        <v>927</v>
      </c>
      <c r="E92" s="159">
        <v>0</v>
      </c>
      <c r="F92" s="160" t="s">
        <v>71</v>
      </c>
      <c r="G92" s="160" t="s">
        <v>71</v>
      </c>
      <c r="H92" s="168" t="s">
        <v>71</v>
      </c>
      <c r="I92" s="168" t="s">
        <v>71</v>
      </c>
      <c r="L92" s="4"/>
    </row>
    <row r="93" spans="2:12" ht="19.5" customHeight="1" x14ac:dyDescent="0.15">
      <c r="B93" s="1"/>
      <c r="C93" s="171" t="s">
        <v>928</v>
      </c>
      <c r="D93" s="8" t="s">
        <v>929</v>
      </c>
      <c r="E93" s="159">
        <v>121</v>
      </c>
      <c r="F93" s="160">
        <v>44.057851239669418</v>
      </c>
      <c r="G93" s="160">
        <v>87.846580043530167</v>
      </c>
      <c r="H93" s="168">
        <v>366</v>
      </c>
      <c r="I93" s="168">
        <v>1</v>
      </c>
      <c r="L93" s="4"/>
    </row>
    <row r="94" spans="2:12" ht="19.5" customHeight="1" x14ac:dyDescent="0.15">
      <c r="B94" s="1"/>
      <c r="C94" s="171" t="s">
        <v>63</v>
      </c>
      <c r="D94" s="8" t="s">
        <v>930</v>
      </c>
      <c r="E94" s="159">
        <v>46</v>
      </c>
      <c r="F94" s="160">
        <v>25.5</v>
      </c>
      <c r="G94" s="160">
        <v>62.477996126636455</v>
      </c>
      <c r="H94" s="168">
        <v>365</v>
      </c>
      <c r="I94" s="168">
        <v>1</v>
      </c>
      <c r="L94" s="4"/>
    </row>
    <row r="95" spans="2:12" ht="19.5" customHeight="1" x14ac:dyDescent="0.15">
      <c r="B95" s="1"/>
      <c r="C95" s="171" t="s">
        <v>931</v>
      </c>
      <c r="D95" s="8" t="s">
        <v>932</v>
      </c>
      <c r="E95" s="159">
        <v>6</v>
      </c>
      <c r="F95" s="160">
        <v>15.166666666666666</v>
      </c>
      <c r="G95" s="160">
        <v>19.732376102909317</v>
      </c>
      <c r="H95" s="168">
        <v>51</v>
      </c>
      <c r="I95" s="168">
        <v>1</v>
      </c>
      <c r="L95" s="4"/>
    </row>
    <row r="96" spans="2:12" ht="19.5" customHeight="1" x14ac:dyDescent="0.15">
      <c r="B96" s="1"/>
      <c r="C96" s="171" t="s">
        <v>933</v>
      </c>
      <c r="D96" s="8" t="s">
        <v>934</v>
      </c>
      <c r="E96" s="159">
        <v>11</v>
      </c>
      <c r="F96" s="160">
        <v>8</v>
      </c>
      <c r="G96" s="160">
        <v>4.7958315233127191</v>
      </c>
      <c r="H96" s="168">
        <v>12</v>
      </c>
      <c r="I96" s="168">
        <v>1</v>
      </c>
      <c r="L96" s="4"/>
    </row>
    <row r="97" spans="1:12" ht="19.5" customHeight="1" x14ac:dyDescent="0.15">
      <c r="B97" s="1"/>
      <c r="C97" s="171" t="s">
        <v>76</v>
      </c>
      <c r="D97" s="8" t="s">
        <v>935</v>
      </c>
      <c r="E97" s="159">
        <v>2</v>
      </c>
      <c r="F97" s="160">
        <v>17.5</v>
      </c>
      <c r="G97" s="160">
        <v>9.1923881554251174</v>
      </c>
      <c r="H97" s="168">
        <v>24</v>
      </c>
      <c r="I97" s="168">
        <v>11</v>
      </c>
      <c r="L97" s="4"/>
    </row>
    <row r="98" spans="1:12" ht="19.5" customHeight="1" x14ac:dyDescent="0.15">
      <c r="B98" s="1"/>
      <c r="C98" s="171" t="s">
        <v>936</v>
      </c>
      <c r="D98" s="8" t="s">
        <v>937</v>
      </c>
      <c r="E98" s="159">
        <v>0</v>
      </c>
      <c r="F98" s="160" t="s">
        <v>71</v>
      </c>
      <c r="G98" s="160" t="s">
        <v>71</v>
      </c>
      <c r="H98" s="168" t="s">
        <v>71</v>
      </c>
      <c r="I98" s="168" t="s">
        <v>71</v>
      </c>
      <c r="L98" s="4"/>
    </row>
    <row r="99" spans="1:12" ht="19.5" customHeight="1" x14ac:dyDescent="0.15">
      <c r="B99" s="1"/>
      <c r="C99" s="171" t="s">
        <v>64</v>
      </c>
      <c r="D99" s="8" t="s">
        <v>938</v>
      </c>
      <c r="E99" s="159">
        <v>34</v>
      </c>
      <c r="F99" s="160">
        <v>22.852941176470587</v>
      </c>
      <c r="G99" s="160">
        <v>45.847661024204655</v>
      </c>
      <c r="H99" s="168">
        <v>267</v>
      </c>
      <c r="I99" s="168">
        <v>1</v>
      </c>
      <c r="L99" s="4"/>
    </row>
    <row r="100" spans="1:12" ht="19.5" customHeight="1" x14ac:dyDescent="0.15">
      <c r="B100" s="1"/>
      <c r="C100" s="171" t="s">
        <v>939</v>
      </c>
      <c r="D100" s="8" t="s">
        <v>940</v>
      </c>
      <c r="E100" s="159">
        <v>400</v>
      </c>
      <c r="F100" s="160">
        <v>18.975000000000001</v>
      </c>
      <c r="G100" s="160">
        <v>95.495958397072698</v>
      </c>
      <c r="H100" s="168">
        <v>1746</v>
      </c>
      <c r="I100" s="168">
        <v>1</v>
      </c>
      <c r="L100" s="4"/>
    </row>
    <row r="101" spans="1:12" ht="19.5" customHeight="1" x14ac:dyDescent="0.15">
      <c r="B101" s="1"/>
      <c r="C101" s="171" t="s">
        <v>941</v>
      </c>
      <c r="D101" s="8" t="s">
        <v>942</v>
      </c>
      <c r="E101" s="159">
        <v>37</v>
      </c>
      <c r="F101" s="160">
        <v>12.594594594594595</v>
      </c>
      <c r="G101" s="160">
        <v>14.748746574727139</v>
      </c>
      <c r="H101" s="168">
        <v>78</v>
      </c>
      <c r="I101" s="168">
        <v>1</v>
      </c>
      <c r="L101" s="4"/>
    </row>
    <row r="102" spans="1:12" ht="19.5" customHeight="1" x14ac:dyDescent="0.15">
      <c r="B102" s="1"/>
      <c r="C102" s="171" t="s">
        <v>943</v>
      </c>
      <c r="D102" s="8" t="s">
        <v>944</v>
      </c>
      <c r="E102" s="159">
        <v>39</v>
      </c>
      <c r="F102" s="160">
        <v>31.128205128205128</v>
      </c>
      <c r="G102" s="160">
        <v>68.77162032759685</v>
      </c>
      <c r="H102" s="168">
        <v>365</v>
      </c>
      <c r="I102" s="168">
        <v>1</v>
      </c>
      <c r="L102" s="4"/>
    </row>
    <row r="103" spans="1:12" ht="19.5" customHeight="1" x14ac:dyDescent="0.15">
      <c r="B103" s="1"/>
      <c r="C103" s="171" t="s">
        <v>945</v>
      </c>
      <c r="D103" s="8" t="s">
        <v>946</v>
      </c>
      <c r="E103" s="159">
        <v>44</v>
      </c>
      <c r="F103" s="160">
        <v>5.0454545454545459</v>
      </c>
      <c r="G103" s="160">
        <v>8.9804815364095489</v>
      </c>
      <c r="H103" s="168">
        <v>51</v>
      </c>
      <c r="I103" s="168">
        <v>1</v>
      </c>
      <c r="L103" s="4"/>
    </row>
    <row r="104" spans="1:12" ht="19.5" customHeight="1" x14ac:dyDescent="0.15">
      <c r="A104" s="116" t="s">
        <v>1023</v>
      </c>
      <c r="B104" s="1"/>
      <c r="C104" s="171" t="s">
        <v>947</v>
      </c>
      <c r="D104" s="8" t="s">
        <v>948</v>
      </c>
      <c r="E104" s="159">
        <v>6</v>
      </c>
      <c r="F104" s="160">
        <v>8.8333333333333339</v>
      </c>
      <c r="G104" s="160">
        <v>4.9966655548141965</v>
      </c>
      <c r="H104" s="168">
        <v>12</v>
      </c>
      <c r="I104" s="168">
        <v>1</v>
      </c>
      <c r="L104" s="4"/>
    </row>
    <row r="105" spans="1:12" ht="19.5" customHeight="1" x14ac:dyDescent="0.15">
      <c r="B105" s="1"/>
      <c r="C105" s="172" t="s">
        <v>65</v>
      </c>
      <c r="D105" s="162" t="s">
        <v>949</v>
      </c>
      <c r="E105" s="163">
        <v>4282</v>
      </c>
      <c r="F105" s="164">
        <v>24.000467071461934</v>
      </c>
      <c r="G105" s="164">
        <v>51.311006952634536</v>
      </c>
      <c r="H105" s="168">
        <v>366</v>
      </c>
      <c r="I105" s="168">
        <v>1</v>
      </c>
      <c r="L105" s="4"/>
    </row>
    <row r="106" spans="1:12" ht="19.5" customHeight="1" x14ac:dyDescent="0.15">
      <c r="B106" s="1"/>
      <c r="C106" s="172" t="s">
        <v>67</v>
      </c>
      <c r="D106" s="162" t="s">
        <v>950</v>
      </c>
      <c r="E106" s="163">
        <v>1801</v>
      </c>
      <c r="F106" s="164">
        <v>28.462520821765686</v>
      </c>
      <c r="G106" s="164">
        <v>44.497476333904281</v>
      </c>
      <c r="H106" s="168">
        <v>366</v>
      </c>
      <c r="I106" s="168">
        <v>1</v>
      </c>
      <c r="L106" s="4"/>
    </row>
    <row r="107" spans="1:12" ht="19.5" customHeight="1" x14ac:dyDescent="0.15">
      <c r="B107" s="1"/>
      <c r="C107" s="172" t="s">
        <v>68</v>
      </c>
      <c r="D107" s="162" t="s">
        <v>951</v>
      </c>
      <c r="E107" s="163">
        <v>129</v>
      </c>
      <c r="F107" s="164">
        <v>106.15503875968992</v>
      </c>
      <c r="G107" s="164">
        <v>772.29790489175468</v>
      </c>
      <c r="H107" s="168">
        <v>8760</v>
      </c>
      <c r="I107" s="168">
        <v>1</v>
      </c>
      <c r="L107" s="4"/>
    </row>
    <row r="108" spans="1:12" ht="19.5" customHeight="1" x14ac:dyDescent="0.15">
      <c r="B108" s="1"/>
      <c r="C108" s="172" t="s">
        <v>77</v>
      </c>
      <c r="D108" s="162" t="s">
        <v>952</v>
      </c>
      <c r="E108" s="163">
        <v>958</v>
      </c>
      <c r="F108" s="164">
        <v>18.720250521920669</v>
      </c>
      <c r="G108" s="164">
        <v>30.467466025903377</v>
      </c>
      <c r="H108" s="168">
        <v>365</v>
      </c>
      <c r="I108" s="168">
        <v>1</v>
      </c>
      <c r="L108" s="4"/>
    </row>
    <row r="109" spans="1:12" ht="19.5" customHeight="1" x14ac:dyDescent="0.15">
      <c r="B109" s="1"/>
      <c r="C109" s="172" t="s">
        <v>78</v>
      </c>
      <c r="D109" s="162" t="s">
        <v>953</v>
      </c>
      <c r="E109" s="163">
        <v>9</v>
      </c>
      <c r="F109" s="164">
        <v>10.333333333333334</v>
      </c>
      <c r="G109" s="164">
        <v>3.9370039370059056</v>
      </c>
      <c r="H109" s="168">
        <v>14</v>
      </c>
      <c r="I109" s="168">
        <v>3</v>
      </c>
      <c r="L109" s="4"/>
    </row>
    <row r="110" spans="1:12" ht="19.5" customHeight="1" x14ac:dyDescent="0.15">
      <c r="B110" s="1"/>
      <c r="C110" s="172" t="s">
        <v>74</v>
      </c>
      <c r="D110" s="162" t="s">
        <v>954</v>
      </c>
      <c r="E110" s="163">
        <v>177</v>
      </c>
      <c r="F110" s="164">
        <v>10.909604519774012</v>
      </c>
      <c r="G110" s="164">
        <v>6.5281530488393393</v>
      </c>
      <c r="H110" s="168">
        <v>52</v>
      </c>
      <c r="I110" s="168">
        <v>1</v>
      </c>
      <c r="L110" s="4"/>
    </row>
    <row r="111" spans="1:12" ht="19.5" customHeight="1" x14ac:dyDescent="0.15">
      <c r="B111" s="1"/>
      <c r="C111" s="172" t="s">
        <v>71</v>
      </c>
      <c r="D111" s="162" t="s">
        <v>377</v>
      </c>
      <c r="E111" s="163">
        <v>87</v>
      </c>
      <c r="F111" s="164">
        <v>28.74712643678161</v>
      </c>
      <c r="G111" s="164">
        <v>51.471875000481795</v>
      </c>
      <c r="H111" s="168">
        <v>366</v>
      </c>
      <c r="I111" s="168">
        <v>1</v>
      </c>
      <c r="L111" s="5"/>
    </row>
    <row r="112" spans="1:12" ht="19.5" customHeight="1" x14ac:dyDescent="0.15">
      <c r="B112" s="1"/>
      <c r="C112" s="172"/>
      <c r="D112" s="162" t="s">
        <v>373</v>
      </c>
      <c r="E112" s="163">
        <v>13744</v>
      </c>
      <c r="F112" s="164">
        <v>41.648937718277068</v>
      </c>
      <c r="G112" s="164">
        <v>359.15509426697491</v>
      </c>
      <c r="H112" s="168">
        <v>8784</v>
      </c>
      <c r="I112" s="168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35D71-76D4-48DA-B6A2-5765B71893AB}">
  <sheetPr>
    <tabColor theme="8" tint="0.39997558519241921"/>
    <pageSetUpPr fitToPage="1"/>
  </sheetPr>
  <dimension ref="A1:L112"/>
  <sheetViews>
    <sheetView showGridLines="0" view="pageBreakPreview" zoomScale="85" zoomScaleNormal="70" zoomScaleSheetLayoutView="85" workbookViewId="0">
      <selection activeCell="D23" sqref="D23"/>
    </sheetView>
  </sheetViews>
  <sheetFormatPr defaultRowHeight="14.25" x14ac:dyDescent="0.15"/>
  <cols>
    <col min="1" max="1" width="3.25" customWidth="1"/>
    <col min="2" max="2" width="1.125" customWidth="1"/>
    <col min="3" max="3" width="5.25" style="118" customWidth="1"/>
    <col min="4" max="4" width="63.875" customWidth="1"/>
    <col min="5" max="9" width="12.875" customWidth="1"/>
    <col min="10" max="10" width="3.875" customWidth="1"/>
    <col min="11" max="11" width="13.375" customWidth="1"/>
  </cols>
  <sheetData>
    <row r="1" spans="2:12" x14ac:dyDescent="0.15">
      <c r="F1" s="2"/>
      <c r="G1" s="2"/>
      <c r="H1" s="2"/>
      <c r="I1" s="2"/>
      <c r="L1" s="165"/>
    </row>
    <row r="2" spans="2:12" ht="17.25" x14ac:dyDescent="0.2">
      <c r="C2" s="119" t="s">
        <v>1073</v>
      </c>
    </row>
    <row r="3" spans="2:12" ht="21" customHeight="1" x14ac:dyDescent="0.15">
      <c r="H3" s="139"/>
      <c r="I3" s="139" t="s">
        <v>1074</v>
      </c>
    </row>
    <row r="4" spans="2:12" ht="19.5" customHeight="1" x14ac:dyDescent="0.15">
      <c r="C4" s="86" t="s">
        <v>1029</v>
      </c>
      <c r="D4" s="88"/>
      <c r="E4" s="7" t="s">
        <v>805</v>
      </c>
      <c r="F4" s="7" t="s">
        <v>1025</v>
      </c>
      <c r="G4" s="7" t="s">
        <v>1026</v>
      </c>
      <c r="H4" s="7" t="s">
        <v>808</v>
      </c>
      <c r="I4" s="7" t="s">
        <v>809</v>
      </c>
    </row>
    <row r="5" spans="2:12" ht="19.5" customHeight="1" x14ac:dyDescent="0.15">
      <c r="B5" s="1"/>
      <c r="C5" s="171" t="s">
        <v>817</v>
      </c>
      <c r="D5" s="8" t="s">
        <v>818</v>
      </c>
      <c r="E5" s="159">
        <v>26</v>
      </c>
      <c r="F5" s="160">
        <v>29.884615384615383</v>
      </c>
      <c r="G5" s="160">
        <v>57.070010985158866</v>
      </c>
      <c r="H5" s="168">
        <v>217</v>
      </c>
      <c r="I5" s="168">
        <v>1</v>
      </c>
      <c r="L5" s="5"/>
    </row>
    <row r="6" spans="2:12" ht="19.5" customHeight="1" x14ac:dyDescent="0.15">
      <c r="B6" s="1"/>
      <c r="C6" s="171" t="s">
        <v>819</v>
      </c>
      <c r="D6" s="8" t="s">
        <v>820</v>
      </c>
      <c r="E6" s="159">
        <v>112</v>
      </c>
      <c r="F6" s="160">
        <v>8.6607142857142865</v>
      </c>
      <c r="G6" s="160">
        <v>9.1045514520407398</v>
      </c>
      <c r="H6" s="168">
        <v>52</v>
      </c>
      <c r="I6" s="168">
        <v>1</v>
      </c>
      <c r="L6" s="5"/>
    </row>
    <row r="7" spans="2:12" ht="19.5" customHeight="1" x14ac:dyDescent="0.15">
      <c r="B7" s="1"/>
      <c r="C7" s="171" t="s">
        <v>49</v>
      </c>
      <c r="D7" s="8" t="s">
        <v>821</v>
      </c>
      <c r="E7" s="159">
        <v>275</v>
      </c>
      <c r="F7" s="160">
        <v>65.730909090909094</v>
      </c>
      <c r="G7" s="160">
        <v>533.62914651651499</v>
      </c>
      <c r="H7" s="168">
        <v>8784</v>
      </c>
      <c r="I7" s="168">
        <v>1</v>
      </c>
      <c r="L7" s="5"/>
    </row>
    <row r="8" spans="2:12" ht="19.5" customHeight="1" x14ac:dyDescent="0.15">
      <c r="B8" s="1"/>
      <c r="C8" s="171" t="s">
        <v>50</v>
      </c>
      <c r="D8" s="8" t="s">
        <v>822</v>
      </c>
      <c r="E8" s="159">
        <v>127</v>
      </c>
      <c r="F8" s="160">
        <v>28.086614173228348</v>
      </c>
      <c r="G8" s="160">
        <v>101.50533832408256</v>
      </c>
      <c r="H8" s="168">
        <v>1000</v>
      </c>
      <c r="I8" s="168">
        <v>1</v>
      </c>
      <c r="L8" s="5"/>
    </row>
    <row r="9" spans="2:12" ht="19.5" customHeight="1" x14ac:dyDescent="0.15">
      <c r="B9" s="1"/>
      <c r="C9" s="171" t="s">
        <v>66</v>
      </c>
      <c r="D9" s="8" t="s">
        <v>823</v>
      </c>
      <c r="E9" s="159">
        <v>152</v>
      </c>
      <c r="F9" s="160">
        <v>28.5</v>
      </c>
      <c r="G9" s="160">
        <v>70.467408276018446</v>
      </c>
      <c r="H9" s="168">
        <v>366</v>
      </c>
      <c r="I9" s="168">
        <v>1</v>
      </c>
      <c r="L9" s="5"/>
    </row>
    <row r="10" spans="2:12" ht="19.5" customHeight="1" x14ac:dyDescent="0.15">
      <c r="B10" s="1"/>
      <c r="C10" s="171" t="s">
        <v>61</v>
      </c>
      <c r="D10" s="8" t="s">
        <v>824</v>
      </c>
      <c r="E10" s="159">
        <v>78</v>
      </c>
      <c r="F10" s="160">
        <v>26</v>
      </c>
      <c r="G10" s="160">
        <v>63.152670096043764</v>
      </c>
      <c r="H10" s="168">
        <v>365</v>
      </c>
      <c r="I10" s="168">
        <v>1</v>
      </c>
      <c r="L10" s="5"/>
    </row>
    <row r="11" spans="2:12" ht="19.5" customHeight="1" x14ac:dyDescent="0.15">
      <c r="B11" s="1"/>
      <c r="C11" s="171" t="s">
        <v>825</v>
      </c>
      <c r="D11" s="8" t="s">
        <v>826</v>
      </c>
      <c r="E11" s="159">
        <v>0</v>
      </c>
      <c r="F11" s="160" t="s">
        <v>71</v>
      </c>
      <c r="G11" s="160" t="s">
        <v>71</v>
      </c>
      <c r="H11" s="168" t="s">
        <v>71</v>
      </c>
      <c r="I11" s="168" t="s">
        <v>71</v>
      </c>
      <c r="L11" s="5"/>
    </row>
    <row r="12" spans="2:12" ht="19.5" customHeight="1" x14ac:dyDescent="0.15">
      <c r="B12" s="1"/>
      <c r="C12" s="171" t="s">
        <v>827</v>
      </c>
      <c r="D12" s="8" t="s">
        <v>828</v>
      </c>
      <c r="E12" s="159">
        <v>22</v>
      </c>
      <c r="F12" s="160">
        <v>8.1818181818181817</v>
      </c>
      <c r="G12" s="160">
        <v>14.88571179300525</v>
      </c>
      <c r="H12" s="168">
        <v>69</v>
      </c>
      <c r="I12" s="168">
        <v>1</v>
      </c>
      <c r="L12" s="5"/>
    </row>
    <row r="13" spans="2:12" ht="19.5" customHeight="1" x14ac:dyDescent="0.15">
      <c r="B13" s="1"/>
      <c r="C13" s="171" t="s">
        <v>829</v>
      </c>
      <c r="D13" s="8" t="s">
        <v>830</v>
      </c>
      <c r="E13" s="159">
        <v>19</v>
      </c>
      <c r="F13" s="160">
        <v>42.631578947368418</v>
      </c>
      <c r="G13" s="160">
        <v>82.316604593562204</v>
      </c>
      <c r="H13" s="168">
        <v>366</v>
      </c>
      <c r="I13" s="168">
        <v>1</v>
      </c>
      <c r="L13" s="5"/>
    </row>
    <row r="14" spans="2:12" ht="19.5" customHeight="1" x14ac:dyDescent="0.15">
      <c r="B14" s="1"/>
      <c r="C14" s="171" t="s">
        <v>831</v>
      </c>
      <c r="D14" s="8" t="s">
        <v>832</v>
      </c>
      <c r="E14" s="159">
        <v>9</v>
      </c>
      <c r="F14" s="160">
        <v>10.444444444444445</v>
      </c>
      <c r="G14" s="160">
        <v>6.7659277100614794</v>
      </c>
      <c r="H14" s="168">
        <v>24</v>
      </c>
      <c r="I14" s="168">
        <v>4</v>
      </c>
      <c r="L14" s="5"/>
    </row>
    <row r="15" spans="2:12" ht="19.5" customHeight="1" x14ac:dyDescent="0.15">
      <c r="B15" s="1"/>
      <c r="C15" s="171" t="s">
        <v>11</v>
      </c>
      <c r="D15" s="8" t="s">
        <v>833</v>
      </c>
      <c r="E15" s="159">
        <v>221</v>
      </c>
      <c r="F15" s="160">
        <v>47.393665158371043</v>
      </c>
      <c r="G15" s="160">
        <v>302.51218421090249</v>
      </c>
      <c r="H15" s="168">
        <v>4392</v>
      </c>
      <c r="I15" s="168">
        <v>1</v>
      </c>
      <c r="L15" s="4"/>
    </row>
    <row r="16" spans="2:12" ht="19.5" customHeight="1" x14ac:dyDescent="0.15">
      <c r="B16" s="1"/>
      <c r="C16" s="171" t="s">
        <v>12</v>
      </c>
      <c r="D16" s="8" t="s">
        <v>834</v>
      </c>
      <c r="E16" s="159">
        <v>18</v>
      </c>
      <c r="F16" s="160">
        <v>7.2777777777777777</v>
      </c>
      <c r="G16" s="160">
        <v>5.073640711102775</v>
      </c>
      <c r="H16" s="168">
        <v>18</v>
      </c>
      <c r="I16" s="168">
        <v>1</v>
      </c>
      <c r="L16" s="4"/>
    </row>
    <row r="17" spans="2:12" ht="19.5" customHeight="1" x14ac:dyDescent="0.15">
      <c r="B17" s="1"/>
      <c r="C17" s="171" t="s">
        <v>13</v>
      </c>
      <c r="D17" s="8" t="s">
        <v>835</v>
      </c>
      <c r="E17" s="159">
        <v>31</v>
      </c>
      <c r="F17" s="160">
        <v>314.70967741935482</v>
      </c>
      <c r="G17" s="160">
        <v>1494.7173912047363</v>
      </c>
      <c r="H17" s="168">
        <v>8352</v>
      </c>
      <c r="I17" s="168">
        <v>1</v>
      </c>
      <c r="L17" s="4"/>
    </row>
    <row r="18" spans="2:12" ht="19.5" customHeight="1" x14ac:dyDescent="0.15">
      <c r="B18" s="1"/>
      <c r="C18" s="171" t="s">
        <v>14</v>
      </c>
      <c r="D18" s="8" t="s">
        <v>836</v>
      </c>
      <c r="E18" s="159">
        <v>0</v>
      </c>
      <c r="F18" s="160" t="s">
        <v>71</v>
      </c>
      <c r="G18" s="160" t="s">
        <v>71</v>
      </c>
      <c r="H18" s="168" t="s">
        <v>71</v>
      </c>
      <c r="I18" s="168" t="s">
        <v>71</v>
      </c>
      <c r="L18" s="4"/>
    </row>
    <row r="19" spans="2:12" ht="19.5" customHeight="1" x14ac:dyDescent="0.15">
      <c r="B19" s="1"/>
      <c r="C19" s="171" t="s">
        <v>15</v>
      </c>
      <c r="D19" s="8" t="s">
        <v>837</v>
      </c>
      <c r="E19" s="159">
        <v>11</v>
      </c>
      <c r="F19" s="160">
        <v>137.36363636363637</v>
      </c>
      <c r="G19" s="160">
        <v>180.11678029948945</v>
      </c>
      <c r="H19" s="168">
        <v>366</v>
      </c>
      <c r="I19" s="168">
        <v>2</v>
      </c>
      <c r="L19" s="4"/>
    </row>
    <row r="20" spans="2:12" ht="19.5" customHeight="1" x14ac:dyDescent="0.15">
      <c r="B20" s="1"/>
      <c r="C20" s="171" t="s">
        <v>16</v>
      </c>
      <c r="D20" s="8" t="s">
        <v>838</v>
      </c>
      <c r="E20" s="159">
        <v>7</v>
      </c>
      <c r="F20" s="160">
        <v>110.71428571428571</v>
      </c>
      <c r="G20" s="160">
        <v>171.04844760643525</v>
      </c>
      <c r="H20" s="168">
        <v>364</v>
      </c>
      <c r="I20" s="168">
        <v>1</v>
      </c>
      <c r="L20" s="4"/>
    </row>
    <row r="21" spans="2:12" ht="19.5" customHeight="1" x14ac:dyDescent="0.15">
      <c r="B21" s="1"/>
      <c r="C21" s="171" t="s">
        <v>17</v>
      </c>
      <c r="D21" s="8" t="s">
        <v>839</v>
      </c>
      <c r="E21" s="159">
        <v>44</v>
      </c>
      <c r="F21" s="160">
        <v>17.931818181818183</v>
      </c>
      <c r="G21" s="160">
        <v>22.272516933899155</v>
      </c>
      <c r="H21" s="168">
        <v>134</v>
      </c>
      <c r="I21" s="168">
        <v>1</v>
      </c>
      <c r="L21" s="4"/>
    </row>
    <row r="22" spans="2:12" ht="19.5" customHeight="1" x14ac:dyDescent="0.15">
      <c r="B22" s="1"/>
      <c r="C22" s="171" t="s">
        <v>18</v>
      </c>
      <c r="D22" s="8" t="s">
        <v>840</v>
      </c>
      <c r="E22" s="159">
        <v>66</v>
      </c>
      <c r="F22" s="160">
        <v>30.681818181818183</v>
      </c>
      <c r="G22" s="160">
        <v>67.95047044404059</v>
      </c>
      <c r="H22" s="168">
        <v>365</v>
      </c>
      <c r="I22" s="168">
        <v>1</v>
      </c>
      <c r="L22" s="4"/>
    </row>
    <row r="23" spans="2:12" ht="19.5" customHeight="1" x14ac:dyDescent="0.15">
      <c r="B23" s="1"/>
      <c r="C23" s="171" t="s">
        <v>19</v>
      </c>
      <c r="D23" s="8" t="s">
        <v>841</v>
      </c>
      <c r="E23" s="159">
        <v>3</v>
      </c>
      <c r="F23" s="160">
        <v>21</v>
      </c>
      <c r="G23" s="160">
        <v>14.730919862656235</v>
      </c>
      <c r="H23" s="168">
        <v>38</v>
      </c>
      <c r="I23" s="168">
        <v>12</v>
      </c>
      <c r="L23" s="4"/>
    </row>
    <row r="24" spans="2:12" ht="19.5" customHeight="1" x14ac:dyDescent="0.15">
      <c r="B24" s="1"/>
      <c r="C24" s="171" t="s">
        <v>842</v>
      </c>
      <c r="D24" s="8" t="s">
        <v>843</v>
      </c>
      <c r="E24" s="159">
        <v>75</v>
      </c>
      <c r="F24" s="160">
        <v>31.68</v>
      </c>
      <c r="G24" s="160">
        <v>61.178330380193508</v>
      </c>
      <c r="H24" s="168">
        <v>366</v>
      </c>
      <c r="I24" s="168">
        <v>1</v>
      </c>
      <c r="L24" s="4"/>
    </row>
    <row r="25" spans="2:12" ht="19.5" customHeight="1" x14ac:dyDescent="0.15">
      <c r="B25" s="1"/>
      <c r="C25" s="171" t="s">
        <v>844</v>
      </c>
      <c r="D25" s="8" t="s">
        <v>845</v>
      </c>
      <c r="E25" s="159">
        <v>0</v>
      </c>
      <c r="F25" s="160" t="s">
        <v>71</v>
      </c>
      <c r="G25" s="160" t="s">
        <v>71</v>
      </c>
      <c r="H25" s="168" t="s">
        <v>71</v>
      </c>
      <c r="I25" s="168" t="s">
        <v>71</v>
      </c>
      <c r="L25" s="4"/>
    </row>
    <row r="26" spans="2:12" ht="19.5" customHeight="1" x14ac:dyDescent="0.15">
      <c r="B26" s="1"/>
      <c r="C26" s="171" t="s">
        <v>20</v>
      </c>
      <c r="D26" s="8" t="s">
        <v>846</v>
      </c>
      <c r="E26" s="159">
        <v>162</v>
      </c>
      <c r="F26" s="160">
        <v>40.592592592592595</v>
      </c>
      <c r="G26" s="160">
        <v>83.863506047939978</v>
      </c>
      <c r="H26" s="168">
        <v>366</v>
      </c>
      <c r="I26" s="168">
        <v>1</v>
      </c>
      <c r="L26" s="4"/>
    </row>
    <row r="27" spans="2:12" ht="19.5" customHeight="1" x14ac:dyDescent="0.15">
      <c r="B27" s="1"/>
      <c r="C27" s="171" t="s">
        <v>21</v>
      </c>
      <c r="D27" s="8" t="s">
        <v>847</v>
      </c>
      <c r="E27" s="159">
        <v>1</v>
      </c>
      <c r="F27" s="160">
        <v>12</v>
      </c>
      <c r="G27" s="160" t="s">
        <v>71</v>
      </c>
      <c r="H27" s="168">
        <v>12</v>
      </c>
      <c r="I27" s="168">
        <v>12</v>
      </c>
      <c r="L27" s="4"/>
    </row>
    <row r="28" spans="2:12" ht="19.5" customHeight="1" x14ac:dyDescent="0.15">
      <c r="B28" s="1"/>
      <c r="C28" s="171" t="s">
        <v>22</v>
      </c>
      <c r="D28" s="8" t="s">
        <v>848</v>
      </c>
      <c r="E28" s="159">
        <v>24</v>
      </c>
      <c r="F28" s="160">
        <v>74.625</v>
      </c>
      <c r="G28" s="160">
        <v>133.86424417881429</v>
      </c>
      <c r="H28" s="168">
        <v>366</v>
      </c>
      <c r="I28" s="168">
        <v>1</v>
      </c>
      <c r="L28" s="4"/>
    </row>
    <row r="29" spans="2:12" ht="19.5" customHeight="1" x14ac:dyDescent="0.15">
      <c r="B29" s="1"/>
      <c r="C29" s="171" t="s">
        <v>849</v>
      </c>
      <c r="D29" s="8" t="s">
        <v>850</v>
      </c>
      <c r="E29" s="159">
        <v>0</v>
      </c>
      <c r="F29" s="160" t="s">
        <v>71</v>
      </c>
      <c r="G29" s="160" t="s">
        <v>71</v>
      </c>
      <c r="H29" s="168" t="s">
        <v>71</v>
      </c>
      <c r="I29" s="168" t="s">
        <v>71</v>
      </c>
      <c r="L29" s="4"/>
    </row>
    <row r="30" spans="2:12" ht="19.5" customHeight="1" x14ac:dyDescent="0.15">
      <c r="B30" s="1"/>
      <c r="C30" s="171" t="s">
        <v>851</v>
      </c>
      <c r="D30" s="8" t="s">
        <v>852</v>
      </c>
      <c r="E30" s="159">
        <v>5</v>
      </c>
      <c r="F30" s="160">
        <v>3.4</v>
      </c>
      <c r="G30" s="160">
        <v>4.8270073544588685</v>
      </c>
      <c r="H30" s="168">
        <v>12</v>
      </c>
      <c r="I30" s="168">
        <v>1</v>
      </c>
      <c r="L30" s="4"/>
    </row>
    <row r="31" spans="2:12" ht="19.5" customHeight="1" x14ac:dyDescent="0.15">
      <c r="B31" s="1"/>
      <c r="C31" s="171" t="s">
        <v>853</v>
      </c>
      <c r="D31" s="8" t="s">
        <v>854</v>
      </c>
      <c r="E31" s="159">
        <v>2</v>
      </c>
      <c r="F31" s="160">
        <v>12</v>
      </c>
      <c r="G31" s="160">
        <v>0</v>
      </c>
      <c r="H31" s="168">
        <v>12</v>
      </c>
      <c r="I31" s="168">
        <v>12</v>
      </c>
      <c r="L31" s="4"/>
    </row>
    <row r="32" spans="2:12" ht="19.5" customHeight="1" x14ac:dyDescent="0.15">
      <c r="B32" s="1"/>
      <c r="C32" s="171" t="s">
        <v>23</v>
      </c>
      <c r="D32" s="8" t="s">
        <v>855</v>
      </c>
      <c r="E32" s="159">
        <v>3</v>
      </c>
      <c r="F32" s="160">
        <v>5.333333333333333</v>
      </c>
      <c r="G32" s="160">
        <v>5.8594652770823155</v>
      </c>
      <c r="H32" s="168">
        <v>12</v>
      </c>
      <c r="I32" s="168">
        <v>1</v>
      </c>
      <c r="L32" s="4"/>
    </row>
    <row r="33" spans="2:12" ht="19.5" customHeight="1" x14ac:dyDescent="0.15">
      <c r="B33" s="1"/>
      <c r="C33" s="171" t="s">
        <v>24</v>
      </c>
      <c r="D33" s="8" t="s">
        <v>856</v>
      </c>
      <c r="E33" s="159">
        <v>141</v>
      </c>
      <c r="F33" s="160">
        <v>327.48226950354609</v>
      </c>
      <c r="G33" s="160">
        <v>1329.8093934461697</v>
      </c>
      <c r="H33" s="168">
        <v>8400</v>
      </c>
      <c r="I33" s="168">
        <v>1</v>
      </c>
      <c r="L33" s="4"/>
    </row>
    <row r="34" spans="2:12" ht="19.5" customHeight="1" x14ac:dyDescent="0.15">
      <c r="B34" s="1"/>
      <c r="C34" s="171" t="s">
        <v>857</v>
      </c>
      <c r="D34" s="8" t="s">
        <v>858</v>
      </c>
      <c r="E34" s="159">
        <v>17</v>
      </c>
      <c r="F34" s="160">
        <v>12.411764705882353</v>
      </c>
      <c r="G34" s="160">
        <v>14.335527647811798</v>
      </c>
      <c r="H34" s="168">
        <v>48</v>
      </c>
      <c r="I34" s="168">
        <v>1</v>
      </c>
      <c r="L34" s="4"/>
    </row>
    <row r="35" spans="2:12" ht="19.5" customHeight="1" x14ac:dyDescent="0.15">
      <c r="B35" s="1"/>
      <c r="C35" s="171" t="s">
        <v>25</v>
      </c>
      <c r="D35" s="8" t="s">
        <v>859</v>
      </c>
      <c r="E35" s="159">
        <v>20</v>
      </c>
      <c r="F35" s="160">
        <v>14.35</v>
      </c>
      <c r="G35" s="160">
        <v>11.296366439561091</v>
      </c>
      <c r="H35" s="168">
        <v>42</v>
      </c>
      <c r="I35" s="168">
        <v>1</v>
      </c>
      <c r="L35" s="4"/>
    </row>
    <row r="36" spans="2:12" ht="19.5" customHeight="1" x14ac:dyDescent="0.15">
      <c r="B36" s="1"/>
      <c r="C36" s="171" t="s">
        <v>26</v>
      </c>
      <c r="D36" s="8" t="s">
        <v>375</v>
      </c>
      <c r="E36" s="159">
        <v>0</v>
      </c>
      <c r="F36" s="160" t="s">
        <v>71</v>
      </c>
      <c r="G36" s="160" t="s">
        <v>71</v>
      </c>
      <c r="H36" s="168" t="s">
        <v>71</v>
      </c>
      <c r="I36" s="168" t="s">
        <v>71</v>
      </c>
      <c r="L36" s="4"/>
    </row>
    <row r="37" spans="2:12" ht="19.5" customHeight="1" x14ac:dyDescent="0.15">
      <c r="B37" s="1"/>
      <c r="C37" s="171" t="s">
        <v>27</v>
      </c>
      <c r="D37" s="8" t="s">
        <v>860</v>
      </c>
      <c r="E37" s="159">
        <v>25</v>
      </c>
      <c r="F37" s="160">
        <v>430.56</v>
      </c>
      <c r="G37" s="160">
        <v>1680.351354132026</v>
      </c>
      <c r="H37" s="168">
        <v>8412</v>
      </c>
      <c r="I37" s="168">
        <v>1</v>
      </c>
      <c r="L37" s="4"/>
    </row>
    <row r="38" spans="2:12" ht="19.5" customHeight="1" x14ac:dyDescent="0.15">
      <c r="B38" s="1"/>
      <c r="C38" s="171" t="s">
        <v>28</v>
      </c>
      <c r="D38" s="8" t="s">
        <v>861</v>
      </c>
      <c r="E38" s="159">
        <v>156</v>
      </c>
      <c r="F38" s="160">
        <v>209.07051282051282</v>
      </c>
      <c r="G38" s="160">
        <v>1198.5112330057761</v>
      </c>
      <c r="H38" s="168">
        <v>8784</v>
      </c>
      <c r="I38" s="168">
        <v>1</v>
      </c>
      <c r="L38" s="4"/>
    </row>
    <row r="39" spans="2:12" ht="19.5" customHeight="1" x14ac:dyDescent="0.15">
      <c r="B39" s="1"/>
      <c r="C39" s="171" t="s">
        <v>29</v>
      </c>
      <c r="D39" s="8" t="s">
        <v>862</v>
      </c>
      <c r="E39" s="159">
        <v>10</v>
      </c>
      <c r="F39" s="160">
        <v>8.8000000000000007</v>
      </c>
      <c r="G39" s="160">
        <v>7.052186422190875</v>
      </c>
      <c r="H39" s="168">
        <v>24</v>
      </c>
      <c r="I39" s="168">
        <v>1</v>
      </c>
      <c r="L39" s="4"/>
    </row>
    <row r="40" spans="2:12" ht="19.5" customHeight="1" x14ac:dyDescent="0.15">
      <c r="B40" s="1"/>
      <c r="C40" s="171" t="s">
        <v>30</v>
      </c>
      <c r="D40" s="8" t="s">
        <v>863</v>
      </c>
      <c r="E40" s="159">
        <v>3</v>
      </c>
      <c r="F40" s="160">
        <v>70</v>
      </c>
      <c r="G40" s="160">
        <v>67.815927332743897</v>
      </c>
      <c r="H40" s="168">
        <v>145</v>
      </c>
      <c r="I40" s="168">
        <v>13</v>
      </c>
      <c r="L40" s="4"/>
    </row>
    <row r="41" spans="2:12" ht="19.5" customHeight="1" x14ac:dyDescent="0.15">
      <c r="B41" s="1"/>
      <c r="C41" s="171" t="s">
        <v>31</v>
      </c>
      <c r="D41" s="8" t="s">
        <v>864</v>
      </c>
      <c r="E41" s="159">
        <v>6</v>
      </c>
      <c r="F41" s="160">
        <v>65.666666666666671</v>
      </c>
      <c r="G41" s="160">
        <v>141.35440094551944</v>
      </c>
      <c r="H41" s="168">
        <v>354</v>
      </c>
      <c r="I41" s="168">
        <v>1</v>
      </c>
      <c r="L41" s="4"/>
    </row>
    <row r="42" spans="2:12" ht="19.5" customHeight="1" x14ac:dyDescent="0.15">
      <c r="B42" s="1"/>
      <c r="C42" s="171" t="s">
        <v>32</v>
      </c>
      <c r="D42" s="8" t="s">
        <v>865</v>
      </c>
      <c r="E42" s="159">
        <v>4</v>
      </c>
      <c r="F42" s="160">
        <v>12.25</v>
      </c>
      <c r="G42" s="160">
        <v>9.3941471140279678</v>
      </c>
      <c r="H42" s="168">
        <v>24</v>
      </c>
      <c r="I42" s="168">
        <v>1</v>
      </c>
      <c r="L42" s="4"/>
    </row>
    <row r="43" spans="2:12" ht="19.5" customHeight="1" x14ac:dyDescent="0.15">
      <c r="B43" s="1"/>
      <c r="C43" s="171" t="s">
        <v>33</v>
      </c>
      <c r="D43" s="8" t="s">
        <v>866</v>
      </c>
      <c r="E43" s="159">
        <v>13</v>
      </c>
      <c r="F43" s="160">
        <v>35.846153846153847</v>
      </c>
      <c r="G43" s="160">
        <v>99.335161745347548</v>
      </c>
      <c r="H43" s="168">
        <v>366</v>
      </c>
      <c r="I43" s="168">
        <v>1</v>
      </c>
      <c r="L43" s="4"/>
    </row>
    <row r="44" spans="2:12" ht="19.5" customHeight="1" x14ac:dyDescent="0.15">
      <c r="B44" s="1"/>
      <c r="C44" s="171" t="s">
        <v>34</v>
      </c>
      <c r="D44" s="8" t="s">
        <v>867</v>
      </c>
      <c r="E44" s="159">
        <v>114</v>
      </c>
      <c r="F44" s="160">
        <v>181.00877192982455</v>
      </c>
      <c r="G44" s="160">
        <v>1105.6181188372111</v>
      </c>
      <c r="H44" s="168">
        <v>8581</v>
      </c>
      <c r="I44" s="168">
        <v>1</v>
      </c>
      <c r="L44" s="4"/>
    </row>
    <row r="45" spans="2:12" ht="19.5" customHeight="1" x14ac:dyDescent="0.15">
      <c r="B45" s="1"/>
      <c r="C45" s="171" t="s">
        <v>35</v>
      </c>
      <c r="D45" s="8" t="s">
        <v>868</v>
      </c>
      <c r="E45" s="159">
        <v>8</v>
      </c>
      <c r="F45" s="160">
        <v>1109.875</v>
      </c>
      <c r="G45" s="160">
        <v>3071.8978051035488</v>
      </c>
      <c r="H45" s="168">
        <v>8712</v>
      </c>
      <c r="I45" s="168">
        <v>4</v>
      </c>
      <c r="L45" s="4"/>
    </row>
    <row r="46" spans="2:12" ht="19.5" customHeight="1" x14ac:dyDescent="0.15">
      <c r="B46" s="1"/>
      <c r="C46" s="171" t="s">
        <v>36</v>
      </c>
      <c r="D46" s="8" t="s">
        <v>869</v>
      </c>
      <c r="E46" s="159">
        <v>6</v>
      </c>
      <c r="F46" s="160">
        <v>121.66666666666667</v>
      </c>
      <c r="G46" s="160">
        <v>181.32585768904187</v>
      </c>
      <c r="H46" s="168">
        <v>366</v>
      </c>
      <c r="I46" s="168">
        <v>1</v>
      </c>
      <c r="L46" s="4"/>
    </row>
    <row r="47" spans="2:12" ht="19.5" customHeight="1" x14ac:dyDescent="0.15">
      <c r="B47" s="1"/>
      <c r="C47" s="171" t="s">
        <v>37</v>
      </c>
      <c r="D47" s="8" t="s">
        <v>870</v>
      </c>
      <c r="E47" s="159">
        <v>5</v>
      </c>
      <c r="F47" s="160">
        <v>791</v>
      </c>
      <c r="G47" s="160">
        <v>1758.1136197640924</v>
      </c>
      <c r="H47" s="168">
        <v>3936</v>
      </c>
      <c r="I47" s="168">
        <v>1</v>
      </c>
      <c r="L47" s="4"/>
    </row>
    <row r="48" spans="2:12" ht="19.5" customHeight="1" x14ac:dyDescent="0.15">
      <c r="B48" s="1"/>
      <c r="C48" s="171" t="s">
        <v>38</v>
      </c>
      <c r="D48" s="8" t="s">
        <v>871</v>
      </c>
      <c r="E48" s="159">
        <v>43</v>
      </c>
      <c r="F48" s="160">
        <v>72.186046511627907</v>
      </c>
      <c r="G48" s="160">
        <v>144.31550354195912</v>
      </c>
      <c r="H48" s="168">
        <v>727</v>
      </c>
      <c r="I48" s="168">
        <v>1</v>
      </c>
      <c r="L48" s="4"/>
    </row>
    <row r="49" spans="2:12" ht="19.5" customHeight="1" x14ac:dyDescent="0.15">
      <c r="B49" s="1"/>
      <c r="C49" s="171" t="s">
        <v>39</v>
      </c>
      <c r="D49" s="8" t="s">
        <v>872</v>
      </c>
      <c r="E49" s="159">
        <v>0</v>
      </c>
      <c r="F49" s="160" t="s">
        <v>71</v>
      </c>
      <c r="G49" s="160" t="s">
        <v>71</v>
      </c>
      <c r="H49" s="168" t="s">
        <v>71</v>
      </c>
      <c r="I49" s="168" t="s">
        <v>71</v>
      </c>
      <c r="L49" s="4"/>
    </row>
    <row r="50" spans="2:12" ht="19.5" customHeight="1" x14ac:dyDescent="0.15">
      <c r="B50" s="1"/>
      <c r="C50" s="171" t="s">
        <v>873</v>
      </c>
      <c r="D50" s="8" t="s">
        <v>874</v>
      </c>
      <c r="E50" s="159">
        <v>0</v>
      </c>
      <c r="F50" s="160" t="s">
        <v>71</v>
      </c>
      <c r="G50" s="160" t="s">
        <v>71</v>
      </c>
      <c r="H50" s="168" t="s">
        <v>71</v>
      </c>
      <c r="I50" s="168" t="s">
        <v>71</v>
      </c>
      <c r="L50" s="4"/>
    </row>
    <row r="51" spans="2:12" ht="19.5" customHeight="1" x14ac:dyDescent="0.15">
      <c r="B51" s="1"/>
      <c r="C51" s="171" t="s">
        <v>40</v>
      </c>
      <c r="D51" s="8" t="s">
        <v>875</v>
      </c>
      <c r="E51" s="159">
        <v>1</v>
      </c>
      <c r="F51" s="160">
        <v>2</v>
      </c>
      <c r="G51" s="160" t="s">
        <v>71</v>
      </c>
      <c r="H51" s="168">
        <v>2</v>
      </c>
      <c r="I51" s="168">
        <v>2</v>
      </c>
      <c r="L51" s="4"/>
    </row>
    <row r="52" spans="2:12" ht="19.5" customHeight="1" x14ac:dyDescent="0.15">
      <c r="B52" s="1"/>
      <c r="C52" s="171" t="s">
        <v>41</v>
      </c>
      <c r="D52" s="8" t="s">
        <v>876</v>
      </c>
      <c r="E52" s="159">
        <v>0</v>
      </c>
      <c r="F52" s="160" t="s">
        <v>71</v>
      </c>
      <c r="G52" s="160" t="s">
        <v>71</v>
      </c>
      <c r="H52" s="168" t="s">
        <v>71</v>
      </c>
      <c r="I52" s="168" t="s">
        <v>71</v>
      </c>
      <c r="L52" s="4"/>
    </row>
    <row r="53" spans="2:12" ht="19.5" customHeight="1" x14ac:dyDescent="0.15">
      <c r="B53" s="1"/>
      <c r="C53" s="171" t="s">
        <v>42</v>
      </c>
      <c r="D53" s="8" t="s">
        <v>877</v>
      </c>
      <c r="E53" s="159">
        <v>6</v>
      </c>
      <c r="F53" s="160">
        <v>14.166666666666666</v>
      </c>
      <c r="G53" s="160">
        <v>11.565754046609614</v>
      </c>
      <c r="H53" s="168">
        <v>36</v>
      </c>
      <c r="I53" s="168">
        <v>1</v>
      </c>
      <c r="L53" s="4"/>
    </row>
    <row r="54" spans="2:12" ht="19.5" customHeight="1" x14ac:dyDescent="0.15">
      <c r="B54" s="1"/>
      <c r="C54" s="171" t="s">
        <v>43</v>
      </c>
      <c r="D54" s="8" t="s">
        <v>878</v>
      </c>
      <c r="E54" s="159">
        <v>0</v>
      </c>
      <c r="F54" s="160" t="s">
        <v>71</v>
      </c>
      <c r="G54" s="160" t="s">
        <v>71</v>
      </c>
      <c r="H54" s="168" t="s">
        <v>71</v>
      </c>
      <c r="I54" s="168" t="s">
        <v>71</v>
      </c>
      <c r="L54" s="4"/>
    </row>
    <row r="55" spans="2:12" ht="19.5" customHeight="1" x14ac:dyDescent="0.15">
      <c r="B55" s="1"/>
      <c r="C55" s="171" t="s">
        <v>44</v>
      </c>
      <c r="D55" s="8" t="s">
        <v>879</v>
      </c>
      <c r="E55" s="159">
        <v>3</v>
      </c>
      <c r="F55" s="160">
        <v>8.3333333333333339</v>
      </c>
      <c r="G55" s="160">
        <v>6.3508529610858835</v>
      </c>
      <c r="H55" s="168">
        <v>12</v>
      </c>
      <c r="I55" s="168">
        <v>1</v>
      </c>
      <c r="L55" s="4"/>
    </row>
    <row r="56" spans="2:12" ht="19.5" customHeight="1" x14ac:dyDescent="0.15">
      <c r="B56" s="1"/>
      <c r="C56" s="171" t="s">
        <v>45</v>
      </c>
      <c r="D56" s="8" t="s">
        <v>880</v>
      </c>
      <c r="E56" s="159">
        <v>1</v>
      </c>
      <c r="F56" s="160">
        <v>2</v>
      </c>
      <c r="G56" s="160" t="s">
        <v>71</v>
      </c>
      <c r="H56" s="168">
        <v>2</v>
      </c>
      <c r="I56" s="168">
        <v>2</v>
      </c>
      <c r="L56" s="4"/>
    </row>
    <row r="57" spans="2:12" ht="19.5" customHeight="1" x14ac:dyDescent="0.15">
      <c r="B57" s="1"/>
      <c r="C57" s="171" t="s">
        <v>46</v>
      </c>
      <c r="D57" s="8" t="s">
        <v>881</v>
      </c>
      <c r="E57" s="159">
        <v>0</v>
      </c>
      <c r="F57" s="160" t="s">
        <v>71</v>
      </c>
      <c r="G57" s="160" t="s">
        <v>71</v>
      </c>
      <c r="H57" s="168" t="s">
        <v>71</v>
      </c>
      <c r="I57" s="168" t="s">
        <v>71</v>
      </c>
      <c r="L57" s="4"/>
    </row>
    <row r="58" spans="2:12" ht="19.5" customHeight="1" x14ac:dyDescent="0.15">
      <c r="B58" s="1"/>
      <c r="C58" s="171" t="s">
        <v>47</v>
      </c>
      <c r="D58" s="8" t="s">
        <v>882</v>
      </c>
      <c r="E58" s="159">
        <v>128</v>
      </c>
      <c r="F58" s="160">
        <v>104.8671875</v>
      </c>
      <c r="G58" s="160">
        <v>723.01772852763156</v>
      </c>
      <c r="H58" s="168">
        <v>8112</v>
      </c>
      <c r="I58" s="168">
        <v>1</v>
      </c>
      <c r="L58" s="4"/>
    </row>
    <row r="59" spans="2:12" ht="19.5" customHeight="1" x14ac:dyDescent="0.15">
      <c r="B59" s="1"/>
      <c r="C59" s="171" t="s">
        <v>48</v>
      </c>
      <c r="D59" s="8" t="s">
        <v>883</v>
      </c>
      <c r="E59" s="159">
        <v>127</v>
      </c>
      <c r="F59" s="160">
        <v>239.06299212598427</v>
      </c>
      <c r="G59" s="160">
        <v>1334.6510913654697</v>
      </c>
      <c r="H59" s="168">
        <v>8784</v>
      </c>
      <c r="I59" s="168">
        <v>1</v>
      </c>
      <c r="L59" s="4"/>
    </row>
    <row r="60" spans="2:12" ht="19.5" customHeight="1" x14ac:dyDescent="0.15">
      <c r="B60" s="1"/>
      <c r="C60" s="171" t="s">
        <v>51</v>
      </c>
      <c r="D60" s="8" t="s">
        <v>884</v>
      </c>
      <c r="E60" s="159">
        <v>8</v>
      </c>
      <c r="F60" s="160">
        <v>69.125</v>
      </c>
      <c r="G60" s="160">
        <v>132.10649113499306</v>
      </c>
      <c r="H60" s="168">
        <v>366</v>
      </c>
      <c r="I60" s="168">
        <v>1</v>
      </c>
      <c r="L60" s="4"/>
    </row>
    <row r="61" spans="2:12" ht="19.5" customHeight="1" x14ac:dyDescent="0.15">
      <c r="B61" s="1"/>
      <c r="C61" s="171" t="s">
        <v>129</v>
      </c>
      <c r="D61" s="8" t="s">
        <v>885</v>
      </c>
      <c r="E61" s="159">
        <v>7</v>
      </c>
      <c r="F61" s="160">
        <v>7.7142857142857144</v>
      </c>
      <c r="G61" s="160">
        <v>7.9731692927861859</v>
      </c>
      <c r="H61" s="168">
        <v>24</v>
      </c>
      <c r="I61" s="168">
        <v>2</v>
      </c>
      <c r="L61" s="4"/>
    </row>
    <row r="62" spans="2:12" ht="19.5" customHeight="1" x14ac:dyDescent="0.15">
      <c r="B62" s="1"/>
      <c r="C62" s="171" t="s">
        <v>137</v>
      </c>
      <c r="D62" s="8" t="s">
        <v>886</v>
      </c>
      <c r="E62" s="159">
        <v>1</v>
      </c>
      <c r="F62" s="160">
        <v>12</v>
      </c>
      <c r="G62" s="160" t="s">
        <v>71</v>
      </c>
      <c r="H62" s="168">
        <v>12</v>
      </c>
      <c r="I62" s="168">
        <v>12</v>
      </c>
      <c r="L62" s="4"/>
    </row>
    <row r="63" spans="2:12" ht="19.5" customHeight="1" x14ac:dyDescent="0.15">
      <c r="B63" s="1"/>
      <c r="C63" s="171" t="s">
        <v>52</v>
      </c>
      <c r="D63" s="8" t="s">
        <v>887</v>
      </c>
      <c r="E63" s="159">
        <v>25</v>
      </c>
      <c r="F63" s="160">
        <v>117.48</v>
      </c>
      <c r="G63" s="160">
        <v>220.27863415834651</v>
      </c>
      <c r="H63" s="168">
        <v>999</v>
      </c>
      <c r="I63" s="168">
        <v>2</v>
      </c>
      <c r="L63" s="4"/>
    </row>
    <row r="64" spans="2:12" ht="19.5" customHeight="1" x14ac:dyDescent="0.15">
      <c r="B64" s="1"/>
      <c r="C64" s="171" t="s">
        <v>888</v>
      </c>
      <c r="D64" s="8" t="s">
        <v>376</v>
      </c>
      <c r="E64" s="159">
        <v>41</v>
      </c>
      <c r="F64" s="160">
        <v>11.365853658536585</v>
      </c>
      <c r="G64" s="160">
        <v>12.932045657128217</v>
      </c>
      <c r="H64" s="168">
        <v>48</v>
      </c>
      <c r="I64" s="168">
        <v>1</v>
      </c>
      <c r="L64" s="4"/>
    </row>
    <row r="65" spans="2:12" ht="19.5" customHeight="1" x14ac:dyDescent="0.15">
      <c r="B65" s="1"/>
      <c r="C65" s="171" t="s">
        <v>889</v>
      </c>
      <c r="D65" s="8" t="s">
        <v>890</v>
      </c>
      <c r="E65" s="159">
        <v>2</v>
      </c>
      <c r="F65" s="160">
        <v>26.5</v>
      </c>
      <c r="G65" s="160">
        <v>28.991378028648448</v>
      </c>
      <c r="H65" s="168">
        <v>47</v>
      </c>
      <c r="I65" s="168">
        <v>6</v>
      </c>
      <c r="L65" s="4"/>
    </row>
    <row r="66" spans="2:12" ht="19.5" customHeight="1" x14ac:dyDescent="0.15">
      <c r="B66" s="1"/>
      <c r="C66" s="171" t="s">
        <v>79</v>
      </c>
      <c r="D66" s="8" t="s">
        <v>891</v>
      </c>
      <c r="E66" s="159">
        <v>3</v>
      </c>
      <c r="F66" s="160">
        <v>8.3333333333333339</v>
      </c>
      <c r="G66" s="160">
        <v>6.3508529610858835</v>
      </c>
      <c r="H66" s="168">
        <v>12</v>
      </c>
      <c r="I66" s="168">
        <v>1</v>
      </c>
      <c r="L66" s="4"/>
    </row>
    <row r="67" spans="2:12" ht="19.5" customHeight="1" x14ac:dyDescent="0.15">
      <c r="B67" s="1"/>
      <c r="C67" s="171" t="s">
        <v>53</v>
      </c>
      <c r="D67" s="8" t="s">
        <v>892</v>
      </c>
      <c r="E67" s="159">
        <v>51</v>
      </c>
      <c r="F67" s="160">
        <v>24.862745098039216</v>
      </c>
      <c r="G67" s="160">
        <v>70.813845992953432</v>
      </c>
      <c r="H67" s="168">
        <v>365</v>
      </c>
      <c r="I67" s="168">
        <v>1</v>
      </c>
      <c r="L67" s="4"/>
    </row>
    <row r="68" spans="2:12" ht="19.5" customHeight="1" x14ac:dyDescent="0.15">
      <c r="B68" s="1"/>
      <c r="C68" s="171" t="s">
        <v>54</v>
      </c>
      <c r="D68" s="8" t="s">
        <v>893</v>
      </c>
      <c r="E68" s="159">
        <v>21</v>
      </c>
      <c r="F68" s="160">
        <v>12.80952380952381</v>
      </c>
      <c r="G68" s="160">
        <v>14.403537925173271</v>
      </c>
      <c r="H68" s="168">
        <v>52</v>
      </c>
      <c r="I68" s="168">
        <v>1</v>
      </c>
      <c r="L68" s="4"/>
    </row>
    <row r="69" spans="2:12" ht="19.5" customHeight="1" x14ac:dyDescent="0.15">
      <c r="B69" s="1"/>
      <c r="C69" s="171" t="s">
        <v>55</v>
      </c>
      <c r="D69" s="8" t="s">
        <v>894</v>
      </c>
      <c r="E69" s="159">
        <v>43</v>
      </c>
      <c r="F69" s="160">
        <v>43.162790697674417</v>
      </c>
      <c r="G69" s="160">
        <v>163.15796176486353</v>
      </c>
      <c r="H69" s="168">
        <v>999</v>
      </c>
      <c r="I69" s="168">
        <v>1</v>
      </c>
      <c r="L69" s="4"/>
    </row>
    <row r="70" spans="2:12" ht="19.5" customHeight="1" x14ac:dyDescent="0.15">
      <c r="B70" s="1"/>
      <c r="C70" s="171" t="s">
        <v>138</v>
      </c>
      <c r="D70" s="8" t="s">
        <v>895</v>
      </c>
      <c r="E70" s="159">
        <v>1</v>
      </c>
      <c r="F70" s="160">
        <v>1</v>
      </c>
      <c r="G70" s="160" t="s">
        <v>71</v>
      </c>
      <c r="H70" s="168">
        <v>1</v>
      </c>
      <c r="I70" s="168">
        <v>1</v>
      </c>
      <c r="L70" s="4"/>
    </row>
    <row r="71" spans="2:12" ht="19.5" customHeight="1" x14ac:dyDescent="0.15">
      <c r="B71" s="1"/>
      <c r="C71" s="171" t="s">
        <v>72</v>
      </c>
      <c r="D71" s="8" t="s">
        <v>896</v>
      </c>
      <c r="E71" s="159">
        <v>5</v>
      </c>
      <c r="F71" s="160">
        <v>7.8</v>
      </c>
      <c r="G71" s="160">
        <v>5.7619441163551732</v>
      </c>
      <c r="H71" s="168">
        <v>12</v>
      </c>
      <c r="I71" s="168">
        <v>1</v>
      </c>
      <c r="L71" s="4"/>
    </row>
    <row r="72" spans="2:12" ht="19.5" customHeight="1" x14ac:dyDescent="0.15">
      <c r="B72" s="1"/>
      <c r="C72" s="171" t="s">
        <v>75</v>
      </c>
      <c r="D72" s="8" t="s">
        <v>897</v>
      </c>
      <c r="E72" s="159">
        <v>49</v>
      </c>
      <c r="F72" s="160">
        <v>18.530612244897959</v>
      </c>
      <c r="G72" s="160">
        <v>52.223917748805611</v>
      </c>
      <c r="H72" s="168">
        <v>365</v>
      </c>
      <c r="I72" s="168">
        <v>1</v>
      </c>
      <c r="L72" s="4"/>
    </row>
    <row r="73" spans="2:12" ht="19.5" customHeight="1" x14ac:dyDescent="0.15">
      <c r="B73" s="1"/>
      <c r="C73" s="171" t="s">
        <v>56</v>
      </c>
      <c r="D73" s="8" t="s">
        <v>898</v>
      </c>
      <c r="E73" s="159">
        <v>8</v>
      </c>
      <c r="F73" s="160">
        <v>6.625</v>
      </c>
      <c r="G73" s="160">
        <v>6.022280061808579</v>
      </c>
      <c r="H73" s="168">
        <v>13</v>
      </c>
      <c r="I73" s="168">
        <v>1</v>
      </c>
      <c r="L73" s="4"/>
    </row>
    <row r="74" spans="2:12" ht="19.5" customHeight="1" x14ac:dyDescent="0.15">
      <c r="B74" s="1"/>
      <c r="C74" s="171" t="s">
        <v>57</v>
      </c>
      <c r="D74" s="8" t="s">
        <v>899</v>
      </c>
      <c r="E74" s="159">
        <v>8</v>
      </c>
      <c r="F74" s="160">
        <v>30.5</v>
      </c>
      <c r="G74" s="160">
        <v>36.280652065332482</v>
      </c>
      <c r="H74" s="168">
        <v>110</v>
      </c>
      <c r="I74" s="168">
        <v>2</v>
      </c>
      <c r="L74" s="4"/>
    </row>
    <row r="75" spans="2:12" ht="19.5" customHeight="1" x14ac:dyDescent="0.15">
      <c r="B75" s="1"/>
      <c r="C75" s="171" t="s">
        <v>69</v>
      </c>
      <c r="D75" s="8" t="s">
        <v>900</v>
      </c>
      <c r="E75" s="159">
        <v>83</v>
      </c>
      <c r="F75" s="160">
        <v>39.590361445783131</v>
      </c>
      <c r="G75" s="160">
        <v>78.031581496490077</v>
      </c>
      <c r="H75" s="168">
        <v>364</v>
      </c>
      <c r="I75" s="168">
        <v>1</v>
      </c>
      <c r="L75" s="4"/>
    </row>
    <row r="76" spans="2:12" ht="19.5" customHeight="1" x14ac:dyDescent="0.15">
      <c r="B76" s="1"/>
      <c r="C76" s="171" t="s">
        <v>73</v>
      </c>
      <c r="D76" s="8" t="s">
        <v>901</v>
      </c>
      <c r="E76" s="159">
        <v>52</v>
      </c>
      <c r="F76" s="160">
        <v>185</v>
      </c>
      <c r="G76" s="160">
        <v>1180.5729250548434</v>
      </c>
      <c r="H76" s="168">
        <v>8530</v>
      </c>
      <c r="I76" s="168">
        <v>1</v>
      </c>
      <c r="L76" s="4"/>
    </row>
    <row r="77" spans="2:12" ht="19.5" customHeight="1" x14ac:dyDescent="0.15">
      <c r="B77" s="1"/>
      <c r="C77" s="171" t="s">
        <v>58</v>
      </c>
      <c r="D77" s="8" t="s">
        <v>902</v>
      </c>
      <c r="E77" s="159">
        <v>327</v>
      </c>
      <c r="F77" s="160">
        <v>82.241590214067273</v>
      </c>
      <c r="G77" s="160">
        <v>681.93038414276225</v>
      </c>
      <c r="H77" s="168">
        <v>8760</v>
      </c>
      <c r="I77" s="168">
        <v>1</v>
      </c>
      <c r="L77" s="4"/>
    </row>
    <row r="78" spans="2:12" ht="19.5" customHeight="1" x14ac:dyDescent="0.15">
      <c r="B78" s="1"/>
      <c r="C78" s="171" t="s">
        <v>903</v>
      </c>
      <c r="D78" s="8" t="s">
        <v>904</v>
      </c>
      <c r="E78" s="159">
        <v>2</v>
      </c>
      <c r="F78" s="160">
        <v>21.5</v>
      </c>
      <c r="G78" s="160">
        <v>28.991378028648448</v>
      </c>
      <c r="H78" s="168">
        <v>42</v>
      </c>
      <c r="I78" s="168">
        <v>1</v>
      </c>
      <c r="L78" s="4"/>
    </row>
    <row r="79" spans="2:12" ht="19.5" customHeight="1" x14ac:dyDescent="0.15">
      <c r="B79" s="1"/>
      <c r="C79" s="171" t="s">
        <v>905</v>
      </c>
      <c r="D79" s="8" t="s">
        <v>906</v>
      </c>
      <c r="E79" s="159">
        <v>26</v>
      </c>
      <c r="F79" s="160">
        <v>24.807692307692307</v>
      </c>
      <c r="G79" s="160">
        <v>70.744056559272437</v>
      </c>
      <c r="H79" s="168">
        <v>366</v>
      </c>
      <c r="I79" s="168">
        <v>1</v>
      </c>
      <c r="L79" s="4"/>
    </row>
    <row r="80" spans="2:12" ht="19.5" customHeight="1" x14ac:dyDescent="0.15">
      <c r="B80" s="1"/>
      <c r="C80" s="171" t="s">
        <v>70</v>
      </c>
      <c r="D80" s="8" t="s">
        <v>907</v>
      </c>
      <c r="E80" s="159">
        <v>6</v>
      </c>
      <c r="F80" s="160">
        <v>43.833333333333336</v>
      </c>
      <c r="G80" s="160">
        <v>59.884611267559102</v>
      </c>
      <c r="H80" s="168">
        <v>156</v>
      </c>
      <c r="I80" s="168">
        <v>1</v>
      </c>
      <c r="L80" s="4"/>
    </row>
    <row r="81" spans="2:12" ht="19.5" customHeight="1" x14ac:dyDescent="0.15">
      <c r="B81" s="1"/>
      <c r="C81" s="171" t="s">
        <v>908</v>
      </c>
      <c r="D81" s="8" t="s">
        <v>909</v>
      </c>
      <c r="E81" s="159">
        <v>135</v>
      </c>
      <c r="F81" s="160">
        <v>31.6</v>
      </c>
      <c r="G81" s="160">
        <v>75.667694559831816</v>
      </c>
      <c r="H81" s="168">
        <v>366</v>
      </c>
      <c r="I81" s="168">
        <v>1</v>
      </c>
      <c r="L81" s="4"/>
    </row>
    <row r="82" spans="2:12" ht="19.5" customHeight="1" x14ac:dyDescent="0.15">
      <c r="B82" s="1"/>
      <c r="C82" s="171" t="s">
        <v>59</v>
      </c>
      <c r="D82" s="8" t="s">
        <v>910</v>
      </c>
      <c r="E82" s="159">
        <v>869</v>
      </c>
      <c r="F82" s="160">
        <v>49.578826237054088</v>
      </c>
      <c r="G82" s="160">
        <v>455.06450123964015</v>
      </c>
      <c r="H82" s="168">
        <v>8760</v>
      </c>
      <c r="I82" s="168">
        <v>1</v>
      </c>
      <c r="L82" s="4"/>
    </row>
    <row r="83" spans="2:12" ht="19.5" customHeight="1" x14ac:dyDescent="0.15">
      <c r="B83" s="1"/>
      <c r="C83" s="171" t="s">
        <v>60</v>
      </c>
      <c r="D83" s="8" t="s">
        <v>911</v>
      </c>
      <c r="E83" s="159">
        <v>280</v>
      </c>
      <c r="F83" s="160">
        <v>17.089285714285715</v>
      </c>
      <c r="G83" s="160">
        <v>32.116095846027008</v>
      </c>
      <c r="H83" s="168">
        <v>333</v>
      </c>
      <c r="I83" s="168">
        <v>1</v>
      </c>
      <c r="L83" s="4"/>
    </row>
    <row r="84" spans="2:12" ht="19.5" customHeight="1" x14ac:dyDescent="0.15">
      <c r="B84" s="1"/>
      <c r="C84" s="171" t="s">
        <v>912</v>
      </c>
      <c r="D84" s="8" t="s">
        <v>913</v>
      </c>
      <c r="E84" s="159">
        <v>19</v>
      </c>
      <c r="F84" s="160">
        <v>20.684210526315791</v>
      </c>
      <c r="G84" s="160">
        <v>17.619599666214349</v>
      </c>
      <c r="H84" s="168">
        <v>52</v>
      </c>
      <c r="I84" s="168">
        <v>1</v>
      </c>
      <c r="L84" s="4"/>
    </row>
    <row r="85" spans="2:12" ht="19.5" customHeight="1" x14ac:dyDescent="0.15">
      <c r="B85" s="1"/>
      <c r="C85" s="171" t="s">
        <v>914</v>
      </c>
      <c r="D85" s="8" t="s">
        <v>915</v>
      </c>
      <c r="E85" s="159">
        <v>360</v>
      </c>
      <c r="F85" s="160">
        <v>16.100000000000001</v>
      </c>
      <c r="G85" s="160">
        <v>30.408289443051014</v>
      </c>
      <c r="H85" s="168">
        <v>365</v>
      </c>
      <c r="I85" s="168">
        <v>1</v>
      </c>
      <c r="L85" s="4"/>
    </row>
    <row r="86" spans="2:12" ht="19.5" customHeight="1" x14ac:dyDescent="0.15">
      <c r="B86" s="1"/>
      <c r="C86" s="171" t="s">
        <v>916</v>
      </c>
      <c r="D86" s="8" t="s">
        <v>917</v>
      </c>
      <c r="E86" s="159">
        <v>77</v>
      </c>
      <c r="F86" s="160">
        <v>18.831168831168831</v>
      </c>
      <c r="G86" s="160">
        <v>14.739316021232211</v>
      </c>
      <c r="H86" s="168">
        <v>78</v>
      </c>
      <c r="I86" s="168">
        <v>1</v>
      </c>
      <c r="L86" s="4"/>
    </row>
    <row r="87" spans="2:12" ht="19.5" customHeight="1" x14ac:dyDescent="0.15">
      <c r="B87" s="1"/>
      <c r="C87" s="171" t="s">
        <v>918</v>
      </c>
      <c r="D87" s="8" t="s">
        <v>919</v>
      </c>
      <c r="E87" s="159">
        <v>141</v>
      </c>
      <c r="F87" s="160">
        <v>31.730496453900709</v>
      </c>
      <c r="G87" s="160">
        <v>66.776266039516955</v>
      </c>
      <c r="H87" s="168">
        <v>366</v>
      </c>
      <c r="I87" s="168">
        <v>1</v>
      </c>
      <c r="L87" s="4"/>
    </row>
    <row r="88" spans="2:12" ht="19.5" customHeight="1" x14ac:dyDescent="0.15">
      <c r="B88" s="1"/>
      <c r="C88" s="171" t="s">
        <v>920</v>
      </c>
      <c r="D88" s="8" t="s">
        <v>921</v>
      </c>
      <c r="E88" s="159">
        <v>189</v>
      </c>
      <c r="F88" s="160">
        <v>16.042328042328041</v>
      </c>
      <c r="G88" s="160">
        <v>30.380009995346409</v>
      </c>
      <c r="H88" s="168">
        <v>365</v>
      </c>
      <c r="I88" s="168">
        <v>1</v>
      </c>
      <c r="L88" s="4"/>
    </row>
    <row r="89" spans="2:12" ht="19.5" customHeight="1" x14ac:dyDescent="0.15">
      <c r="B89" s="1"/>
      <c r="C89" s="171" t="s">
        <v>922</v>
      </c>
      <c r="D89" s="8" t="s">
        <v>923</v>
      </c>
      <c r="E89" s="159">
        <v>1</v>
      </c>
      <c r="F89" s="160">
        <v>12</v>
      </c>
      <c r="G89" s="160" t="s">
        <v>71</v>
      </c>
      <c r="H89" s="168">
        <v>12</v>
      </c>
      <c r="I89" s="168">
        <v>12</v>
      </c>
      <c r="L89" s="4"/>
    </row>
    <row r="90" spans="2:12" ht="19.5" customHeight="1" x14ac:dyDescent="0.15">
      <c r="B90" s="1"/>
      <c r="C90" s="171" t="s">
        <v>924</v>
      </c>
      <c r="D90" s="8" t="s">
        <v>925</v>
      </c>
      <c r="E90" s="159">
        <v>0</v>
      </c>
      <c r="F90" s="160" t="s">
        <v>71</v>
      </c>
      <c r="G90" s="160" t="s">
        <v>71</v>
      </c>
      <c r="H90" s="168" t="s">
        <v>71</v>
      </c>
      <c r="I90" s="168" t="s">
        <v>71</v>
      </c>
      <c r="L90" s="4"/>
    </row>
    <row r="91" spans="2:12" ht="19.5" customHeight="1" x14ac:dyDescent="0.15">
      <c r="B91" s="1"/>
      <c r="C91" s="171" t="s">
        <v>62</v>
      </c>
      <c r="D91" s="8" t="s">
        <v>926</v>
      </c>
      <c r="E91" s="159">
        <v>163</v>
      </c>
      <c r="F91" s="160">
        <v>25.932515337423315</v>
      </c>
      <c r="G91" s="160">
        <v>57.148510110339302</v>
      </c>
      <c r="H91" s="168">
        <v>365</v>
      </c>
      <c r="I91" s="168">
        <v>1</v>
      </c>
      <c r="L91" s="4"/>
    </row>
    <row r="92" spans="2:12" ht="19.5" customHeight="1" x14ac:dyDescent="0.15">
      <c r="B92" s="1"/>
      <c r="C92" s="171" t="s">
        <v>80</v>
      </c>
      <c r="D92" s="8" t="s">
        <v>927</v>
      </c>
      <c r="E92" s="159">
        <v>0</v>
      </c>
      <c r="F92" s="160" t="s">
        <v>71</v>
      </c>
      <c r="G92" s="160" t="s">
        <v>71</v>
      </c>
      <c r="H92" s="168" t="s">
        <v>71</v>
      </c>
      <c r="I92" s="168" t="s">
        <v>71</v>
      </c>
      <c r="L92" s="4"/>
    </row>
    <row r="93" spans="2:12" ht="19.5" customHeight="1" x14ac:dyDescent="0.15">
      <c r="B93" s="1"/>
      <c r="C93" s="171" t="s">
        <v>928</v>
      </c>
      <c r="D93" s="8" t="s">
        <v>929</v>
      </c>
      <c r="E93" s="159">
        <v>120</v>
      </c>
      <c r="F93" s="160">
        <v>43.94166666666667</v>
      </c>
      <c r="G93" s="160">
        <v>88.249388393465537</v>
      </c>
      <c r="H93" s="168">
        <v>366</v>
      </c>
      <c r="I93" s="168">
        <v>1</v>
      </c>
      <c r="L93" s="4"/>
    </row>
    <row r="94" spans="2:12" ht="19.5" customHeight="1" x14ac:dyDescent="0.15">
      <c r="B94" s="1"/>
      <c r="C94" s="171" t="s">
        <v>63</v>
      </c>
      <c r="D94" s="8" t="s">
        <v>930</v>
      </c>
      <c r="E94" s="159">
        <v>43</v>
      </c>
      <c r="F94" s="160">
        <v>27.255813953488371</v>
      </c>
      <c r="G94" s="160">
        <v>64.309183608140415</v>
      </c>
      <c r="H94" s="168">
        <v>365</v>
      </c>
      <c r="I94" s="168">
        <v>1</v>
      </c>
      <c r="L94" s="4"/>
    </row>
    <row r="95" spans="2:12" ht="19.5" customHeight="1" x14ac:dyDescent="0.15">
      <c r="B95" s="1"/>
      <c r="C95" s="171" t="s">
        <v>931</v>
      </c>
      <c r="D95" s="8" t="s">
        <v>932</v>
      </c>
      <c r="E95" s="159">
        <v>6</v>
      </c>
      <c r="F95" s="160">
        <v>15.166666666666666</v>
      </c>
      <c r="G95" s="160">
        <v>19.732376102909317</v>
      </c>
      <c r="H95" s="168">
        <v>51</v>
      </c>
      <c r="I95" s="168">
        <v>1</v>
      </c>
      <c r="L95" s="4"/>
    </row>
    <row r="96" spans="2:12" ht="19.5" customHeight="1" x14ac:dyDescent="0.15">
      <c r="B96" s="1"/>
      <c r="C96" s="171" t="s">
        <v>933</v>
      </c>
      <c r="D96" s="8" t="s">
        <v>934</v>
      </c>
      <c r="E96" s="159">
        <v>9</v>
      </c>
      <c r="F96" s="160">
        <v>8.3333333333333339</v>
      </c>
      <c r="G96" s="160">
        <v>4.5276925690687087</v>
      </c>
      <c r="H96" s="168">
        <v>12</v>
      </c>
      <c r="I96" s="168">
        <v>1</v>
      </c>
      <c r="L96" s="4"/>
    </row>
    <row r="97" spans="1:12" ht="19.5" customHeight="1" x14ac:dyDescent="0.15">
      <c r="B97" s="1"/>
      <c r="C97" s="171" t="s">
        <v>76</v>
      </c>
      <c r="D97" s="8" t="s">
        <v>935</v>
      </c>
      <c r="E97" s="159">
        <v>2</v>
      </c>
      <c r="F97" s="160">
        <v>17.5</v>
      </c>
      <c r="G97" s="160">
        <v>9.1923881554251174</v>
      </c>
      <c r="H97" s="168">
        <v>24</v>
      </c>
      <c r="I97" s="168">
        <v>11</v>
      </c>
      <c r="L97" s="4"/>
    </row>
    <row r="98" spans="1:12" ht="19.5" customHeight="1" x14ac:dyDescent="0.15">
      <c r="B98" s="1"/>
      <c r="C98" s="171" t="s">
        <v>936</v>
      </c>
      <c r="D98" s="8" t="s">
        <v>937</v>
      </c>
      <c r="E98" s="159">
        <v>1</v>
      </c>
      <c r="F98" s="160">
        <v>1</v>
      </c>
      <c r="G98" s="160" t="s">
        <v>71</v>
      </c>
      <c r="H98" s="168">
        <v>1</v>
      </c>
      <c r="I98" s="168">
        <v>1</v>
      </c>
      <c r="L98" s="4"/>
    </row>
    <row r="99" spans="1:12" ht="19.5" customHeight="1" x14ac:dyDescent="0.15">
      <c r="B99" s="1"/>
      <c r="C99" s="171" t="s">
        <v>64</v>
      </c>
      <c r="D99" s="8" t="s">
        <v>938</v>
      </c>
      <c r="E99" s="159">
        <v>34</v>
      </c>
      <c r="F99" s="160">
        <v>22.264705882352942</v>
      </c>
      <c r="G99" s="160">
        <v>45.960660928028183</v>
      </c>
      <c r="H99" s="168">
        <v>267</v>
      </c>
      <c r="I99" s="168">
        <v>1</v>
      </c>
      <c r="L99" s="4"/>
    </row>
    <row r="100" spans="1:12" ht="19.5" customHeight="1" x14ac:dyDescent="0.15">
      <c r="B100" s="1"/>
      <c r="C100" s="171" t="s">
        <v>939</v>
      </c>
      <c r="D100" s="8" t="s">
        <v>940</v>
      </c>
      <c r="E100" s="159">
        <v>370</v>
      </c>
      <c r="F100" s="160">
        <v>19.713513513513515</v>
      </c>
      <c r="G100" s="160">
        <v>99.12136537771579</v>
      </c>
      <c r="H100" s="168">
        <v>1746</v>
      </c>
      <c r="I100" s="168">
        <v>1</v>
      </c>
      <c r="L100" s="4"/>
    </row>
    <row r="101" spans="1:12" ht="19.5" customHeight="1" x14ac:dyDescent="0.15">
      <c r="B101" s="1"/>
      <c r="C101" s="171" t="s">
        <v>941</v>
      </c>
      <c r="D101" s="8" t="s">
        <v>942</v>
      </c>
      <c r="E101" s="159">
        <v>37</v>
      </c>
      <c r="F101" s="160">
        <v>11.432432432432432</v>
      </c>
      <c r="G101" s="160">
        <v>15.17955595262651</v>
      </c>
      <c r="H101" s="168">
        <v>78</v>
      </c>
      <c r="I101" s="168">
        <v>1</v>
      </c>
      <c r="L101" s="4"/>
    </row>
    <row r="102" spans="1:12" ht="19.5" customHeight="1" x14ac:dyDescent="0.15">
      <c r="B102" s="1"/>
      <c r="C102" s="171" t="s">
        <v>943</v>
      </c>
      <c r="D102" s="8" t="s">
        <v>944</v>
      </c>
      <c r="E102" s="159">
        <v>36</v>
      </c>
      <c r="F102" s="160">
        <v>25.861111111111111</v>
      </c>
      <c r="G102" s="160">
        <v>60.325854574624387</v>
      </c>
      <c r="H102" s="168">
        <v>365</v>
      </c>
      <c r="I102" s="168">
        <v>1</v>
      </c>
      <c r="L102" s="4"/>
    </row>
    <row r="103" spans="1:12" ht="19.5" customHeight="1" x14ac:dyDescent="0.15">
      <c r="B103" s="1"/>
      <c r="C103" s="171" t="s">
        <v>945</v>
      </c>
      <c r="D103" s="8" t="s">
        <v>946</v>
      </c>
      <c r="E103" s="159">
        <v>43</v>
      </c>
      <c r="F103" s="160">
        <v>4.1395348837209305</v>
      </c>
      <c r="G103" s="160">
        <v>5.7178975296404566</v>
      </c>
      <c r="H103" s="168">
        <v>29</v>
      </c>
      <c r="I103" s="168">
        <v>1</v>
      </c>
      <c r="L103" s="4"/>
    </row>
    <row r="104" spans="1:12" ht="19.5" customHeight="1" x14ac:dyDescent="0.15">
      <c r="A104" s="116" t="s">
        <v>1023</v>
      </c>
      <c r="B104" s="1"/>
      <c r="C104" s="171" t="s">
        <v>947</v>
      </c>
      <c r="D104" s="8" t="s">
        <v>948</v>
      </c>
      <c r="E104" s="159">
        <v>6</v>
      </c>
      <c r="F104" s="160">
        <v>8.8333333333333339</v>
      </c>
      <c r="G104" s="160">
        <v>4.9966655548141965</v>
      </c>
      <c r="H104" s="168">
        <v>12</v>
      </c>
      <c r="I104" s="168">
        <v>1</v>
      </c>
      <c r="L104" s="4"/>
    </row>
    <row r="105" spans="1:12" ht="19.5" customHeight="1" x14ac:dyDescent="0.15">
      <c r="B105" s="1"/>
      <c r="C105" s="172" t="s">
        <v>65</v>
      </c>
      <c r="D105" s="162" t="s">
        <v>949</v>
      </c>
      <c r="E105" s="163">
        <v>4121</v>
      </c>
      <c r="F105" s="164">
        <v>24.677505459839846</v>
      </c>
      <c r="G105" s="164">
        <v>55.252839853115347</v>
      </c>
      <c r="H105" s="168">
        <v>1212</v>
      </c>
      <c r="I105" s="168">
        <v>1</v>
      </c>
      <c r="L105" s="4"/>
    </row>
    <row r="106" spans="1:12" ht="19.5" customHeight="1" x14ac:dyDescent="0.15">
      <c r="B106" s="1"/>
      <c r="C106" s="172" t="s">
        <v>67</v>
      </c>
      <c r="D106" s="162" t="s">
        <v>950</v>
      </c>
      <c r="E106" s="163">
        <v>1801</v>
      </c>
      <c r="F106" s="164">
        <v>27.876735147140476</v>
      </c>
      <c r="G106" s="164">
        <v>44.322132890932501</v>
      </c>
      <c r="H106" s="168">
        <v>366</v>
      </c>
      <c r="I106" s="168">
        <v>1</v>
      </c>
      <c r="L106" s="4"/>
    </row>
    <row r="107" spans="1:12" ht="19.5" customHeight="1" x14ac:dyDescent="0.15">
      <c r="B107" s="1"/>
      <c r="C107" s="172" t="s">
        <v>68</v>
      </c>
      <c r="D107" s="162" t="s">
        <v>951</v>
      </c>
      <c r="E107" s="163">
        <v>122</v>
      </c>
      <c r="F107" s="164">
        <v>107.79508196721312</v>
      </c>
      <c r="G107" s="164">
        <v>793.76927907633535</v>
      </c>
      <c r="H107" s="168">
        <v>8760</v>
      </c>
      <c r="I107" s="168">
        <v>1</v>
      </c>
      <c r="L107" s="4"/>
    </row>
    <row r="108" spans="1:12" ht="19.5" customHeight="1" x14ac:dyDescent="0.15">
      <c r="B108" s="1"/>
      <c r="C108" s="172" t="s">
        <v>77</v>
      </c>
      <c r="D108" s="162" t="s">
        <v>952</v>
      </c>
      <c r="E108" s="163">
        <v>953</v>
      </c>
      <c r="F108" s="164">
        <v>18.637985309548792</v>
      </c>
      <c r="G108" s="164">
        <v>30.529571436088201</v>
      </c>
      <c r="H108" s="168">
        <v>365</v>
      </c>
      <c r="I108" s="168">
        <v>1</v>
      </c>
      <c r="L108" s="4"/>
    </row>
    <row r="109" spans="1:12" ht="19.5" customHeight="1" x14ac:dyDescent="0.15">
      <c r="B109" s="1"/>
      <c r="C109" s="172" t="s">
        <v>78</v>
      </c>
      <c r="D109" s="162" t="s">
        <v>953</v>
      </c>
      <c r="E109" s="163">
        <v>9</v>
      </c>
      <c r="F109" s="164">
        <v>10.333333333333334</v>
      </c>
      <c r="G109" s="164">
        <v>3.9370039370059056</v>
      </c>
      <c r="H109" s="168">
        <v>14</v>
      </c>
      <c r="I109" s="168">
        <v>3</v>
      </c>
      <c r="L109" s="4"/>
    </row>
    <row r="110" spans="1:12" ht="19.5" customHeight="1" x14ac:dyDescent="0.15">
      <c r="B110" s="1"/>
      <c r="C110" s="172" t="s">
        <v>74</v>
      </c>
      <c r="D110" s="162" t="s">
        <v>954</v>
      </c>
      <c r="E110" s="163">
        <v>174</v>
      </c>
      <c r="F110" s="164">
        <v>10.850574712643677</v>
      </c>
      <c r="G110" s="164">
        <v>6.5482270214496658</v>
      </c>
      <c r="H110" s="168">
        <v>52</v>
      </c>
      <c r="I110" s="168">
        <v>1</v>
      </c>
      <c r="L110" s="4"/>
    </row>
    <row r="111" spans="1:12" ht="19.5" customHeight="1" x14ac:dyDescent="0.15">
      <c r="B111" s="1"/>
      <c r="C111" s="172" t="s">
        <v>71</v>
      </c>
      <c r="D111" s="162" t="s">
        <v>377</v>
      </c>
      <c r="E111" s="163">
        <v>83</v>
      </c>
      <c r="F111" s="164">
        <v>29.228915662650603</v>
      </c>
      <c r="G111" s="164">
        <v>52.535545528069136</v>
      </c>
      <c r="H111" s="168">
        <v>366</v>
      </c>
      <c r="I111" s="168">
        <v>1</v>
      </c>
      <c r="L111" s="5"/>
    </row>
    <row r="112" spans="1:12" ht="19.5" customHeight="1" x14ac:dyDescent="0.15">
      <c r="B112" s="1"/>
      <c r="C112" s="172"/>
      <c r="D112" s="162" t="s">
        <v>373</v>
      </c>
      <c r="E112" s="163">
        <v>13303</v>
      </c>
      <c r="F112" s="164">
        <v>42.407126212132603</v>
      </c>
      <c r="G112" s="164">
        <v>364.95328174251625</v>
      </c>
      <c r="H112" s="168">
        <v>8784</v>
      </c>
      <c r="I112" s="168">
        <v>1</v>
      </c>
      <c r="L112" s="4"/>
    </row>
  </sheetData>
  <mergeCells count="1">
    <mergeCell ref="C4:D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1" min="1" max="9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EDDC0-B566-4084-A229-B09756E7493D}">
  <sheetPr>
    <tabColor rgb="FFC00000"/>
    <pageSetUpPr fitToPage="1"/>
  </sheetPr>
  <dimension ref="C1:P195"/>
  <sheetViews>
    <sheetView showGridLines="0" view="pageBreakPreview" zoomScaleNormal="100" zoomScaleSheetLayoutView="100" workbookViewId="0">
      <selection activeCell="C3" sqref="C3"/>
    </sheetView>
  </sheetViews>
  <sheetFormatPr defaultRowHeight="13.5" x14ac:dyDescent="0.15"/>
  <cols>
    <col min="1" max="2" width="1.25" style="175" customWidth="1"/>
    <col min="3" max="3" width="3.625" style="173" customWidth="1"/>
    <col min="4" max="4" width="32.5" style="175" customWidth="1"/>
    <col min="5" max="9" width="9" style="175"/>
    <col min="10" max="10" width="3.75" style="175" customWidth="1"/>
    <col min="11" max="16384" width="9" style="175"/>
  </cols>
  <sheetData>
    <row r="1" spans="3:16" ht="12.75" customHeight="1" x14ac:dyDescent="0.15">
      <c r="D1" s="174"/>
      <c r="E1"/>
      <c r="F1" s="2"/>
      <c r="G1" s="2"/>
      <c r="H1" s="2"/>
      <c r="I1" s="2"/>
      <c r="J1"/>
      <c r="K1"/>
      <c r="L1"/>
      <c r="M1" s="2"/>
      <c r="N1" s="2"/>
      <c r="O1" s="2"/>
      <c r="P1" s="2"/>
    </row>
    <row r="2" spans="3:16" ht="12.75" customHeight="1" x14ac:dyDescent="0.15">
      <c r="C2" s="176"/>
      <c r="D2" s="174"/>
      <c r="E2" s="177"/>
      <c r="F2" s="177"/>
      <c r="G2" s="177"/>
      <c r="H2" s="177"/>
    </row>
    <row r="3" spans="3:16" ht="12.75" customHeight="1" x14ac:dyDescent="0.15">
      <c r="C3" s="176" t="s">
        <v>1075</v>
      </c>
      <c r="D3" s="174"/>
      <c r="E3" s="177"/>
      <c r="F3" s="177"/>
      <c r="G3" s="177"/>
      <c r="H3" s="177"/>
    </row>
    <row r="4" spans="3:16" s="177" customFormat="1" ht="12.75" customHeight="1" x14ac:dyDescent="0.15">
      <c r="C4" s="176"/>
      <c r="D4" s="174"/>
      <c r="G4" s="178" t="s">
        <v>1076</v>
      </c>
    </row>
    <row r="5" spans="3:16" s="177" customFormat="1" ht="12.75" customHeight="1" x14ac:dyDescent="0.15">
      <c r="C5" s="179" t="s">
        <v>1077</v>
      </c>
      <c r="D5" s="180"/>
      <c r="E5" s="181" t="s">
        <v>995</v>
      </c>
      <c r="F5" s="181" t="s">
        <v>976</v>
      </c>
      <c r="G5" s="181" t="s">
        <v>977</v>
      </c>
      <c r="K5"/>
      <c r="L5"/>
      <c r="M5"/>
      <c r="N5"/>
      <c r="O5"/>
    </row>
    <row r="6" spans="3:16" s="177" customFormat="1" ht="12.75" customHeight="1" x14ac:dyDescent="0.15">
      <c r="C6" s="182" t="s">
        <v>1078</v>
      </c>
      <c r="D6" s="183" t="s">
        <v>1079</v>
      </c>
      <c r="E6" s="182">
        <v>171</v>
      </c>
      <c r="F6" s="184">
        <v>8.6</v>
      </c>
      <c r="G6" s="184">
        <v>3.1</v>
      </c>
      <c r="K6"/>
      <c r="L6"/>
      <c r="M6"/>
      <c r="N6"/>
      <c r="O6" s="116"/>
    </row>
    <row r="7" spans="3:16" s="177" customFormat="1" ht="12.75" customHeight="1" x14ac:dyDescent="0.15">
      <c r="C7" s="182" t="s">
        <v>1080</v>
      </c>
      <c r="D7" s="183" t="s">
        <v>1081</v>
      </c>
      <c r="E7" s="182">
        <v>30</v>
      </c>
      <c r="F7" s="184">
        <v>7.9</v>
      </c>
      <c r="G7" s="184">
        <v>3.6</v>
      </c>
      <c r="K7"/>
      <c r="L7"/>
      <c r="M7"/>
      <c r="N7"/>
      <c r="O7" s="116"/>
    </row>
    <row r="8" spans="3:16" s="177" customFormat="1" ht="12.75" customHeight="1" x14ac:dyDescent="0.15">
      <c r="C8" s="182" t="s">
        <v>1082</v>
      </c>
      <c r="D8" s="183" t="s">
        <v>1083</v>
      </c>
      <c r="E8" s="182">
        <v>28</v>
      </c>
      <c r="F8" s="184">
        <v>7.5</v>
      </c>
      <c r="G8" s="184">
        <v>5.4</v>
      </c>
      <c r="K8"/>
      <c r="L8"/>
      <c r="M8"/>
      <c r="N8"/>
      <c r="O8" s="116"/>
    </row>
    <row r="9" spans="3:16" s="177" customFormat="1" ht="12.75" customHeight="1" x14ac:dyDescent="0.15">
      <c r="C9" s="182" t="s">
        <v>1084</v>
      </c>
      <c r="D9" s="183" t="s">
        <v>1085</v>
      </c>
      <c r="E9" s="182">
        <v>16</v>
      </c>
      <c r="F9" s="184">
        <v>7.9</v>
      </c>
      <c r="G9" s="184">
        <v>3.6</v>
      </c>
      <c r="K9"/>
      <c r="L9"/>
      <c r="M9"/>
      <c r="N9"/>
      <c r="O9" s="116"/>
    </row>
    <row r="10" spans="3:16" s="177" customFormat="1" ht="12.75" customHeight="1" x14ac:dyDescent="0.15">
      <c r="C10" s="182" t="s">
        <v>1086</v>
      </c>
      <c r="D10" s="183" t="s">
        <v>1087</v>
      </c>
      <c r="E10" s="182">
        <v>10</v>
      </c>
      <c r="F10" s="184">
        <v>7.2</v>
      </c>
      <c r="G10" s="184">
        <v>5.4</v>
      </c>
      <c r="K10"/>
      <c r="L10"/>
      <c r="M10"/>
      <c r="N10"/>
      <c r="O10" s="116"/>
    </row>
    <row r="11" spans="3:16" s="177" customFormat="1" ht="12.75" customHeight="1" x14ac:dyDescent="0.15">
      <c r="C11" s="182" t="s">
        <v>1088</v>
      </c>
      <c r="D11" s="183" t="s">
        <v>1089</v>
      </c>
      <c r="E11" s="182">
        <v>12</v>
      </c>
      <c r="F11" s="184">
        <v>8.1</v>
      </c>
      <c r="G11" s="184">
        <v>6</v>
      </c>
      <c r="K11"/>
      <c r="L11"/>
      <c r="M11"/>
      <c r="N11"/>
      <c r="O11" s="116"/>
    </row>
    <row r="12" spans="3:16" s="177" customFormat="1" ht="12.75" customHeight="1" x14ac:dyDescent="0.15">
      <c r="C12" s="182" t="s">
        <v>1090</v>
      </c>
      <c r="D12" s="183" t="s">
        <v>1091</v>
      </c>
      <c r="E12" s="182">
        <v>8</v>
      </c>
      <c r="F12" s="184">
        <v>7.42</v>
      </c>
      <c r="G12" s="184">
        <v>3</v>
      </c>
      <c r="K12"/>
      <c r="L12"/>
      <c r="M12"/>
      <c r="N12"/>
      <c r="O12" s="116"/>
    </row>
    <row r="13" spans="3:16" s="177" customFormat="1" ht="12.75" customHeight="1" x14ac:dyDescent="0.15">
      <c r="C13" s="182" t="s">
        <v>1092</v>
      </c>
      <c r="D13" s="183" t="s">
        <v>1093</v>
      </c>
      <c r="E13" s="182">
        <v>19396</v>
      </c>
      <c r="F13" s="184">
        <v>12.6</v>
      </c>
      <c r="G13" s="184">
        <v>1</v>
      </c>
      <c r="K13"/>
      <c r="L13"/>
      <c r="M13"/>
      <c r="N13"/>
      <c r="O13" s="116"/>
    </row>
    <row r="14" spans="3:16" s="177" customFormat="1" ht="12.75" customHeight="1" x14ac:dyDescent="0.15">
      <c r="C14" s="182"/>
      <c r="D14" s="183" t="s">
        <v>795</v>
      </c>
      <c r="E14" s="182">
        <v>19671</v>
      </c>
      <c r="F14" s="184">
        <v>12.6</v>
      </c>
      <c r="G14" s="184">
        <v>1</v>
      </c>
    </row>
    <row r="15" spans="3:16" s="177" customFormat="1" ht="12.75" customHeight="1" x14ac:dyDescent="0.15">
      <c r="C15" s="185"/>
      <c r="E15" s="186"/>
    </row>
    <row r="16" spans="3:16" s="177" customFormat="1" ht="12.75" customHeight="1" x14ac:dyDescent="0.15">
      <c r="C16" s="176"/>
      <c r="D16" s="174"/>
      <c r="G16" s="178" t="s">
        <v>1094</v>
      </c>
    </row>
    <row r="17" spans="3:15" s="177" customFormat="1" ht="12.75" customHeight="1" x14ac:dyDescent="0.15">
      <c r="C17" s="179" t="s">
        <v>1077</v>
      </c>
      <c r="D17" s="180"/>
      <c r="E17" s="181" t="s">
        <v>995</v>
      </c>
      <c r="F17" s="181" t="s">
        <v>976</v>
      </c>
      <c r="G17" s="181" t="s">
        <v>977</v>
      </c>
      <c r="K17"/>
      <c r="L17"/>
      <c r="M17"/>
      <c r="N17"/>
      <c r="O17"/>
    </row>
    <row r="18" spans="3:15" s="177" customFormat="1" ht="12.75" customHeight="1" x14ac:dyDescent="0.15">
      <c r="C18" s="182" t="s">
        <v>1078</v>
      </c>
      <c r="D18" s="183" t="s">
        <v>1079</v>
      </c>
      <c r="E18" s="182">
        <v>173</v>
      </c>
      <c r="F18" s="184">
        <v>9.64</v>
      </c>
      <c r="G18" s="184">
        <v>5.2</v>
      </c>
      <c r="K18"/>
      <c r="L18"/>
      <c r="M18"/>
      <c r="N18"/>
      <c r="O18" s="116"/>
    </row>
    <row r="19" spans="3:15" s="177" customFormat="1" ht="12.75" customHeight="1" x14ac:dyDescent="0.15">
      <c r="C19" s="182" t="s">
        <v>1080</v>
      </c>
      <c r="D19" s="183" t="s">
        <v>1081</v>
      </c>
      <c r="E19" s="182">
        <v>30</v>
      </c>
      <c r="F19" s="184">
        <v>8.1999999999999993</v>
      </c>
      <c r="G19" s="184">
        <v>6.4</v>
      </c>
      <c r="K19"/>
      <c r="L19"/>
      <c r="M19"/>
      <c r="N19"/>
      <c r="O19" s="116"/>
    </row>
    <row r="20" spans="3:15" s="177" customFormat="1" ht="12.75" customHeight="1" x14ac:dyDescent="0.15">
      <c r="C20" s="182" t="s">
        <v>1082</v>
      </c>
      <c r="D20" s="183" t="s">
        <v>1083</v>
      </c>
      <c r="E20" s="182">
        <v>28</v>
      </c>
      <c r="F20" s="184">
        <v>8.6999999999999993</v>
      </c>
      <c r="G20" s="184">
        <v>5.4</v>
      </c>
      <c r="K20"/>
      <c r="L20"/>
      <c r="M20"/>
      <c r="N20"/>
      <c r="O20" s="116"/>
    </row>
    <row r="21" spans="3:15" s="177" customFormat="1" ht="12.75" customHeight="1" x14ac:dyDescent="0.15">
      <c r="C21" s="182" t="s">
        <v>1084</v>
      </c>
      <c r="D21" s="183" t="s">
        <v>1085</v>
      </c>
      <c r="E21" s="182">
        <v>16</v>
      </c>
      <c r="F21" s="184">
        <v>9.1999999999999993</v>
      </c>
      <c r="G21" s="184">
        <v>6.7</v>
      </c>
      <c r="K21"/>
      <c r="L21"/>
      <c r="M21"/>
      <c r="N21"/>
      <c r="O21" s="116"/>
    </row>
    <row r="22" spans="3:15" s="177" customFormat="1" ht="12.75" customHeight="1" x14ac:dyDescent="0.15">
      <c r="C22" s="182" t="s">
        <v>1095</v>
      </c>
      <c r="D22" s="183" t="s">
        <v>1087</v>
      </c>
      <c r="E22" s="182">
        <v>10</v>
      </c>
      <c r="F22" s="184">
        <v>8.6</v>
      </c>
      <c r="G22" s="184">
        <v>6.8</v>
      </c>
      <c r="K22"/>
      <c r="L22"/>
      <c r="M22"/>
      <c r="N22"/>
      <c r="O22" s="116"/>
    </row>
    <row r="23" spans="3:15" s="177" customFormat="1" ht="12.75" customHeight="1" x14ac:dyDescent="0.15">
      <c r="C23" s="182" t="s">
        <v>1088</v>
      </c>
      <c r="D23" s="183" t="s">
        <v>1089</v>
      </c>
      <c r="E23" s="182">
        <v>12</v>
      </c>
      <c r="F23" s="184">
        <v>8.5</v>
      </c>
      <c r="G23" s="184">
        <v>7</v>
      </c>
      <c r="K23"/>
      <c r="L23"/>
      <c r="M23"/>
      <c r="N23"/>
      <c r="O23" s="116"/>
    </row>
    <row r="24" spans="3:15" s="177" customFormat="1" ht="12.75" customHeight="1" x14ac:dyDescent="0.15">
      <c r="C24" s="182" t="s">
        <v>1090</v>
      </c>
      <c r="D24" s="183" t="s">
        <v>1091</v>
      </c>
      <c r="E24" s="182">
        <v>8</v>
      </c>
      <c r="F24" s="184">
        <v>8.1</v>
      </c>
      <c r="G24" s="184">
        <v>7</v>
      </c>
      <c r="K24"/>
      <c r="L24"/>
      <c r="M24"/>
      <c r="N24"/>
      <c r="O24" s="116"/>
    </row>
    <row r="25" spans="3:15" s="177" customFormat="1" ht="12.75" customHeight="1" x14ac:dyDescent="0.15">
      <c r="C25" s="182" t="s">
        <v>1092</v>
      </c>
      <c r="D25" s="183" t="s">
        <v>1093</v>
      </c>
      <c r="E25" s="182">
        <v>19488</v>
      </c>
      <c r="F25" s="184">
        <v>14</v>
      </c>
      <c r="G25" s="184">
        <v>3.3</v>
      </c>
      <c r="K25"/>
      <c r="L25"/>
      <c r="M25"/>
      <c r="N25"/>
      <c r="O25" s="116"/>
    </row>
    <row r="26" spans="3:15" s="177" customFormat="1" ht="12.75" customHeight="1" x14ac:dyDescent="0.15">
      <c r="C26" s="182"/>
      <c r="D26" s="183" t="s">
        <v>795</v>
      </c>
      <c r="E26" s="182">
        <v>19765</v>
      </c>
      <c r="F26" s="184">
        <v>14</v>
      </c>
      <c r="G26" s="184">
        <v>3.3</v>
      </c>
    </row>
    <row r="27" spans="3:15" s="177" customFormat="1" ht="12.75" customHeight="1" x14ac:dyDescent="0.15">
      <c r="C27" s="185" t="s">
        <v>1096</v>
      </c>
      <c r="E27" s="186"/>
    </row>
    <row r="28" spans="3:15" s="177" customFormat="1" ht="12.75" customHeight="1" x14ac:dyDescent="0.15">
      <c r="C28" s="187"/>
    </row>
    <row r="29" spans="3:15" s="177" customFormat="1" ht="12.75" customHeight="1" x14ac:dyDescent="0.15">
      <c r="C29" s="188"/>
      <c r="D29" s="174"/>
      <c r="E29" s="189"/>
      <c r="G29" s="190"/>
      <c r="H29" s="178" t="s">
        <v>1097</v>
      </c>
      <c r="I29" s="178" t="s">
        <v>1098</v>
      </c>
    </row>
    <row r="30" spans="3:15" s="177" customFormat="1" ht="12.75" customHeight="1" x14ac:dyDescent="0.15">
      <c r="C30" s="179" t="s">
        <v>1077</v>
      </c>
      <c r="D30" s="180"/>
      <c r="E30" s="181" t="s">
        <v>995</v>
      </c>
      <c r="F30" s="181" t="s">
        <v>974</v>
      </c>
      <c r="G30" s="181" t="s">
        <v>975</v>
      </c>
      <c r="H30" s="181" t="s">
        <v>976</v>
      </c>
      <c r="I30" s="181" t="s">
        <v>977</v>
      </c>
      <c r="K30"/>
      <c r="L30"/>
      <c r="M30"/>
      <c r="N30"/>
      <c r="O30"/>
    </row>
    <row r="31" spans="3:15" s="177" customFormat="1" ht="12.75" customHeight="1" x14ac:dyDescent="0.15">
      <c r="C31" s="182" t="s">
        <v>1078</v>
      </c>
      <c r="D31" s="183" t="s">
        <v>1079</v>
      </c>
      <c r="E31" s="191">
        <v>180</v>
      </c>
      <c r="F31" s="192">
        <v>24.946944444444437</v>
      </c>
      <c r="G31" s="192">
        <v>43.133023474770567</v>
      </c>
      <c r="H31" s="193">
        <v>320</v>
      </c>
      <c r="I31" s="193">
        <v>0</v>
      </c>
      <c r="K31"/>
      <c r="L31"/>
      <c r="M31"/>
      <c r="N31"/>
      <c r="O31" s="116"/>
    </row>
    <row r="32" spans="3:15" s="177" customFormat="1" ht="12.75" customHeight="1" x14ac:dyDescent="0.15">
      <c r="C32" s="182" t="s">
        <v>1080</v>
      </c>
      <c r="D32" s="183" t="s">
        <v>1081</v>
      </c>
      <c r="E32" s="191">
        <v>30</v>
      </c>
      <c r="F32" s="192">
        <v>11.294137931034482</v>
      </c>
      <c r="G32" s="192">
        <v>16.842346612300407</v>
      </c>
      <c r="H32" s="193">
        <v>75</v>
      </c>
      <c r="I32" s="193">
        <v>0.7</v>
      </c>
      <c r="K32"/>
      <c r="L32"/>
      <c r="M32"/>
      <c r="N32"/>
      <c r="O32" s="116"/>
    </row>
    <row r="33" spans="3:16" s="177" customFormat="1" ht="12.75" customHeight="1" x14ac:dyDescent="0.15">
      <c r="C33" s="182" t="s">
        <v>1082</v>
      </c>
      <c r="D33" s="183" t="s">
        <v>1083</v>
      </c>
      <c r="E33" s="191">
        <v>25</v>
      </c>
      <c r="F33" s="192">
        <v>9.8576000000000015</v>
      </c>
      <c r="G33" s="192">
        <v>34.131075805879114</v>
      </c>
      <c r="H33" s="193">
        <v>173</v>
      </c>
      <c r="I33" s="193">
        <v>0.5</v>
      </c>
      <c r="K33"/>
      <c r="L33"/>
      <c r="M33"/>
      <c r="N33"/>
      <c r="O33" s="116"/>
    </row>
    <row r="34" spans="3:16" s="177" customFormat="1" ht="12.75" customHeight="1" x14ac:dyDescent="0.15">
      <c r="C34" s="182" t="s">
        <v>1084</v>
      </c>
      <c r="D34" s="183" t="s">
        <v>1085</v>
      </c>
      <c r="E34" s="191">
        <v>18</v>
      </c>
      <c r="F34" s="192">
        <v>12.203333333333335</v>
      </c>
      <c r="G34" s="192">
        <v>12.692954043599984</v>
      </c>
      <c r="H34" s="193">
        <v>42</v>
      </c>
      <c r="I34" s="193">
        <v>0.8</v>
      </c>
      <c r="K34"/>
      <c r="L34"/>
      <c r="M34"/>
      <c r="N34"/>
      <c r="O34" s="116"/>
    </row>
    <row r="35" spans="3:16" s="177" customFormat="1" ht="12.75" customHeight="1" x14ac:dyDescent="0.15">
      <c r="C35" s="182" t="s">
        <v>1095</v>
      </c>
      <c r="D35" s="183" t="s">
        <v>1087</v>
      </c>
      <c r="E35" s="191">
        <v>10</v>
      </c>
      <c r="F35" s="192">
        <v>2.9530000000000003</v>
      </c>
      <c r="G35" s="194">
        <v>2.0490867884661852</v>
      </c>
      <c r="H35" s="193">
        <v>6.4</v>
      </c>
      <c r="I35" s="193">
        <v>0.5</v>
      </c>
      <c r="K35"/>
      <c r="L35"/>
      <c r="M35"/>
      <c r="N35"/>
      <c r="O35" s="116"/>
    </row>
    <row r="36" spans="3:16" s="177" customFormat="1" ht="12.75" customHeight="1" x14ac:dyDescent="0.15">
      <c r="C36" s="182" t="s">
        <v>1088</v>
      </c>
      <c r="D36" s="183" t="s">
        <v>1089</v>
      </c>
      <c r="E36" s="191">
        <v>11</v>
      </c>
      <c r="F36" s="192">
        <v>10.148181818181818</v>
      </c>
      <c r="G36" s="192">
        <v>15.568034441240048</v>
      </c>
      <c r="H36" s="193">
        <v>53</v>
      </c>
      <c r="I36" s="193">
        <v>1</v>
      </c>
      <c r="K36"/>
      <c r="L36"/>
      <c r="M36"/>
      <c r="N36"/>
      <c r="O36" s="116"/>
    </row>
    <row r="37" spans="3:16" s="177" customFormat="1" ht="12.75" customHeight="1" x14ac:dyDescent="0.15">
      <c r="C37" s="182" t="s">
        <v>1090</v>
      </c>
      <c r="D37" s="183" t="s">
        <v>1091</v>
      </c>
      <c r="E37" s="191">
        <v>7</v>
      </c>
      <c r="F37" s="192">
        <v>8.4971428571428564</v>
      </c>
      <c r="G37" s="192">
        <v>11.084051176180598</v>
      </c>
      <c r="H37" s="193">
        <v>32.5</v>
      </c>
      <c r="I37" s="193">
        <v>1.4</v>
      </c>
      <c r="K37"/>
      <c r="L37"/>
      <c r="M37"/>
      <c r="N37"/>
      <c r="O37" s="116"/>
    </row>
    <row r="38" spans="3:16" s="177" customFormat="1" ht="12.75" customHeight="1" x14ac:dyDescent="0.15">
      <c r="C38" s="182" t="s">
        <v>1092</v>
      </c>
      <c r="D38" s="183" t="s">
        <v>1093</v>
      </c>
      <c r="E38" s="191">
        <v>18179</v>
      </c>
      <c r="F38" s="192">
        <v>6.0252879710934213</v>
      </c>
      <c r="G38" s="192">
        <v>21.457035963443893</v>
      </c>
      <c r="H38" s="193">
        <v>1804</v>
      </c>
      <c r="I38" s="193">
        <v>0</v>
      </c>
      <c r="K38"/>
      <c r="L38"/>
      <c r="M38"/>
      <c r="N38"/>
      <c r="O38" s="116"/>
    </row>
    <row r="39" spans="3:16" s="177" customFormat="1" ht="12.75" customHeight="1" x14ac:dyDescent="0.15">
      <c r="C39" s="182"/>
      <c r="D39" s="183" t="s">
        <v>795</v>
      </c>
      <c r="E39" s="191">
        <v>18460</v>
      </c>
      <c r="F39" s="192">
        <v>6.2312960002404303</v>
      </c>
      <c r="G39" s="192">
        <v>21.852088654135677</v>
      </c>
      <c r="H39" s="193">
        <v>1804</v>
      </c>
      <c r="I39" s="193">
        <v>0</v>
      </c>
      <c r="K39"/>
      <c r="L39"/>
      <c r="M39"/>
      <c r="N39"/>
      <c r="O39"/>
    </row>
    <row r="40" spans="3:16" s="177" customFormat="1" ht="12.75" customHeight="1" x14ac:dyDescent="0.15">
      <c r="C40" s="187"/>
      <c r="F40" s="195"/>
      <c r="G40" s="195"/>
      <c r="H40" s="185"/>
      <c r="I40" s="185"/>
      <c r="K40"/>
      <c r="L40"/>
      <c r="M40"/>
      <c r="N40"/>
      <c r="O40"/>
    </row>
    <row r="41" spans="3:16" s="177" customFormat="1" ht="12.75" customHeight="1" x14ac:dyDescent="0.15">
      <c r="C41" s="188"/>
      <c r="D41" s="174"/>
      <c r="E41" s="189"/>
      <c r="F41" s="195"/>
      <c r="G41" s="196"/>
      <c r="H41" s="197" t="s">
        <v>1099</v>
      </c>
      <c r="I41" s="197" t="s">
        <v>1098</v>
      </c>
      <c r="K41"/>
      <c r="L41"/>
      <c r="M41"/>
      <c r="N41"/>
      <c r="O41"/>
    </row>
    <row r="42" spans="3:16" ht="12.75" customHeight="1" x14ac:dyDescent="0.15">
      <c r="C42" s="179" t="s">
        <v>1077</v>
      </c>
      <c r="D42" s="180"/>
      <c r="E42" s="181" t="s">
        <v>995</v>
      </c>
      <c r="F42" s="198" t="s">
        <v>974</v>
      </c>
      <c r="G42" s="198" t="s">
        <v>975</v>
      </c>
      <c r="H42" s="199" t="s">
        <v>976</v>
      </c>
      <c r="I42" s="199" t="s">
        <v>977</v>
      </c>
      <c r="K42"/>
      <c r="L42"/>
      <c r="M42"/>
      <c r="N42"/>
      <c r="O42"/>
    </row>
    <row r="43" spans="3:16" ht="12.75" customHeight="1" x14ac:dyDescent="0.15">
      <c r="C43" s="182" t="s">
        <v>1078</v>
      </c>
      <c r="D43" s="183" t="s">
        <v>1079</v>
      </c>
      <c r="E43" s="200">
        <v>56</v>
      </c>
      <c r="F43" s="194">
        <v>63.617129629629638</v>
      </c>
      <c r="G43" s="194">
        <v>58.929099513192192</v>
      </c>
      <c r="H43" s="201">
        <v>220</v>
      </c>
      <c r="I43" s="201">
        <v>0</v>
      </c>
      <c r="K43"/>
      <c r="L43"/>
      <c r="M43"/>
      <c r="N43"/>
      <c r="O43" s="116"/>
      <c r="P43" s="177"/>
    </row>
    <row r="44" spans="3:16" ht="12.75" customHeight="1" x14ac:dyDescent="0.15">
      <c r="C44" s="182" t="s">
        <v>1080</v>
      </c>
      <c r="D44" s="183" t="s">
        <v>1081</v>
      </c>
      <c r="E44" s="200">
        <v>11</v>
      </c>
      <c r="F44" s="194">
        <v>22.690909090909091</v>
      </c>
      <c r="G44" s="194">
        <v>29.782996979667931</v>
      </c>
      <c r="H44" s="201">
        <v>98</v>
      </c>
      <c r="I44" s="201">
        <v>1.9</v>
      </c>
      <c r="K44"/>
      <c r="L44"/>
      <c r="M44"/>
      <c r="N44"/>
      <c r="O44" s="116"/>
      <c r="P44" s="177"/>
    </row>
    <row r="45" spans="3:16" ht="12.75" customHeight="1" x14ac:dyDescent="0.15">
      <c r="C45" s="182" t="s">
        <v>1082</v>
      </c>
      <c r="D45" s="183" t="s">
        <v>1083</v>
      </c>
      <c r="E45" s="200">
        <v>23</v>
      </c>
      <c r="F45" s="194">
        <v>7.0260869565217376</v>
      </c>
      <c r="G45" s="194">
        <v>4.6336091755881688</v>
      </c>
      <c r="H45" s="201">
        <v>20</v>
      </c>
      <c r="I45" s="201">
        <v>1.9</v>
      </c>
      <c r="K45"/>
      <c r="L45"/>
      <c r="M45"/>
      <c r="N45"/>
      <c r="O45" s="116"/>
      <c r="P45" s="177"/>
    </row>
    <row r="46" spans="3:16" ht="12.75" customHeight="1" x14ac:dyDescent="0.15">
      <c r="C46" s="182" t="s">
        <v>1084</v>
      </c>
      <c r="D46" s="183" t="s">
        <v>1085</v>
      </c>
      <c r="E46" s="200">
        <v>9</v>
      </c>
      <c r="F46" s="194">
        <v>11.822222222222223</v>
      </c>
      <c r="G46" s="194">
        <v>5.2613633636581714</v>
      </c>
      <c r="H46" s="201">
        <v>18</v>
      </c>
      <c r="I46" s="201">
        <v>3.2</v>
      </c>
      <c r="K46"/>
      <c r="L46"/>
      <c r="M46"/>
      <c r="N46"/>
      <c r="O46" s="116"/>
      <c r="P46" s="177"/>
    </row>
    <row r="47" spans="3:16" ht="12.75" customHeight="1" x14ac:dyDescent="0.15">
      <c r="C47" s="182" t="s">
        <v>1095</v>
      </c>
      <c r="D47" s="183" t="s">
        <v>1087</v>
      </c>
      <c r="E47" s="200">
        <v>6</v>
      </c>
      <c r="F47" s="194">
        <v>6.0166666666666666</v>
      </c>
      <c r="G47" s="194">
        <v>2.781666167365644</v>
      </c>
      <c r="H47" s="201">
        <v>10</v>
      </c>
      <c r="I47" s="201">
        <v>3.1</v>
      </c>
      <c r="K47"/>
      <c r="L47"/>
      <c r="M47"/>
      <c r="N47"/>
      <c r="O47" s="116"/>
      <c r="P47" s="177"/>
    </row>
    <row r="48" spans="3:16" ht="12.75" customHeight="1" x14ac:dyDescent="0.15">
      <c r="C48" s="182" t="s">
        <v>1088</v>
      </c>
      <c r="D48" s="183" t="s">
        <v>1089</v>
      </c>
      <c r="E48" s="200">
        <v>6</v>
      </c>
      <c r="F48" s="194">
        <v>10.401666666666667</v>
      </c>
      <c r="G48" s="194">
        <v>3.880290796662881</v>
      </c>
      <c r="H48" s="201">
        <v>14.28</v>
      </c>
      <c r="I48" s="201">
        <v>4</v>
      </c>
      <c r="K48"/>
      <c r="L48"/>
      <c r="M48"/>
      <c r="N48"/>
      <c r="O48" s="116"/>
      <c r="P48" s="177"/>
    </row>
    <row r="49" spans="3:16" ht="12.75" customHeight="1" x14ac:dyDescent="0.15">
      <c r="C49" s="182" t="s">
        <v>1090</v>
      </c>
      <c r="D49" s="183" t="s">
        <v>1091</v>
      </c>
      <c r="E49" s="200">
        <v>4</v>
      </c>
      <c r="F49" s="194">
        <v>22.3125</v>
      </c>
      <c r="G49" s="194">
        <v>18.369284825490624</v>
      </c>
      <c r="H49" s="201">
        <v>48.25</v>
      </c>
      <c r="I49" s="201">
        <v>4.9000000000000004</v>
      </c>
      <c r="K49"/>
      <c r="L49"/>
      <c r="M49"/>
      <c r="N49"/>
      <c r="O49" s="116"/>
      <c r="P49" s="177"/>
    </row>
    <row r="50" spans="3:16" ht="12.75" customHeight="1" x14ac:dyDescent="0.15">
      <c r="C50" s="182" t="s">
        <v>1092</v>
      </c>
      <c r="D50" s="183" t="s">
        <v>1093</v>
      </c>
      <c r="E50" s="200">
        <v>14654</v>
      </c>
      <c r="F50" s="194">
        <v>9.8985236283561697</v>
      </c>
      <c r="G50" s="194">
        <v>13.593417525014345</v>
      </c>
      <c r="H50" s="201">
        <v>400.5</v>
      </c>
      <c r="I50" s="201">
        <v>0</v>
      </c>
      <c r="K50"/>
      <c r="L50"/>
      <c r="M50"/>
      <c r="N50"/>
      <c r="O50" s="116"/>
      <c r="P50" s="177"/>
    </row>
    <row r="51" spans="3:16" ht="12.75" customHeight="1" x14ac:dyDescent="0.15">
      <c r="C51" s="182"/>
      <c r="D51" s="183" t="s">
        <v>795</v>
      </c>
      <c r="E51" s="191">
        <v>14769</v>
      </c>
      <c r="F51" s="192">
        <v>10.110426197385781</v>
      </c>
      <c r="G51" s="192">
        <v>14.403741955771199</v>
      </c>
      <c r="H51" s="193">
        <v>400.5</v>
      </c>
      <c r="I51" s="193">
        <v>0</v>
      </c>
      <c r="K51"/>
      <c r="L51"/>
      <c r="M51"/>
      <c r="N51"/>
      <c r="O51"/>
    </row>
    <row r="52" spans="3:16" ht="12.75" customHeight="1" x14ac:dyDescent="0.15">
      <c r="F52" s="202"/>
      <c r="G52" s="202"/>
      <c r="H52" s="203"/>
      <c r="I52" s="203"/>
      <c r="K52"/>
      <c r="L52"/>
      <c r="M52"/>
      <c r="N52"/>
      <c r="O52"/>
    </row>
    <row r="53" spans="3:16" ht="12.75" customHeight="1" x14ac:dyDescent="0.15">
      <c r="C53" s="188"/>
      <c r="D53" s="174"/>
      <c r="E53" s="189"/>
      <c r="F53" s="195"/>
      <c r="G53" s="196"/>
      <c r="H53" s="197" t="s">
        <v>1100</v>
      </c>
      <c r="I53" s="197" t="s">
        <v>1098</v>
      </c>
      <c r="K53"/>
      <c r="L53"/>
      <c r="M53"/>
      <c r="N53"/>
      <c r="O53"/>
    </row>
    <row r="54" spans="3:16" ht="12.75" customHeight="1" x14ac:dyDescent="0.15">
      <c r="C54" s="179" t="s">
        <v>1077</v>
      </c>
      <c r="D54" s="180"/>
      <c r="E54" s="181" t="s">
        <v>995</v>
      </c>
      <c r="F54" s="198" t="s">
        <v>974</v>
      </c>
      <c r="G54" s="198" t="s">
        <v>975</v>
      </c>
      <c r="H54" s="199" t="s">
        <v>976</v>
      </c>
      <c r="I54" s="199" t="s">
        <v>977</v>
      </c>
      <c r="K54"/>
      <c r="L54"/>
      <c r="M54"/>
      <c r="N54"/>
      <c r="O54"/>
    </row>
    <row r="55" spans="3:16" ht="12.75" customHeight="1" x14ac:dyDescent="0.15">
      <c r="C55" s="182" t="s">
        <v>1078</v>
      </c>
      <c r="D55" s="183" t="s">
        <v>1079</v>
      </c>
      <c r="E55" s="200">
        <v>181</v>
      </c>
      <c r="F55" s="194">
        <v>27.297039106145252</v>
      </c>
      <c r="G55" s="194">
        <v>42.820161305365993</v>
      </c>
      <c r="H55" s="201">
        <v>370</v>
      </c>
      <c r="I55" s="201">
        <v>0</v>
      </c>
      <c r="K55"/>
      <c r="L55"/>
      <c r="M55"/>
      <c r="N55"/>
      <c r="O55" s="116"/>
      <c r="P55" s="177"/>
    </row>
    <row r="56" spans="3:16" ht="12.75" customHeight="1" x14ac:dyDescent="0.15">
      <c r="C56" s="182" t="s">
        <v>1080</v>
      </c>
      <c r="D56" s="183" t="s">
        <v>1081</v>
      </c>
      <c r="E56" s="200">
        <v>26</v>
      </c>
      <c r="F56" s="194">
        <v>15.570800000000002</v>
      </c>
      <c r="G56" s="194">
        <v>23.91029553699968</v>
      </c>
      <c r="H56" s="201">
        <v>110</v>
      </c>
      <c r="I56" s="201">
        <v>0.5</v>
      </c>
      <c r="K56"/>
      <c r="L56"/>
      <c r="M56"/>
      <c r="N56"/>
      <c r="O56" s="116"/>
      <c r="P56" s="177"/>
    </row>
    <row r="57" spans="3:16" ht="12.75" customHeight="1" x14ac:dyDescent="0.15">
      <c r="C57" s="182" t="s">
        <v>1082</v>
      </c>
      <c r="D57" s="183" t="s">
        <v>1083</v>
      </c>
      <c r="E57" s="200">
        <v>24</v>
      </c>
      <c r="F57" s="194">
        <v>12.235454545454543</v>
      </c>
      <c r="G57" s="194">
        <v>33.886015057103073</v>
      </c>
      <c r="H57" s="201">
        <v>163</v>
      </c>
      <c r="I57" s="201">
        <v>0.5</v>
      </c>
      <c r="K57"/>
      <c r="L57"/>
      <c r="M57"/>
      <c r="N57"/>
      <c r="O57" s="116"/>
      <c r="P57" s="177"/>
    </row>
    <row r="58" spans="3:16" ht="12.75" customHeight="1" x14ac:dyDescent="0.15">
      <c r="C58" s="182" t="s">
        <v>1084</v>
      </c>
      <c r="D58" s="183" t="s">
        <v>1085</v>
      </c>
      <c r="E58" s="200">
        <v>17</v>
      </c>
      <c r="F58" s="194">
        <v>37.432352941176475</v>
      </c>
      <c r="G58" s="194">
        <v>62.716068866899228</v>
      </c>
      <c r="H58" s="201">
        <v>208</v>
      </c>
      <c r="I58" s="201">
        <v>2</v>
      </c>
      <c r="K58"/>
      <c r="L58"/>
      <c r="M58"/>
      <c r="N58"/>
      <c r="O58" s="116"/>
      <c r="P58" s="177"/>
    </row>
    <row r="59" spans="3:16" ht="12.75" customHeight="1" x14ac:dyDescent="0.15">
      <c r="C59" s="182" t="s">
        <v>1095</v>
      </c>
      <c r="D59" s="183" t="s">
        <v>1087</v>
      </c>
      <c r="E59" s="200">
        <v>9</v>
      </c>
      <c r="F59" s="194">
        <v>4.2611111111111111</v>
      </c>
      <c r="G59" s="194">
        <v>4.9315171206344912</v>
      </c>
      <c r="H59" s="201">
        <v>15.25</v>
      </c>
      <c r="I59" s="201">
        <v>0</v>
      </c>
      <c r="K59"/>
      <c r="L59"/>
      <c r="M59"/>
      <c r="N59"/>
      <c r="O59" s="116"/>
      <c r="P59" s="177"/>
    </row>
    <row r="60" spans="3:16" ht="12.75" customHeight="1" x14ac:dyDescent="0.15">
      <c r="C60" s="182" t="s">
        <v>1088</v>
      </c>
      <c r="D60" s="183" t="s">
        <v>1089</v>
      </c>
      <c r="E60" s="200">
        <v>10</v>
      </c>
      <c r="F60" s="194">
        <v>12.582222222222221</v>
      </c>
      <c r="G60" s="194">
        <v>9.1585612649828629</v>
      </c>
      <c r="H60" s="201">
        <v>31</v>
      </c>
      <c r="I60" s="201">
        <v>1</v>
      </c>
      <c r="K60"/>
      <c r="L60"/>
      <c r="M60"/>
      <c r="N60"/>
      <c r="O60" s="116"/>
      <c r="P60" s="177"/>
    </row>
    <row r="61" spans="3:16" ht="12.75" customHeight="1" x14ac:dyDescent="0.15">
      <c r="C61" s="182" t="s">
        <v>1090</v>
      </c>
      <c r="D61" s="183" t="s">
        <v>1091</v>
      </c>
      <c r="E61" s="200">
        <v>7</v>
      </c>
      <c r="F61" s="194">
        <v>8.0671428571428585</v>
      </c>
      <c r="G61" s="194">
        <v>5.4791322740184381</v>
      </c>
      <c r="H61" s="201">
        <v>16.5</v>
      </c>
      <c r="I61" s="201">
        <v>3</v>
      </c>
      <c r="K61"/>
      <c r="L61"/>
      <c r="M61"/>
      <c r="N61"/>
      <c r="O61" s="116"/>
      <c r="P61" s="177"/>
    </row>
    <row r="62" spans="3:16" ht="12.75" customHeight="1" x14ac:dyDescent="0.15">
      <c r="C62" s="182" t="s">
        <v>1092</v>
      </c>
      <c r="D62" s="183" t="s">
        <v>1093</v>
      </c>
      <c r="E62" s="200">
        <v>18578</v>
      </c>
      <c r="F62" s="194">
        <v>6.2213379306912735</v>
      </c>
      <c r="G62" s="194">
        <v>12.611960414468804</v>
      </c>
      <c r="H62" s="201">
        <v>680</v>
      </c>
      <c r="I62" s="201">
        <v>0</v>
      </c>
      <c r="K62"/>
      <c r="L62"/>
      <c r="M62"/>
      <c r="N62"/>
      <c r="O62" s="116"/>
      <c r="P62" s="177"/>
    </row>
    <row r="63" spans="3:16" ht="12.75" customHeight="1" x14ac:dyDescent="0.15">
      <c r="C63" s="182"/>
      <c r="D63" s="183" t="s">
        <v>795</v>
      </c>
      <c r="E63" s="191">
        <v>18852</v>
      </c>
      <c r="F63" s="192">
        <v>6.4755073247351955</v>
      </c>
      <c r="G63" s="192">
        <v>13.624763064987226</v>
      </c>
      <c r="H63" s="193">
        <v>680</v>
      </c>
      <c r="I63" s="193">
        <v>0</v>
      </c>
      <c r="K63"/>
      <c r="L63"/>
      <c r="M63"/>
      <c r="N63"/>
      <c r="O63"/>
    </row>
    <row r="64" spans="3:16" ht="12.75" customHeight="1" x14ac:dyDescent="0.15">
      <c r="F64" s="202"/>
      <c r="G64" s="202"/>
      <c r="H64" s="203"/>
      <c r="I64" s="203"/>
      <c r="K64"/>
      <c r="L64"/>
      <c r="M64"/>
      <c r="N64"/>
      <c r="O64"/>
    </row>
    <row r="65" spans="3:16" ht="12.75" customHeight="1" x14ac:dyDescent="0.15">
      <c r="C65" s="188"/>
      <c r="D65" s="174"/>
      <c r="E65" s="189"/>
      <c r="F65" s="195"/>
      <c r="G65" s="196"/>
      <c r="H65" s="197" t="s">
        <v>1101</v>
      </c>
      <c r="I65" s="197" t="s">
        <v>1098</v>
      </c>
      <c r="K65"/>
      <c r="L65"/>
      <c r="M65"/>
      <c r="N65"/>
      <c r="O65"/>
    </row>
    <row r="66" spans="3:16" ht="12.75" customHeight="1" x14ac:dyDescent="0.15">
      <c r="C66" s="179" t="s">
        <v>1077</v>
      </c>
      <c r="D66" s="180"/>
      <c r="E66" s="181" t="s">
        <v>995</v>
      </c>
      <c r="F66" s="198" t="s">
        <v>974</v>
      </c>
      <c r="G66" s="198" t="s">
        <v>975</v>
      </c>
      <c r="H66" s="199" t="s">
        <v>976</v>
      </c>
      <c r="I66" s="199" t="s">
        <v>977</v>
      </c>
      <c r="K66"/>
      <c r="L66"/>
      <c r="M66"/>
      <c r="N66"/>
      <c r="O66"/>
    </row>
    <row r="67" spans="3:16" ht="12.75" customHeight="1" x14ac:dyDescent="0.15">
      <c r="C67" s="182" t="s">
        <v>1078</v>
      </c>
      <c r="D67" s="183" t="s">
        <v>1079</v>
      </c>
      <c r="E67" s="200">
        <v>15</v>
      </c>
      <c r="F67" s="194">
        <v>0.46363636363636362</v>
      </c>
      <c r="G67" s="194">
        <v>0.25405797477240222</v>
      </c>
      <c r="H67" s="201">
        <v>1</v>
      </c>
      <c r="I67" s="201">
        <v>0</v>
      </c>
      <c r="K67"/>
      <c r="L67"/>
      <c r="M67"/>
      <c r="N67"/>
      <c r="O67" s="116"/>
      <c r="P67" s="177"/>
    </row>
    <row r="68" spans="3:16" ht="12.75" customHeight="1" x14ac:dyDescent="0.15">
      <c r="C68" s="182" t="s">
        <v>1080</v>
      </c>
      <c r="D68" s="183" t="s">
        <v>1081</v>
      </c>
      <c r="E68" s="200">
        <v>5</v>
      </c>
      <c r="F68" s="194">
        <v>1.4750000000000001</v>
      </c>
      <c r="G68" s="194">
        <v>0.89582364335844566</v>
      </c>
      <c r="H68" s="201">
        <v>2.5</v>
      </c>
      <c r="I68" s="201">
        <v>0.5</v>
      </c>
      <c r="K68"/>
      <c r="L68"/>
      <c r="M68"/>
      <c r="N68"/>
      <c r="O68" s="116"/>
      <c r="P68" s="177"/>
    </row>
    <row r="69" spans="3:16" ht="12.75" customHeight="1" x14ac:dyDescent="0.15">
      <c r="C69" s="182" t="s">
        <v>1082</v>
      </c>
      <c r="D69" s="183" t="s">
        <v>1083</v>
      </c>
      <c r="E69" s="200">
        <v>8</v>
      </c>
      <c r="F69" s="194">
        <v>0.5</v>
      </c>
      <c r="G69" s="194">
        <v>0.40824829046386302</v>
      </c>
      <c r="H69" s="201">
        <v>1</v>
      </c>
      <c r="I69" s="201">
        <v>0</v>
      </c>
      <c r="K69"/>
      <c r="L69"/>
      <c r="M69"/>
      <c r="N69"/>
      <c r="O69" s="116"/>
      <c r="P69" s="177"/>
    </row>
    <row r="70" spans="3:16" ht="12.75" customHeight="1" x14ac:dyDescent="0.15">
      <c r="C70" s="182" t="s">
        <v>1084</v>
      </c>
      <c r="D70" s="183" t="s">
        <v>1085</v>
      </c>
      <c r="E70" s="200">
        <v>2</v>
      </c>
      <c r="F70" s="194">
        <v>0.5</v>
      </c>
      <c r="G70" s="194">
        <v>0</v>
      </c>
      <c r="H70" s="201">
        <v>0.5</v>
      </c>
      <c r="I70" s="201">
        <v>0.5</v>
      </c>
      <c r="K70"/>
      <c r="L70"/>
      <c r="M70"/>
      <c r="N70"/>
      <c r="O70" s="116"/>
      <c r="P70" s="177"/>
    </row>
    <row r="71" spans="3:16" ht="12.75" customHeight="1" x14ac:dyDescent="0.15">
      <c r="C71" s="182" t="s">
        <v>1095</v>
      </c>
      <c r="D71" s="183" t="s">
        <v>1087</v>
      </c>
      <c r="E71" s="200">
        <v>2</v>
      </c>
      <c r="F71" s="194">
        <v>0.75</v>
      </c>
      <c r="G71" s="194">
        <v>0.35355339059327379</v>
      </c>
      <c r="H71" s="201">
        <v>1</v>
      </c>
      <c r="I71" s="201">
        <v>0.5</v>
      </c>
      <c r="K71"/>
      <c r="L71"/>
      <c r="M71"/>
      <c r="N71"/>
      <c r="O71" s="116"/>
      <c r="P71" s="177"/>
    </row>
    <row r="72" spans="3:16" ht="12.75" customHeight="1" x14ac:dyDescent="0.15">
      <c r="C72" s="182" t="s">
        <v>1088</v>
      </c>
      <c r="D72" s="183" t="s">
        <v>1089</v>
      </c>
      <c r="E72" s="200">
        <v>2</v>
      </c>
      <c r="F72" s="194">
        <v>1</v>
      </c>
      <c r="G72" s="194">
        <v>0</v>
      </c>
      <c r="H72" s="201">
        <v>1</v>
      </c>
      <c r="I72" s="201">
        <v>1</v>
      </c>
      <c r="K72"/>
      <c r="L72"/>
      <c r="M72"/>
      <c r="N72"/>
      <c r="O72" s="116"/>
      <c r="P72" s="177"/>
    </row>
    <row r="73" spans="3:16" ht="12.75" customHeight="1" x14ac:dyDescent="0.15">
      <c r="C73" s="182" t="s">
        <v>1090</v>
      </c>
      <c r="D73" s="183" t="s">
        <v>1091</v>
      </c>
      <c r="E73" s="200">
        <v>1</v>
      </c>
      <c r="F73" s="194">
        <v>2.5</v>
      </c>
      <c r="G73" s="194" t="s">
        <v>71</v>
      </c>
      <c r="H73" s="201">
        <v>2.5</v>
      </c>
      <c r="I73" s="201">
        <v>2.5</v>
      </c>
      <c r="K73"/>
      <c r="L73"/>
      <c r="M73"/>
      <c r="N73"/>
      <c r="O73" s="116"/>
      <c r="P73" s="177"/>
    </row>
    <row r="74" spans="3:16" ht="12.75" customHeight="1" x14ac:dyDescent="0.15">
      <c r="C74" s="182" t="s">
        <v>1092</v>
      </c>
      <c r="D74" s="183" t="s">
        <v>1093</v>
      </c>
      <c r="E74" s="200">
        <v>7816</v>
      </c>
      <c r="F74" s="194">
        <v>0.99053699596041378</v>
      </c>
      <c r="G74" s="194">
        <v>1.2533375829300499</v>
      </c>
      <c r="H74" s="201">
        <v>18</v>
      </c>
      <c r="I74" s="201">
        <v>0</v>
      </c>
      <c r="K74"/>
      <c r="L74"/>
      <c r="M74"/>
      <c r="N74"/>
      <c r="O74" s="116"/>
      <c r="P74" s="177"/>
    </row>
    <row r="75" spans="3:16" ht="12.75" customHeight="1" x14ac:dyDescent="0.15">
      <c r="C75" s="182"/>
      <c r="D75" s="183" t="s">
        <v>795</v>
      </c>
      <c r="E75" s="200">
        <v>7851</v>
      </c>
      <c r="F75" s="192">
        <v>0.98934743419706261</v>
      </c>
      <c r="G75" s="192">
        <v>1.2512153477799737</v>
      </c>
      <c r="H75" s="201">
        <v>18</v>
      </c>
      <c r="I75" s="201">
        <v>0</v>
      </c>
      <c r="K75"/>
      <c r="L75"/>
      <c r="M75"/>
      <c r="N75"/>
      <c r="O75"/>
    </row>
    <row r="76" spans="3:16" ht="12.75" customHeight="1" x14ac:dyDescent="0.15">
      <c r="C76" s="187"/>
      <c r="D76" s="177"/>
      <c r="E76" s="177"/>
      <c r="F76" s="195"/>
      <c r="G76" s="195"/>
      <c r="H76" s="185"/>
      <c r="I76" s="185"/>
      <c r="K76"/>
      <c r="L76"/>
      <c r="M76"/>
      <c r="N76"/>
      <c r="O76"/>
    </row>
    <row r="77" spans="3:16" ht="12.75" customHeight="1" x14ac:dyDescent="0.15">
      <c r="C77" s="188"/>
      <c r="D77" s="174"/>
      <c r="E77" s="189"/>
      <c r="F77" s="195"/>
      <c r="G77" s="196"/>
      <c r="H77" s="197" t="s">
        <v>1102</v>
      </c>
      <c r="I77" s="197" t="s">
        <v>1098</v>
      </c>
      <c r="K77"/>
      <c r="L77"/>
      <c r="M77"/>
      <c r="N77"/>
      <c r="O77"/>
    </row>
    <row r="78" spans="3:16" ht="12.75" customHeight="1" x14ac:dyDescent="0.15">
      <c r="C78" s="179" t="s">
        <v>1077</v>
      </c>
      <c r="D78" s="180"/>
      <c r="E78" s="181" t="s">
        <v>995</v>
      </c>
      <c r="F78" s="198" t="s">
        <v>974</v>
      </c>
      <c r="G78" s="198" t="s">
        <v>975</v>
      </c>
      <c r="H78" s="199" t="s">
        <v>976</v>
      </c>
      <c r="I78" s="199" t="s">
        <v>977</v>
      </c>
      <c r="J78" s="204"/>
      <c r="K78"/>
      <c r="L78"/>
      <c r="M78"/>
      <c r="N78"/>
      <c r="O78"/>
    </row>
    <row r="79" spans="3:16" ht="12.75" customHeight="1" x14ac:dyDescent="0.15">
      <c r="C79" s="182" t="s">
        <v>1078</v>
      </c>
      <c r="D79" s="183" t="s">
        <v>1079</v>
      </c>
      <c r="E79" s="200">
        <v>18</v>
      </c>
      <c r="F79" s="194">
        <v>0.42307692307692307</v>
      </c>
      <c r="G79" s="194">
        <v>0.27735009811261457</v>
      </c>
      <c r="H79" s="201">
        <v>1</v>
      </c>
      <c r="I79" s="201">
        <v>0</v>
      </c>
      <c r="K79"/>
      <c r="L79"/>
      <c r="M79"/>
      <c r="N79"/>
      <c r="O79" s="116"/>
      <c r="P79" s="177"/>
    </row>
    <row r="80" spans="3:16" ht="12.75" customHeight="1" x14ac:dyDescent="0.15">
      <c r="C80" s="182" t="s">
        <v>1080</v>
      </c>
      <c r="D80" s="183" t="s">
        <v>1081</v>
      </c>
      <c r="E80" s="200">
        <v>6</v>
      </c>
      <c r="F80" s="194">
        <v>1.1000000000000001</v>
      </c>
      <c r="G80" s="194">
        <v>0.82158383625774922</v>
      </c>
      <c r="H80" s="201">
        <v>2.5</v>
      </c>
      <c r="I80" s="201">
        <v>0.5</v>
      </c>
      <c r="K80"/>
      <c r="L80"/>
      <c r="M80"/>
      <c r="N80"/>
      <c r="O80" s="116"/>
      <c r="P80" s="177"/>
    </row>
    <row r="81" spans="3:16" ht="12.75" customHeight="1" x14ac:dyDescent="0.15">
      <c r="C81" s="182" t="s">
        <v>1082</v>
      </c>
      <c r="D81" s="183" t="s">
        <v>1083</v>
      </c>
      <c r="E81" s="200">
        <v>6</v>
      </c>
      <c r="F81" s="194">
        <v>2.9</v>
      </c>
      <c r="G81" s="194">
        <v>4.1868842830916648</v>
      </c>
      <c r="H81" s="201">
        <v>7.7</v>
      </c>
      <c r="I81" s="201">
        <v>0</v>
      </c>
      <c r="K81"/>
      <c r="L81"/>
      <c r="M81"/>
      <c r="N81"/>
      <c r="O81" s="116"/>
      <c r="P81" s="177"/>
    </row>
    <row r="82" spans="3:16" ht="12.75" customHeight="1" x14ac:dyDescent="0.15">
      <c r="C82" s="182" t="s">
        <v>1084</v>
      </c>
      <c r="D82" s="183" t="s">
        <v>1085</v>
      </c>
      <c r="E82" s="200">
        <v>6</v>
      </c>
      <c r="F82" s="194">
        <v>0.625</v>
      </c>
      <c r="G82" s="194">
        <v>0.47871355387816905</v>
      </c>
      <c r="H82" s="201">
        <v>1</v>
      </c>
      <c r="I82" s="201">
        <v>0</v>
      </c>
      <c r="K82"/>
      <c r="L82"/>
      <c r="M82"/>
      <c r="N82"/>
      <c r="O82" s="116"/>
      <c r="P82" s="177"/>
    </row>
    <row r="83" spans="3:16" ht="12.75" customHeight="1" x14ac:dyDescent="0.15">
      <c r="C83" s="182" t="s">
        <v>1095</v>
      </c>
      <c r="D83" s="183" t="s">
        <v>1087</v>
      </c>
      <c r="E83" s="200">
        <v>2</v>
      </c>
      <c r="F83" s="194">
        <v>1.25</v>
      </c>
      <c r="G83" s="194">
        <v>1.0606601717798212</v>
      </c>
      <c r="H83" s="201">
        <v>2</v>
      </c>
      <c r="I83" s="201">
        <v>0.5</v>
      </c>
      <c r="K83"/>
      <c r="L83"/>
      <c r="M83"/>
      <c r="N83"/>
      <c r="O83" s="116"/>
      <c r="P83" s="177"/>
    </row>
    <row r="84" spans="3:16" ht="12.75" customHeight="1" x14ac:dyDescent="0.15">
      <c r="C84" s="182" t="s">
        <v>1088</v>
      </c>
      <c r="D84" s="183" t="s">
        <v>1089</v>
      </c>
      <c r="E84" s="200">
        <v>2</v>
      </c>
      <c r="F84" s="194">
        <v>0.25</v>
      </c>
      <c r="G84" s="194">
        <v>0.35355339059327379</v>
      </c>
      <c r="H84" s="201">
        <v>0.5</v>
      </c>
      <c r="I84" s="201">
        <v>0</v>
      </c>
      <c r="K84"/>
      <c r="L84"/>
      <c r="M84"/>
      <c r="N84"/>
      <c r="O84" s="116"/>
      <c r="P84" s="177"/>
    </row>
    <row r="85" spans="3:16" ht="12.75" customHeight="1" x14ac:dyDescent="0.15">
      <c r="C85" s="182" t="s">
        <v>1090</v>
      </c>
      <c r="D85" s="183" t="s">
        <v>1091</v>
      </c>
      <c r="E85" s="200">
        <v>1</v>
      </c>
      <c r="F85" s="194">
        <v>2.5</v>
      </c>
      <c r="G85" s="194" t="s">
        <v>71</v>
      </c>
      <c r="H85" s="201">
        <v>2.5</v>
      </c>
      <c r="I85" s="201">
        <v>2.5</v>
      </c>
      <c r="K85"/>
      <c r="L85"/>
      <c r="M85"/>
      <c r="N85"/>
      <c r="O85" s="116"/>
      <c r="P85" s="177"/>
    </row>
    <row r="86" spans="3:16" ht="12.75" customHeight="1" x14ac:dyDescent="0.15">
      <c r="C86" s="182" t="s">
        <v>1092</v>
      </c>
      <c r="D86" s="183" t="s">
        <v>1093</v>
      </c>
      <c r="E86" s="200">
        <v>6186</v>
      </c>
      <c r="F86" s="194">
        <v>1.3321144071136874</v>
      </c>
      <c r="G86" s="194">
        <v>2.4015909278538152</v>
      </c>
      <c r="H86" s="201">
        <v>31</v>
      </c>
      <c r="I86" s="201">
        <v>0</v>
      </c>
      <c r="K86"/>
      <c r="L86"/>
      <c r="M86"/>
      <c r="N86"/>
      <c r="O86" s="116"/>
      <c r="P86" s="177"/>
    </row>
    <row r="87" spans="3:16" ht="12.75" customHeight="1" x14ac:dyDescent="0.15">
      <c r="C87" s="182"/>
      <c r="D87" s="183" t="s">
        <v>795</v>
      </c>
      <c r="E87" s="191">
        <v>6227</v>
      </c>
      <c r="F87" s="192">
        <v>1.3299060714663009</v>
      </c>
      <c r="G87" s="192">
        <v>2.3961708061453395</v>
      </c>
      <c r="H87" s="193">
        <v>31</v>
      </c>
      <c r="I87" s="193">
        <v>0</v>
      </c>
      <c r="K87"/>
      <c r="L87"/>
      <c r="M87"/>
      <c r="N87"/>
      <c r="O87"/>
    </row>
    <row r="88" spans="3:16" ht="12.75" customHeight="1" x14ac:dyDescent="0.15">
      <c r="F88" s="202"/>
      <c r="G88" s="202"/>
      <c r="H88" s="203"/>
      <c r="I88" s="203"/>
      <c r="K88"/>
      <c r="L88"/>
      <c r="M88"/>
      <c r="N88"/>
      <c r="O88"/>
    </row>
    <row r="89" spans="3:16" ht="12.75" customHeight="1" x14ac:dyDescent="0.15">
      <c r="C89" s="188"/>
      <c r="D89" s="174"/>
      <c r="E89" s="189"/>
      <c r="F89" s="195"/>
      <c r="G89" s="196"/>
      <c r="H89" s="197" t="s">
        <v>1103</v>
      </c>
      <c r="I89" s="197" t="s">
        <v>1098</v>
      </c>
      <c r="K89"/>
      <c r="L89"/>
      <c r="M89"/>
      <c r="N89"/>
      <c r="O89"/>
    </row>
    <row r="90" spans="3:16" ht="12.75" customHeight="1" x14ac:dyDescent="0.15">
      <c r="C90" s="179" t="s">
        <v>1077</v>
      </c>
      <c r="D90" s="180"/>
      <c r="E90" s="181" t="s">
        <v>995</v>
      </c>
      <c r="F90" s="198" t="s">
        <v>974</v>
      </c>
      <c r="G90" s="198" t="s">
        <v>975</v>
      </c>
      <c r="H90" s="199" t="s">
        <v>976</v>
      </c>
      <c r="I90" s="199" t="s">
        <v>977</v>
      </c>
      <c r="K90"/>
      <c r="L90"/>
      <c r="M90"/>
      <c r="N90"/>
      <c r="O90"/>
    </row>
    <row r="91" spans="3:16" ht="12.75" customHeight="1" x14ac:dyDescent="0.15">
      <c r="C91" s="182" t="s">
        <v>1078</v>
      </c>
      <c r="D91" s="183" t="s">
        <v>1079</v>
      </c>
      <c r="E91" s="200">
        <v>11</v>
      </c>
      <c r="F91" s="194">
        <v>0.13571428571428573</v>
      </c>
      <c r="G91" s="194">
        <v>0.16511179473891249</v>
      </c>
      <c r="H91" s="201">
        <v>0.5</v>
      </c>
      <c r="I91" s="201">
        <v>0</v>
      </c>
      <c r="K91"/>
      <c r="L91"/>
      <c r="M91"/>
      <c r="N91"/>
      <c r="O91" s="116"/>
      <c r="P91" s="177"/>
    </row>
    <row r="92" spans="3:16" ht="12.75" customHeight="1" x14ac:dyDescent="0.15">
      <c r="C92" s="182" t="s">
        <v>1080</v>
      </c>
      <c r="D92" s="183" t="s">
        <v>1081</v>
      </c>
      <c r="E92" s="200">
        <v>2</v>
      </c>
      <c r="F92" s="194">
        <v>0.15</v>
      </c>
      <c r="G92" s="194">
        <v>0.14142135623730953</v>
      </c>
      <c r="H92" s="201">
        <v>0.25</v>
      </c>
      <c r="I92" s="201">
        <v>0.05</v>
      </c>
      <c r="K92"/>
      <c r="L92"/>
      <c r="M92"/>
      <c r="N92"/>
      <c r="O92" s="116"/>
      <c r="P92" s="177"/>
    </row>
    <row r="93" spans="3:16" ht="12.75" customHeight="1" x14ac:dyDescent="0.15">
      <c r="C93" s="182" t="s">
        <v>1082</v>
      </c>
      <c r="D93" s="183" t="s">
        <v>1083</v>
      </c>
      <c r="E93" s="200">
        <v>3</v>
      </c>
      <c r="F93" s="194">
        <v>2.5000000000000001E-2</v>
      </c>
      <c r="G93" s="194">
        <v>3.5355339059327383E-2</v>
      </c>
      <c r="H93" s="201">
        <v>0.05</v>
      </c>
      <c r="I93" s="201">
        <v>0</v>
      </c>
      <c r="K93"/>
      <c r="L93"/>
      <c r="M93"/>
      <c r="N93"/>
      <c r="O93" s="116"/>
      <c r="P93" s="177"/>
    </row>
    <row r="94" spans="3:16" ht="12.75" customHeight="1" x14ac:dyDescent="0.15">
      <c r="C94" s="182" t="s">
        <v>1084</v>
      </c>
      <c r="D94" s="183" t="s">
        <v>1085</v>
      </c>
      <c r="E94" s="200">
        <v>1</v>
      </c>
      <c r="F94" s="194">
        <v>0</v>
      </c>
      <c r="G94" s="194" t="s">
        <v>71</v>
      </c>
      <c r="H94" s="201">
        <v>0</v>
      </c>
      <c r="I94" s="201">
        <v>0</v>
      </c>
      <c r="K94"/>
      <c r="L94"/>
      <c r="M94"/>
      <c r="N94"/>
      <c r="O94" s="116"/>
      <c r="P94" s="177"/>
    </row>
    <row r="95" spans="3:16" ht="12.75" customHeight="1" x14ac:dyDescent="0.15">
      <c r="C95" s="182" t="s">
        <v>1095</v>
      </c>
      <c r="D95" s="183" t="s">
        <v>1087</v>
      </c>
      <c r="E95" s="200">
        <v>1</v>
      </c>
      <c r="F95" s="194">
        <v>0.05</v>
      </c>
      <c r="G95" s="194" t="s">
        <v>71</v>
      </c>
      <c r="H95" s="201">
        <v>0.05</v>
      </c>
      <c r="I95" s="201">
        <v>0.05</v>
      </c>
      <c r="K95"/>
      <c r="L95"/>
      <c r="M95"/>
      <c r="N95"/>
      <c r="O95" s="116"/>
      <c r="P95" s="177"/>
    </row>
    <row r="96" spans="3:16" ht="12.75" customHeight="1" x14ac:dyDescent="0.15">
      <c r="C96" s="182" t="s">
        <v>1088</v>
      </c>
      <c r="D96" s="183" t="s">
        <v>1089</v>
      </c>
      <c r="E96" s="200">
        <v>0</v>
      </c>
      <c r="F96" s="194" t="s">
        <v>71</v>
      </c>
      <c r="G96" s="194" t="s">
        <v>71</v>
      </c>
      <c r="H96" s="201" t="s">
        <v>71</v>
      </c>
      <c r="I96" s="201" t="s">
        <v>71</v>
      </c>
      <c r="K96"/>
      <c r="L96"/>
      <c r="M96"/>
      <c r="N96"/>
      <c r="O96" s="116"/>
      <c r="P96" s="177"/>
    </row>
    <row r="97" spans="3:16" ht="12.75" customHeight="1" x14ac:dyDescent="0.15">
      <c r="C97" s="182" t="s">
        <v>1090</v>
      </c>
      <c r="D97" s="183" t="s">
        <v>1091</v>
      </c>
      <c r="E97" s="200">
        <v>1</v>
      </c>
      <c r="F97" s="194">
        <v>5.0000000000000001E-4</v>
      </c>
      <c r="G97" s="194" t="s">
        <v>71</v>
      </c>
      <c r="H97" s="201">
        <v>5.0000000000000001E-4</v>
      </c>
      <c r="I97" s="201">
        <v>5.0000000000000001E-4</v>
      </c>
      <c r="K97"/>
      <c r="L97"/>
      <c r="M97"/>
      <c r="N97"/>
      <c r="O97" s="116"/>
      <c r="P97" s="177"/>
    </row>
    <row r="98" spans="3:16" ht="12.75" customHeight="1" x14ac:dyDescent="0.15">
      <c r="C98" s="182" t="s">
        <v>1092</v>
      </c>
      <c r="D98" s="183" t="s">
        <v>1093</v>
      </c>
      <c r="E98" s="200">
        <v>4911</v>
      </c>
      <c r="F98" s="194">
        <v>0.13498005319148859</v>
      </c>
      <c r="G98" s="194">
        <v>0.24545306007814804</v>
      </c>
      <c r="H98" s="201">
        <v>5</v>
      </c>
      <c r="I98" s="201">
        <v>0</v>
      </c>
      <c r="K98"/>
      <c r="L98"/>
      <c r="M98"/>
      <c r="N98"/>
      <c r="O98" s="116"/>
      <c r="P98" s="177"/>
    </row>
    <row r="99" spans="3:16" ht="12.75" customHeight="1" x14ac:dyDescent="0.15">
      <c r="C99" s="182"/>
      <c r="D99" s="183" t="s">
        <v>795</v>
      </c>
      <c r="E99" s="191">
        <v>4930</v>
      </c>
      <c r="F99" s="192">
        <v>0.13484896518585349</v>
      </c>
      <c r="G99" s="192">
        <v>0.24495990808799975</v>
      </c>
      <c r="H99" s="193">
        <v>5</v>
      </c>
      <c r="I99" s="193">
        <v>0</v>
      </c>
      <c r="K99"/>
      <c r="L99"/>
      <c r="M99"/>
      <c r="N99"/>
      <c r="O99"/>
    </row>
    <row r="100" spans="3:16" ht="12.75" customHeight="1" x14ac:dyDescent="0.15">
      <c r="F100" s="202"/>
      <c r="G100" s="202"/>
      <c r="H100" s="203"/>
      <c r="I100" s="203"/>
      <c r="K100"/>
      <c r="L100"/>
      <c r="M100"/>
      <c r="N100"/>
      <c r="O100"/>
    </row>
    <row r="101" spans="3:16" ht="12.75" customHeight="1" x14ac:dyDescent="0.15">
      <c r="C101" s="188"/>
      <c r="D101" s="174"/>
      <c r="E101" s="189"/>
      <c r="F101" s="195"/>
      <c r="G101" s="196"/>
      <c r="H101" s="197" t="s">
        <v>1104</v>
      </c>
      <c r="I101" s="197" t="s">
        <v>1098</v>
      </c>
      <c r="K101"/>
      <c r="L101"/>
      <c r="M101"/>
      <c r="N101"/>
      <c r="O101"/>
    </row>
    <row r="102" spans="3:16" ht="12.75" customHeight="1" x14ac:dyDescent="0.15">
      <c r="C102" s="179" t="s">
        <v>1077</v>
      </c>
      <c r="D102" s="180"/>
      <c r="E102" s="181" t="s">
        <v>995</v>
      </c>
      <c r="F102" s="198" t="s">
        <v>974</v>
      </c>
      <c r="G102" s="198" t="s">
        <v>975</v>
      </c>
      <c r="H102" s="199" t="s">
        <v>976</v>
      </c>
      <c r="I102" s="199" t="s">
        <v>977</v>
      </c>
      <c r="K102"/>
      <c r="L102"/>
      <c r="M102"/>
      <c r="N102"/>
      <c r="O102"/>
    </row>
    <row r="103" spans="3:16" ht="12.75" customHeight="1" x14ac:dyDescent="0.15">
      <c r="C103" s="182" t="s">
        <v>1078</v>
      </c>
      <c r="D103" s="183" t="s">
        <v>1079</v>
      </c>
      <c r="E103" s="200">
        <v>11</v>
      </c>
      <c r="F103" s="194">
        <v>7.571428571428572E-2</v>
      </c>
      <c r="G103" s="194">
        <v>0.10501700542565202</v>
      </c>
      <c r="H103" s="201">
        <v>0.3</v>
      </c>
      <c r="I103" s="201">
        <v>0</v>
      </c>
      <c r="K103"/>
      <c r="L103"/>
      <c r="M103"/>
      <c r="N103"/>
      <c r="O103" s="116"/>
      <c r="P103" s="177"/>
    </row>
    <row r="104" spans="3:16" ht="12.75" customHeight="1" x14ac:dyDescent="0.15">
      <c r="C104" s="182" t="s">
        <v>1080</v>
      </c>
      <c r="D104" s="183" t="s">
        <v>1081</v>
      </c>
      <c r="E104" s="200">
        <v>6</v>
      </c>
      <c r="F104" s="194">
        <v>0.10716666666666667</v>
      </c>
      <c r="G104" s="194">
        <v>0.14937257668885098</v>
      </c>
      <c r="H104" s="201">
        <v>0.3</v>
      </c>
      <c r="I104" s="201">
        <v>0.01</v>
      </c>
      <c r="K104"/>
      <c r="L104"/>
      <c r="M104"/>
      <c r="N104"/>
      <c r="O104" s="116"/>
      <c r="P104" s="177"/>
    </row>
    <row r="105" spans="3:16" ht="12.75" customHeight="1" x14ac:dyDescent="0.15">
      <c r="C105" s="182" t="s">
        <v>1082</v>
      </c>
      <c r="D105" s="183" t="s">
        <v>1083</v>
      </c>
      <c r="E105" s="200">
        <v>3</v>
      </c>
      <c r="F105" s="194">
        <v>5.45E-2</v>
      </c>
      <c r="G105" s="194">
        <v>6.4346717087975833E-2</v>
      </c>
      <c r="H105" s="201">
        <v>0.1</v>
      </c>
      <c r="I105" s="201">
        <v>8.9999999999999993E-3</v>
      </c>
      <c r="K105"/>
      <c r="L105"/>
      <c r="M105"/>
      <c r="N105"/>
      <c r="O105" s="116"/>
      <c r="P105" s="177"/>
    </row>
    <row r="106" spans="3:16" ht="12.75" customHeight="1" x14ac:dyDescent="0.15">
      <c r="C106" s="182" t="s">
        <v>1084</v>
      </c>
      <c r="D106" s="183" t="s">
        <v>1085</v>
      </c>
      <c r="E106" s="200">
        <v>1</v>
      </c>
      <c r="F106" s="194">
        <v>0.08</v>
      </c>
      <c r="G106" s="194" t="s">
        <v>71</v>
      </c>
      <c r="H106" s="201">
        <v>0.08</v>
      </c>
      <c r="I106" s="201">
        <v>0.08</v>
      </c>
      <c r="K106"/>
      <c r="L106"/>
      <c r="M106"/>
      <c r="N106"/>
      <c r="O106" s="116"/>
      <c r="P106" s="177"/>
    </row>
    <row r="107" spans="3:16" ht="12.75" customHeight="1" x14ac:dyDescent="0.15">
      <c r="C107" s="182" t="s">
        <v>1095</v>
      </c>
      <c r="D107" s="183" t="s">
        <v>1087</v>
      </c>
      <c r="E107" s="200">
        <v>1</v>
      </c>
      <c r="F107" s="194">
        <v>0.05</v>
      </c>
      <c r="G107" s="194" t="s">
        <v>71</v>
      </c>
      <c r="H107" s="201">
        <v>0.05</v>
      </c>
      <c r="I107" s="201">
        <v>0.05</v>
      </c>
      <c r="K107"/>
      <c r="L107"/>
      <c r="M107"/>
      <c r="N107"/>
      <c r="O107" s="116"/>
      <c r="P107" s="177"/>
    </row>
    <row r="108" spans="3:16" ht="12.75" customHeight="1" x14ac:dyDescent="0.15">
      <c r="C108" s="182" t="s">
        <v>1088</v>
      </c>
      <c r="D108" s="183" t="s">
        <v>1089</v>
      </c>
      <c r="E108" s="200">
        <v>0</v>
      </c>
      <c r="F108" s="194" t="s">
        <v>71</v>
      </c>
      <c r="G108" s="194" t="s">
        <v>71</v>
      </c>
      <c r="H108" s="201" t="s">
        <v>71</v>
      </c>
      <c r="I108" s="201" t="s">
        <v>71</v>
      </c>
      <c r="K108"/>
      <c r="L108"/>
      <c r="M108"/>
      <c r="N108"/>
      <c r="O108" s="116"/>
      <c r="P108" s="177"/>
    </row>
    <row r="109" spans="3:16" ht="12.75" customHeight="1" x14ac:dyDescent="0.15">
      <c r="C109" s="182" t="s">
        <v>1090</v>
      </c>
      <c r="D109" s="183" t="s">
        <v>1091</v>
      </c>
      <c r="E109" s="200">
        <v>1</v>
      </c>
      <c r="F109" s="194">
        <v>0.1</v>
      </c>
      <c r="G109" s="194" t="s">
        <v>71</v>
      </c>
      <c r="H109" s="201">
        <v>0.1</v>
      </c>
      <c r="I109" s="201">
        <v>0.1</v>
      </c>
      <c r="K109"/>
      <c r="L109"/>
      <c r="M109"/>
      <c r="N109"/>
      <c r="O109" s="116"/>
      <c r="P109" s="177"/>
    </row>
    <row r="110" spans="3:16" ht="12.75" customHeight="1" x14ac:dyDescent="0.15">
      <c r="C110" s="182" t="s">
        <v>1092</v>
      </c>
      <c r="D110" s="183" t="s">
        <v>1093</v>
      </c>
      <c r="E110" s="200">
        <v>5697</v>
      </c>
      <c r="F110" s="194">
        <v>9.1431750446161475E-2</v>
      </c>
      <c r="G110" s="194">
        <v>0.28995111993640155</v>
      </c>
      <c r="H110" s="201">
        <v>6.34</v>
      </c>
      <c r="I110" s="201">
        <v>0</v>
      </c>
      <c r="K110"/>
      <c r="L110"/>
      <c r="M110"/>
      <c r="N110"/>
      <c r="O110" s="116"/>
      <c r="P110" s="177"/>
    </row>
    <row r="111" spans="3:16" ht="12.75" customHeight="1" x14ac:dyDescent="0.15">
      <c r="C111" s="182"/>
      <c r="D111" s="183" t="s">
        <v>795</v>
      </c>
      <c r="E111" s="191">
        <v>5720</v>
      </c>
      <c r="F111" s="192">
        <v>9.1390915985076746E-2</v>
      </c>
      <c r="G111" s="192">
        <v>0.28927487032062393</v>
      </c>
      <c r="H111" s="193">
        <v>6.34</v>
      </c>
      <c r="I111" s="193">
        <v>0</v>
      </c>
      <c r="K111"/>
      <c r="L111"/>
      <c r="M111"/>
      <c r="N111"/>
      <c r="O111"/>
    </row>
    <row r="112" spans="3:16" ht="12.75" customHeight="1" x14ac:dyDescent="0.15">
      <c r="C112" s="187"/>
      <c r="D112" s="177"/>
      <c r="E112" s="177"/>
      <c r="F112" s="195"/>
      <c r="G112" s="195"/>
      <c r="H112" s="185"/>
      <c r="I112" s="185"/>
      <c r="K112"/>
      <c r="L112"/>
      <c r="M112"/>
      <c r="N112"/>
      <c r="O112"/>
    </row>
    <row r="113" spans="3:16" ht="12.75" customHeight="1" x14ac:dyDescent="0.15">
      <c r="C113" s="188"/>
      <c r="D113" s="174"/>
      <c r="E113" s="189"/>
      <c r="F113" s="195"/>
      <c r="G113" s="196"/>
      <c r="H113" s="197" t="s">
        <v>1105</v>
      </c>
      <c r="I113" s="197" t="s">
        <v>1098</v>
      </c>
      <c r="K113"/>
      <c r="L113"/>
      <c r="M113"/>
      <c r="N113"/>
      <c r="O113"/>
    </row>
    <row r="114" spans="3:16" ht="12.75" customHeight="1" x14ac:dyDescent="0.15">
      <c r="C114" s="179" t="s">
        <v>1077</v>
      </c>
      <c r="D114" s="180"/>
      <c r="E114" s="181" t="s">
        <v>995</v>
      </c>
      <c r="F114" s="198" t="s">
        <v>974</v>
      </c>
      <c r="G114" s="198" t="s">
        <v>975</v>
      </c>
      <c r="H114" s="199" t="s">
        <v>976</v>
      </c>
      <c r="I114" s="199" t="s">
        <v>977</v>
      </c>
      <c r="K114"/>
      <c r="L114"/>
      <c r="M114"/>
      <c r="N114"/>
      <c r="O114"/>
    </row>
    <row r="115" spans="3:16" ht="12.75" customHeight="1" x14ac:dyDescent="0.15">
      <c r="C115" s="182" t="s">
        <v>1078</v>
      </c>
      <c r="D115" s="183" t="s">
        <v>1079</v>
      </c>
      <c r="E115" s="200">
        <v>13</v>
      </c>
      <c r="F115" s="194">
        <v>8.4699999999999998E-2</v>
      </c>
      <c r="G115" s="194">
        <v>6.4639255358747261E-2</v>
      </c>
      <c r="H115" s="201">
        <v>0.2</v>
      </c>
      <c r="I115" s="201">
        <v>0</v>
      </c>
      <c r="K115"/>
      <c r="L115"/>
      <c r="M115"/>
      <c r="N115"/>
      <c r="O115" s="116"/>
      <c r="P115" s="177"/>
    </row>
    <row r="116" spans="3:16" ht="12.75" customHeight="1" x14ac:dyDescent="0.15">
      <c r="C116" s="182" t="s">
        <v>1080</v>
      </c>
      <c r="D116" s="183" t="s">
        <v>1081</v>
      </c>
      <c r="E116" s="200">
        <v>5</v>
      </c>
      <c r="F116" s="194">
        <v>6.7400000000000015E-2</v>
      </c>
      <c r="G116" s="194">
        <v>7.9641697621283786E-2</v>
      </c>
      <c r="H116" s="201">
        <v>0.2</v>
      </c>
      <c r="I116" s="201">
        <v>0.01</v>
      </c>
      <c r="K116"/>
      <c r="L116"/>
      <c r="M116"/>
      <c r="N116"/>
      <c r="O116" s="116"/>
      <c r="P116" s="177"/>
    </row>
    <row r="117" spans="3:16" ht="12.75" customHeight="1" x14ac:dyDescent="0.15">
      <c r="C117" s="182" t="s">
        <v>1082</v>
      </c>
      <c r="D117" s="183" t="s">
        <v>1083</v>
      </c>
      <c r="E117" s="200">
        <v>3</v>
      </c>
      <c r="F117" s="194">
        <v>7.8E-2</v>
      </c>
      <c r="G117" s="194">
        <v>3.111269837220812E-2</v>
      </c>
      <c r="H117" s="201">
        <v>0.1</v>
      </c>
      <c r="I117" s="201">
        <v>5.6000000000000001E-2</v>
      </c>
      <c r="K117"/>
      <c r="L117"/>
      <c r="M117"/>
      <c r="N117"/>
      <c r="O117" s="116"/>
      <c r="P117" s="177"/>
    </row>
    <row r="118" spans="3:16" ht="12.75" customHeight="1" x14ac:dyDescent="0.15">
      <c r="C118" s="182" t="s">
        <v>1084</v>
      </c>
      <c r="D118" s="183" t="s">
        <v>1085</v>
      </c>
      <c r="E118" s="200">
        <v>1</v>
      </c>
      <c r="F118" s="194">
        <v>0.82</v>
      </c>
      <c r="G118" s="194" t="s">
        <v>71</v>
      </c>
      <c r="H118" s="201">
        <v>0.82</v>
      </c>
      <c r="I118" s="201">
        <v>0.82</v>
      </c>
      <c r="K118"/>
      <c r="L118"/>
      <c r="M118"/>
      <c r="N118"/>
      <c r="O118" s="116"/>
      <c r="P118" s="177"/>
    </row>
    <row r="119" spans="3:16" ht="12.75" customHeight="1" x14ac:dyDescent="0.15">
      <c r="C119" s="182" t="s">
        <v>1095</v>
      </c>
      <c r="D119" s="183" t="s">
        <v>1087</v>
      </c>
      <c r="E119" s="200">
        <v>1</v>
      </c>
      <c r="F119" s="194">
        <v>0.1</v>
      </c>
      <c r="G119" s="194" t="s">
        <v>71</v>
      </c>
      <c r="H119" s="201">
        <v>0.1</v>
      </c>
      <c r="I119" s="201">
        <v>0.1</v>
      </c>
      <c r="K119"/>
      <c r="L119"/>
      <c r="M119"/>
      <c r="N119"/>
      <c r="O119" s="116"/>
      <c r="P119" s="177"/>
    </row>
    <row r="120" spans="3:16" ht="12.75" customHeight="1" x14ac:dyDescent="0.15">
      <c r="C120" s="182" t="s">
        <v>1088</v>
      </c>
      <c r="D120" s="183" t="s">
        <v>1089</v>
      </c>
      <c r="E120" s="200">
        <v>0</v>
      </c>
      <c r="F120" s="194" t="s">
        <v>71</v>
      </c>
      <c r="G120" s="194" t="s">
        <v>71</v>
      </c>
      <c r="H120" s="201" t="s">
        <v>71</v>
      </c>
      <c r="I120" s="201" t="s">
        <v>71</v>
      </c>
      <c r="K120"/>
      <c r="L120"/>
      <c r="M120"/>
      <c r="N120"/>
      <c r="O120" s="116"/>
      <c r="P120" s="177"/>
    </row>
    <row r="121" spans="3:16" ht="12.75" customHeight="1" x14ac:dyDescent="0.15">
      <c r="C121" s="182" t="s">
        <v>1090</v>
      </c>
      <c r="D121" s="183" t="s">
        <v>1091</v>
      </c>
      <c r="E121" s="200">
        <v>1</v>
      </c>
      <c r="F121" s="194">
        <v>0.1</v>
      </c>
      <c r="G121" s="194" t="s">
        <v>71</v>
      </c>
      <c r="H121" s="201">
        <v>0.1</v>
      </c>
      <c r="I121" s="201">
        <v>0.1</v>
      </c>
      <c r="K121"/>
      <c r="L121"/>
      <c r="M121"/>
      <c r="N121"/>
      <c r="O121" s="116"/>
      <c r="P121" s="177"/>
    </row>
    <row r="122" spans="3:16" ht="12.75" customHeight="1" x14ac:dyDescent="0.15">
      <c r="C122" s="182" t="s">
        <v>1092</v>
      </c>
      <c r="D122" s="183" t="s">
        <v>1093</v>
      </c>
      <c r="E122" s="200">
        <v>6188</v>
      </c>
      <c r="F122" s="194">
        <v>0.15933817761703509</v>
      </c>
      <c r="G122" s="194">
        <v>0.51806373206343947</v>
      </c>
      <c r="H122" s="201">
        <v>20</v>
      </c>
      <c r="I122" s="201">
        <v>0</v>
      </c>
      <c r="K122"/>
      <c r="L122"/>
      <c r="M122"/>
      <c r="N122"/>
      <c r="O122" s="116"/>
      <c r="P122" s="177"/>
    </row>
    <row r="123" spans="3:16" ht="12.75" customHeight="1" x14ac:dyDescent="0.15">
      <c r="C123" s="182"/>
      <c r="D123" s="183" t="s">
        <v>795</v>
      </c>
      <c r="E123" s="191">
        <v>6212</v>
      </c>
      <c r="F123" s="192">
        <v>0.15915594705315728</v>
      </c>
      <c r="G123" s="192">
        <v>0.5171454486767223</v>
      </c>
      <c r="H123" s="193">
        <v>20</v>
      </c>
      <c r="I123" s="193">
        <v>0</v>
      </c>
      <c r="K123"/>
      <c r="L123"/>
      <c r="M123"/>
      <c r="N123"/>
      <c r="O123"/>
    </row>
    <row r="124" spans="3:16" ht="12.75" customHeight="1" x14ac:dyDescent="0.15">
      <c r="F124" s="202"/>
      <c r="G124" s="202"/>
      <c r="H124" s="203"/>
      <c r="I124" s="203"/>
      <c r="K124"/>
      <c r="L124"/>
      <c r="M124"/>
      <c r="N124"/>
      <c r="O124"/>
    </row>
    <row r="125" spans="3:16" ht="12.75" customHeight="1" x14ac:dyDescent="0.15">
      <c r="C125" s="188"/>
      <c r="D125" s="174"/>
      <c r="E125" s="189"/>
      <c r="F125" s="195"/>
      <c r="G125" s="196"/>
      <c r="H125" s="197" t="s">
        <v>1106</v>
      </c>
      <c r="I125" s="197" t="s">
        <v>1098</v>
      </c>
      <c r="K125"/>
      <c r="L125"/>
      <c r="M125"/>
      <c r="N125"/>
      <c r="O125"/>
    </row>
    <row r="126" spans="3:16" ht="12.75" customHeight="1" x14ac:dyDescent="0.15">
      <c r="C126" s="179" t="s">
        <v>1077</v>
      </c>
      <c r="D126" s="180"/>
      <c r="E126" s="181" t="s">
        <v>995</v>
      </c>
      <c r="F126" s="198" t="s">
        <v>974</v>
      </c>
      <c r="G126" s="198" t="s">
        <v>975</v>
      </c>
      <c r="H126" s="199" t="s">
        <v>976</v>
      </c>
      <c r="I126" s="199" t="s">
        <v>977</v>
      </c>
      <c r="K126"/>
      <c r="L126"/>
      <c r="M126"/>
      <c r="N126"/>
      <c r="O126"/>
    </row>
    <row r="127" spans="3:16" ht="12.75" customHeight="1" x14ac:dyDescent="0.15">
      <c r="C127" s="182" t="s">
        <v>1078</v>
      </c>
      <c r="D127" s="183" t="s">
        <v>1079</v>
      </c>
      <c r="E127" s="200">
        <v>8</v>
      </c>
      <c r="F127" s="194">
        <v>0.23400000000000004</v>
      </c>
      <c r="G127" s="194">
        <v>0.42986044246941352</v>
      </c>
      <c r="H127" s="201">
        <v>1</v>
      </c>
      <c r="I127" s="201">
        <v>0</v>
      </c>
      <c r="K127"/>
      <c r="L127"/>
      <c r="M127"/>
      <c r="N127"/>
      <c r="O127" s="116"/>
      <c r="P127" s="177"/>
    </row>
    <row r="128" spans="3:16" ht="12.75" customHeight="1" x14ac:dyDescent="0.15">
      <c r="C128" s="182" t="s">
        <v>1080</v>
      </c>
      <c r="D128" s="183" t="s">
        <v>1081</v>
      </c>
      <c r="E128" s="200">
        <v>4</v>
      </c>
      <c r="F128" s="194">
        <v>0.19299999999999998</v>
      </c>
      <c r="G128" s="194">
        <v>0.2675014018654856</v>
      </c>
      <c r="H128" s="201">
        <v>0.5</v>
      </c>
      <c r="I128" s="201">
        <v>0.01</v>
      </c>
      <c r="K128"/>
      <c r="L128"/>
      <c r="M128"/>
      <c r="N128"/>
      <c r="O128" s="116"/>
      <c r="P128" s="177"/>
    </row>
    <row r="129" spans="3:16" ht="12.75" customHeight="1" x14ac:dyDescent="0.15">
      <c r="C129" s="182" t="s">
        <v>1082</v>
      </c>
      <c r="D129" s="183" t="s">
        <v>1083</v>
      </c>
      <c r="E129" s="200">
        <v>3</v>
      </c>
      <c r="F129" s="194">
        <v>0.23</v>
      </c>
      <c r="G129" s="194">
        <v>0.24041630560342619</v>
      </c>
      <c r="H129" s="201">
        <v>0.4</v>
      </c>
      <c r="I129" s="201">
        <v>0.06</v>
      </c>
      <c r="K129"/>
      <c r="L129"/>
      <c r="M129"/>
      <c r="N129"/>
      <c r="O129" s="116"/>
      <c r="P129" s="177"/>
    </row>
    <row r="130" spans="3:16" ht="12.75" customHeight="1" x14ac:dyDescent="0.15">
      <c r="C130" s="182" t="s">
        <v>1084</v>
      </c>
      <c r="D130" s="183" t="s">
        <v>1085</v>
      </c>
      <c r="E130" s="200">
        <v>1</v>
      </c>
      <c r="F130" s="194">
        <v>0.1</v>
      </c>
      <c r="G130" s="194" t="s">
        <v>71</v>
      </c>
      <c r="H130" s="201">
        <v>0.1</v>
      </c>
      <c r="I130" s="201">
        <v>0.1</v>
      </c>
      <c r="K130"/>
      <c r="L130"/>
      <c r="M130"/>
      <c r="N130"/>
      <c r="O130" s="116"/>
      <c r="P130" s="177"/>
    </row>
    <row r="131" spans="3:16" ht="12.75" customHeight="1" x14ac:dyDescent="0.15">
      <c r="C131" s="182" t="s">
        <v>1095</v>
      </c>
      <c r="D131" s="183" t="s">
        <v>1087</v>
      </c>
      <c r="E131" s="200">
        <v>1</v>
      </c>
      <c r="F131" s="194">
        <v>0.05</v>
      </c>
      <c r="G131" s="194" t="s">
        <v>71</v>
      </c>
      <c r="H131" s="201">
        <v>0.05</v>
      </c>
      <c r="I131" s="201">
        <v>0.05</v>
      </c>
      <c r="K131"/>
      <c r="L131"/>
      <c r="M131"/>
      <c r="N131"/>
      <c r="O131" s="116"/>
      <c r="P131" s="177"/>
    </row>
    <row r="132" spans="3:16" ht="12.75" customHeight="1" x14ac:dyDescent="0.15">
      <c r="C132" s="182" t="s">
        <v>1088</v>
      </c>
      <c r="D132" s="183" t="s">
        <v>1089</v>
      </c>
      <c r="E132" s="200">
        <v>0</v>
      </c>
      <c r="F132" s="194" t="s">
        <v>71</v>
      </c>
      <c r="G132" s="194" t="s">
        <v>71</v>
      </c>
      <c r="H132" s="201" t="s">
        <v>71</v>
      </c>
      <c r="I132" s="201" t="s">
        <v>71</v>
      </c>
      <c r="K132"/>
      <c r="L132"/>
      <c r="M132"/>
      <c r="N132"/>
      <c r="O132" s="116"/>
      <c r="P132" s="177"/>
    </row>
    <row r="133" spans="3:16" ht="12.75" customHeight="1" x14ac:dyDescent="0.15">
      <c r="C133" s="182" t="s">
        <v>1090</v>
      </c>
      <c r="D133" s="183" t="s">
        <v>1091</v>
      </c>
      <c r="E133" s="200">
        <v>1</v>
      </c>
      <c r="F133" s="194">
        <v>0.03</v>
      </c>
      <c r="G133" s="194" t="s">
        <v>71</v>
      </c>
      <c r="H133" s="201">
        <v>0.03</v>
      </c>
      <c r="I133" s="201">
        <v>0.03</v>
      </c>
      <c r="K133"/>
      <c r="L133"/>
      <c r="M133"/>
      <c r="N133"/>
      <c r="O133" s="116"/>
      <c r="P133" s="177"/>
    </row>
    <row r="134" spans="3:16" ht="12.75" customHeight="1" x14ac:dyDescent="0.15">
      <c r="C134" s="182" t="s">
        <v>1092</v>
      </c>
      <c r="D134" s="183" t="s">
        <v>1093</v>
      </c>
      <c r="E134" s="200">
        <v>5759</v>
      </c>
      <c r="F134" s="194">
        <v>0.18568986656708977</v>
      </c>
      <c r="G134" s="194">
        <v>0.43689132955824839</v>
      </c>
      <c r="H134" s="201">
        <v>10</v>
      </c>
      <c r="I134" s="201">
        <v>0</v>
      </c>
      <c r="K134"/>
      <c r="L134"/>
      <c r="M134"/>
      <c r="N134"/>
      <c r="O134" s="116"/>
      <c r="P134" s="177"/>
    </row>
    <row r="135" spans="3:16" ht="12.75" customHeight="1" x14ac:dyDescent="0.15">
      <c r="C135" s="182"/>
      <c r="D135" s="183" t="s">
        <v>795</v>
      </c>
      <c r="E135" s="191">
        <v>5777</v>
      </c>
      <c r="F135" s="192">
        <v>0.18571956751945126</v>
      </c>
      <c r="G135" s="192">
        <v>0.43647198592285463</v>
      </c>
      <c r="H135" s="193">
        <v>10</v>
      </c>
      <c r="I135" s="193">
        <v>0</v>
      </c>
      <c r="K135"/>
      <c r="L135"/>
      <c r="M135"/>
      <c r="N135"/>
      <c r="O135"/>
    </row>
    <row r="136" spans="3:16" ht="12.75" customHeight="1" x14ac:dyDescent="0.15">
      <c r="F136" s="202"/>
      <c r="G136" s="202"/>
      <c r="H136" s="203"/>
      <c r="I136" s="203"/>
      <c r="K136"/>
      <c r="L136"/>
      <c r="M136"/>
      <c r="N136"/>
      <c r="O136"/>
    </row>
    <row r="137" spans="3:16" ht="12.75" customHeight="1" x14ac:dyDescent="0.15">
      <c r="C137" s="188"/>
      <c r="D137" s="174"/>
      <c r="E137" s="189"/>
      <c r="F137" s="195"/>
      <c r="G137" s="196"/>
      <c r="H137" s="197" t="s">
        <v>1107</v>
      </c>
      <c r="I137" s="197" t="s">
        <v>1098</v>
      </c>
      <c r="K137"/>
      <c r="L137"/>
      <c r="M137"/>
      <c r="N137"/>
      <c r="O137"/>
    </row>
    <row r="138" spans="3:16" ht="12.75" customHeight="1" x14ac:dyDescent="0.15">
      <c r="C138" s="179" t="s">
        <v>1077</v>
      </c>
      <c r="D138" s="180"/>
      <c r="E138" s="181" t="s">
        <v>995</v>
      </c>
      <c r="F138" s="198" t="s">
        <v>974</v>
      </c>
      <c r="G138" s="198" t="s">
        <v>975</v>
      </c>
      <c r="H138" s="199" t="s">
        <v>976</v>
      </c>
      <c r="I138" s="199" t="s">
        <v>977</v>
      </c>
      <c r="K138"/>
      <c r="L138"/>
      <c r="M138"/>
      <c r="N138"/>
      <c r="O138"/>
    </row>
    <row r="139" spans="3:16" ht="12.75" customHeight="1" x14ac:dyDescent="0.15">
      <c r="C139" s="182" t="s">
        <v>1078</v>
      </c>
      <c r="D139" s="183" t="s">
        <v>1079</v>
      </c>
      <c r="E139" s="200">
        <v>8</v>
      </c>
      <c r="F139" s="194">
        <v>0.23600000000000004</v>
      </c>
      <c r="G139" s="194">
        <v>0.42863737587849238</v>
      </c>
      <c r="H139" s="201">
        <v>1</v>
      </c>
      <c r="I139" s="201">
        <v>0</v>
      </c>
      <c r="K139"/>
      <c r="L139"/>
      <c r="M139"/>
      <c r="N139"/>
      <c r="O139" s="116"/>
      <c r="P139" s="177"/>
    </row>
    <row r="140" spans="3:16" ht="12.75" customHeight="1" x14ac:dyDescent="0.15">
      <c r="C140" s="182" t="s">
        <v>1080</v>
      </c>
      <c r="D140" s="183" t="s">
        <v>1081</v>
      </c>
      <c r="E140" s="200">
        <v>3</v>
      </c>
      <c r="F140" s="194">
        <v>3.9333333333333338E-2</v>
      </c>
      <c r="G140" s="194">
        <v>5.2548390397169485E-2</v>
      </c>
      <c r="H140" s="201">
        <v>0.1</v>
      </c>
      <c r="I140" s="201">
        <v>8.0000000000000002E-3</v>
      </c>
      <c r="K140"/>
      <c r="L140"/>
      <c r="M140"/>
      <c r="N140"/>
      <c r="O140" s="116"/>
      <c r="P140" s="177"/>
    </row>
    <row r="141" spans="3:16" ht="12.75" customHeight="1" x14ac:dyDescent="0.15">
      <c r="C141" s="182" t="s">
        <v>1082</v>
      </c>
      <c r="D141" s="183" t="s">
        <v>1083</v>
      </c>
      <c r="E141" s="200">
        <v>3</v>
      </c>
      <c r="F141" s="194">
        <v>5.2000000000000005E-2</v>
      </c>
      <c r="G141" s="194">
        <v>6.7882250993908572E-2</v>
      </c>
      <c r="H141" s="201">
        <v>0.1</v>
      </c>
      <c r="I141" s="201">
        <v>4.0000000000000001E-3</v>
      </c>
      <c r="K141"/>
      <c r="L141"/>
      <c r="M141"/>
      <c r="N141"/>
      <c r="O141" s="116"/>
      <c r="P141" s="177"/>
    </row>
    <row r="142" spans="3:16" ht="12.75" customHeight="1" x14ac:dyDescent="0.15">
      <c r="C142" s="182" t="s">
        <v>1084</v>
      </c>
      <c r="D142" s="183" t="s">
        <v>1085</v>
      </c>
      <c r="E142" s="200">
        <v>1</v>
      </c>
      <c r="F142" s="194">
        <v>0.26</v>
      </c>
      <c r="G142" s="194" t="s">
        <v>71</v>
      </c>
      <c r="H142" s="201">
        <v>0.26</v>
      </c>
      <c r="I142" s="201">
        <v>0.26</v>
      </c>
      <c r="K142"/>
      <c r="L142"/>
      <c r="M142"/>
      <c r="N142"/>
      <c r="O142" s="116"/>
      <c r="P142" s="177"/>
    </row>
    <row r="143" spans="3:16" ht="12.75" customHeight="1" x14ac:dyDescent="0.15">
      <c r="C143" s="182" t="s">
        <v>1095</v>
      </c>
      <c r="D143" s="183" t="s">
        <v>1087</v>
      </c>
      <c r="E143" s="200">
        <v>1</v>
      </c>
      <c r="F143" s="194">
        <v>0.05</v>
      </c>
      <c r="G143" s="194" t="s">
        <v>71</v>
      </c>
      <c r="H143" s="201">
        <v>0.05</v>
      </c>
      <c r="I143" s="201">
        <v>0.05</v>
      </c>
      <c r="K143"/>
      <c r="L143"/>
      <c r="M143"/>
      <c r="N143"/>
      <c r="O143" s="116"/>
      <c r="P143" s="177"/>
    </row>
    <row r="144" spans="3:16" ht="12.75" customHeight="1" x14ac:dyDescent="0.15">
      <c r="C144" s="182" t="s">
        <v>1088</v>
      </c>
      <c r="D144" s="183" t="s">
        <v>1089</v>
      </c>
      <c r="E144" s="200">
        <v>0</v>
      </c>
      <c r="F144" s="194" t="s">
        <v>71</v>
      </c>
      <c r="G144" s="194" t="s">
        <v>71</v>
      </c>
      <c r="H144" s="201" t="s">
        <v>71</v>
      </c>
      <c r="I144" s="201" t="s">
        <v>71</v>
      </c>
      <c r="K144"/>
      <c r="L144"/>
      <c r="M144"/>
      <c r="N144"/>
      <c r="O144" s="116"/>
      <c r="P144" s="177"/>
    </row>
    <row r="145" spans="3:16" ht="12.75" customHeight="1" x14ac:dyDescent="0.15">
      <c r="C145" s="182" t="s">
        <v>1090</v>
      </c>
      <c r="D145" s="183" t="s">
        <v>1091</v>
      </c>
      <c r="E145" s="200">
        <v>1</v>
      </c>
      <c r="F145" s="194">
        <v>5.0000000000000001E-3</v>
      </c>
      <c r="G145" s="194" t="s">
        <v>71</v>
      </c>
      <c r="H145" s="201">
        <v>5.0000000000000001E-3</v>
      </c>
      <c r="I145" s="201">
        <v>5.0000000000000001E-3</v>
      </c>
      <c r="K145"/>
      <c r="L145"/>
      <c r="M145"/>
      <c r="N145"/>
      <c r="O145" s="116"/>
      <c r="P145" s="177"/>
    </row>
    <row r="146" spans="3:16" ht="12.75" customHeight="1" x14ac:dyDescent="0.15">
      <c r="C146" s="182" t="s">
        <v>1092</v>
      </c>
      <c r="D146" s="183" t="s">
        <v>1093</v>
      </c>
      <c r="E146" s="200">
        <v>5250</v>
      </c>
      <c r="F146" s="194">
        <v>0.15724048269689711</v>
      </c>
      <c r="G146" s="194">
        <v>0.53803276507076014</v>
      </c>
      <c r="H146" s="201">
        <v>20.47</v>
      </c>
      <c r="I146" s="201">
        <v>0</v>
      </c>
      <c r="K146"/>
      <c r="L146"/>
      <c r="M146"/>
      <c r="N146"/>
      <c r="O146" s="116"/>
      <c r="P146" s="177"/>
    </row>
    <row r="147" spans="3:16" ht="12.75" customHeight="1" x14ac:dyDescent="0.15">
      <c r="C147" s="182"/>
      <c r="D147" s="183" t="s">
        <v>795</v>
      </c>
      <c r="E147" s="191">
        <v>5267</v>
      </c>
      <c r="F147" s="192">
        <v>0.15720325311538064</v>
      </c>
      <c r="G147" s="192">
        <v>0.53723709567644506</v>
      </c>
      <c r="H147" s="193">
        <v>20.47</v>
      </c>
      <c r="I147" s="193">
        <v>0</v>
      </c>
      <c r="K147"/>
      <c r="L147"/>
      <c r="M147"/>
      <c r="N147"/>
      <c r="O147"/>
    </row>
    <row r="148" spans="3:16" ht="12.75" customHeight="1" x14ac:dyDescent="0.15">
      <c r="C148" s="187"/>
      <c r="D148" s="177"/>
      <c r="E148" s="177"/>
      <c r="F148" s="195"/>
      <c r="G148" s="195"/>
      <c r="H148" s="185"/>
      <c r="I148" s="185"/>
      <c r="K148"/>
      <c r="L148"/>
      <c r="M148"/>
      <c r="N148"/>
      <c r="O148"/>
    </row>
    <row r="149" spans="3:16" ht="12.75" customHeight="1" x14ac:dyDescent="0.15">
      <c r="C149" s="188"/>
      <c r="D149" s="174"/>
      <c r="E149" s="189"/>
      <c r="F149" s="195"/>
      <c r="G149" s="196"/>
      <c r="H149" s="197" t="s">
        <v>1108</v>
      </c>
      <c r="I149" s="197" t="s">
        <v>1098</v>
      </c>
      <c r="K149"/>
      <c r="L149"/>
      <c r="M149"/>
      <c r="N149"/>
      <c r="O149"/>
    </row>
    <row r="150" spans="3:16" ht="12.75" customHeight="1" x14ac:dyDescent="0.15">
      <c r="C150" s="179" t="s">
        <v>1077</v>
      </c>
      <c r="D150" s="180"/>
      <c r="E150" s="181" t="s">
        <v>995</v>
      </c>
      <c r="F150" s="198" t="s">
        <v>974</v>
      </c>
      <c r="G150" s="198" t="s">
        <v>975</v>
      </c>
      <c r="H150" s="199" t="s">
        <v>976</v>
      </c>
      <c r="I150" s="199" t="s">
        <v>977</v>
      </c>
      <c r="K150"/>
      <c r="L150"/>
      <c r="M150"/>
      <c r="N150"/>
      <c r="O150"/>
    </row>
    <row r="151" spans="3:16" ht="12.75" customHeight="1" x14ac:dyDescent="0.15">
      <c r="C151" s="182" t="s">
        <v>1078</v>
      </c>
      <c r="D151" s="183" t="s">
        <v>1079</v>
      </c>
      <c r="E151" s="200">
        <v>8</v>
      </c>
      <c r="F151" s="194">
        <v>8.0000000000000016E-2</v>
      </c>
      <c r="G151" s="194">
        <v>9.0921211313239034E-2</v>
      </c>
      <c r="H151" s="201">
        <v>0.2</v>
      </c>
      <c r="I151" s="201">
        <v>0</v>
      </c>
      <c r="K151"/>
      <c r="L151"/>
      <c r="M151"/>
      <c r="N151"/>
      <c r="O151" s="116"/>
      <c r="P151" s="177"/>
    </row>
    <row r="152" spans="3:16" ht="12.75" customHeight="1" x14ac:dyDescent="0.15">
      <c r="C152" s="182" t="s">
        <v>1080</v>
      </c>
      <c r="D152" s="183" t="s">
        <v>1081</v>
      </c>
      <c r="E152" s="200">
        <v>3</v>
      </c>
      <c r="F152" s="194">
        <v>2.3333333333333334E-2</v>
      </c>
      <c r="G152" s="194">
        <v>2.3094010767585032E-2</v>
      </c>
      <c r="H152" s="201">
        <v>0.05</v>
      </c>
      <c r="I152" s="201">
        <v>0.01</v>
      </c>
      <c r="K152"/>
      <c r="L152"/>
      <c r="M152"/>
      <c r="N152"/>
      <c r="O152" s="116"/>
      <c r="P152" s="177"/>
    </row>
    <row r="153" spans="3:16" ht="12.75" customHeight="1" x14ac:dyDescent="0.15">
      <c r="C153" s="182" t="s">
        <v>1082</v>
      </c>
      <c r="D153" s="183" t="s">
        <v>1083</v>
      </c>
      <c r="E153" s="200">
        <v>3</v>
      </c>
      <c r="F153" s="194">
        <v>0.05</v>
      </c>
      <c r="G153" s="194">
        <v>7.0710678118654766E-2</v>
      </c>
      <c r="H153" s="201">
        <v>0.1</v>
      </c>
      <c r="I153" s="201">
        <v>0</v>
      </c>
      <c r="K153"/>
      <c r="L153"/>
      <c r="M153"/>
      <c r="N153"/>
      <c r="O153" s="116"/>
      <c r="P153" s="177"/>
    </row>
    <row r="154" spans="3:16" ht="12.75" customHeight="1" x14ac:dyDescent="0.15">
      <c r="C154" s="182" t="s">
        <v>1084</v>
      </c>
      <c r="D154" s="183" t="s">
        <v>1085</v>
      </c>
      <c r="E154" s="200">
        <v>1</v>
      </c>
      <c r="F154" s="194">
        <v>0</v>
      </c>
      <c r="G154" s="194" t="s">
        <v>71</v>
      </c>
      <c r="H154" s="201">
        <v>0</v>
      </c>
      <c r="I154" s="201">
        <v>0</v>
      </c>
      <c r="K154"/>
      <c r="L154"/>
      <c r="M154"/>
      <c r="N154"/>
      <c r="O154" s="116"/>
      <c r="P154" s="177"/>
    </row>
    <row r="155" spans="3:16" ht="12.75" customHeight="1" x14ac:dyDescent="0.15">
      <c r="C155" s="182" t="s">
        <v>1095</v>
      </c>
      <c r="D155" s="183" t="s">
        <v>1087</v>
      </c>
      <c r="E155" s="200">
        <v>1</v>
      </c>
      <c r="F155" s="194">
        <v>0.02</v>
      </c>
      <c r="G155" s="194" t="s">
        <v>71</v>
      </c>
      <c r="H155" s="201">
        <v>0.02</v>
      </c>
      <c r="I155" s="201">
        <v>0.02</v>
      </c>
      <c r="K155"/>
      <c r="L155"/>
      <c r="M155"/>
      <c r="N155"/>
      <c r="O155" s="116"/>
      <c r="P155" s="177"/>
    </row>
    <row r="156" spans="3:16" ht="12.75" customHeight="1" x14ac:dyDescent="0.15">
      <c r="C156" s="182" t="s">
        <v>1088</v>
      </c>
      <c r="D156" s="183" t="s">
        <v>1089</v>
      </c>
      <c r="E156" s="200">
        <v>0</v>
      </c>
      <c r="F156" s="194" t="s">
        <v>71</v>
      </c>
      <c r="G156" s="194" t="s">
        <v>71</v>
      </c>
      <c r="H156" s="201" t="s">
        <v>71</v>
      </c>
      <c r="I156" s="201" t="s">
        <v>71</v>
      </c>
      <c r="K156"/>
      <c r="L156"/>
      <c r="M156"/>
      <c r="N156"/>
      <c r="O156" s="116"/>
      <c r="P156" s="177"/>
    </row>
    <row r="157" spans="3:16" ht="12.75" customHeight="1" x14ac:dyDescent="0.15">
      <c r="C157" s="182" t="s">
        <v>1090</v>
      </c>
      <c r="D157" s="183" t="s">
        <v>1091</v>
      </c>
      <c r="E157" s="200">
        <v>1</v>
      </c>
      <c r="F157" s="194">
        <v>2E-3</v>
      </c>
      <c r="G157" s="194" t="s">
        <v>71</v>
      </c>
      <c r="H157" s="201">
        <v>2E-3</v>
      </c>
      <c r="I157" s="201">
        <v>2E-3</v>
      </c>
      <c r="K157"/>
      <c r="L157"/>
      <c r="M157"/>
      <c r="N157"/>
      <c r="O157" s="116"/>
      <c r="P157" s="177"/>
    </row>
    <row r="158" spans="3:16" ht="12.75" customHeight="1" x14ac:dyDescent="0.15">
      <c r="C158" s="182" t="s">
        <v>1092</v>
      </c>
      <c r="D158" s="183" t="s">
        <v>1093</v>
      </c>
      <c r="E158" s="200">
        <v>5756</v>
      </c>
      <c r="F158" s="194">
        <v>6.6306990075291228E-2</v>
      </c>
      <c r="G158" s="194">
        <v>0.13950888673806872</v>
      </c>
      <c r="H158" s="201">
        <v>2</v>
      </c>
      <c r="I158" s="201">
        <v>0</v>
      </c>
      <c r="K158"/>
      <c r="L158"/>
      <c r="M158"/>
      <c r="N158"/>
      <c r="O158" s="116"/>
      <c r="P158" s="177"/>
    </row>
    <row r="159" spans="3:16" ht="12.75" customHeight="1" x14ac:dyDescent="0.15">
      <c r="C159" s="182"/>
      <c r="D159" s="183" t="s">
        <v>795</v>
      </c>
      <c r="E159" s="191">
        <v>5773</v>
      </c>
      <c r="F159" s="192">
        <v>6.6264513229408684E-2</v>
      </c>
      <c r="G159" s="192">
        <v>0.13930075955184679</v>
      </c>
      <c r="H159" s="193">
        <v>2</v>
      </c>
      <c r="I159" s="193">
        <v>0</v>
      </c>
      <c r="K159"/>
      <c r="L159"/>
      <c r="M159"/>
      <c r="N159"/>
      <c r="O159"/>
    </row>
    <row r="160" spans="3:16" ht="12.75" customHeight="1" x14ac:dyDescent="0.15">
      <c r="F160" s="202"/>
      <c r="G160" s="202"/>
      <c r="H160" s="203"/>
      <c r="I160" s="203"/>
      <c r="K160"/>
      <c r="L160"/>
      <c r="M160"/>
      <c r="N160"/>
      <c r="O160"/>
    </row>
    <row r="161" spans="3:16" ht="12.75" customHeight="1" x14ac:dyDescent="0.15">
      <c r="C161" s="188"/>
      <c r="D161" s="174"/>
      <c r="E161" s="189"/>
      <c r="F161" s="195"/>
      <c r="G161" s="196"/>
      <c r="H161" s="197" t="s">
        <v>1109</v>
      </c>
      <c r="I161" s="197" t="s">
        <v>1098</v>
      </c>
      <c r="K161"/>
      <c r="L161"/>
      <c r="M161"/>
      <c r="N161"/>
      <c r="O161"/>
    </row>
    <row r="162" spans="3:16" ht="12.75" customHeight="1" x14ac:dyDescent="0.15">
      <c r="C162" s="179" t="s">
        <v>1077</v>
      </c>
      <c r="D162" s="180"/>
      <c r="E162" s="181" t="s">
        <v>995</v>
      </c>
      <c r="F162" s="198" t="s">
        <v>974</v>
      </c>
      <c r="G162" s="198" t="s">
        <v>975</v>
      </c>
      <c r="H162" s="199" t="s">
        <v>976</v>
      </c>
      <c r="I162" s="199" t="s">
        <v>977</v>
      </c>
      <c r="K162"/>
      <c r="L162"/>
      <c r="M162"/>
      <c r="N162"/>
      <c r="O162"/>
    </row>
    <row r="163" spans="3:16" ht="12.75" customHeight="1" x14ac:dyDescent="0.15">
      <c r="C163" s="182" t="s">
        <v>1078</v>
      </c>
      <c r="D163" s="183" t="s">
        <v>1079</v>
      </c>
      <c r="E163" s="200">
        <v>149</v>
      </c>
      <c r="F163" s="194">
        <v>62.797629310344853</v>
      </c>
      <c r="G163" s="194">
        <v>291.55937363809744</v>
      </c>
      <c r="H163" s="201">
        <v>3000</v>
      </c>
      <c r="I163" s="201">
        <v>0</v>
      </c>
      <c r="K163"/>
      <c r="L163"/>
      <c r="M163"/>
      <c r="N163"/>
      <c r="O163" s="116"/>
      <c r="P163" s="177"/>
    </row>
    <row r="164" spans="3:16" ht="12.75" customHeight="1" x14ac:dyDescent="0.15">
      <c r="C164" s="182" t="s">
        <v>1080</v>
      </c>
      <c r="D164" s="183" t="s">
        <v>1081</v>
      </c>
      <c r="E164" s="200">
        <v>20</v>
      </c>
      <c r="F164" s="194">
        <v>4.7488888888888887</v>
      </c>
      <c r="G164" s="194">
        <v>14.008012786338478</v>
      </c>
      <c r="H164" s="201">
        <v>56.2</v>
      </c>
      <c r="I164" s="201">
        <v>0</v>
      </c>
      <c r="K164"/>
      <c r="L164"/>
      <c r="M164"/>
      <c r="N164"/>
      <c r="O164" s="116"/>
      <c r="P164" s="177"/>
    </row>
    <row r="165" spans="3:16" ht="12.75" customHeight="1" x14ac:dyDescent="0.15">
      <c r="C165" s="182" t="s">
        <v>1082</v>
      </c>
      <c r="D165" s="183" t="s">
        <v>1083</v>
      </c>
      <c r="E165" s="200">
        <v>22</v>
      </c>
      <c r="F165" s="194">
        <v>98.613582352941179</v>
      </c>
      <c r="G165" s="194">
        <v>387.03758311408245</v>
      </c>
      <c r="H165" s="201">
        <v>1600</v>
      </c>
      <c r="I165" s="201">
        <v>0</v>
      </c>
      <c r="K165"/>
      <c r="L165"/>
      <c r="M165"/>
      <c r="N165"/>
      <c r="O165" s="116"/>
      <c r="P165" s="177"/>
    </row>
    <row r="166" spans="3:16" ht="12.75" customHeight="1" x14ac:dyDescent="0.15">
      <c r="C166" s="182" t="s">
        <v>1084</v>
      </c>
      <c r="D166" s="183" t="s">
        <v>1085</v>
      </c>
      <c r="E166" s="200">
        <v>15</v>
      </c>
      <c r="F166" s="194">
        <v>1.0552737857142858</v>
      </c>
      <c r="G166" s="194">
        <v>2.0550475946662941</v>
      </c>
      <c r="H166" s="201">
        <v>7.3</v>
      </c>
      <c r="I166" s="201">
        <v>0</v>
      </c>
      <c r="K166"/>
      <c r="L166"/>
      <c r="M166"/>
      <c r="N166"/>
      <c r="O166" s="116"/>
      <c r="P166" s="177"/>
    </row>
    <row r="167" spans="3:16" ht="12.75" customHeight="1" x14ac:dyDescent="0.15">
      <c r="C167" s="182" t="s">
        <v>1095</v>
      </c>
      <c r="D167" s="183" t="s">
        <v>1087</v>
      </c>
      <c r="E167" s="200">
        <v>9</v>
      </c>
      <c r="F167" s="194">
        <v>12.17688888888889</v>
      </c>
      <c r="G167" s="194">
        <v>34.831661130516174</v>
      </c>
      <c r="H167" s="201">
        <v>105</v>
      </c>
      <c r="I167" s="201">
        <v>0</v>
      </c>
      <c r="K167"/>
      <c r="L167"/>
      <c r="M167"/>
      <c r="N167"/>
      <c r="O167" s="116"/>
      <c r="P167" s="177"/>
    </row>
    <row r="168" spans="3:16" ht="12.75" customHeight="1" x14ac:dyDescent="0.15">
      <c r="C168" s="182" t="s">
        <v>1088</v>
      </c>
      <c r="D168" s="183" t="s">
        <v>1089</v>
      </c>
      <c r="E168" s="200">
        <v>7</v>
      </c>
      <c r="F168" s="194">
        <v>5.7102857142857149</v>
      </c>
      <c r="G168" s="194">
        <v>9.4268354837715957</v>
      </c>
      <c r="H168" s="201">
        <v>20</v>
      </c>
      <c r="I168" s="201">
        <v>0</v>
      </c>
      <c r="K168"/>
      <c r="L168"/>
      <c r="M168"/>
      <c r="N168"/>
      <c r="O168" s="116"/>
      <c r="P168" s="177"/>
    </row>
    <row r="169" spans="3:16" ht="12.75" customHeight="1" x14ac:dyDescent="0.15">
      <c r="C169" s="182" t="s">
        <v>1090</v>
      </c>
      <c r="D169" s="183" t="s">
        <v>1091</v>
      </c>
      <c r="E169" s="200">
        <v>7</v>
      </c>
      <c r="F169" s="194">
        <v>14.059999999999999</v>
      </c>
      <c r="G169" s="194">
        <v>19.588684233505834</v>
      </c>
      <c r="H169" s="201">
        <v>40.29</v>
      </c>
      <c r="I169" s="201">
        <v>0</v>
      </c>
      <c r="K169"/>
      <c r="L169"/>
      <c r="M169"/>
      <c r="N169"/>
      <c r="O169" s="116"/>
      <c r="P169" s="177"/>
    </row>
    <row r="170" spans="3:16" ht="12.75" customHeight="1" x14ac:dyDescent="0.15">
      <c r="C170" s="182" t="s">
        <v>1092</v>
      </c>
      <c r="D170" s="183" t="s">
        <v>1093</v>
      </c>
      <c r="E170" s="200">
        <v>14016</v>
      </c>
      <c r="F170" s="194">
        <v>8.1176029798289697</v>
      </c>
      <c r="G170" s="194">
        <v>107.91460913235322</v>
      </c>
      <c r="H170" s="201">
        <v>3000</v>
      </c>
      <c r="I170" s="201">
        <v>0</v>
      </c>
      <c r="K170"/>
      <c r="L170"/>
      <c r="M170"/>
      <c r="N170"/>
      <c r="O170" s="116"/>
      <c r="P170" s="177"/>
    </row>
    <row r="171" spans="3:16" ht="12.75" customHeight="1" x14ac:dyDescent="0.15">
      <c r="C171" s="182"/>
      <c r="D171" s="183" t="s">
        <v>795</v>
      </c>
      <c r="E171" s="191">
        <v>14245</v>
      </c>
      <c r="F171" s="192">
        <v>8.8214433014287401</v>
      </c>
      <c r="G171" s="192">
        <v>112.65326119854201</v>
      </c>
      <c r="H171" s="193">
        <v>3000</v>
      </c>
      <c r="I171" s="193">
        <v>0</v>
      </c>
      <c r="K171"/>
      <c r="L171"/>
      <c r="M171"/>
      <c r="N171"/>
      <c r="O171"/>
    </row>
    <row r="172" spans="3:16" ht="12.75" customHeight="1" x14ac:dyDescent="0.15">
      <c r="F172" s="202"/>
      <c r="G172" s="202"/>
      <c r="H172" s="203"/>
      <c r="I172" s="203"/>
      <c r="K172"/>
      <c r="L172"/>
      <c r="M172"/>
      <c r="N172"/>
      <c r="O172"/>
    </row>
    <row r="173" spans="3:16" ht="12.75" customHeight="1" x14ac:dyDescent="0.15">
      <c r="C173" s="188"/>
      <c r="D173" s="174"/>
      <c r="E173" s="189"/>
      <c r="F173" s="195"/>
      <c r="G173" s="196"/>
      <c r="H173" s="197" t="s">
        <v>1110</v>
      </c>
      <c r="I173" s="197" t="s">
        <v>1098</v>
      </c>
      <c r="K173"/>
      <c r="L173"/>
      <c r="M173"/>
      <c r="N173"/>
      <c r="O173"/>
    </row>
    <row r="174" spans="3:16" ht="12.75" customHeight="1" x14ac:dyDescent="0.15">
      <c r="C174" s="179" t="s">
        <v>1077</v>
      </c>
      <c r="D174" s="180"/>
      <c r="E174" s="181" t="s">
        <v>995</v>
      </c>
      <c r="F174" s="198" t="s">
        <v>974</v>
      </c>
      <c r="G174" s="198" t="s">
        <v>975</v>
      </c>
      <c r="H174" s="199" t="s">
        <v>976</v>
      </c>
      <c r="I174" s="199" t="s">
        <v>977</v>
      </c>
      <c r="K174"/>
      <c r="L174"/>
      <c r="M174"/>
      <c r="N174"/>
      <c r="O174"/>
    </row>
    <row r="175" spans="3:16" ht="12.75" customHeight="1" x14ac:dyDescent="0.15">
      <c r="C175" s="182" t="s">
        <v>1078</v>
      </c>
      <c r="D175" s="183" t="s">
        <v>1079</v>
      </c>
      <c r="E175" s="200">
        <v>129</v>
      </c>
      <c r="F175" s="194">
        <v>71.785078125000013</v>
      </c>
      <c r="G175" s="194">
        <v>94.167892726057573</v>
      </c>
      <c r="H175" s="201">
        <v>840</v>
      </c>
      <c r="I175" s="201">
        <v>0.1</v>
      </c>
      <c r="K175"/>
      <c r="L175"/>
      <c r="M175"/>
      <c r="N175"/>
      <c r="O175" s="116"/>
      <c r="P175" s="177"/>
    </row>
    <row r="176" spans="3:16" ht="12.75" customHeight="1" x14ac:dyDescent="0.15">
      <c r="C176" s="182" t="s">
        <v>1080</v>
      </c>
      <c r="D176" s="183" t="s">
        <v>1081</v>
      </c>
      <c r="E176" s="200">
        <v>10</v>
      </c>
      <c r="F176" s="194">
        <v>13.747</v>
      </c>
      <c r="G176" s="194">
        <v>19.820821852004244</v>
      </c>
      <c r="H176" s="201">
        <v>66</v>
      </c>
      <c r="I176" s="201">
        <v>1</v>
      </c>
      <c r="K176"/>
      <c r="L176"/>
      <c r="M176"/>
      <c r="N176"/>
      <c r="O176" s="116"/>
      <c r="P176" s="177"/>
    </row>
    <row r="177" spans="3:16" ht="12.75" customHeight="1" x14ac:dyDescent="0.15">
      <c r="C177" s="182" t="s">
        <v>1082</v>
      </c>
      <c r="D177" s="183" t="s">
        <v>1083</v>
      </c>
      <c r="E177" s="200">
        <v>21</v>
      </c>
      <c r="F177" s="194">
        <v>12.120952380952382</v>
      </c>
      <c r="G177" s="194">
        <v>11.062769953660746</v>
      </c>
      <c r="H177" s="201">
        <v>45.9</v>
      </c>
      <c r="I177" s="201">
        <v>0.59</v>
      </c>
      <c r="K177"/>
      <c r="L177"/>
      <c r="M177"/>
      <c r="N177"/>
      <c r="O177" s="116"/>
      <c r="P177" s="177"/>
    </row>
    <row r="178" spans="3:16" ht="12.75" customHeight="1" x14ac:dyDescent="0.15">
      <c r="C178" s="182" t="s">
        <v>1084</v>
      </c>
      <c r="D178" s="183" t="s">
        <v>1085</v>
      </c>
      <c r="E178" s="200">
        <v>12</v>
      </c>
      <c r="F178" s="194">
        <v>22.618181818181817</v>
      </c>
      <c r="G178" s="194">
        <v>23.167167206277863</v>
      </c>
      <c r="H178" s="201">
        <v>80</v>
      </c>
      <c r="I178" s="201">
        <v>1.3</v>
      </c>
      <c r="K178"/>
      <c r="L178"/>
      <c r="M178"/>
      <c r="N178"/>
      <c r="O178" s="116"/>
      <c r="P178" s="177"/>
    </row>
    <row r="179" spans="3:16" ht="12.75" customHeight="1" x14ac:dyDescent="0.15">
      <c r="C179" s="182" t="s">
        <v>1095</v>
      </c>
      <c r="D179" s="183" t="s">
        <v>1087</v>
      </c>
      <c r="E179" s="200">
        <v>5</v>
      </c>
      <c r="F179" s="194">
        <v>17.574000000000002</v>
      </c>
      <c r="G179" s="194">
        <v>5.8675701955749933</v>
      </c>
      <c r="H179" s="201">
        <v>23.1</v>
      </c>
      <c r="I179" s="201">
        <v>11</v>
      </c>
      <c r="K179"/>
      <c r="L179"/>
      <c r="M179"/>
      <c r="N179"/>
      <c r="O179" s="116"/>
      <c r="P179" s="177"/>
    </row>
    <row r="180" spans="3:16" ht="12.75" customHeight="1" x14ac:dyDescent="0.15">
      <c r="C180" s="182" t="s">
        <v>1088</v>
      </c>
      <c r="D180" s="183" t="s">
        <v>1089</v>
      </c>
      <c r="E180" s="200">
        <v>5</v>
      </c>
      <c r="F180" s="194">
        <v>7.918000000000001</v>
      </c>
      <c r="G180" s="194">
        <v>10.978211147541295</v>
      </c>
      <c r="H180" s="201">
        <v>27</v>
      </c>
      <c r="I180" s="201">
        <v>1</v>
      </c>
      <c r="K180"/>
      <c r="L180"/>
      <c r="M180"/>
      <c r="N180"/>
      <c r="O180" s="116"/>
      <c r="P180" s="177"/>
    </row>
    <row r="181" spans="3:16" ht="12.75" customHeight="1" x14ac:dyDescent="0.15">
      <c r="C181" s="182" t="s">
        <v>1090</v>
      </c>
      <c r="D181" s="183" t="s">
        <v>1091</v>
      </c>
      <c r="E181" s="200">
        <v>5</v>
      </c>
      <c r="F181" s="194">
        <v>25.744</v>
      </c>
      <c r="G181" s="194">
        <v>34.345489951374979</v>
      </c>
      <c r="H181" s="201">
        <v>83.72</v>
      </c>
      <c r="I181" s="201">
        <v>1</v>
      </c>
      <c r="K181"/>
      <c r="L181"/>
      <c r="M181"/>
      <c r="N181"/>
      <c r="O181" s="116"/>
      <c r="P181" s="177"/>
    </row>
    <row r="182" spans="3:16" ht="12.75" customHeight="1" x14ac:dyDescent="0.15">
      <c r="C182" s="182" t="s">
        <v>1092</v>
      </c>
      <c r="D182" s="183" t="s">
        <v>1093</v>
      </c>
      <c r="E182" s="200">
        <v>13823</v>
      </c>
      <c r="F182" s="194">
        <v>10.043499205273244</v>
      </c>
      <c r="G182" s="194">
        <v>45.209920697255981</v>
      </c>
      <c r="H182" s="201">
        <v>3000</v>
      </c>
      <c r="I182" s="201">
        <v>0</v>
      </c>
      <c r="K182"/>
      <c r="L182"/>
      <c r="M182"/>
      <c r="N182"/>
      <c r="O182" s="116"/>
      <c r="P182" s="177"/>
    </row>
    <row r="183" spans="3:16" ht="12.75" customHeight="1" x14ac:dyDescent="0.15">
      <c r="C183" s="182"/>
      <c r="D183" s="183" t="s">
        <v>795</v>
      </c>
      <c r="E183" s="191">
        <v>14010</v>
      </c>
      <c r="F183" s="192">
        <v>10.636058013878319</v>
      </c>
      <c r="G183" s="192">
        <v>46.199646090057072</v>
      </c>
      <c r="H183" s="193">
        <v>3000</v>
      </c>
      <c r="I183" s="193">
        <v>0</v>
      </c>
      <c r="K183"/>
      <c r="L183"/>
      <c r="M183"/>
      <c r="N183"/>
      <c r="O183"/>
    </row>
    <row r="184" spans="3:16" ht="12.75" customHeight="1" x14ac:dyDescent="0.15">
      <c r="F184" s="202"/>
      <c r="G184" s="202"/>
      <c r="H184" s="203"/>
      <c r="I184" s="203"/>
      <c r="K184"/>
      <c r="L184"/>
      <c r="M184"/>
      <c r="N184"/>
      <c r="O184"/>
    </row>
    <row r="185" spans="3:16" ht="12.75" customHeight="1" x14ac:dyDescent="0.15">
      <c r="C185" s="188"/>
      <c r="D185" s="174"/>
      <c r="E185" s="189"/>
      <c r="F185" s="195"/>
      <c r="G185" s="196"/>
      <c r="H185" s="197" t="s">
        <v>1111</v>
      </c>
      <c r="I185" s="197" t="s">
        <v>1098</v>
      </c>
      <c r="K185"/>
      <c r="L185"/>
      <c r="M185"/>
      <c r="N185"/>
      <c r="O185"/>
    </row>
    <row r="186" spans="3:16" ht="12.75" customHeight="1" x14ac:dyDescent="0.15">
      <c r="C186" s="179" t="s">
        <v>1077</v>
      </c>
      <c r="D186" s="180"/>
      <c r="E186" s="181" t="s">
        <v>995</v>
      </c>
      <c r="F186" s="198" t="s">
        <v>974</v>
      </c>
      <c r="G186" s="198" t="s">
        <v>975</v>
      </c>
      <c r="H186" s="199" t="s">
        <v>976</v>
      </c>
      <c r="I186" s="199" t="s">
        <v>977</v>
      </c>
      <c r="K186"/>
      <c r="L186"/>
      <c r="M186"/>
      <c r="N186"/>
      <c r="O186"/>
    </row>
    <row r="187" spans="3:16" ht="12.75" customHeight="1" x14ac:dyDescent="0.15">
      <c r="C187" s="182" t="s">
        <v>1078</v>
      </c>
      <c r="D187" s="183" t="s">
        <v>1079</v>
      </c>
      <c r="E187" s="200">
        <v>97</v>
      </c>
      <c r="F187" s="194">
        <v>14.114453124999997</v>
      </c>
      <c r="G187" s="194">
        <v>16.499851882122769</v>
      </c>
      <c r="H187" s="201">
        <v>77</v>
      </c>
      <c r="I187" s="201">
        <v>0.09</v>
      </c>
      <c r="K187"/>
      <c r="L187"/>
      <c r="M187"/>
      <c r="N187"/>
      <c r="O187" s="116"/>
      <c r="P187" s="177"/>
    </row>
    <row r="188" spans="3:16" ht="12.75" customHeight="1" x14ac:dyDescent="0.15">
      <c r="C188" s="182" t="s">
        <v>1080</v>
      </c>
      <c r="D188" s="183" t="s">
        <v>1081</v>
      </c>
      <c r="E188" s="200">
        <v>6</v>
      </c>
      <c r="F188" s="194">
        <v>1.6066666666666665</v>
      </c>
      <c r="G188" s="194">
        <v>1.4643314743140188</v>
      </c>
      <c r="H188" s="201">
        <v>3.7</v>
      </c>
      <c r="I188" s="201">
        <v>0.14000000000000001</v>
      </c>
      <c r="K188"/>
      <c r="L188"/>
      <c r="M188"/>
      <c r="N188"/>
      <c r="O188" s="116"/>
      <c r="P188" s="177"/>
    </row>
    <row r="189" spans="3:16" ht="12.75" customHeight="1" x14ac:dyDescent="0.15">
      <c r="C189" s="182" t="s">
        <v>1082</v>
      </c>
      <c r="D189" s="183" t="s">
        <v>1083</v>
      </c>
      <c r="E189" s="200">
        <v>22</v>
      </c>
      <c r="F189" s="194">
        <v>1.3873809523809524</v>
      </c>
      <c r="G189" s="194">
        <v>2.2804876775854432</v>
      </c>
      <c r="H189" s="201">
        <v>10.5</v>
      </c>
      <c r="I189" s="201">
        <v>0.01</v>
      </c>
      <c r="K189"/>
      <c r="L189"/>
      <c r="M189"/>
      <c r="N189"/>
      <c r="O189" s="116"/>
      <c r="P189" s="177"/>
    </row>
    <row r="190" spans="3:16" ht="12.75" customHeight="1" x14ac:dyDescent="0.15">
      <c r="C190" s="182" t="s">
        <v>1084</v>
      </c>
      <c r="D190" s="183" t="s">
        <v>1085</v>
      </c>
      <c r="E190" s="200">
        <v>9</v>
      </c>
      <c r="F190" s="194">
        <v>7.615555555555555</v>
      </c>
      <c r="G190" s="194">
        <v>10.718164617964112</v>
      </c>
      <c r="H190" s="201">
        <v>34</v>
      </c>
      <c r="I190" s="201">
        <v>0.2</v>
      </c>
      <c r="K190"/>
      <c r="L190"/>
      <c r="M190"/>
      <c r="N190"/>
      <c r="O190" s="116"/>
      <c r="P190" s="177"/>
    </row>
    <row r="191" spans="3:16" ht="12.75" customHeight="1" x14ac:dyDescent="0.15">
      <c r="C191" s="182" t="s">
        <v>1095</v>
      </c>
      <c r="D191" s="183" t="s">
        <v>1087</v>
      </c>
      <c r="E191" s="200">
        <v>5</v>
      </c>
      <c r="F191" s="194">
        <v>2.4696000000000002</v>
      </c>
      <c r="G191" s="194">
        <v>1.2522063727676838</v>
      </c>
      <c r="H191" s="201">
        <v>4.0999999999999996</v>
      </c>
      <c r="I191" s="201">
        <v>1.1000000000000001</v>
      </c>
      <c r="K191"/>
      <c r="L191"/>
      <c r="M191"/>
      <c r="N191"/>
      <c r="O191" s="116"/>
      <c r="P191" s="177"/>
    </row>
    <row r="192" spans="3:16" ht="12.75" customHeight="1" x14ac:dyDescent="0.15">
      <c r="C192" s="182" t="s">
        <v>1088</v>
      </c>
      <c r="D192" s="183" t="s">
        <v>1089</v>
      </c>
      <c r="E192" s="200">
        <v>5</v>
      </c>
      <c r="F192" s="194">
        <v>1.7</v>
      </c>
      <c r="G192" s="194">
        <v>1.079351657246145</v>
      </c>
      <c r="H192" s="201">
        <v>3.1</v>
      </c>
      <c r="I192" s="201">
        <v>0.3</v>
      </c>
      <c r="K192"/>
      <c r="L192"/>
      <c r="M192"/>
      <c r="N192"/>
      <c r="O192" s="116"/>
      <c r="P192" s="177"/>
    </row>
    <row r="193" spans="3:16" ht="12.75" customHeight="1" x14ac:dyDescent="0.15">
      <c r="C193" s="182" t="s">
        <v>1090</v>
      </c>
      <c r="D193" s="183" t="s">
        <v>1091</v>
      </c>
      <c r="E193" s="200">
        <v>4</v>
      </c>
      <c r="F193" s="194">
        <v>5.6449999999999987</v>
      </c>
      <c r="G193" s="194">
        <v>8.1558220513528461</v>
      </c>
      <c r="H193" s="201">
        <v>17.579999999999998</v>
      </c>
      <c r="I193" s="201">
        <v>0.4</v>
      </c>
      <c r="K193"/>
      <c r="L193"/>
      <c r="M193"/>
      <c r="N193"/>
      <c r="O193" s="116"/>
      <c r="P193" s="177"/>
    </row>
    <row r="194" spans="3:16" ht="12.75" customHeight="1" x14ac:dyDescent="0.15">
      <c r="C194" s="182" t="s">
        <v>1092</v>
      </c>
      <c r="D194" s="183" t="s">
        <v>1093</v>
      </c>
      <c r="E194" s="200">
        <v>13442</v>
      </c>
      <c r="F194" s="194">
        <v>1.6238339565364701</v>
      </c>
      <c r="G194" s="194">
        <v>2.3768715848406261</v>
      </c>
      <c r="H194" s="201">
        <v>84.8</v>
      </c>
      <c r="I194" s="201">
        <v>0</v>
      </c>
      <c r="K194"/>
      <c r="L194"/>
      <c r="M194"/>
      <c r="N194"/>
      <c r="O194" s="116"/>
      <c r="P194" s="177"/>
    </row>
    <row r="195" spans="3:16" ht="12.75" customHeight="1" x14ac:dyDescent="0.15">
      <c r="C195" s="182"/>
      <c r="D195" s="183" t="s">
        <v>795</v>
      </c>
      <c r="E195" s="191">
        <v>13590</v>
      </c>
      <c r="F195" s="192">
        <v>1.7180874450213841</v>
      </c>
      <c r="G195" s="192">
        <v>2.9664926197279322</v>
      </c>
      <c r="H195" s="193">
        <v>84.8</v>
      </c>
      <c r="I195" s="193">
        <v>0</v>
      </c>
    </row>
  </sheetData>
  <mergeCells count="16">
    <mergeCell ref="C150:D150"/>
    <mergeCell ref="C162:D162"/>
    <mergeCell ref="C174:D174"/>
    <mergeCell ref="C186:D186"/>
    <mergeCell ref="C78:D78"/>
    <mergeCell ref="C90:D90"/>
    <mergeCell ref="C102:D102"/>
    <mergeCell ref="C114:D114"/>
    <mergeCell ref="C126:D126"/>
    <mergeCell ref="C138:D138"/>
    <mergeCell ref="C5:D5"/>
    <mergeCell ref="C17:D17"/>
    <mergeCell ref="C30:D30"/>
    <mergeCell ref="C42:D42"/>
    <mergeCell ref="C54:D54"/>
    <mergeCell ref="C66:D66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scale="92" firstPageNumber="169" fitToHeight="0" orientation="portrait" useFirstPageNumber="1" r:id="rId1"/>
  <headerFooter scaleWithDoc="0" alignWithMargins="0">
    <oddFooter>&amp;C&amp;"ＭＳ ゴシック,標準"&amp;14&amp;P</oddFooter>
  </headerFooter>
  <rowBreaks count="3" manualBreakCount="3">
    <brk id="51" min="1" max="9" man="1"/>
    <brk id="99" min="1" max="9" man="1"/>
    <brk id="147" min="1" max="9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6BDB3-07A0-444B-8A9A-F71307E9C2BA}">
  <sheetPr>
    <tabColor rgb="FFC00000"/>
    <pageSetUpPr fitToPage="1"/>
  </sheetPr>
  <dimension ref="C1:P195"/>
  <sheetViews>
    <sheetView showGridLines="0" view="pageBreakPreview" topLeftCell="B1" zoomScaleNormal="100" zoomScaleSheetLayoutView="100" workbookViewId="0">
      <selection activeCell="C3" sqref="C3"/>
    </sheetView>
  </sheetViews>
  <sheetFormatPr defaultRowHeight="13.5" x14ac:dyDescent="0.15"/>
  <cols>
    <col min="1" max="2" width="1.25" style="175" customWidth="1"/>
    <col min="3" max="3" width="3.625" style="173" customWidth="1"/>
    <col min="4" max="4" width="32.5" style="175" customWidth="1"/>
    <col min="5" max="7" width="9" style="175"/>
    <col min="8" max="9" width="9" style="207"/>
    <col min="10" max="10" width="3.75" style="175" customWidth="1"/>
    <col min="11" max="16384" width="9" style="175"/>
  </cols>
  <sheetData>
    <row r="1" spans="3:16" ht="12.75" customHeight="1" x14ac:dyDescent="0.15">
      <c r="D1" s="174"/>
      <c r="E1"/>
      <c r="F1" s="2"/>
      <c r="G1" s="2"/>
      <c r="H1" s="205"/>
      <c r="I1" s="205"/>
      <c r="J1"/>
      <c r="K1"/>
      <c r="L1"/>
      <c r="M1" s="2"/>
      <c r="N1" s="2"/>
      <c r="O1" s="2"/>
      <c r="P1" s="2"/>
    </row>
    <row r="2" spans="3:16" ht="12.75" customHeight="1" x14ac:dyDescent="0.15">
      <c r="C2" s="176"/>
      <c r="D2" s="174"/>
      <c r="E2" s="177"/>
      <c r="F2" s="177"/>
      <c r="G2" s="177"/>
      <c r="H2" s="206"/>
    </row>
    <row r="3" spans="3:16" ht="12.75" customHeight="1" x14ac:dyDescent="0.15">
      <c r="C3" s="176" t="s">
        <v>1112</v>
      </c>
      <c r="D3" s="174"/>
      <c r="E3" s="177"/>
      <c r="F3" s="177"/>
      <c r="G3" s="177"/>
      <c r="H3" s="206"/>
    </row>
    <row r="4" spans="3:16" s="177" customFormat="1" ht="12.75" customHeight="1" x14ac:dyDescent="0.15">
      <c r="C4" s="176"/>
      <c r="D4" s="174"/>
      <c r="G4" s="178"/>
      <c r="H4" s="208" t="s">
        <v>1113</v>
      </c>
      <c r="I4" s="208" t="s">
        <v>1114</v>
      </c>
    </row>
    <row r="5" spans="3:16" s="177" customFormat="1" ht="12.75" customHeight="1" x14ac:dyDescent="0.15">
      <c r="C5" s="179" t="s">
        <v>1077</v>
      </c>
      <c r="D5" s="180"/>
      <c r="E5" s="181" t="s">
        <v>995</v>
      </c>
      <c r="F5" s="181" t="s">
        <v>974</v>
      </c>
      <c r="G5" s="181" t="s">
        <v>975</v>
      </c>
      <c r="H5" s="209" t="s">
        <v>976</v>
      </c>
      <c r="I5" s="209" t="s">
        <v>977</v>
      </c>
      <c r="K5"/>
      <c r="L5"/>
      <c r="M5"/>
      <c r="N5"/>
      <c r="O5"/>
    </row>
    <row r="6" spans="3:16" s="177" customFormat="1" ht="12.75" customHeight="1" x14ac:dyDescent="0.15">
      <c r="C6" s="182" t="s">
        <v>1078</v>
      </c>
      <c r="D6" s="183" t="s">
        <v>1079</v>
      </c>
      <c r="E6" s="191">
        <v>164</v>
      </c>
      <c r="F6" s="192">
        <v>14.445121951219512</v>
      </c>
      <c r="G6" s="192">
        <v>49.911978110276713</v>
      </c>
      <c r="H6" s="210">
        <v>389</v>
      </c>
      <c r="I6" s="210">
        <v>1</v>
      </c>
      <c r="K6"/>
      <c r="L6"/>
      <c r="M6"/>
      <c r="N6"/>
      <c r="O6" s="116"/>
    </row>
    <row r="7" spans="3:16" s="177" customFormat="1" ht="12.75" customHeight="1" x14ac:dyDescent="0.15">
      <c r="C7" s="182" t="s">
        <v>1080</v>
      </c>
      <c r="D7" s="183" t="s">
        <v>1081</v>
      </c>
      <c r="E7" s="191">
        <v>30</v>
      </c>
      <c r="F7" s="192">
        <v>4.9666666666666668</v>
      </c>
      <c r="G7" s="192">
        <v>4.8812331210063302</v>
      </c>
      <c r="H7" s="210">
        <v>14</v>
      </c>
      <c r="I7" s="210">
        <v>1</v>
      </c>
      <c r="K7"/>
      <c r="L7"/>
      <c r="M7"/>
      <c r="N7"/>
      <c r="O7" s="116"/>
    </row>
    <row r="8" spans="3:16" s="177" customFormat="1" ht="12.75" customHeight="1" x14ac:dyDescent="0.15">
      <c r="C8" s="182" t="s">
        <v>1082</v>
      </c>
      <c r="D8" s="183" t="s">
        <v>1083</v>
      </c>
      <c r="E8" s="191">
        <v>25</v>
      </c>
      <c r="F8" s="192">
        <v>32.68</v>
      </c>
      <c r="G8" s="192">
        <v>73.167456335905698</v>
      </c>
      <c r="H8" s="210">
        <v>366</v>
      </c>
      <c r="I8" s="210">
        <v>1</v>
      </c>
      <c r="K8"/>
      <c r="L8"/>
      <c r="M8"/>
      <c r="N8"/>
      <c r="O8" s="116"/>
    </row>
    <row r="9" spans="3:16" s="177" customFormat="1" ht="12.75" customHeight="1" x14ac:dyDescent="0.15">
      <c r="C9" s="182" t="s">
        <v>1084</v>
      </c>
      <c r="D9" s="183" t="s">
        <v>1085</v>
      </c>
      <c r="E9" s="191">
        <v>16</v>
      </c>
      <c r="F9" s="192">
        <v>11.3125</v>
      </c>
      <c r="G9" s="192">
        <v>11.643131022195018</v>
      </c>
      <c r="H9" s="210">
        <v>48</v>
      </c>
      <c r="I9" s="210">
        <v>1</v>
      </c>
      <c r="K9"/>
      <c r="L9"/>
      <c r="M9"/>
      <c r="N9"/>
      <c r="O9" s="116"/>
    </row>
    <row r="10" spans="3:16" s="177" customFormat="1" ht="12.75" customHeight="1" x14ac:dyDescent="0.15">
      <c r="C10" s="182" t="s">
        <v>1095</v>
      </c>
      <c r="D10" s="183" t="s">
        <v>1087</v>
      </c>
      <c r="E10" s="191">
        <v>10</v>
      </c>
      <c r="F10" s="192">
        <v>21.4</v>
      </c>
      <c r="G10" s="194">
        <v>15.994443479603229</v>
      </c>
      <c r="H10" s="210">
        <v>49</v>
      </c>
      <c r="I10" s="210">
        <v>4</v>
      </c>
      <c r="K10"/>
      <c r="L10"/>
      <c r="M10"/>
      <c r="N10"/>
      <c r="O10" s="116"/>
    </row>
    <row r="11" spans="3:16" s="177" customFormat="1" ht="12.75" customHeight="1" x14ac:dyDescent="0.15">
      <c r="C11" s="182" t="s">
        <v>1088</v>
      </c>
      <c r="D11" s="183" t="s">
        <v>1089</v>
      </c>
      <c r="E11" s="191">
        <v>12</v>
      </c>
      <c r="F11" s="192">
        <v>16.25</v>
      </c>
      <c r="G11" s="192">
        <v>22.09535121817586</v>
      </c>
      <c r="H11" s="210">
        <v>69</v>
      </c>
      <c r="I11" s="210">
        <v>1</v>
      </c>
      <c r="K11"/>
      <c r="L11"/>
      <c r="M11"/>
      <c r="N11"/>
      <c r="O11" s="116"/>
    </row>
    <row r="12" spans="3:16" s="177" customFormat="1" ht="12.75" customHeight="1" x14ac:dyDescent="0.15">
      <c r="C12" s="182" t="s">
        <v>1090</v>
      </c>
      <c r="D12" s="183" t="s">
        <v>1091</v>
      </c>
      <c r="E12" s="191">
        <v>8</v>
      </c>
      <c r="F12" s="192">
        <v>10.75</v>
      </c>
      <c r="G12" s="192">
        <v>7.3045973781682765</v>
      </c>
      <c r="H12" s="210">
        <v>24</v>
      </c>
      <c r="I12" s="210">
        <v>1</v>
      </c>
      <c r="K12"/>
      <c r="L12"/>
      <c r="M12"/>
      <c r="N12"/>
      <c r="O12" s="116"/>
    </row>
    <row r="13" spans="3:16" s="177" customFormat="1" ht="12.75" customHeight="1" x14ac:dyDescent="0.15">
      <c r="C13" s="182" t="s">
        <v>1092</v>
      </c>
      <c r="D13" s="183" t="s">
        <v>1093</v>
      </c>
      <c r="E13" s="191">
        <v>19100</v>
      </c>
      <c r="F13" s="192">
        <v>43.054083769633507</v>
      </c>
      <c r="G13" s="192">
        <v>265.46744785184194</v>
      </c>
      <c r="H13" s="210">
        <v>8784</v>
      </c>
      <c r="I13" s="210">
        <v>1</v>
      </c>
      <c r="K13"/>
      <c r="L13"/>
      <c r="M13"/>
      <c r="N13"/>
      <c r="O13" s="116"/>
    </row>
    <row r="14" spans="3:16" s="177" customFormat="1" ht="12.75" customHeight="1" x14ac:dyDescent="0.15">
      <c r="C14" s="182"/>
      <c r="D14" s="183" t="s">
        <v>795</v>
      </c>
      <c r="E14" s="191">
        <v>19365</v>
      </c>
      <c r="F14" s="192">
        <v>42.672037180480245</v>
      </c>
      <c r="G14" s="192">
        <v>263.71919710149689</v>
      </c>
      <c r="H14" s="210">
        <v>8784</v>
      </c>
      <c r="I14" s="210">
        <v>1</v>
      </c>
    </row>
    <row r="15" spans="3:16" s="177" customFormat="1" ht="12.75" customHeight="1" x14ac:dyDescent="0.15">
      <c r="C15" s="185"/>
      <c r="E15" s="186"/>
      <c r="H15" s="206"/>
      <c r="I15" s="206"/>
    </row>
    <row r="16" spans="3:16" s="177" customFormat="1" ht="12.75" customHeight="1" x14ac:dyDescent="0.15">
      <c r="C16" s="185"/>
      <c r="E16" s="186"/>
      <c r="H16" s="206"/>
      <c r="I16" s="206"/>
    </row>
    <row r="17" spans="3:15" s="177" customFormat="1" ht="12.75" customHeight="1" x14ac:dyDescent="0.15">
      <c r="C17" s="185"/>
      <c r="E17" s="186"/>
      <c r="H17" s="206"/>
      <c r="I17" s="206"/>
    </row>
    <row r="18" spans="3:15" s="177" customFormat="1" ht="12.75" customHeight="1" x14ac:dyDescent="0.15">
      <c r="C18" s="185"/>
      <c r="E18" s="186"/>
      <c r="H18" s="206"/>
      <c r="I18" s="206"/>
    </row>
    <row r="19" spans="3:15" s="177" customFormat="1" ht="12.75" customHeight="1" x14ac:dyDescent="0.15">
      <c r="C19" s="185"/>
      <c r="E19" s="186"/>
      <c r="H19" s="206"/>
      <c r="I19" s="206"/>
    </row>
    <row r="20" spans="3:15" s="177" customFormat="1" ht="12.75" customHeight="1" x14ac:dyDescent="0.15">
      <c r="C20" s="185"/>
      <c r="E20" s="186"/>
      <c r="H20" s="206"/>
      <c r="I20" s="206"/>
    </row>
    <row r="21" spans="3:15" s="177" customFormat="1" ht="12.75" customHeight="1" x14ac:dyDescent="0.15">
      <c r="C21" s="185"/>
      <c r="E21" s="186"/>
      <c r="H21" s="206"/>
      <c r="I21" s="206"/>
    </row>
    <row r="22" spans="3:15" s="177" customFormat="1" ht="12.75" customHeight="1" x14ac:dyDescent="0.15">
      <c r="C22" s="185"/>
      <c r="E22" s="186"/>
      <c r="H22" s="206"/>
      <c r="I22" s="206"/>
    </row>
    <row r="23" spans="3:15" s="177" customFormat="1" ht="12.75" customHeight="1" x14ac:dyDescent="0.15">
      <c r="C23" s="185"/>
      <c r="E23" s="186"/>
      <c r="H23" s="206"/>
      <c r="I23" s="206"/>
    </row>
    <row r="24" spans="3:15" s="177" customFormat="1" ht="12.75" customHeight="1" x14ac:dyDescent="0.15">
      <c r="C24" s="185"/>
      <c r="E24" s="186"/>
      <c r="H24" s="206"/>
      <c r="I24" s="206"/>
    </row>
    <row r="25" spans="3:15" s="177" customFormat="1" ht="12.75" customHeight="1" x14ac:dyDescent="0.15">
      <c r="C25" s="185"/>
      <c r="E25" s="186"/>
      <c r="H25" s="206"/>
      <c r="I25" s="206"/>
    </row>
    <row r="26" spans="3:15" s="177" customFormat="1" ht="12.75" customHeight="1" x14ac:dyDescent="0.15">
      <c r="C26" s="185"/>
      <c r="E26" s="186"/>
      <c r="H26" s="206"/>
      <c r="I26" s="206"/>
    </row>
    <row r="27" spans="3:15" s="177" customFormat="1" ht="12.75" customHeight="1" x14ac:dyDescent="0.15">
      <c r="C27" s="185"/>
      <c r="E27" s="186"/>
      <c r="H27" s="206"/>
      <c r="I27" s="206"/>
    </row>
    <row r="28" spans="3:15" s="177" customFormat="1" ht="12.75" customHeight="1" x14ac:dyDescent="0.15">
      <c r="C28" s="185"/>
      <c r="E28" s="186"/>
      <c r="H28" s="206"/>
      <c r="I28" s="206"/>
    </row>
    <row r="29" spans="3:15" s="177" customFormat="1" ht="12.75" customHeight="1" x14ac:dyDescent="0.15">
      <c r="C29" s="188"/>
      <c r="D29" s="174"/>
      <c r="E29" s="189"/>
      <c r="G29" s="190"/>
      <c r="H29" s="208" t="s">
        <v>1097</v>
      </c>
      <c r="I29" s="208" t="s">
        <v>1115</v>
      </c>
    </row>
    <row r="30" spans="3:15" s="177" customFormat="1" ht="12.75" customHeight="1" x14ac:dyDescent="0.15">
      <c r="C30" s="179" t="s">
        <v>1077</v>
      </c>
      <c r="D30" s="180"/>
      <c r="E30" s="181" t="s">
        <v>995</v>
      </c>
      <c r="F30" s="181" t="s">
        <v>974</v>
      </c>
      <c r="G30" s="181" t="s">
        <v>975</v>
      </c>
      <c r="H30" s="209" t="s">
        <v>976</v>
      </c>
      <c r="I30" s="209" t="s">
        <v>977</v>
      </c>
      <c r="K30"/>
      <c r="L30"/>
      <c r="M30"/>
      <c r="N30"/>
      <c r="O30"/>
    </row>
    <row r="31" spans="3:15" s="177" customFormat="1" ht="12.75" customHeight="1" x14ac:dyDescent="0.15">
      <c r="C31" s="182" t="s">
        <v>1078</v>
      </c>
      <c r="D31" s="183" t="s">
        <v>1079</v>
      </c>
      <c r="E31" s="191">
        <v>170</v>
      </c>
      <c r="F31" s="192">
        <v>7.1352941176470592</v>
      </c>
      <c r="G31" s="192">
        <v>8.0962728788231662</v>
      </c>
      <c r="H31" s="210">
        <v>52</v>
      </c>
      <c r="I31" s="210">
        <v>1</v>
      </c>
      <c r="K31"/>
      <c r="L31"/>
      <c r="M31"/>
      <c r="N31"/>
      <c r="O31" s="116"/>
    </row>
    <row r="32" spans="3:15" s="177" customFormat="1" ht="12.75" customHeight="1" x14ac:dyDescent="0.15">
      <c r="C32" s="182" t="s">
        <v>1080</v>
      </c>
      <c r="D32" s="183" t="s">
        <v>1081</v>
      </c>
      <c r="E32" s="191">
        <v>30</v>
      </c>
      <c r="F32" s="192">
        <v>4.2666666666666666</v>
      </c>
      <c r="G32" s="192">
        <v>4.3146369434777458</v>
      </c>
      <c r="H32" s="210">
        <v>12</v>
      </c>
      <c r="I32" s="210">
        <v>1</v>
      </c>
      <c r="K32"/>
      <c r="L32"/>
      <c r="M32"/>
      <c r="N32"/>
      <c r="O32" s="116"/>
    </row>
    <row r="33" spans="3:16" s="177" customFormat="1" ht="12.75" customHeight="1" x14ac:dyDescent="0.15">
      <c r="C33" s="182" t="s">
        <v>1082</v>
      </c>
      <c r="D33" s="183" t="s">
        <v>1083</v>
      </c>
      <c r="E33" s="191">
        <v>23</v>
      </c>
      <c r="F33" s="192">
        <v>9</v>
      </c>
      <c r="G33" s="192">
        <v>4.2958754002584216</v>
      </c>
      <c r="H33" s="210">
        <v>12</v>
      </c>
      <c r="I33" s="210">
        <v>1</v>
      </c>
      <c r="K33"/>
      <c r="L33"/>
      <c r="M33"/>
      <c r="N33"/>
      <c r="O33" s="116"/>
    </row>
    <row r="34" spans="3:16" s="177" customFormat="1" ht="12.75" customHeight="1" x14ac:dyDescent="0.15">
      <c r="C34" s="182" t="s">
        <v>1084</v>
      </c>
      <c r="D34" s="183" t="s">
        <v>1085</v>
      </c>
      <c r="E34" s="191">
        <v>18</v>
      </c>
      <c r="F34" s="192">
        <v>6.6111111111111107</v>
      </c>
      <c r="G34" s="192">
        <v>5.0775038898689173</v>
      </c>
      <c r="H34" s="210">
        <v>12</v>
      </c>
      <c r="I34" s="210">
        <v>1</v>
      </c>
      <c r="K34"/>
      <c r="L34"/>
      <c r="M34"/>
      <c r="N34"/>
      <c r="O34" s="116"/>
    </row>
    <row r="35" spans="3:16" s="177" customFormat="1" ht="12.75" customHeight="1" x14ac:dyDescent="0.15">
      <c r="C35" s="182" t="s">
        <v>1095</v>
      </c>
      <c r="D35" s="183" t="s">
        <v>1087</v>
      </c>
      <c r="E35" s="191">
        <v>10</v>
      </c>
      <c r="F35" s="192">
        <v>45.5</v>
      </c>
      <c r="G35" s="194">
        <v>86.905120677667782</v>
      </c>
      <c r="H35" s="210">
        <v>288</v>
      </c>
      <c r="I35" s="210">
        <v>1</v>
      </c>
      <c r="K35"/>
      <c r="L35"/>
      <c r="M35"/>
      <c r="N35"/>
      <c r="O35" s="116"/>
    </row>
    <row r="36" spans="3:16" s="177" customFormat="1" ht="12.75" customHeight="1" x14ac:dyDescent="0.15">
      <c r="C36" s="182" t="s">
        <v>1088</v>
      </c>
      <c r="D36" s="183" t="s">
        <v>1089</v>
      </c>
      <c r="E36" s="191">
        <v>11</v>
      </c>
      <c r="F36" s="192">
        <v>5</v>
      </c>
      <c r="G36" s="192">
        <v>4</v>
      </c>
      <c r="H36" s="210">
        <v>12</v>
      </c>
      <c r="I36" s="210">
        <v>1</v>
      </c>
      <c r="K36"/>
      <c r="L36"/>
      <c r="M36"/>
      <c r="N36"/>
      <c r="O36" s="116"/>
    </row>
    <row r="37" spans="3:16" s="177" customFormat="1" ht="12.75" customHeight="1" x14ac:dyDescent="0.15">
      <c r="C37" s="182" t="s">
        <v>1090</v>
      </c>
      <c r="D37" s="183" t="s">
        <v>1091</v>
      </c>
      <c r="E37" s="191">
        <v>7</v>
      </c>
      <c r="F37" s="192">
        <v>10.571428571428571</v>
      </c>
      <c r="G37" s="192">
        <v>7.8709834806319439</v>
      </c>
      <c r="H37" s="210">
        <v>24</v>
      </c>
      <c r="I37" s="210">
        <v>1</v>
      </c>
      <c r="K37"/>
      <c r="L37"/>
      <c r="M37"/>
      <c r="N37"/>
      <c r="O37" s="116"/>
    </row>
    <row r="38" spans="3:16" s="177" customFormat="1" ht="12.75" customHeight="1" x14ac:dyDescent="0.15">
      <c r="C38" s="182" t="s">
        <v>1092</v>
      </c>
      <c r="D38" s="183" t="s">
        <v>1093</v>
      </c>
      <c r="E38" s="191">
        <v>17897</v>
      </c>
      <c r="F38" s="192">
        <v>13.403563823826067</v>
      </c>
      <c r="G38" s="192">
        <v>20.274061640884135</v>
      </c>
      <c r="H38" s="210">
        <v>1095</v>
      </c>
      <c r="I38" s="210">
        <v>1</v>
      </c>
      <c r="K38"/>
      <c r="L38"/>
      <c r="M38"/>
      <c r="N38"/>
      <c r="O38" s="116"/>
    </row>
    <row r="39" spans="3:16" s="177" customFormat="1" ht="12.75" customHeight="1" x14ac:dyDescent="0.15">
      <c r="C39" s="182"/>
      <c r="D39" s="183" t="s">
        <v>795</v>
      </c>
      <c r="E39" s="191">
        <v>18166</v>
      </c>
      <c r="F39" s="192">
        <v>13.328998224981566</v>
      </c>
      <c r="G39" s="192">
        <v>20.263018430530984</v>
      </c>
      <c r="H39" s="210">
        <v>1095</v>
      </c>
      <c r="I39" s="210">
        <v>1</v>
      </c>
      <c r="K39"/>
      <c r="L39"/>
      <c r="M39"/>
      <c r="N39"/>
      <c r="O39"/>
    </row>
    <row r="40" spans="3:16" s="177" customFormat="1" ht="12.75" customHeight="1" x14ac:dyDescent="0.15">
      <c r="C40" s="187"/>
      <c r="F40" s="195"/>
      <c r="G40" s="195"/>
      <c r="H40" s="211"/>
      <c r="I40" s="211"/>
      <c r="K40"/>
      <c r="L40"/>
      <c r="M40"/>
      <c r="N40"/>
      <c r="O40"/>
    </row>
    <row r="41" spans="3:16" s="177" customFormat="1" ht="12.75" customHeight="1" x14ac:dyDescent="0.15">
      <c r="C41" s="188"/>
      <c r="D41" s="174"/>
      <c r="E41" s="189"/>
      <c r="F41" s="195"/>
      <c r="G41" s="196"/>
      <c r="H41" s="212" t="s">
        <v>1099</v>
      </c>
      <c r="I41" s="212" t="s">
        <v>1115</v>
      </c>
      <c r="K41"/>
      <c r="L41"/>
      <c r="M41"/>
      <c r="N41"/>
      <c r="O41"/>
    </row>
    <row r="42" spans="3:16" ht="12.75" customHeight="1" x14ac:dyDescent="0.15">
      <c r="C42" s="179" t="s">
        <v>1077</v>
      </c>
      <c r="D42" s="180"/>
      <c r="E42" s="181" t="s">
        <v>995</v>
      </c>
      <c r="F42" s="198" t="s">
        <v>974</v>
      </c>
      <c r="G42" s="198" t="s">
        <v>975</v>
      </c>
      <c r="H42" s="213" t="s">
        <v>976</v>
      </c>
      <c r="I42" s="213" t="s">
        <v>977</v>
      </c>
      <c r="K42"/>
      <c r="L42"/>
      <c r="M42"/>
      <c r="N42"/>
      <c r="O42"/>
    </row>
    <row r="43" spans="3:16" ht="12.75" customHeight="1" x14ac:dyDescent="0.15">
      <c r="C43" s="182" t="s">
        <v>1078</v>
      </c>
      <c r="D43" s="183" t="s">
        <v>1079</v>
      </c>
      <c r="E43" s="200">
        <v>52</v>
      </c>
      <c r="F43" s="194">
        <v>8.08</v>
      </c>
      <c r="G43" s="194">
        <v>7.6793919827346873</v>
      </c>
      <c r="H43" s="214">
        <v>49</v>
      </c>
      <c r="I43" s="214">
        <v>1</v>
      </c>
      <c r="K43"/>
      <c r="L43"/>
      <c r="M43"/>
      <c r="N43"/>
      <c r="O43" s="116"/>
      <c r="P43" s="177"/>
    </row>
    <row r="44" spans="3:16" ht="12.75" customHeight="1" x14ac:dyDescent="0.15">
      <c r="C44" s="182" t="s">
        <v>1080</v>
      </c>
      <c r="D44" s="183" t="s">
        <v>1081</v>
      </c>
      <c r="E44" s="200">
        <v>11</v>
      </c>
      <c r="F44" s="194">
        <v>36.636363636363633</v>
      </c>
      <c r="G44" s="194">
        <v>108.96538232601465</v>
      </c>
      <c r="H44" s="214">
        <v>365</v>
      </c>
      <c r="I44" s="214">
        <v>1</v>
      </c>
      <c r="K44"/>
      <c r="L44"/>
      <c r="M44"/>
      <c r="N44"/>
      <c r="O44" s="116"/>
      <c r="P44" s="177"/>
    </row>
    <row r="45" spans="3:16" ht="12.75" customHeight="1" x14ac:dyDescent="0.15">
      <c r="C45" s="182" t="s">
        <v>1082</v>
      </c>
      <c r="D45" s="183" t="s">
        <v>1083</v>
      </c>
      <c r="E45" s="200">
        <v>21</v>
      </c>
      <c r="F45" s="194">
        <v>46.142857142857146</v>
      </c>
      <c r="G45" s="194">
        <v>106.66690476163903</v>
      </c>
      <c r="H45" s="214">
        <v>366</v>
      </c>
      <c r="I45" s="214">
        <v>1</v>
      </c>
      <c r="K45"/>
      <c r="L45"/>
      <c r="M45"/>
      <c r="N45"/>
      <c r="O45" s="116"/>
      <c r="P45" s="177"/>
    </row>
    <row r="46" spans="3:16" ht="12.75" customHeight="1" x14ac:dyDescent="0.15">
      <c r="C46" s="182" t="s">
        <v>1084</v>
      </c>
      <c r="D46" s="183" t="s">
        <v>1085</v>
      </c>
      <c r="E46" s="200">
        <v>9</v>
      </c>
      <c r="F46" s="194">
        <v>12.777777777777779</v>
      </c>
      <c r="G46" s="194">
        <v>10.568559241658461</v>
      </c>
      <c r="H46" s="214">
        <v>26</v>
      </c>
      <c r="I46" s="214">
        <v>1</v>
      </c>
      <c r="K46"/>
      <c r="L46"/>
      <c r="M46"/>
      <c r="N46"/>
      <c r="O46" s="116"/>
      <c r="P46" s="177"/>
    </row>
    <row r="47" spans="3:16" ht="12.75" customHeight="1" x14ac:dyDescent="0.15">
      <c r="C47" s="182" t="s">
        <v>1095</v>
      </c>
      <c r="D47" s="183" t="s">
        <v>1087</v>
      </c>
      <c r="E47" s="200">
        <v>6</v>
      </c>
      <c r="F47" s="194">
        <v>66.5</v>
      </c>
      <c r="G47" s="194">
        <v>109.36498525579383</v>
      </c>
      <c r="H47" s="214">
        <v>288</v>
      </c>
      <c r="I47" s="214">
        <v>12</v>
      </c>
      <c r="K47"/>
      <c r="L47"/>
      <c r="M47"/>
      <c r="N47"/>
      <c r="O47" s="116"/>
      <c r="P47" s="177"/>
    </row>
    <row r="48" spans="3:16" ht="12.75" customHeight="1" x14ac:dyDescent="0.15">
      <c r="C48" s="182" t="s">
        <v>1088</v>
      </c>
      <c r="D48" s="183" t="s">
        <v>1089</v>
      </c>
      <c r="E48" s="200">
        <v>6</v>
      </c>
      <c r="F48" s="194">
        <v>7.666666666666667</v>
      </c>
      <c r="G48" s="194">
        <v>3.4448028487370168</v>
      </c>
      <c r="H48" s="214">
        <v>12</v>
      </c>
      <c r="I48" s="214">
        <v>4</v>
      </c>
      <c r="K48"/>
      <c r="L48"/>
      <c r="M48"/>
      <c r="N48"/>
      <c r="O48" s="116"/>
      <c r="P48" s="177"/>
    </row>
    <row r="49" spans="3:16" ht="12.75" customHeight="1" x14ac:dyDescent="0.15">
      <c r="C49" s="182" t="s">
        <v>1090</v>
      </c>
      <c r="D49" s="183" t="s">
        <v>1091</v>
      </c>
      <c r="E49" s="200">
        <v>4</v>
      </c>
      <c r="F49" s="194">
        <v>12</v>
      </c>
      <c r="G49" s="194">
        <v>0</v>
      </c>
      <c r="H49" s="214">
        <v>12</v>
      </c>
      <c r="I49" s="214">
        <v>12</v>
      </c>
      <c r="K49"/>
      <c r="L49"/>
      <c r="M49"/>
      <c r="N49"/>
      <c r="O49" s="116"/>
      <c r="P49" s="177"/>
    </row>
    <row r="50" spans="3:16" ht="12.75" customHeight="1" x14ac:dyDescent="0.15">
      <c r="C50" s="182" t="s">
        <v>1092</v>
      </c>
      <c r="D50" s="183" t="s">
        <v>1093</v>
      </c>
      <c r="E50" s="200">
        <v>14464</v>
      </c>
      <c r="F50" s="194">
        <v>52.114792899408286</v>
      </c>
      <c r="G50" s="194">
        <v>367.90252344557769</v>
      </c>
      <c r="H50" s="214">
        <v>8784</v>
      </c>
      <c r="I50" s="214">
        <v>1</v>
      </c>
      <c r="K50"/>
      <c r="L50"/>
      <c r="M50"/>
      <c r="N50"/>
      <c r="O50" s="116"/>
      <c r="P50" s="177"/>
    </row>
    <row r="51" spans="3:16" ht="12.75" customHeight="1" x14ac:dyDescent="0.15">
      <c r="C51" s="182"/>
      <c r="D51" s="183" t="s">
        <v>795</v>
      </c>
      <c r="E51" s="191">
        <v>14573</v>
      </c>
      <c r="F51" s="192">
        <v>51.88969494936125</v>
      </c>
      <c r="G51" s="192">
        <v>366.59103113489442</v>
      </c>
      <c r="H51" s="210">
        <v>8784</v>
      </c>
      <c r="I51" s="210">
        <v>1</v>
      </c>
      <c r="K51"/>
      <c r="L51"/>
      <c r="M51"/>
      <c r="N51"/>
      <c r="O51"/>
    </row>
    <row r="52" spans="3:16" ht="12.75" customHeight="1" x14ac:dyDescent="0.15">
      <c r="F52" s="202"/>
      <c r="G52" s="202"/>
      <c r="H52" s="215"/>
      <c r="I52" s="215"/>
      <c r="K52"/>
      <c r="L52"/>
      <c r="M52"/>
      <c r="N52"/>
      <c r="O52"/>
    </row>
    <row r="53" spans="3:16" ht="12.75" customHeight="1" x14ac:dyDescent="0.15">
      <c r="C53" s="188"/>
      <c r="D53" s="174"/>
      <c r="E53" s="189"/>
      <c r="F53" s="195"/>
      <c r="G53" s="196"/>
      <c r="H53" s="212" t="s">
        <v>1100</v>
      </c>
      <c r="I53" s="212" t="s">
        <v>1115</v>
      </c>
      <c r="K53"/>
      <c r="L53"/>
      <c r="M53"/>
      <c r="N53"/>
      <c r="O53"/>
    </row>
    <row r="54" spans="3:16" ht="12.75" customHeight="1" x14ac:dyDescent="0.15">
      <c r="C54" s="179" t="s">
        <v>1077</v>
      </c>
      <c r="D54" s="180"/>
      <c r="E54" s="181" t="s">
        <v>995</v>
      </c>
      <c r="F54" s="198" t="s">
        <v>974</v>
      </c>
      <c r="G54" s="198" t="s">
        <v>975</v>
      </c>
      <c r="H54" s="213" t="s">
        <v>976</v>
      </c>
      <c r="I54" s="213" t="s">
        <v>977</v>
      </c>
      <c r="K54"/>
      <c r="L54"/>
      <c r="M54"/>
      <c r="N54"/>
      <c r="O54"/>
    </row>
    <row r="55" spans="3:16" ht="12.75" customHeight="1" x14ac:dyDescent="0.15">
      <c r="C55" s="182" t="s">
        <v>1078</v>
      </c>
      <c r="D55" s="183" t="s">
        <v>1079</v>
      </c>
      <c r="E55" s="200">
        <v>171</v>
      </c>
      <c r="F55" s="194">
        <v>7.0818713450292394</v>
      </c>
      <c r="G55" s="194">
        <v>8.0735056170201815</v>
      </c>
      <c r="H55" s="214">
        <v>52</v>
      </c>
      <c r="I55" s="214">
        <v>1</v>
      </c>
      <c r="K55"/>
      <c r="L55"/>
      <c r="M55"/>
      <c r="N55"/>
      <c r="O55" s="116"/>
      <c r="P55" s="177"/>
    </row>
    <row r="56" spans="3:16" ht="12.75" customHeight="1" x14ac:dyDescent="0.15">
      <c r="C56" s="182" t="s">
        <v>1080</v>
      </c>
      <c r="D56" s="183" t="s">
        <v>1081</v>
      </c>
      <c r="E56" s="200">
        <v>26</v>
      </c>
      <c r="F56" s="194">
        <v>4.615384615384615</v>
      </c>
      <c r="G56" s="194">
        <v>4.5173171071061464</v>
      </c>
      <c r="H56" s="214">
        <v>12</v>
      </c>
      <c r="I56" s="214">
        <v>1</v>
      </c>
      <c r="K56"/>
      <c r="L56"/>
      <c r="M56"/>
      <c r="N56"/>
      <c r="O56" s="116"/>
      <c r="P56" s="177"/>
    </row>
    <row r="57" spans="3:16" ht="12.75" customHeight="1" x14ac:dyDescent="0.15">
      <c r="C57" s="182" t="s">
        <v>1082</v>
      </c>
      <c r="D57" s="183" t="s">
        <v>1083</v>
      </c>
      <c r="E57" s="200">
        <v>23</v>
      </c>
      <c r="F57" s="194">
        <v>8.4347826086956523</v>
      </c>
      <c r="G57" s="194">
        <v>4.5209219389263531</v>
      </c>
      <c r="H57" s="214">
        <v>12</v>
      </c>
      <c r="I57" s="214">
        <v>1</v>
      </c>
      <c r="K57"/>
      <c r="L57"/>
      <c r="M57"/>
      <c r="N57"/>
      <c r="O57" s="116"/>
      <c r="P57" s="177"/>
    </row>
    <row r="58" spans="3:16" ht="12.75" customHeight="1" x14ac:dyDescent="0.15">
      <c r="C58" s="182" t="s">
        <v>1084</v>
      </c>
      <c r="D58" s="183" t="s">
        <v>1085</v>
      </c>
      <c r="E58" s="200">
        <v>17</v>
      </c>
      <c r="F58" s="194">
        <v>5.4705882352941178</v>
      </c>
      <c r="G58" s="194">
        <v>5.0881927913899787</v>
      </c>
      <c r="H58" s="214">
        <v>12</v>
      </c>
      <c r="I58" s="214">
        <v>1</v>
      </c>
      <c r="K58"/>
      <c r="L58"/>
      <c r="M58"/>
      <c r="N58"/>
      <c r="O58" s="116"/>
      <c r="P58" s="177"/>
    </row>
    <row r="59" spans="3:16" ht="12.75" customHeight="1" x14ac:dyDescent="0.15">
      <c r="C59" s="182" t="s">
        <v>1095</v>
      </c>
      <c r="D59" s="183" t="s">
        <v>1087</v>
      </c>
      <c r="E59" s="200">
        <v>9</v>
      </c>
      <c r="F59" s="194">
        <v>21.111111111111111</v>
      </c>
      <c r="G59" s="194">
        <v>16.936974674100185</v>
      </c>
      <c r="H59" s="214">
        <v>49</v>
      </c>
      <c r="I59" s="214">
        <v>4</v>
      </c>
      <c r="K59"/>
      <c r="L59"/>
      <c r="M59"/>
      <c r="N59"/>
      <c r="O59" s="116"/>
      <c r="P59" s="177"/>
    </row>
    <row r="60" spans="3:16" ht="12.75" customHeight="1" x14ac:dyDescent="0.15">
      <c r="C60" s="182" t="s">
        <v>1088</v>
      </c>
      <c r="D60" s="183" t="s">
        <v>1089</v>
      </c>
      <c r="E60" s="200">
        <v>10</v>
      </c>
      <c r="F60" s="194">
        <v>5.4</v>
      </c>
      <c r="G60" s="194">
        <v>3.977715704047013</v>
      </c>
      <c r="H60" s="214">
        <v>12</v>
      </c>
      <c r="I60" s="214">
        <v>1</v>
      </c>
      <c r="K60"/>
      <c r="L60"/>
      <c r="M60"/>
      <c r="N60"/>
      <c r="O60" s="116"/>
      <c r="P60" s="177"/>
    </row>
    <row r="61" spans="3:16" ht="12.75" customHeight="1" x14ac:dyDescent="0.15">
      <c r="C61" s="182" t="s">
        <v>1090</v>
      </c>
      <c r="D61" s="183" t="s">
        <v>1091</v>
      </c>
      <c r="E61" s="200">
        <v>7</v>
      </c>
      <c r="F61" s="194">
        <v>10.571428571428571</v>
      </c>
      <c r="G61" s="194">
        <v>7.8709834806319439</v>
      </c>
      <c r="H61" s="214">
        <v>24</v>
      </c>
      <c r="I61" s="214">
        <v>1</v>
      </c>
      <c r="K61"/>
      <c r="L61"/>
      <c r="M61"/>
      <c r="N61"/>
      <c r="O61" s="116"/>
      <c r="P61" s="177"/>
    </row>
    <row r="62" spans="3:16" ht="12.75" customHeight="1" x14ac:dyDescent="0.15">
      <c r="C62" s="182" t="s">
        <v>1092</v>
      </c>
      <c r="D62" s="183" t="s">
        <v>1093</v>
      </c>
      <c r="E62" s="200">
        <v>18313</v>
      </c>
      <c r="F62" s="194">
        <v>21.656301414939126</v>
      </c>
      <c r="G62" s="194">
        <v>93.153336336892437</v>
      </c>
      <c r="H62" s="214">
        <v>8760</v>
      </c>
      <c r="I62" s="214">
        <v>1</v>
      </c>
      <c r="K62"/>
      <c r="L62"/>
      <c r="M62"/>
      <c r="N62"/>
      <c r="O62" s="116"/>
      <c r="P62" s="177"/>
    </row>
    <row r="63" spans="3:16" ht="12.75" customHeight="1" x14ac:dyDescent="0.15">
      <c r="C63" s="182"/>
      <c r="D63" s="183" t="s">
        <v>795</v>
      </c>
      <c r="E63" s="191">
        <v>18576</v>
      </c>
      <c r="F63" s="192">
        <v>21.3</v>
      </c>
      <c r="G63" s="192">
        <v>92.509238489024781</v>
      </c>
      <c r="H63" s="210">
        <v>8760</v>
      </c>
      <c r="I63" s="210">
        <v>1</v>
      </c>
      <c r="K63"/>
      <c r="L63"/>
      <c r="M63"/>
      <c r="N63"/>
      <c r="O63"/>
    </row>
    <row r="64" spans="3:16" ht="12.75" customHeight="1" x14ac:dyDescent="0.15">
      <c r="F64" s="202"/>
      <c r="G64" s="202"/>
      <c r="H64" s="215"/>
      <c r="I64" s="215"/>
      <c r="K64"/>
      <c r="L64"/>
      <c r="M64"/>
      <c r="N64"/>
      <c r="O64"/>
    </row>
    <row r="65" spans="3:16" ht="12.75" customHeight="1" x14ac:dyDescent="0.15">
      <c r="C65" s="188"/>
      <c r="D65" s="174"/>
      <c r="E65" s="189"/>
      <c r="F65" s="195"/>
      <c r="G65" s="196"/>
      <c r="H65" s="212" t="s">
        <v>1101</v>
      </c>
      <c r="I65" s="212" t="s">
        <v>1115</v>
      </c>
      <c r="K65"/>
      <c r="L65"/>
      <c r="M65"/>
      <c r="N65"/>
      <c r="O65"/>
    </row>
    <row r="66" spans="3:16" ht="12.75" customHeight="1" x14ac:dyDescent="0.15">
      <c r="C66" s="179" t="s">
        <v>1077</v>
      </c>
      <c r="D66" s="180"/>
      <c r="E66" s="181" t="s">
        <v>995</v>
      </c>
      <c r="F66" s="198" t="s">
        <v>974</v>
      </c>
      <c r="G66" s="198" t="s">
        <v>975</v>
      </c>
      <c r="H66" s="213" t="s">
        <v>976</v>
      </c>
      <c r="I66" s="213" t="s">
        <v>977</v>
      </c>
      <c r="K66"/>
      <c r="L66"/>
      <c r="M66"/>
      <c r="N66"/>
      <c r="O66"/>
    </row>
    <row r="67" spans="3:16" ht="12.75" customHeight="1" x14ac:dyDescent="0.15">
      <c r="C67" s="182" t="s">
        <v>1078</v>
      </c>
      <c r="D67" s="183" t="s">
        <v>1079</v>
      </c>
      <c r="E67" s="200">
        <v>15</v>
      </c>
      <c r="F67" s="194">
        <v>4.333333333333333</v>
      </c>
      <c r="G67" s="194">
        <v>3.892494720807615</v>
      </c>
      <c r="H67" s="214">
        <v>12</v>
      </c>
      <c r="I67" s="214">
        <v>1</v>
      </c>
      <c r="K67"/>
      <c r="L67"/>
      <c r="M67"/>
      <c r="N67"/>
      <c r="O67" s="116"/>
      <c r="P67" s="177"/>
    </row>
    <row r="68" spans="3:16" ht="12.75" customHeight="1" x14ac:dyDescent="0.15">
      <c r="C68" s="182" t="s">
        <v>1080</v>
      </c>
      <c r="D68" s="183" t="s">
        <v>1081</v>
      </c>
      <c r="E68" s="200">
        <v>5</v>
      </c>
      <c r="F68" s="194">
        <v>2</v>
      </c>
      <c r="G68" s="194">
        <v>1.4142135623730951</v>
      </c>
      <c r="H68" s="214">
        <v>4</v>
      </c>
      <c r="I68" s="214">
        <v>1</v>
      </c>
      <c r="K68"/>
      <c r="L68"/>
      <c r="M68"/>
      <c r="N68"/>
      <c r="O68" s="116"/>
      <c r="P68" s="177"/>
    </row>
    <row r="69" spans="3:16" ht="12.75" customHeight="1" x14ac:dyDescent="0.15">
      <c r="C69" s="182" t="s">
        <v>1082</v>
      </c>
      <c r="D69" s="183" t="s">
        <v>1083</v>
      </c>
      <c r="E69" s="200">
        <v>8</v>
      </c>
      <c r="F69" s="194">
        <v>4.4285714285714288</v>
      </c>
      <c r="G69" s="194">
        <v>3.9520940802374147</v>
      </c>
      <c r="H69" s="214">
        <v>12</v>
      </c>
      <c r="I69" s="214">
        <v>1</v>
      </c>
      <c r="K69"/>
      <c r="L69"/>
      <c r="M69"/>
      <c r="N69"/>
      <c r="O69" s="116"/>
      <c r="P69" s="177"/>
    </row>
    <row r="70" spans="3:16" ht="12.75" customHeight="1" x14ac:dyDescent="0.15">
      <c r="C70" s="182" t="s">
        <v>1084</v>
      </c>
      <c r="D70" s="183" t="s">
        <v>1085</v>
      </c>
      <c r="E70" s="200">
        <v>2</v>
      </c>
      <c r="F70" s="194">
        <v>1.5</v>
      </c>
      <c r="G70" s="194">
        <v>0.70710678118654757</v>
      </c>
      <c r="H70" s="214">
        <v>2</v>
      </c>
      <c r="I70" s="214">
        <v>1</v>
      </c>
      <c r="K70"/>
      <c r="L70"/>
      <c r="M70"/>
      <c r="N70"/>
      <c r="O70" s="116"/>
      <c r="P70" s="177"/>
    </row>
    <row r="71" spans="3:16" ht="12.75" customHeight="1" x14ac:dyDescent="0.15">
      <c r="C71" s="182" t="s">
        <v>1095</v>
      </c>
      <c r="D71" s="183" t="s">
        <v>1087</v>
      </c>
      <c r="E71" s="200">
        <v>2</v>
      </c>
      <c r="F71" s="194">
        <v>12</v>
      </c>
      <c r="G71" s="194">
        <v>0</v>
      </c>
      <c r="H71" s="214">
        <v>12</v>
      </c>
      <c r="I71" s="214">
        <v>12</v>
      </c>
      <c r="K71"/>
      <c r="L71"/>
      <c r="M71"/>
      <c r="N71"/>
      <c r="O71" s="116"/>
      <c r="P71" s="177"/>
    </row>
    <row r="72" spans="3:16" ht="12.75" customHeight="1" x14ac:dyDescent="0.15">
      <c r="C72" s="182" t="s">
        <v>1088</v>
      </c>
      <c r="D72" s="183" t="s">
        <v>1089</v>
      </c>
      <c r="E72" s="200">
        <v>2</v>
      </c>
      <c r="F72" s="194">
        <v>8</v>
      </c>
      <c r="G72" s="194">
        <v>5.6568542494923806</v>
      </c>
      <c r="H72" s="214">
        <v>12</v>
      </c>
      <c r="I72" s="214">
        <v>4</v>
      </c>
      <c r="K72"/>
      <c r="L72"/>
      <c r="M72"/>
      <c r="N72"/>
      <c r="O72" s="116"/>
      <c r="P72" s="177"/>
    </row>
    <row r="73" spans="3:16" ht="12.75" customHeight="1" x14ac:dyDescent="0.15">
      <c r="C73" s="182" t="s">
        <v>1090</v>
      </c>
      <c r="D73" s="183" t="s">
        <v>1091</v>
      </c>
      <c r="E73" s="200">
        <v>1</v>
      </c>
      <c r="F73" s="194">
        <v>12</v>
      </c>
      <c r="G73" s="194" t="s">
        <v>71</v>
      </c>
      <c r="H73" s="214">
        <v>12</v>
      </c>
      <c r="I73" s="214">
        <v>12</v>
      </c>
      <c r="K73"/>
      <c r="L73"/>
      <c r="M73"/>
      <c r="N73"/>
      <c r="O73" s="116"/>
      <c r="P73" s="177"/>
    </row>
    <row r="74" spans="3:16" ht="12.75" customHeight="1" x14ac:dyDescent="0.15">
      <c r="C74" s="182" t="s">
        <v>1092</v>
      </c>
      <c r="D74" s="183" t="s">
        <v>1093</v>
      </c>
      <c r="E74" s="200">
        <v>7784</v>
      </c>
      <c r="F74" s="194">
        <v>12.594113712374583</v>
      </c>
      <c r="G74" s="194">
        <v>20.759123334880329</v>
      </c>
      <c r="H74" s="214">
        <v>1071</v>
      </c>
      <c r="I74" s="214">
        <v>1</v>
      </c>
      <c r="K74"/>
      <c r="L74"/>
      <c r="M74"/>
      <c r="N74"/>
      <c r="O74" s="116"/>
      <c r="P74" s="177"/>
    </row>
    <row r="75" spans="3:16" ht="12.75" customHeight="1" x14ac:dyDescent="0.15">
      <c r="C75" s="182"/>
      <c r="D75" s="183" t="s">
        <v>795</v>
      </c>
      <c r="E75" s="200">
        <v>7819</v>
      </c>
      <c r="F75" s="192">
        <v>13.1</v>
      </c>
      <c r="G75" s="192">
        <v>20.724016317794241</v>
      </c>
      <c r="H75" s="214">
        <v>1071</v>
      </c>
      <c r="I75" s="214">
        <v>1</v>
      </c>
      <c r="K75"/>
      <c r="L75"/>
      <c r="M75"/>
      <c r="N75"/>
      <c r="O75"/>
    </row>
    <row r="76" spans="3:16" ht="12.75" customHeight="1" x14ac:dyDescent="0.15">
      <c r="C76" s="187"/>
      <c r="D76" s="177"/>
      <c r="E76" s="177"/>
      <c r="F76" s="195"/>
      <c r="G76" s="195"/>
      <c r="H76" s="211"/>
      <c r="I76" s="211"/>
      <c r="K76"/>
      <c r="L76"/>
      <c r="M76"/>
      <c r="N76"/>
      <c r="O76"/>
    </row>
    <row r="77" spans="3:16" ht="12.75" customHeight="1" x14ac:dyDescent="0.15">
      <c r="C77" s="188"/>
      <c r="D77" s="174"/>
      <c r="E77" s="189"/>
      <c r="F77" s="195"/>
      <c r="G77" s="196"/>
      <c r="H77" s="212" t="s">
        <v>1102</v>
      </c>
      <c r="I77" s="212" t="s">
        <v>1115</v>
      </c>
      <c r="K77"/>
      <c r="L77"/>
      <c r="M77"/>
      <c r="N77"/>
      <c r="O77"/>
    </row>
    <row r="78" spans="3:16" ht="12.75" customHeight="1" x14ac:dyDescent="0.15">
      <c r="C78" s="179" t="s">
        <v>1077</v>
      </c>
      <c r="D78" s="180"/>
      <c r="E78" s="181" t="s">
        <v>995</v>
      </c>
      <c r="F78" s="198" t="s">
        <v>974</v>
      </c>
      <c r="G78" s="198" t="s">
        <v>975</v>
      </c>
      <c r="H78" s="213" t="s">
        <v>976</v>
      </c>
      <c r="I78" s="213" t="s">
        <v>977</v>
      </c>
      <c r="J78" s="204"/>
      <c r="K78"/>
      <c r="L78"/>
      <c r="M78"/>
      <c r="N78"/>
      <c r="O78"/>
    </row>
    <row r="79" spans="3:16" ht="12.75" customHeight="1" x14ac:dyDescent="0.15">
      <c r="C79" s="182" t="s">
        <v>1078</v>
      </c>
      <c r="D79" s="183" t="s">
        <v>1079</v>
      </c>
      <c r="E79" s="200">
        <v>18</v>
      </c>
      <c r="F79" s="194">
        <v>5.1428571428571432</v>
      </c>
      <c r="G79" s="194">
        <v>4.6219733191178589</v>
      </c>
      <c r="H79" s="214">
        <v>12</v>
      </c>
      <c r="I79" s="214">
        <v>1</v>
      </c>
      <c r="K79"/>
      <c r="L79"/>
      <c r="M79"/>
      <c r="N79"/>
      <c r="O79" s="116"/>
      <c r="P79" s="177"/>
    </row>
    <row r="80" spans="3:16" ht="12.75" customHeight="1" x14ac:dyDescent="0.15">
      <c r="C80" s="182" t="s">
        <v>1080</v>
      </c>
      <c r="D80" s="183" t="s">
        <v>1081</v>
      </c>
      <c r="E80" s="200">
        <v>6</v>
      </c>
      <c r="F80" s="194">
        <v>3.8333333333333335</v>
      </c>
      <c r="G80" s="194">
        <v>4.1673332800085321</v>
      </c>
      <c r="H80" s="214">
        <v>12</v>
      </c>
      <c r="I80" s="214">
        <v>1</v>
      </c>
      <c r="K80"/>
      <c r="L80"/>
      <c r="M80"/>
      <c r="N80"/>
      <c r="O80" s="116"/>
      <c r="P80" s="177"/>
    </row>
    <row r="81" spans="3:16" ht="12.75" customHeight="1" x14ac:dyDescent="0.15">
      <c r="C81" s="182" t="s">
        <v>1082</v>
      </c>
      <c r="D81" s="183" t="s">
        <v>1083</v>
      </c>
      <c r="E81" s="200">
        <v>6</v>
      </c>
      <c r="F81" s="194">
        <v>7.833333333333333</v>
      </c>
      <c r="G81" s="194">
        <v>5.4191020166321531</v>
      </c>
      <c r="H81" s="214">
        <v>12</v>
      </c>
      <c r="I81" s="214">
        <v>1</v>
      </c>
      <c r="K81"/>
      <c r="L81"/>
      <c r="M81"/>
      <c r="N81"/>
      <c r="O81" s="116"/>
      <c r="P81" s="177"/>
    </row>
    <row r="82" spans="3:16" ht="12.75" customHeight="1" x14ac:dyDescent="0.15">
      <c r="C82" s="182" t="s">
        <v>1084</v>
      </c>
      <c r="D82" s="183" t="s">
        <v>1085</v>
      </c>
      <c r="E82" s="200">
        <v>6</v>
      </c>
      <c r="F82" s="194">
        <v>5.333333333333333</v>
      </c>
      <c r="G82" s="194">
        <v>5.2788887719544411</v>
      </c>
      <c r="H82" s="214">
        <v>12</v>
      </c>
      <c r="I82" s="214">
        <v>1</v>
      </c>
      <c r="K82"/>
      <c r="L82"/>
      <c r="M82"/>
      <c r="N82"/>
      <c r="O82" s="116"/>
      <c r="P82" s="177"/>
    </row>
    <row r="83" spans="3:16" ht="12.75" customHeight="1" x14ac:dyDescent="0.15">
      <c r="C83" s="182" t="s">
        <v>1095</v>
      </c>
      <c r="D83" s="183" t="s">
        <v>1087</v>
      </c>
      <c r="E83" s="200">
        <v>2</v>
      </c>
      <c r="F83" s="194">
        <v>30</v>
      </c>
      <c r="G83" s="194">
        <v>25.45584412271571</v>
      </c>
      <c r="H83" s="214">
        <v>48</v>
      </c>
      <c r="I83" s="214">
        <v>12</v>
      </c>
      <c r="K83"/>
      <c r="L83"/>
      <c r="M83"/>
      <c r="N83"/>
      <c r="O83" s="116"/>
      <c r="P83" s="177"/>
    </row>
    <row r="84" spans="3:16" ht="12.75" customHeight="1" x14ac:dyDescent="0.15">
      <c r="C84" s="182" t="s">
        <v>1088</v>
      </c>
      <c r="D84" s="183" t="s">
        <v>1089</v>
      </c>
      <c r="E84" s="200">
        <v>2</v>
      </c>
      <c r="F84" s="194">
        <v>6</v>
      </c>
      <c r="G84" s="194">
        <v>0</v>
      </c>
      <c r="H84" s="214">
        <v>6</v>
      </c>
      <c r="I84" s="214">
        <v>6</v>
      </c>
      <c r="K84"/>
      <c r="L84"/>
      <c r="M84"/>
      <c r="N84"/>
      <c r="O84" s="116"/>
      <c r="P84" s="177"/>
    </row>
    <row r="85" spans="3:16" ht="12.75" customHeight="1" x14ac:dyDescent="0.15">
      <c r="C85" s="182" t="s">
        <v>1090</v>
      </c>
      <c r="D85" s="183" t="s">
        <v>1091</v>
      </c>
      <c r="E85" s="200">
        <v>1</v>
      </c>
      <c r="F85" s="194">
        <v>12</v>
      </c>
      <c r="G85" s="194" t="s">
        <v>71</v>
      </c>
      <c r="H85" s="214">
        <v>12</v>
      </c>
      <c r="I85" s="214">
        <v>12</v>
      </c>
      <c r="K85"/>
      <c r="L85"/>
      <c r="M85"/>
      <c r="N85"/>
      <c r="O85" s="116"/>
      <c r="P85" s="177"/>
    </row>
    <row r="86" spans="3:16" ht="12.75" customHeight="1" x14ac:dyDescent="0.15">
      <c r="C86" s="182" t="s">
        <v>1092</v>
      </c>
      <c r="D86" s="183" t="s">
        <v>1093</v>
      </c>
      <c r="E86" s="200">
        <v>6139</v>
      </c>
      <c r="F86" s="194">
        <v>10.460806367883716</v>
      </c>
      <c r="G86" s="194">
        <v>13.457867748424414</v>
      </c>
      <c r="H86" s="214">
        <v>366</v>
      </c>
      <c r="I86" s="214">
        <v>1</v>
      </c>
      <c r="K86"/>
      <c r="L86"/>
      <c r="M86"/>
      <c r="N86"/>
      <c r="O86" s="116"/>
      <c r="P86" s="177"/>
    </row>
    <row r="87" spans="3:16" ht="12.75" customHeight="1" x14ac:dyDescent="0.15">
      <c r="C87" s="182"/>
      <c r="D87" s="183" t="s">
        <v>795</v>
      </c>
      <c r="E87" s="191">
        <v>6180</v>
      </c>
      <c r="F87" s="192">
        <v>10.436482479127761</v>
      </c>
      <c r="G87" s="192">
        <v>13.433944548032581</v>
      </c>
      <c r="H87" s="210">
        <v>366</v>
      </c>
      <c r="I87" s="210">
        <v>1</v>
      </c>
      <c r="K87"/>
      <c r="L87"/>
      <c r="M87"/>
      <c r="N87"/>
      <c r="O87"/>
    </row>
    <row r="88" spans="3:16" ht="12.75" customHeight="1" x14ac:dyDescent="0.15">
      <c r="F88" s="202"/>
      <c r="G88" s="202"/>
      <c r="H88" s="215"/>
      <c r="I88" s="215"/>
      <c r="K88"/>
      <c r="L88"/>
      <c r="M88"/>
      <c r="N88"/>
      <c r="O88"/>
    </row>
    <row r="89" spans="3:16" ht="12.75" customHeight="1" x14ac:dyDescent="0.15">
      <c r="C89" s="188"/>
      <c r="D89" s="174"/>
      <c r="E89" s="189"/>
      <c r="F89" s="195"/>
      <c r="G89" s="196"/>
      <c r="H89" s="212" t="s">
        <v>1103</v>
      </c>
      <c r="I89" s="212" t="s">
        <v>1115</v>
      </c>
      <c r="K89"/>
      <c r="L89"/>
      <c r="M89"/>
      <c r="N89"/>
      <c r="O89"/>
    </row>
    <row r="90" spans="3:16" ht="12.75" customHeight="1" x14ac:dyDescent="0.15">
      <c r="C90" s="179" t="s">
        <v>1077</v>
      </c>
      <c r="D90" s="180"/>
      <c r="E90" s="181" t="s">
        <v>995</v>
      </c>
      <c r="F90" s="198" t="s">
        <v>974</v>
      </c>
      <c r="G90" s="198" t="s">
        <v>975</v>
      </c>
      <c r="H90" s="213" t="s">
        <v>976</v>
      </c>
      <c r="I90" s="213" t="s">
        <v>977</v>
      </c>
      <c r="K90"/>
      <c r="L90"/>
      <c r="M90"/>
      <c r="N90"/>
      <c r="O90"/>
    </row>
    <row r="91" spans="3:16" ht="12.75" customHeight="1" x14ac:dyDescent="0.15">
      <c r="C91" s="182" t="s">
        <v>1078</v>
      </c>
      <c r="D91" s="183" t="s">
        <v>1079</v>
      </c>
      <c r="E91" s="200">
        <v>11</v>
      </c>
      <c r="F91" s="194">
        <v>3.375</v>
      </c>
      <c r="G91" s="194">
        <v>3.7008686239082538</v>
      </c>
      <c r="H91" s="214">
        <v>12</v>
      </c>
      <c r="I91" s="214">
        <v>1</v>
      </c>
      <c r="K91"/>
      <c r="L91"/>
      <c r="M91"/>
      <c r="N91"/>
      <c r="O91" s="116"/>
      <c r="P91" s="177"/>
    </row>
    <row r="92" spans="3:16" ht="12.75" customHeight="1" x14ac:dyDescent="0.15">
      <c r="C92" s="182" t="s">
        <v>1080</v>
      </c>
      <c r="D92" s="183" t="s">
        <v>1081</v>
      </c>
      <c r="E92" s="200">
        <v>2</v>
      </c>
      <c r="F92" s="194">
        <v>3</v>
      </c>
      <c r="G92" s="194">
        <v>0</v>
      </c>
      <c r="H92" s="214">
        <v>3</v>
      </c>
      <c r="I92" s="214">
        <v>3</v>
      </c>
      <c r="K92"/>
      <c r="L92"/>
      <c r="M92"/>
      <c r="N92"/>
      <c r="O92" s="116"/>
      <c r="P92" s="177"/>
    </row>
    <row r="93" spans="3:16" ht="12.75" customHeight="1" x14ac:dyDescent="0.15">
      <c r="C93" s="182" t="s">
        <v>1082</v>
      </c>
      <c r="D93" s="183" t="s">
        <v>1083</v>
      </c>
      <c r="E93" s="200">
        <v>3</v>
      </c>
      <c r="F93" s="194">
        <v>1</v>
      </c>
      <c r="G93" s="194">
        <v>0</v>
      </c>
      <c r="H93" s="214">
        <v>1</v>
      </c>
      <c r="I93" s="214">
        <v>1</v>
      </c>
      <c r="K93"/>
      <c r="L93"/>
      <c r="M93"/>
      <c r="N93"/>
      <c r="O93" s="116"/>
      <c r="P93" s="177"/>
    </row>
    <row r="94" spans="3:16" ht="12.75" customHeight="1" x14ac:dyDescent="0.15">
      <c r="C94" s="182" t="s">
        <v>1084</v>
      </c>
      <c r="D94" s="183" t="s">
        <v>1085</v>
      </c>
      <c r="E94" s="200">
        <v>1</v>
      </c>
      <c r="F94" s="194">
        <v>1</v>
      </c>
      <c r="G94" s="194" t="s">
        <v>71</v>
      </c>
      <c r="H94" s="214">
        <v>1</v>
      </c>
      <c r="I94" s="214">
        <v>1</v>
      </c>
      <c r="K94"/>
      <c r="L94"/>
      <c r="M94"/>
      <c r="N94"/>
      <c r="O94" s="116"/>
      <c r="P94" s="177"/>
    </row>
    <row r="95" spans="3:16" ht="12.75" customHeight="1" x14ac:dyDescent="0.15">
      <c r="C95" s="182" t="s">
        <v>1095</v>
      </c>
      <c r="D95" s="183" t="s">
        <v>1087</v>
      </c>
      <c r="E95" s="200">
        <v>1</v>
      </c>
      <c r="F95" s="194">
        <v>2</v>
      </c>
      <c r="G95" s="194" t="s">
        <v>71</v>
      </c>
      <c r="H95" s="214">
        <v>2</v>
      </c>
      <c r="I95" s="214">
        <v>2</v>
      </c>
      <c r="K95"/>
      <c r="L95"/>
      <c r="M95"/>
      <c r="N95"/>
      <c r="O95" s="116"/>
      <c r="P95" s="177"/>
    </row>
    <row r="96" spans="3:16" ht="12.75" customHeight="1" x14ac:dyDescent="0.15">
      <c r="C96" s="182" t="s">
        <v>1088</v>
      </c>
      <c r="D96" s="183" t="s">
        <v>1089</v>
      </c>
      <c r="E96" s="200">
        <v>0</v>
      </c>
      <c r="F96" s="194" t="s">
        <v>71</v>
      </c>
      <c r="G96" s="194" t="s">
        <v>71</v>
      </c>
      <c r="H96" s="214" t="s">
        <v>71</v>
      </c>
      <c r="I96" s="214" t="s">
        <v>71</v>
      </c>
      <c r="K96"/>
      <c r="L96"/>
      <c r="M96"/>
      <c r="N96"/>
      <c r="O96" s="116"/>
      <c r="P96" s="177"/>
    </row>
    <row r="97" spans="3:16" ht="12.75" customHeight="1" x14ac:dyDescent="0.15">
      <c r="C97" s="182" t="s">
        <v>1090</v>
      </c>
      <c r="D97" s="183" t="s">
        <v>1091</v>
      </c>
      <c r="E97" s="200">
        <v>1</v>
      </c>
      <c r="F97" s="194">
        <v>1</v>
      </c>
      <c r="G97" s="194" t="s">
        <v>71</v>
      </c>
      <c r="H97" s="214">
        <v>1</v>
      </c>
      <c r="I97" s="214">
        <v>1</v>
      </c>
      <c r="K97"/>
      <c r="L97"/>
      <c r="M97"/>
      <c r="N97"/>
      <c r="O97" s="116"/>
      <c r="P97" s="177"/>
    </row>
    <row r="98" spans="3:16" ht="12.75" customHeight="1" x14ac:dyDescent="0.15">
      <c r="C98" s="182" t="s">
        <v>1092</v>
      </c>
      <c r="D98" s="183" t="s">
        <v>1093</v>
      </c>
      <c r="E98" s="200">
        <v>4898</v>
      </c>
      <c r="F98" s="194">
        <v>5.5620341955282768</v>
      </c>
      <c r="G98" s="194">
        <v>17.462302833296633</v>
      </c>
      <c r="H98" s="214">
        <v>745</v>
      </c>
      <c r="I98" s="214">
        <v>1</v>
      </c>
      <c r="K98"/>
      <c r="L98"/>
      <c r="M98"/>
      <c r="N98"/>
      <c r="O98" s="116"/>
      <c r="P98" s="177"/>
    </row>
    <row r="99" spans="3:16" ht="12.75" customHeight="1" x14ac:dyDescent="0.15">
      <c r="C99" s="182"/>
      <c r="D99" s="183" t="s">
        <v>795</v>
      </c>
      <c r="E99" s="191">
        <v>4917</v>
      </c>
      <c r="F99" s="192">
        <v>5.6</v>
      </c>
      <c r="G99" s="192">
        <v>17.435180390113604</v>
      </c>
      <c r="H99" s="210">
        <v>745</v>
      </c>
      <c r="I99" s="210">
        <v>1</v>
      </c>
      <c r="K99"/>
      <c r="L99"/>
      <c r="M99"/>
      <c r="N99"/>
      <c r="O99"/>
    </row>
    <row r="100" spans="3:16" ht="12.75" customHeight="1" x14ac:dyDescent="0.15">
      <c r="F100" s="202"/>
      <c r="G100" s="202"/>
      <c r="H100" s="215"/>
      <c r="I100" s="215"/>
      <c r="K100"/>
      <c r="L100"/>
      <c r="M100"/>
      <c r="N100"/>
      <c r="O100"/>
    </row>
    <row r="101" spans="3:16" ht="12.75" customHeight="1" x14ac:dyDescent="0.15">
      <c r="C101" s="188"/>
      <c r="D101" s="174"/>
      <c r="E101" s="189"/>
      <c r="F101" s="195"/>
      <c r="G101" s="196"/>
      <c r="H101" s="212" t="s">
        <v>1104</v>
      </c>
      <c r="I101" s="212" t="s">
        <v>1115</v>
      </c>
      <c r="K101"/>
      <c r="L101"/>
      <c r="M101"/>
      <c r="N101"/>
      <c r="O101"/>
    </row>
    <row r="102" spans="3:16" ht="12.75" customHeight="1" x14ac:dyDescent="0.15">
      <c r="C102" s="179" t="s">
        <v>1077</v>
      </c>
      <c r="D102" s="180"/>
      <c r="E102" s="181" t="s">
        <v>995</v>
      </c>
      <c r="F102" s="198" t="s">
        <v>974</v>
      </c>
      <c r="G102" s="198" t="s">
        <v>975</v>
      </c>
      <c r="H102" s="213" t="s">
        <v>976</v>
      </c>
      <c r="I102" s="213" t="s">
        <v>977</v>
      </c>
      <c r="K102"/>
      <c r="L102"/>
      <c r="M102"/>
      <c r="N102"/>
      <c r="O102"/>
    </row>
    <row r="103" spans="3:16" ht="12.75" customHeight="1" x14ac:dyDescent="0.15">
      <c r="C103" s="182" t="s">
        <v>1078</v>
      </c>
      <c r="D103" s="183" t="s">
        <v>1079</v>
      </c>
      <c r="E103" s="200">
        <v>11</v>
      </c>
      <c r="F103" s="194">
        <v>3.75</v>
      </c>
      <c r="G103" s="194">
        <v>4.5591352563522705</v>
      </c>
      <c r="H103" s="214" t="s">
        <v>71</v>
      </c>
      <c r="I103" s="214" t="s">
        <v>71</v>
      </c>
      <c r="K103"/>
      <c r="L103"/>
      <c r="M103"/>
      <c r="N103"/>
      <c r="O103" s="116"/>
      <c r="P103" s="177"/>
    </row>
    <row r="104" spans="3:16" ht="12.75" customHeight="1" x14ac:dyDescent="0.15">
      <c r="C104" s="182" t="s">
        <v>1080</v>
      </c>
      <c r="D104" s="183" t="s">
        <v>1081</v>
      </c>
      <c r="E104" s="200">
        <v>6</v>
      </c>
      <c r="F104" s="194">
        <v>3.5</v>
      </c>
      <c r="G104" s="194">
        <v>4.2778499272414878</v>
      </c>
      <c r="H104" s="214" t="s">
        <v>71</v>
      </c>
      <c r="I104" s="214" t="s">
        <v>71</v>
      </c>
      <c r="K104"/>
      <c r="L104"/>
      <c r="M104"/>
      <c r="N104"/>
      <c r="O104" s="116"/>
      <c r="P104" s="177"/>
    </row>
    <row r="105" spans="3:16" ht="12.75" customHeight="1" x14ac:dyDescent="0.15">
      <c r="C105" s="182" t="s">
        <v>1082</v>
      </c>
      <c r="D105" s="183" t="s">
        <v>1083</v>
      </c>
      <c r="E105" s="200">
        <v>3</v>
      </c>
      <c r="F105" s="194">
        <v>1</v>
      </c>
      <c r="G105" s="194">
        <v>0</v>
      </c>
      <c r="H105" s="214" t="s">
        <v>71</v>
      </c>
      <c r="I105" s="214" t="s">
        <v>71</v>
      </c>
      <c r="K105"/>
      <c r="L105"/>
      <c r="M105"/>
      <c r="N105"/>
      <c r="O105" s="116"/>
      <c r="P105" s="177"/>
    </row>
    <row r="106" spans="3:16" ht="12.75" customHeight="1" x14ac:dyDescent="0.15">
      <c r="C106" s="182" t="s">
        <v>1084</v>
      </c>
      <c r="D106" s="183" t="s">
        <v>1085</v>
      </c>
      <c r="E106" s="200">
        <v>1</v>
      </c>
      <c r="F106" s="194">
        <v>1</v>
      </c>
      <c r="G106" s="194" t="s">
        <v>71</v>
      </c>
      <c r="H106" s="214" t="s">
        <v>71</v>
      </c>
      <c r="I106" s="214" t="s">
        <v>71</v>
      </c>
      <c r="K106"/>
      <c r="L106"/>
      <c r="M106"/>
      <c r="N106"/>
      <c r="O106" s="116"/>
      <c r="P106" s="177"/>
    </row>
    <row r="107" spans="3:16" ht="12.75" customHeight="1" x14ac:dyDescent="0.15">
      <c r="C107" s="182" t="s">
        <v>1095</v>
      </c>
      <c r="D107" s="183" t="s">
        <v>1087</v>
      </c>
      <c r="E107" s="200">
        <v>1</v>
      </c>
      <c r="F107" s="194">
        <v>2</v>
      </c>
      <c r="G107" s="194" t="s">
        <v>71</v>
      </c>
      <c r="H107" s="214" t="s">
        <v>71</v>
      </c>
      <c r="I107" s="214" t="s">
        <v>71</v>
      </c>
      <c r="K107"/>
      <c r="L107"/>
      <c r="M107"/>
      <c r="N107"/>
      <c r="O107" s="116"/>
      <c r="P107" s="177"/>
    </row>
    <row r="108" spans="3:16" ht="12.75" customHeight="1" x14ac:dyDescent="0.15">
      <c r="C108" s="182" t="s">
        <v>1088</v>
      </c>
      <c r="D108" s="183" t="s">
        <v>1089</v>
      </c>
      <c r="E108" s="200">
        <v>0</v>
      </c>
      <c r="F108" s="194" t="s">
        <v>71</v>
      </c>
      <c r="G108" s="194" t="s">
        <v>71</v>
      </c>
      <c r="H108" s="214" t="s">
        <v>71</v>
      </c>
      <c r="I108" s="214" t="s">
        <v>71</v>
      </c>
      <c r="K108"/>
      <c r="L108"/>
      <c r="M108"/>
      <c r="N108"/>
      <c r="O108" s="116"/>
      <c r="P108" s="177"/>
    </row>
    <row r="109" spans="3:16" ht="12.75" customHeight="1" x14ac:dyDescent="0.15">
      <c r="C109" s="182" t="s">
        <v>1090</v>
      </c>
      <c r="D109" s="183" t="s">
        <v>1091</v>
      </c>
      <c r="E109" s="200">
        <v>1</v>
      </c>
      <c r="F109" s="194">
        <v>1</v>
      </c>
      <c r="G109" s="194" t="s">
        <v>71</v>
      </c>
      <c r="H109" s="214" t="s">
        <v>71</v>
      </c>
      <c r="I109" s="214" t="s">
        <v>71</v>
      </c>
      <c r="K109"/>
      <c r="L109"/>
      <c r="M109"/>
      <c r="N109"/>
      <c r="O109" s="116"/>
      <c r="P109" s="177"/>
    </row>
    <row r="110" spans="3:16" ht="12.75" customHeight="1" x14ac:dyDescent="0.15">
      <c r="C110" s="182" t="s">
        <v>1092</v>
      </c>
      <c r="D110" s="183" t="s">
        <v>1093</v>
      </c>
      <c r="E110" s="200">
        <v>5678</v>
      </c>
      <c r="F110" s="194">
        <v>8.1515769944341372</v>
      </c>
      <c r="G110" s="194">
        <v>32.750175219609339</v>
      </c>
      <c r="H110" s="214" t="s">
        <v>71</v>
      </c>
      <c r="I110" s="214" t="s">
        <v>71</v>
      </c>
      <c r="K110"/>
      <c r="L110"/>
      <c r="M110"/>
      <c r="N110"/>
      <c r="O110" s="116"/>
      <c r="P110" s="177"/>
    </row>
    <row r="111" spans="3:16" ht="12.75" customHeight="1" x14ac:dyDescent="0.15">
      <c r="C111" s="182"/>
      <c r="D111" s="183" t="s">
        <v>795</v>
      </c>
      <c r="E111" s="191">
        <v>5701</v>
      </c>
      <c r="F111" s="192">
        <v>8.1308374275385074</v>
      </c>
      <c r="G111" s="192">
        <v>32.694749983853995</v>
      </c>
      <c r="H111" s="210">
        <v>0</v>
      </c>
      <c r="I111" s="210">
        <v>0</v>
      </c>
      <c r="K111"/>
      <c r="L111"/>
      <c r="M111"/>
      <c r="N111"/>
      <c r="O111"/>
    </row>
    <row r="112" spans="3:16" ht="12.75" customHeight="1" x14ac:dyDescent="0.15">
      <c r="C112" s="187"/>
      <c r="D112" s="177"/>
      <c r="E112" s="177"/>
      <c r="F112" s="195"/>
      <c r="G112" s="195"/>
      <c r="H112" s="211"/>
      <c r="I112" s="211"/>
      <c r="K112"/>
      <c r="L112"/>
      <c r="M112"/>
      <c r="N112"/>
      <c r="O112"/>
    </row>
    <row r="113" spans="3:16" ht="12.75" customHeight="1" x14ac:dyDescent="0.15">
      <c r="C113" s="188"/>
      <c r="D113" s="174"/>
      <c r="E113" s="189"/>
      <c r="F113" s="195"/>
      <c r="G113" s="196"/>
      <c r="H113" s="212" t="s">
        <v>1105</v>
      </c>
      <c r="I113" s="212" t="s">
        <v>1115</v>
      </c>
      <c r="K113"/>
      <c r="L113"/>
      <c r="M113"/>
      <c r="N113"/>
      <c r="O113"/>
    </row>
    <row r="114" spans="3:16" ht="12.75" customHeight="1" x14ac:dyDescent="0.15">
      <c r="C114" s="179" t="s">
        <v>1077</v>
      </c>
      <c r="D114" s="180"/>
      <c r="E114" s="181" t="s">
        <v>995</v>
      </c>
      <c r="F114" s="198" t="s">
        <v>974</v>
      </c>
      <c r="G114" s="198" t="s">
        <v>975</v>
      </c>
      <c r="H114" s="213" t="s">
        <v>976</v>
      </c>
      <c r="I114" s="213" t="s">
        <v>977</v>
      </c>
      <c r="K114"/>
      <c r="L114"/>
      <c r="M114"/>
      <c r="N114"/>
      <c r="O114"/>
    </row>
    <row r="115" spans="3:16" ht="12.75" customHeight="1" x14ac:dyDescent="0.15">
      <c r="C115" s="182" t="s">
        <v>1078</v>
      </c>
      <c r="D115" s="183" t="s">
        <v>1079</v>
      </c>
      <c r="E115" s="200">
        <v>13</v>
      </c>
      <c r="F115" s="194">
        <v>3.1</v>
      </c>
      <c r="G115" s="194">
        <v>4.2544094772365293</v>
      </c>
      <c r="H115" s="214">
        <v>12</v>
      </c>
      <c r="I115" s="214">
        <v>1</v>
      </c>
      <c r="K115"/>
      <c r="L115"/>
      <c r="M115"/>
      <c r="N115"/>
      <c r="O115" s="116"/>
      <c r="P115" s="177"/>
    </row>
    <row r="116" spans="3:16" ht="12.75" customHeight="1" x14ac:dyDescent="0.15">
      <c r="C116" s="182" t="s">
        <v>1080</v>
      </c>
      <c r="D116" s="183" t="s">
        <v>1081</v>
      </c>
      <c r="E116" s="200">
        <v>5</v>
      </c>
      <c r="F116" s="194">
        <v>4</v>
      </c>
      <c r="G116" s="194">
        <v>4.5825756949558398</v>
      </c>
      <c r="H116" s="214">
        <v>12</v>
      </c>
      <c r="I116" s="214">
        <v>1</v>
      </c>
      <c r="K116"/>
      <c r="L116"/>
      <c r="M116"/>
      <c r="N116"/>
      <c r="O116" s="116"/>
      <c r="P116" s="177"/>
    </row>
    <row r="117" spans="3:16" ht="12.75" customHeight="1" x14ac:dyDescent="0.15">
      <c r="C117" s="182" t="s">
        <v>1082</v>
      </c>
      <c r="D117" s="183" t="s">
        <v>1083</v>
      </c>
      <c r="E117" s="200">
        <v>3</v>
      </c>
      <c r="F117" s="194">
        <v>1</v>
      </c>
      <c r="G117" s="194">
        <v>0</v>
      </c>
      <c r="H117" s="214">
        <v>1</v>
      </c>
      <c r="I117" s="214">
        <v>1</v>
      </c>
      <c r="K117"/>
      <c r="L117"/>
      <c r="M117"/>
      <c r="N117"/>
      <c r="O117" s="116"/>
      <c r="P117" s="177"/>
    </row>
    <row r="118" spans="3:16" ht="12.75" customHeight="1" x14ac:dyDescent="0.15">
      <c r="C118" s="182" t="s">
        <v>1084</v>
      </c>
      <c r="D118" s="183" t="s">
        <v>1085</v>
      </c>
      <c r="E118" s="200">
        <v>1</v>
      </c>
      <c r="F118" s="194">
        <v>1</v>
      </c>
      <c r="G118" s="194" t="s">
        <v>71</v>
      </c>
      <c r="H118" s="214">
        <v>1</v>
      </c>
      <c r="I118" s="214">
        <v>1</v>
      </c>
      <c r="K118"/>
      <c r="L118"/>
      <c r="M118"/>
      <c r="N118"/>
      <c r="O118" s="116"/>
      <c r="P118" s="177"/>
    </row>
    <row r="119" spans="3:16" ht="12.75" customHeight="1" x14ac:dyDescent="0.15">
      <c r="C119" s="182" t="s">
        <v>1095</v>
      </c>
      <c r="D119" s="183" t="s">
        <v>1087</v>
      </c>
      <c r="E119" s="200">
        <v>1</v>
      </c>
      <c r="F119" s="194">
        <v>2</v>
      </c>
      <c r="G119" s="194" t="s">
        <v>71</v>
      </c>
      <c r="H119" s="214">
        <v>2</v>
      </c>
      <c r="I119" s="214">
        <v>2</v>
      </c>
      <c r="K119"/>
      <c r="L119"/>
      <c r="M119"/>
      <c r="N119"/>
      <c r="O119" s="116"/>
      <c r="P119" s="177"/>
    </row>
    <row r="120" spans="3:16" ht="12.75" customHeight="1" x14ac:dyDescent="0.15">
      <c r="C120" s="182" t="s">
        <v>1088</v>
      </c>
      <c r="D120" s="183" t="s">
        <v>1089</v>
      </c>
      <c r="E120" s="200">
        <v>0</v>
      </c>
      <c r="F120" s="194" t="s">
        <v>71</v>
      </c>
      <c r="G120" s="194" t="s">
        <v>71</v>
      </c>
      <c r="H120" s="214" t="s">
        <v>71</v>
      </c>
      <c r="I120" s="214" t="s">
        <v>71</v>
      </c>
      <c r="K120"/>
      <c r="L120"/>
      <c r="M120"/>
      <c r="N120"/>
      <c r="O120" s="116"/>
      <c r="P120" s="177"/>
    </row>
    <row r="121" spans="3:16" ht="12.75" customHeight="1" x14ac:dyDescent="0.15">
      <c r="C121" s="182" t="s">
        <v>1090</v>
      </c>
      <c r="D121" s="183" t="s">
        <v>1091</v>
      </c>
      <c r="E121" s="200">
        <v>1</v>
      </c>
      <c r="F121" s="194">
        <v>1</v>
      </c>
      <c r="G121" s="194" t="s">
        <v>71</v>
      </c>
      <c r="H121" s="214">
        <v>1</v>
      </c>
      <c r="I121" s="214">
        <v>1</v>
      </c>
      <c r="K121"/>
      <c r="L121"/>
      <c r="M121"/>
      <c r="N121"/>
      <c r="O121" s="116"/>
      <c r="P121" s="177"/>
    </row>
    <row r="122" spans="3:16" ht="12.75" customHeight="1" x14ac:dyDescent="0.15">
      <c r="C122" s="182" t="s">
        <v>1092</v>
      </c>
      <c r="D122" s="183" t="s">
        <v>1093</v>
      </c>
      <c r="E122" s="200">
        <v>6152</v>
      </c>
      <c r="F122" s="194">
        <v>9.1939086294416246</v>
      </c>
      <c r="G122" s="194">
        <v>39.948383901305135</v>
      </c>
      <c r="H122" s="214">
        <v>1422</v>
      </c>
      <c r="I122" s="214">
        <v>1</v>
      </c>
      <c r="K122"/>
      <c r="L122"/>
      <c r="M122"/>
      <c r="N122"/>
      <c r="O122" s="116"/>
      <c r="P122" s="177"/>
    </row>
    <row r="123" spans="3:16" ht="12.75" customHeight="1" x14ac:dyDescent="0.15">
      <c r="C123" s="182"/>
      <c r="D123" s="183" t="s">
        <v>795</v>
      </c>
      <c r="E123" s="191">
        <v>6176</v>
      </c>
      <c r="F123" s="192">
        <v>9.5</v>
      </c>
      <c r="G123" s="192">
        <v>39.883213132290393</v>
      </c>
      <c r="H123" s="210">
        <v>1422</v>
      </c>
      <c r="I123" s="210">
        <v>1</v>
      </c>
      <c r="K123"/>
      <c r="L123"/>
      <c r="M123"/>
      <c r="N123"/>
      <c r="O123"/>
    </row>
    <row r="124" spans="3:16" ht="12.75" customHeight="1" x14ac:dyDescent="0.15">
      <c r="F124" s="202"/>
      <c r="G124" s="202"/>
      <c r="H124" s="215"/>
      <c r="I124" s="215"/>
      <c r="K124"/>
      <c r="L124"/>
      <c r="M124"/>
      <c r="N124"/>
      <c r="O124"/>
    </row>
    <row r="125" spans="3:16" ht="12.75" customHeight="1" x14ac:dyDescent="0.15">
      <c r="C125" s="188"/>
      <c r="D125" s="174"/>
      <c r="E125" s="189"/>
      <c r="F125" s="195"/>
      <c r="G125" s="196"/>
      <c r="H125" s="212" t="s">
        <v>1106</v>
      </c>
      <c r="I125" s="212" t="s">
        <v>1115</v>
      </c>
      <c r="K125"/>
      <c r="L125"/>
      <c r="M125"/>
      <c r="N125"/>
      <c r="O125"/>
    </row>
    <row r="126" spans="3:16" ht="12.75" customHeight="1" x14ac:dyDescent="0.15">
      <c r="C126" s="179" t="s">
        <v>1077</v>
      </c>
      <c r="D126" s="180"/>
      <c r="E126" s="181" t="s">
        <v>995</v>
      </c>
      <c r="F126" s="198" t="s">
        <v>974</v>
      </c>
      <c r="G126" s="198" t="s">
        <v>975</v>
      </c>
      <c r="H126" s="213" t="s">
        <v>976</v>
      </c>
      <c r="I126" s="213" t="s">
        <v>977</v>
      </c>
      <c r="K126"/>
      <c r="L126"/>
      <c r="M126"/>
      <c r="N126"/>
      <c r="O126"/>
    </row>
    <row r="127" spans="3:16" ht="12.75" customHeight="1" x14ac:dyDescent="0.15">
      <c r="C127" s="182" t="s">
        <v>1078</v>
      </c>
      <c r="D127" s="183" t="s">
        <v>1079</v>
      </c>
      <c r="E127" s="200">
        <v>8</v>
      </c>
      <c r="F127" s="194">
        <v>3.4</v>
      </c>
      <c r="G127" s="194">
        <v>4.8785243670601872</v>
      </c>
      <c r="H127" s="214">
        <v>12</v>
      </c>
      <c r="I127" s="214">
        <v>1</v>
      </c>
      <c r="K127"/>
      <c r="L127"/>
      <c r="M127"/>
      <c r="N127"/>
      <c r="O127" s="116"/>
      <c r="P127" s="177"/>
    </row>
    <row r="128" spans="3:16" ht="12.75" customHeight="1" x14ac:dyDescent="0.15">
      <c r="C128" s="182" t="s">
        <v>1080</v>
      </c>
      <c r="D128" s="183" t="s">
        <v>1081</v>
      </c>
      <c r="E128" s="200">
        <v>4</v>
      </c>
      <c r="F128" s="194">
        <v>2</v>
      </c>
      <c r="G128" s="194">
        <v>1.1547005383792515</v>
      </c>
      <c r="H128" s="214">
        <v>3</v>
      </c>
      <c r="I128" s="214">
        <v>1</v>
      </c>
      <c r="K128"/>
      <c r="L128"/>
      <c r="M128"/>
      <c r="N128"/>
      <c r="O128" s="116"/>
      <c r="P128" s="177"/>
    </row>
    <row r="129" spans="3:16" ht="12.75" customHeight="1" x14ac:dyDescent="0.15">
      <c r="C129" s="182" t="s">
        <v>1082</v>
      </c>
      <c r="D129" s="183" t="s">
        <v>1083</v>
      </c>
      <c r="E129" s="200">
        <v>3</v>
      </c>
      <c r="F129" s="194">
        <v>1</v>
      </c>
      <c r="G129" s="194">
        <v>0</v>
      </c>
      <c r="H129" s="214">
        <v>1</v>
      </c>
      <c r="I129" s="214">
        <v>1</v>
      </c>
      <c r="K129"/>
      <c r="L129"/>
      <c r="M129"/>
      <c r="N129"/>
      <c r="O129" s="116"/>
      <c r="P129" s="177"/>
    </row>
    <row r="130" spans="3:16" ht="12.75" customHeight="1" x14ac:dyDescent="0.15">
      <c r="C130" s="182" t="s">
        <v>1084</v>
      </c>
      <c r="D130" s="183" t="s">
        <v>1085</v>
      </c>
      <c r="E130" s="200">
        <v>1</v>
      </c>
      <c r="F130" s="194">
        <v>1</v>
      </c>
      <c r="G130" s="194" t="s">
        <v>71</v>
      </c>
      <c r="H130" s="214">
        <v>1</v>
      </c>
      <c r="I130" s="214">
        <v>1</v>
      </c>
      <c r="K130"/>
      <c r="L130"/>
      <c r="M130"/>
      <c r="N130"/>
      <c r="O130" s="116"/>
      <c r="P130" s="177"/>
    </row>
    <row r="131" spans="3:16" ht="12.75" customHeight="1" x14ac:dyDescent="0.15">
      <c r="C131" s="182" t="s">
        <v>1095</v>
      </c>
      <c r="D131" s="183" t="s">
        <v>1087</v>
      </c>
      <c r="E131" s="200">
        <v>1</v>
      </c>
      <c r="F131" s="194">
        <v>2</v>
      </c>
      <c r="G131" s="194" t="s">
        <v>71</v>
      </c>
      <c r="H131" s="214">
        <v>2</v>
      </c>
      <c r="I131" s="214">
        <v>2</v>
      </c>
      <c r="K131"/>
      <c r="L131"/>
      <c r="M131"/>
      <c r="N131"/>
      <c r="O131" s="116"/>
      <c r="P131" s="177"/>
    </row>
    <row r="132" spans="3:16" ht="12.75" customHeight="1" x14ac:dyDescent="0.15">
      <c r="C132" s="182" t="s">
        <v>1088</v>
      </c>
      <c r="D132" s="183" t="s">
        <v>1089</v>
      </c>
      <c r="E132" s="200">
        <v>0</v>
      </c>
      <c r="F132" s="194" t="s">
        <v>71</v>
      </c>
      <c r="G132" s="194" t="s">
        <v>71</v>
      </c>
      <c r="H132" s="214" t="s">
        <v>71</v>
      </c>
      <c r="I132" s="214" t="s">
        <v>71</v>
      </c>
      <c r="K132"/>
      <c r="L132"/>
      <c r="M132"/>
      <c r="N132"/>
      <c r="O132" s="116"/>
      <c r="P132" s="177"/>
    </row>
    <row r="133" spans="3:16" ht="12.75" customHeight="1" x14ac:dyDescent="0.15">
      <c r="C133" s="182" t="s">
        <v>1090</v>
      </c>
      <c r="D133" s="183" t="s">
        <v>1091</v>
      </c>
      <c r="E133" s="200">
        <v>1</v>
      </c>
      <c r="F133" s="194">
        <v>1</v>
      </c>
      <c r="G133" s="194" t="s">
        <v>71</v>
      </c>
      <c r="H133" s="214">
        <v>1</v>
      </c>
      <c r="I133" s="214">
        <v>1</v>
      </c>
      <c r="K133"/>
      <c r="L133"/>
      <c r="M133"/>
      <c r="N133"/>
      <c r="O133" s="116"/>
      <c r="P133" s="177"/>
    </row>
    <row r="134" spans="3:16" ht="12.75" customHeight="1" x14ac:dyDescent="0.15">
      <c r="C134" s="182" t="s">
        <v>1092</v>
      </c>
      <c r="D134" s="183" t="s">
        <v>1093</v>
      </c>
      <c r="E134" s="200">
        <v>5739</v>
      </c>
      <c r="F134" s="194">
        <v>7.2052785923753664</v>
      </c>
      <c r="G134" s="194">
        <v>28.684899875003264</v>
      </c>
      <c r="H134" s="214">
        <v>1422</v>
      </c>
      <c r="I134" s="214">
        <v>1</v>
      </c>
      <c r="K134"/>
      <c r="L134"/>
      <c r="M134"/>
      <c r="N134"/>
      <c r="O134" s="116"/>
      <c r="P134" s="177"/>
    </row>
    <row r="135" spans="3:16" ht="12.75" customHeight="1" x14ac:dyDescent="0.15">
      <c r="C135" s="182"/>
      <c r="D135" s="183" t="s">
        <v>795</v>
      </c>
      <c r="E135" s="191">
        <v>5757</v>
      </c>
      <c r="F135" s="192">
        <v>7.1</v>
      </c>
      <c r="G135" s="192">
        <v>28.649629960773737</v>
      </c>
      <c r="H135" s="210">
        <v>1422</v>
      </c>
      <c r="I135" s="210">
        <v>1</v>
      </c>
      <c r="K135"/>
      <c r="L135"/>
      <c r="M135"/>
      <c r="N135"/>
      <c r="O135"/>
    </row>
    <row r="136" spans="3:16" ht="12.75" customHeight="1" x14ac:dyDescent="0.15">
      <c r="F136" s="202"/>
      <c r="G136" s="202"/>
      <c r="H136" s="215"/>
      <c r="I136" s="215"/>
      <c r="K136"/>
      <c r="L136"/>
      <c r="M136"/>
      <c r="N136"/>
      <c r="O136"/>
    </row>
    <row r="137" spans="3:16" ht="12.75" customHeight="1" x14ac:dyDescent="0.15">
      <c r="C137" s="188"/>
      <c r="D137" s="174"/>
      <c r="E137" s="189"/>
      <c r="F137" s="195"/>
      <c r="G137" s="196"/>
      <c r="H137" s="212" t="s">
        <v>1107</v>
      </c>
      <c r="I137" s="212" t="s">
        <v>1115</v>
      </c>
      <c r="K137"/>
      <c r="L137"/>
      <c r="M137"/>
      <c r="N137"/>
      <c r="O137"/>
    </row>
    <row r="138" spans="3:16" ht="12.75" customHeight="1" x14ac:dyDescent="0.15">
      <c r="C138" s="179" t="s">
        <v>1077</v>
      </c>
      <c r="D138" s="180"/>
      <c r="E138" s="181" t="s">
        <v>995</v>
      </c>
      <c r="F138" s="198" t="s">
        <v>974</v>
      </c>
      <c r="G138" s="198" t="s">
        <v>975</v>
      </c>
      <c r="H138" s="213" t="s">
        <v>976</v>
      </c>
      <c r="I138" s="213" t="s">
        <v>977</v>
      </c>
      <c r="K138"/>
      <c r="L138"/>
      <c r="M138"/>
      <c r="N138"/>
      <c r="O138"/>
    </row>
    <row r="139" spans="3:16" ht="12.75" customHeight="1" x14ac:dyDescent="0.15">
      <c r="C139" s="182" t="s">
        <v>1078</v>
      </c>
      <c r="D139" s="183" t="s">
        <v>1079</v>
      </c>
      <c r="E139" s="200">
        <v>8</v>
      </c>
      <c r="F139" s="194">
        <v>3.4</v>
      </c>
      <c r="G139" s="194">
        <v>4.8785243670601872</v>
      </c>
      <c r="H139" s="214">
        <v>12</v>
      </c>
      <c r="I139" s="214">
        <v>1</v>
      </c>
      <c r="K139"/>
      <c r="L139"/>
      <c r="M139"/>
      <c r="N139"/>
      <c r="O139" s="116"/>
      <c r="P139" s="177"/>
    </row>
    <row r="140" spans="3:16" ht="12.75" customHeight="1" x14ac:dyDescent="0.15">
      <c r="C140" s="182" t="s">
        <v>1080</v>
      </c>
      <c r="D140" s="183" t="s">
        <v>1081</v>
      </c>
      <c r="E140" s="200">
        <v>3</v>
      </c>
      <c r="F140" s="194">
        <v>2.3333333333333335</v>
      </c>
      <c r="G140" s="194">
        <v>1.1547005383792515</v>
      </c>
      <c r="H140" s="214">
        <v>3</v>
      </c>
      <c r="I140" s="214">
        <v>1</v>
      </c>
      <c r="K140"/>
      <c r="L140"/>
      <c r="M140"/>
      <c r="N140"/>
      <c r="O140" s="116"/>
      <c r="P140" s="177"/>
    </row>
    <row r="141" spans="3:16" ht="12.75" customHeight="1" x14ac:dyDescent="0.15">
      <c r="C141" s="182" t="s">
        <v>1082</v>
      </c>
      <c r="D141" s="183" t="s">
        <v>1083</v>
      </c>
      <c r="E141" s="200">
        <v>3</v>
      </c>
      <c r="F141" s="194">
        <v>1</v>
      </c>
      <c r="G141" s="194">
        <v>0</v>
      </c>
      <c r="H141" s="214">
        <v>1</v>
      </c>
      <c r="I141" s="214">
        <v>1</v>
      </c>
      <c r="K141"/>
      <c r="L141"/>
      <c r="M141"/>
      <c r="N141"/>
      <c r="O141" s="116"/>
      <c r="P141" s="177"/>
    </row>
    <row r="142" spans="3:16" ht="12.75" customHeight="1" x14ac:dyDescent="0.15">
      <c r="C142" s="182" t="s">
        <v>1084</v>
      </c>
      <c r="D142" s="183" t="s">
        <v>1085</v>
      </c>
      <c r="E142" s="200">
        <v>1</v>
      </c>
      <c r="F142" s="194">
        <v>1</v>
      </c>
      <c r="G142" s="194" t="s">
        <v>71</v>
      </c>
      <c r="H142" s="214">
        <v>1</v>
      </c>
      <c r="I142" s="214">
        <v>1</v>
      </c>
      <c r="K142"/>
      <c r="L142"/>
      <c r="M142"/>
      <c r="N142"/>
      <c r="O142" s="116"/>
      <c r="P142" s="177"/>
    </row>
    <row r="143" spans="3:16" ht="12.75" customHeight="1" x14ac:dyDescent="0.15">
      <c r="C143" s="182" t="s">
        <v>1095</v>
      </c>
      <c r="D143" s="183" t="s">
        <v>1087</v>
      </c>
      <c r="E143" s="200">
        <v>1</v>
      </c>
      <c r="F143" s="194">
        <v>2</v>
      </c>
      <c r="G143" s="194" t="s">
        <v>71</v>
      </c>
      <c r="H143" s="214">
        <v>2</v>
      </c>
      <c r="I143" s="214">
        <v>2</v>
      </c>
      <c r="K143"/>
      <c r="L143"/>
      <c r="M143"/>
      <c r="N143"/>
      <c r="O143" s="116"/>
      <c r="P143" s="177"/>
    </row>
    <row r="144" spans="3:16" ht="12.75" customHeight="1" x14ac:dyDescent="0.15">
      <c r="C144" s="182" t="s">
        <v>1088</v>
      </c>
      <c r="D144" s="183" t="s">
        <v>1089</v>
      </c>
      <c r="E144" s="200">
        <v>0</v>
      </c>
      <c r="F144" s="194" t="s">
        <v>71</v>
      </c>
      <c r="G144" s="194" t="s">
        <v>71</v>
      </c>
      <c r="H144" s="214" t="s">
        <v>71</v>
      </c>
      <c r="I144" s="214" t="s">
        <v>71</v>
      </c>
      <c r="K144"/>
      <c r="L144"/>
      <c r="M144"/>
      <c r="N144"/>
      <c r="O144" s="116"/>
      <c r="P144" s="177"/>
    </row>
    <row r="145" spans="3:16" ht="12.75" customHeight="1" x14ac:dyDescent="0.15">
      <c r="C145" s="182" t="s">
        <v>1090</v>
      </c>
      <c r="D145" s="183" t="s">
        <v>1091</v>
      </c>
      <c r="E145" s="200">
        <v>1</v>
      </c>
      <c r="F145" s="194">
        <v>1</v>
      </c>
      <c r="G145" s="194" t="s">
        <v>71</v>
      </c>
      <c r="H145" s="214">
        <v>1</v>
      </c>
      <c r="I145" s="214">
        <v>1</v>
      </c>
      <c r="K145"/>
      <c r="L145"/>
      <c r="M145"/>
      <c r="N145"/>
      <c r="O145" s="116"/>
      <c r="P145" s="177"/>
    </row>
    <row r="146" spans="3:16" ht="12.75" customHeight="1" x14ac:dyDescent="0.15">
      <c r="C146" s="182" t="s">
        <v>1092</v>
      </c>
      <c r="D146" s="183" t="s">
        <v>1093</v>
      </c>
      <c r="E146" s="200">
        <v>5237</v>
      </c>
      <c r="F146" s="194">
        <v>6.4903592449766592</v>
      </c>
      <c r="G146" s="194">
        <v>30.612157725018868</v>
      </c>
      <c r="H146" s="214">
        <v>1422</v>
      </c>
      <c r="I146" s="214">
        <v>1</v>
      </c>
      <c r="K146"/>
      <c r="L146"/>
      <c r="M146"/>
      <c r="N146"/>
      <c r="O146" s="116"/>
      <c r="P146" s="177"/>
    </row>
    <row r="147" spans="3:16" ht="12.75" customHeight="1" x14ac:dyDescent="0.15">
      <c r="C147" s="182"/>
      <c r="D147" s="183" t="s">
        <v>795</v>
      </c>
      <c r="E147" s="191">
        <v>5254</v>
      </c>
      <c r="F147" s="192">
        <v>6.1</v>
      </c>
      <c r="G147" s="192">
        <v>30.57296177812087</v>
      </c>
      <c r="H147" s="210">
        <v>1422</v>
      </c>
      <c r="I147" s="210">
        <v>1</v>
      </c>
      <c r="K147"/>
      <c r="L147"/>
      <c r="M147"/>
      <c r="N147"/>
      <c r="O147"/>
    </row>
    <row r="148" spans="3:16" ht="12.75" customHeight="1" x14ac:dyDescent="0.15">
      <c r="C148" s="187"/>
      <c r="D148" s="177"/>
      <c r="E148" s="177"/>
      <c r="F148" s="195"/>
      <c r="G148" s="195"/>
      <c r="H148" s="211"/>
      <c r="I148" s="211"/>
      <c r="K148"/>
      <c r="L148"/>
      <c r="M148"/>
      <c r="N148"/>
      <c r="O148"/>
    </row>
    <row r="149" spans="3:16" ht="12.75" customHeight="1" x14ac:dyDescent="0.15">
      <c r="C149" s="188"/>
      <c r="D149" s="174"/>
      <c r="E149" s="189"/>
      <c r="F149" s="195"/>
      <c r="G149" s="196"/>
      <c r="H149" s="212" t="s">
        <v>1108</v>
      </c>
      <c r="I149" s="212" t="s">
        <v>1115</v>
      </c>
      <c r="K149"/>
      <c r="L149"/>
      <c r="M149"/>
      <c r="N149"/>
      <c r="O149"/>
    </row>
    <row r="150" spans="3:16" ht="12.75" customHeight="1" x14ac:dyDescent="0.15">
      <c r="C150" s="179" t="s">
        <v>1077</v>
      </c>
      <c r="D150" s="180"/>
      <c r="E150" s="181" t="s">
        <v>995</v>
      </c>
      <c r="F150" s="198" t="s">
        <v>974</v>
      </c>
      <c r="G150" s="198" t="s">
        <v>975</v>
      </c>
      <c r="H150" s="213" t="s">
        <v>976</v>
      </c>
      <c r="I150" s="213" t="s">
        <v>977</v>
      </c>
      <c r="K150"/>
      <c r="L150"/>
      <c r="M150"/>
      <c r="N150"/>
      <c r="O150"/>
    </row>
    <row r="151" spans="3:16" ht="12.75" customHeight="1" x14ac:dyDescent="0.15">
      <c r="C151" s="182" t="s">
        <v>1078</v>
      </c>
      <c r="D151" s="183" t="s">
        <v>1079</v>
      </c>
      <c r="E151" s="200">
        <v>8</v>
      </c>
      <c r="F151" s="194">
        <v>3.4</v>
      </c>
      <c r="G151" s="194">
        <v>4.8785243670601872</v>
      </c>
      <c r="H151" s="214">
        <v>12</v>
      </c>
      <c r="I151" s="214">
        <v>1</v>
      </c>
      <c r="K151"/>
      <c r="L151"/>
      <c r="M151"/>
      <c r="N151"/>
      <c r="O151" s="116"/>
      <c r="P151" s="177"/>
    </row>
    <row r="152" spans="3:16" ht="12.75" customHeight="1" x14ac:dyDescent="0.15">
      <c r="C152" s="182" t="s">
        <v>1080</v>
      </c>
      <c r="D152" s="183" t="s">
        <v>1081</v>
      </c>
      <c r="E152" s="200">
        <v>3</v>
      </c>
      <c r="F152" s="194">
        <v>2.3333333333333335</v>
      </c>
      <c r="G152" s="194">
        <v>1.1547005383792515</v>
      </c>
      <c r="H152" s="214">
        <v>3</v>
      </c>
      <c r="I152" s="214">
        <v>1</v>
      </c>
      <c r="K152"/>
      <c r="L152"/>
      <c r="M152"/>
      <c r="N152"/>
      <c r="O152" s="116"/>
      <c r="P152" s="177"/>
    </row>
    <row r="153" spans="3:16" ht="12.75" customHeight="1" x14ac:dyDescent="0.15">
      <c r="C153" s="182" t="s">
        <v>1082</v>
      </c>
      <c r="D153" s="183" t="s">
        <v>1083</v>
      </c>
      <c r="E153" s="200">
        <v>3</v>
      </c>
      <c r="F153" s="194">
        <v>1</v>
      </c>
      <c r="G153" s="194">
        <v>0</v>
      </c>
      <c r="H153" s="214">
        <v>1</v>
      </c>
      <c r="I153" s="214">
        <v>1</v>
      </c>
      <c r="K153"/>
      <c r="L153"/>
      <c r="M153"/>
      <c r="N153"/>
      <c r="O153" s="116"/>
      <c r="P153" s="177"/>
    </row>
    <row r="154" spans="3:16" ht="12.75" customHeight="1" x14ac:dyDescent="0.15">
      <c r="C154" s="182" t="s">
        <v>1084</v>
      </c>
      <c r="D154" s="183" t="s">
        <v>1085</v>
      </c>
      <c r="E154" s="200">
        <v>1</v>
      </c>
      <c r="F154" s="194">
        <v>1</v>
      </c>
      <c r="G154" s="194" t="s">
        <v>71</v>
      </c>
      <c r="H154" s="214">
        <v>1</v>
      </c>
      <c r="I154" s="214">
        <v>1</v>
      </c>
      <c r="K154"/>
      <c r="L154"/>
      <c r="M154"/>
      <c r="N154"/>
      <c r="O154" s="116"/>
      <c r="P154" s="177"/>
    </row>
    <row r="155" spans="3:16" ht="12.75" customHeight="1" x14ac:dyDescent="0.15">
      <c r="C155" s="182" t="s">
        <v>1095</v>
      </c>
      <c r="D155" s="183" t="s">
        <v>1087</v>
      </c>
      <c r="E155" s="200">
        <v>1</v>
      </c>
      <c r="F155" s="194">
        <v>2</v>
      </c>
      <c r="G155" s="194" t="s">
        <v>71</v>
      </c>
      <c r="H155" s="214">
        <v>2</v>
      </c>
      <c r="I155" s="214">
        <v>2</v>
      </c>
      <c r="K155"/>
      <c r="L155"/>
      <c r="M155"/>
      <c r="N155"/>
      <c r="O155" s="116"/>
      <c r="P155" s="177"/>
    </row>
    <row r="156" spans="3:16" ht="12.75" customHeight="1" x14ac:dyDescent="0.15">
      <c r="C156" s="182" t="s">
        <v>1088</v>
      </c>
      <c r="D156" s="183" t="s">
        <v>1089</v>
      </c>
      <c r="E156" s="200">
        <v>0</v>
      </c>
      <c r="F156" s="194" t="s">
        <v>71</v>
      </c>
      <c r="G156" s="194" t="s">
        <v>71</v>
      </c>
      <c r="H156" s="214" t="s">
        <v>71</v>
      </c>
      <c r="I156" s="214" t="s">
        <v>71</v>
      </c>
      <c r="K156"/>
      <c r="L156"/>
      <c r="M156"/>
      <c r="N156"/>
      <c r="O156" s="116"/>
      <c r="P156" s="177"/>
    </row>
    <row r="157" spans="3:16" ht="12.75" customHeight="1" x14ac:dyDescent="0.15">
      <c r="C157" s="182" t="s">
        <v>1090</v>
      </c>
      <c r="D157" s="183" t="s">
        <v>1091</v>
      </c>
      <c r="E157" s="200">
        <v>1</v>
      </c>
      <c r="F157" s="194">
        <v>1</v>
      </c>
      <c r="G157" s="194" t="s">
        <v>71</v>
      </c>
      <c r="H157" s="214">
        <v>1</v>
      </c>
      <c r="I157" s="214">
        <v>1</v>
      </c>
      <c r="K157"/>
      <c r="L157"/>
      <c r="M157"/>
      <c r="N157"/>
      <c r="O157" s="116"/>
      <c r="P157" s="177"/>
    </row>
    <row r="158" spans="3:16" ht="12.75" customHeight="1" x14ac:dyDescent="0.15">
      <c r="C158" s="182" t="s">
        <v>1092</v>
      </c>
      <c r="D158" s="183" t="s">
        <v>1093</v>
      </c>
      <c r="E158" s="200">
        <v>5737</v>
      </c>
      <c r="F158" s="194">
        <v>7.7831792975970426</v>
      </c>
      <c r="G158" s="194">
        <v>29.115057483249569</v>
      </c>
      <c r="H158" s="214">
        <v>1095</v>
      </c>
      <c r="I158" s="214">
        <v>1</v>
      </c>
      <c r="K158"/>
      <c r="L158"/>
      <c r="M158"/>
      <c r="N158"/>
      <c r="O158" s="116"/>
      <c r="P158" s="177"/>
    </row>
    <row r="159" spans="3:16" ht="12.75" customHeight="1" x14ac:dyDescent="0.15">
      <c r="C159" s="182"/>
      <c r="D159" s="183" t="s">
        <v>795</v>
      </c>
      <c r="E159" s="191">
        <v>5754</v>
      </c>
      <c r="F159" s="192">
        <v>8.6</v>
      </c>
      <c r="G159" s="192">
        <v>29.081717047805718</v>
      </c>
      <c r="H159" s="210">
        <v>1095</v>
      </c>
      <c r="I159" s="210">
        <v>1</v>
      </c>
      <c r="K159"/>
      <c r="L159"/>
      <c r="M159"/>
      <c r="N159"/>
      <c r="O159"/>
    </row>
    <row r="160" spans="3:16" ht="12.75" customHeight="1" x14ac:dyDescent="0.15">
      <c r="F160" s="202"/>
      <c r="G160" s="202"/>
      <c r="H160" s="215"/>
      <c r="I160" s="215"/>
      <c r="K160"/>
      <c r="L160"/>
      <c r="M160"/>
      <c r="N160"/>
      <c r="O160"/>
    </row>
    <row r="161" spans="3:16" ht="12.75" customHeight="1" x14ac:dyDescent="0.15">
      <c r="C161" s="188"/>
      <c r="D161" s="174"/>
      <c r="E161" s="189"/>
      <c r="F161" s="195"/>
      <c r="G161" s="196"/>
      <c r="H161" s="212" t="s">
        <v>1109</v>
      </c>
      <c r="I161" s="212" t="s">
        <v>1115</v>
      </c>
      <c r="K161"/>
      <c r="L161"/>
      <c r="M161"/>
      <c r="N161"/>
      <c r="O161"/>
    </row>
    <row r="162" spans="3:16" ht="12.75" customHeight="1" x14ac:dyDescent="0.15">
      <c r="C162" s="179" t="s">
        <v>1077</v>
      </c>
      <c r="D162" s="180"/>
      <c r="E162" s="181" t="s">
        <v>995</v>
      </c>
      <c r="F162" s="198" t="s">
        <v>974</v>
      </c>
      <c r="G162" s="198" t="s">
        <v>975</v>
      </c>
      <c r="H162" s="213" t="s">
        <v>976</v>
      </c>
      <c r="I162" s="213" t="s">
        <v>977</v>
      </c>
      <c r="K162"/>
      <c r="L162"/>
      <c r="M162"/>
      <c r="N162"/>
      <c r="O162"/>
    </row>
    <row r="163" spans="3:16" ht="12.75" customHeight="1" x14ac:dyDescent="0.15">
      <c r="C163" s="182" t="s">
        <v>1078</v>
      </c>
      <c r="D163" s="183" t="s">
        <v>1079</v>
      </c>
      <c r="E163" s="200">
        <v>141</v>
      </c>
      <c r="F163" s="194">
        <v>6.7163120567375882</v>
      </c>
      <c r="G163" s="194">
        <v>7.8924251579190541</v>
      </c>
      <c r="H163" s="214">
        <v>52</v>
      </c>
      <c r="I163" s="214">
        <v>1</v>
      </c>
      <c r="K163"/>
      <c r="L163"/>
      <c r="M163"/>
      <c r="N163"/>
      <c r="O163" s="116"/>
      <c r="P163" s="177"/>
    </row>
    <row r="164" spans="3:16" ht="12.75" customHeight="1" x14ac:dyDescent="0.15">
      <c r="C164" s="182" t="s">
        <v>1080</v>
      </c>
      <c r="D164" s="183" t="s">
        <v>1081</v>
      </c>
      <c r="E164" s="200">
        <v>20</v>
      </c>
      <c r="F164" s="194">
        <v>4.75</v>
      </c>
      <c r="G164" s="194">
        <v>4.6665100224336475</v>
      </c>
      <c r="H164" s="214">
        <v>12</v>
      </c>
      <c r="I164" s="214">
        <v>1</v>
      </c>
      <c r="K164"/>
      <c r="L164"/>
      <c r="M164"/>
      <c r="N164"/>
      <c r="O164" s="116"/>
      <c r="P164" s="177"/>
    </row>
    <row r="165" spans="3:16" ht="12.75" customHeight="1" x14ac:dyDescent="0.15">
      <c r="C165" s="182" t="s">
        <v>1082</v>
      </c>
      <c r="D165" s="183" t="s">
        <v>1083</v>
      </c>
      <c r="E165" s="200">
        <v>21</v>
      </c>
      <c r="F165" s="194">
        <v>8.1578947368421044</v>
      </c>
      <c r="G165" s="194">
        <v>4.6935316943727861</v>
      </c>
      <c r="H165" s="214">
        <v>12</v>
      </c>
      <c r="I165" s="214">
        <v>1</v>
      </c>
      <c r="K165"/>
      <c r="L165"/>
      <c r="M165"/>
      <c r="N165"/>
      <c r="O165" s="116"/>
      <c r="P165" s="177"/>
    </row>
    <row r="166" spans="3:16" ht="12.75" customHeight="1" x14ac:dyDescent="0.15">
      <c r="C166" s="182" t="s">
        <v>1084</v>
      </c>
      <c r="D166" s="183" t="s">
        <v>1085</v>
      </c>
      <c r="E166" s="200">
        <v>15</v>
      </c>
      <c r="F166" s="194">
        <v>5.4</v>
      </c>
      <c r="G166" s="194">
        <v>4.9540748019036958</v>
      </c>
      <c r="H166" s="214">
        <v>12</v>
      </c>
      <c r="I166" s="214">
        <v>1</v>
      </c>
      <c r="K166"/>
      <c r="L166"/>
      <c r="M166"/>
      <c r="N166"/>
      <c r="O166" s="116"/>
      <c r="P166" s="177"/>
    </row>
    <row r="167" spans="3:16" ht="12.75" customHeight="1" x14ac:dyDescent="0.15">
      <c r="C167" s="182" t="s">
        <v>1095</v>
      </c>
      <c r="D167" s="183" t="s">
        <v>1087</v>
      </c>
      <c r="E167" s="200">
        <v>9</v>
      </c>
      <c r="F167" s="194">
        <v>15.888888888888889</v>
      </c>
      <c r="G167" s="194">
        <v>14.709218575815342</v>
      </c>
      <c r="H167" s="214">
        <v>49</v>
      </c>
      <c r="I167" s="214">
        <v>1</v>
      </c>
      <c r="K167"/>
      <c r="L167"/>
      <c r="M167"/>
      <c r="N167"/>
      <c r="O167" s="116"/>
      <c r="P167" s="177"/>
    </row>
    <row r="168" spans="3:16" ht="12.75" customHeight="1" x14ac:dyDescent="0.15">
      <c r="C168" s="182" t="s">
        <v>1088</v>
      </c>
      <c r="D168" s="183" t="s">
        <v>1089</v>
      </c>
      <c r="E168" s="200">
        <v>7</v>
      </c>
      <c r="F168" s="194">
        <v>6.1428571428571432</v>
      </c>
      <c r="G168" s="194">
        <v>4.4131837120372035</v>
      </c>
      <c r="H168" s="214">
        <v>12</v>
      </c>
      <c r="I168" s="214">
        <v>1</v>
      </c>
      <c r="K168"/>
      <c r="L168"/>
      <c r="M168"/>
      <c r="N168"/>
      <c r="O168" s="116"/>
      <c r="P168" s="177"/>
    </row>
    <row r="169" spans="3:16" ht="12.75" customHeight="1" x14ac:dyDescent="0.15">
      <c r="C169" s="182" t="s">
        <v>1090</v>
      </c>
      <c r="D169" s="183" t="s">
        <v>1091</v>
      </c>
      <c r="E169" s="200">
        <v>7</v>
      </c>
      <c r="F169" s="194">
        <v>10.571428571428571</v>
      </c>
      <c r="G169" s="194">
        <v>7.8709834806319439</v>
      </c>
      <c r="H169" s="214">
        <v>24</v>
      </c>
      <c r="I169" s="214">
        <v>1</v>
      </c>
      <c r="K169"/>
      <c r="L169"/>
      <c r="M169"/>
      <c r="N169"/>
      <c r="O169" s="116"/>
      <c r="P169" s="177"/>
    </row>
    <row r="170" spans="3:16" ht="12.75" customHeight="1" x14ac:dyDescent="0.15">
      <c r="C170" s="182" t="s">
        <v>1092</v>
      </c>
      <c r="D170" s="183" t="s">
        <v>1093</v>
      </c>
      <c r="E170" s="200">
        <v>13861</v>
      </c>
      <c r="F170" s="194">
        <v>11.337920376775333</v>
      </c>
      <c r="G170" s="194">
        <v>13.253895816507137</v>
      </c>
      <c r="H170" s="214">
        <v>365</v>
      </c>
      <c r="I170" s="214">
        <v>1</v>
      </c>
      <c r="K170"/>
      <c r="L170"/>
      <c r="M170"/>
      <c r="N170"/>
      <c r="O170" s="116"/>
      <c r="P170" s="177"/>
    </row>
    <row r="171" spans="3:16" ht="12.75" customHeight="1" x14ac:dyDescent="0.15">
      <c r="C171" s="182"/>
      <c r="D171" s="183" t="s">
        <v>795</v>
      </c>
      <c r="E171" s="191">
        <v>14081</v>
      </c>
      <c r="F171" s="192">
        <v>11.5</v>
      </c>
      <c r="G171" s="192">
        <v>13.195608910909153</v>
      </c>
      <c r="H171" s="210">
        <v>365</v>
      </c>
      <c r="I171" s="210">
        <v>1</v>
      </c>
      <c r="K171"/>
      <c r="L171"/>
      <c r="M171"/>
      <c r="N171"/>
      <c r="O171"/>
    </row>
    <row r="172" spans="3:16" ht="12.75" customHeight="1" x14ac:dyDescent="0.15">
      <c r="F172" s="202"/>
      <c r="G172" s="202"/>
      <c r="H172" s="215"/>
      <c r="I172" s="215"/>
      <c r="K172"/>
      <c r="L172"/>
      <c r="M172"/>
      <c r="N172"/>
      <c r="O172"/>
    </row>
    <row r="173" spans="3:16" ht="12.75" customHeight="1" x14ac:dyDescent="0.15">
      <c r="C173" s="188"/>
      <c r="D173" s="174"/>
      <c r="E173" s="189"/>
      <c r="F173" s="195"/>
      <c r="G173" s="196"/>
      <c r="H173" s="212" t="s">
        <v>1110</v>
      </c>
      <c r="I173" s="212" t="s">
        <v>1115</v>
      </c>
      <c r="K173"/>
      <c r="L173"/>
      <c r="M173"/>
      <c r="N173"/>
      <c r="O173"/>
    </row>
    <row r="174" spans="3:16" ht="12.75" customHeight="1" x14ac:dyDescent="0.15">
      <c r="C174" s="179" t="s">
        <v>1077</v>
      </c>
      <c r="D174" s="180"/>
      <c r="E174" s="181" t="s">
        <v>995</v>
      </c>
      <c r="F174" s="198" t="s">
        <v>974</v>
      </c>
      <c r="G174" s="198" t="s">
        <v>975</v>
      </c>
      <c r="H174" s="213" t="s">
        <v>976</v>
      </c>
      <c r="I174" s="213" t="s">
        <v>977</v>
      </c>
      <c r="K174"/>
      <c r="L174"/>
      <c r="M174"/>
      <c r="N174"/>
      <c r="O174"/>
    </row>
    <row r="175" spans="3:16" ht="12.75" customHeight="1" x14ac:dyDescent="0.15">
      <c r="C175" s="182" t="s">
        <v>1078</v>
      </c>
      <c r="D175" s="183" t="s">
        <v>1079</v>
      </c>
      <c r="E175" s="200">
        <v>123</v>
      </c>
      <c r="F175" s="194">
        <v>7.6967213114754101</v>
      </c>
      <c r="G175" s="194">
        <v>8.2400847948199569</v>
      </c>
      <c r="H175" s="214">
        <v>52</v>
      </c>
      <c r="I175" s="214">
        <v>1</v>
      </c>
      <c r="K175"/>
      <c r="L175"/>
      <c r="M175"/>
      <c r="N175"/>
      <c r="O175" s="116"/>
      <c r="P175" s="177"/>
    </row>
    <row r="176" spans="3:16" ht="12.75" customHeight="1" x14ac:dyDescent="0.15">
      <c r="C176" s="182" t="s">
        <v>1080</v>
      </c>
      <c r="D176" s="183" t="s">
        <v>1081</v>
      </c>
      <c r="E176" s="200">
        <v>10</v>
      </c>
      <c r="F176" s="194">
        <v>39.799999999999997</v>
      </c>
      <c r="G176" s="194">
        <v>114.32196250550946</v>
      </c>
      <c r="H176" s="214">
        <v>365</v>
      </c>
      <c r="I176" s="214">
        <v>1</v>
      </c>
      <c r="K176"/>
      <c r="L176"/>
      <c r="M176"/>
      <c r="N176"/>
      <c r="O176" s="116"/>
      <c r="P176" s="177"/>
    </row>
    <row r="177" spans="3:16" ht="12.75" customHeight="1" x14ac:dyDescent="0.15">
      <c r="C177" s="182" t="s">
        <v>1082</v>
      </c>
      <c r="D177" s="183" t="s">
        <v>1083</v>
      </c>
      <c r="E177" s="200">
        <v>20</v>
      </c>
      <c r="F177" s="194">
        <v>30.95</v>
      </c>
      <c r="G177" s="194">
        <v>79.466957714644224</v>
      </c>
      <c r="H177" s="214">
        <v>365</v>
      </c>
      <c r="I177" s="214">
        <v>1</v>
      </c>
      <c r="K177"/>
      <c r="L177"/>
      <c r="M177"/>
      <c r="N177"/>
      <c r="O177" s="116"/>
      <c r="P177" s="177"/>
    </row>
    <row r="178" spans="3:16" ht="12.75" customHeight="1" x14ac:dyDescent="0.15">
      <c r="C178" s="182" t="s">
        <v>1084</v>
      </c>
      <c r="D178" s="183" t="s">
        <v>1085</v>
      </c>
      <c r="E178" s="200">
        <v>12</v>
      </c>
      <c r="F178" s="194">
        <v>11.333333333333334</v>
      </c>
      <c r="G178" s="194">
        <v>9.5378035715617973</v>
      </c>
      <c r="H178" s="214">
        <v>26</v>
      </c>
      <c r="I178" s="214">
        <v>1</v>
      </c>
      <c r="K178"/>
      <c r="L178"/>
      <c r="M178"/>
      <c r="N178"/>
      <c r="O178" s="116"/>
      <c r="P178" s="177"/>
    </row>
    <row r="179" spans="3:16" ht="12.75" customHeight="1" x14ac:dyDescent="0.15">
      <c r="C179" s="182" t="s">
        <v>1095</v>
      </c>
      <c r="D179" s="183" t="s">
        <v>1087</v>
      </c>
      <c r="E179" s="200">
        <v>5</v>
      </c>
      <c r="F179" s="194">
        <v>20.399999999999999</v>
      </c>
      <c r="G179" s="194">
        <v>17.213366899011941</v>
      </c>
      <c r="H179" s="214">
        <v>49</v>
      </c>
      <c r="I179" s="214">
        <v>8</v>
      </c>
      <c r="K179"/>
      <c r="L179"/>
      <c r="M179"/>
      <c r="N179"/>
      <c r="O179" s="116"/>
      <c r="P179" s="177"/>
    </row>
    <row r="180" spans="3:16" ht="12.75" customHeight="1" x14ac:dyDescent="0.15">
      <c r="C180" s="182" t="s">
        <v>1088</v>
      </c>
      <c r="D180" s="183" t="s">
        <v>1089</v>
      </c>
      <c r="E180" s="200">
        <v>5</v>
      </c>
      <c r="F180" s="194">
        <v>6</v>
      </c>
      <c r="G180" s="194">
        <v>3.7416573867739413</v>
      </c>
      <c r="H180" s="214">
        <v>12</v>
      </c>
      <c r="I180" s="214">
        <v>2</v>
      </c>
      <c r="K180"/>
      <c r="L180"/>
      <c r="M180"/>
      <c r="N180"/>
      <c r="O180" s="116"/>
      <c r="P180" s="177"/>
    </row>
    <row r="181" spans="3:16" ht="12.75" customHeight="1" x14ac:dyDescent="0.15">
      <c r="C181" s="182" t="s">
        <v>1090</v>
      </c>
      <c r="D181" s="183" t="s">
        <v>1091</v>
      </c>
      <c r="E181" s="200">
        <v>5</v>
      </c>
      <c r="F181" s="194">
        <v>14.4</v>
      </c>
      <c r="G181" s="194">
        <v>5.3665631459994954</v>
      </c>
      <c r="H181" s="214">
        <v>24</v>
      </c>
      <c r="I181" s="214">
        <v>12</v>
      </c>
      <c r="K181"/>
      <c r="L181"/>
      <c r="M181"/>
      <c r="N181"/>
      <c r="O181" s="116"/>
      <c r="P181" s="177"/>
    </row>
    <row r="182" spans="3:16" ht="12.75" customHeight="1" x14ac:dyDescent="0.15">
      <c r="C182" s="182" t="s">
        <v>1092</v>
      </c>
      <c r="D182" s="183" t="s">
        <v>1093</v>
      </c>
      <c r="E182" s="200">
        <v>13667</v>
      </c>
      <c r="F182" s="194">
        <v>42.024839684528636</v>
      </c>
      <c r="G182" s="194">
        <v>361.47435438391562</v>
      </c>
      <c r="H182" s="214">
        <v>8784</v>
      </c>
      <c r="I182" s="214">
        <v>1</v>
      </c>
      <c r="K182"/>
      <c r="L182"/>
      <c r="M182"/>
      <c r="N182"/>
      <c r="O182" s="116"/>
      <c r="P182" s="177"/>
    </row>
    <row r="183" spans="3:16" ht="12.75" customHeight="1" x14ac:dyDescent="0.15">
      <c r="C183" s="182"/>
      <c r="D183" s="183" t="s">
        <v>795</v>
      </c>
      <c r="E183" s="191">
        <v>13847</v>
      </c>
      <c r="F183" s="192">
        <v>41.644918082600157</v>
      </c>
      <c r="G183" s="192">
        <v>359.15509426697491</v>
      </c>
      <c r="H183" s="210">
        <v>8784</v>
      </c>
      <c r="I183" s="210">
        <v>1</v>
      </c>
      <c r="K183"/>
      <c r="L183"/>
      <c r="M183"/>
      <c r="N183"/>
      <c r="O183"/>
    </row>
    <row r="184" spans="3:16" ht="12.75" customHeight="1" x14ac:dyDescent="0.15">
      <c r="F184" s="202"/>
      <c r="G184" s="202"/>
      <c r="H184" s="215"/>
      <c r="I184" s="215"/>
      <c r="K184"/>
      <c r="L184"/>
      <c r="M184"/>
      <c r="N184"/>
      <c r="O184"/>
    </row>
    <row r="185" spans="3:16" ht="12.75" customHeight="1" x14ac:dyDescent="0.15">
      <c r="C185" s="188"/>
      <c r="D185" s="174"/>
      <c r="E185" s="189"/>
      <c r="F185" s="195"/>
      <c r="G185" s="196"/>
      <c r="H185" s="212" t="s">
        <v>1111</v>
      </c>
      <c r="I185" s="212" t="s">
        <v>1115</v>
      </c>
      <c r="K185"/>
      <c r="L185"/>
      <c r="M185"/>
      <c r="N185"/>
      <c r="O185"/>
    </row>
    <row r="186" spans="3:16" ht="12.75" customHeight="1" x14ac:dyDescent="0.15">
      <c r="C186" s="179" t="s">
        <v>1077</v>
      </c>
      <c r="D186" s="180"/>
      <c r="E186" s="181" t="s">
        <v>995</v>
      </c>
      <c r="F186" s="198" t="s">
        <v>974</v>
      </c>
      <c r="G186" s="198" t="s">
        <v>975</v>
      </c>
      <c r="H186" s="213" t="s">
        <v>976</v>
      </c>
      <c r="I186" s="213" t="s">
        <v>977</v>
      </c>
      <c r="K186"/>
      <c r="L186"/>
      <c r="M186"/>
      <c r="N186"/>
      <c r="O186"/>
    </row>
    <row r="187" spans="3:16" ht="12.75" customHeight="1" x14ac:dyDescent="0.15">
      <c r="C187" s="182" t="s">
        <v>1078</v>
      </c>
      <c r="D187" s="183" t="s">
        <v>1079</v>
      </c>
      <c r="E187" s="200">
        <v>93</v>
      </c>
      <c r="F187" s="194">
        <v>8.0760869565217384</v>
      </c>
      <c r="G187" s="194">
        <v>9.0337994095826168</v>
      </c>
      <c r="H187" s="214">
        <v>52</v>
      </c>
      <c r="I187" s="214">
        <v>1</v>
      </c>
      <c r="K187"/>
      <c r="L187"/>
      <c r="M187"/>
      <c r="N187"/>
      <c r="O187" s="116"/>
      <c r="P187" s="177"/>
    </row>
    <row r="188" spans="3:16" ht="12.75" customHeight="1" x14ac:dyDescent="0.15">
      <c r="C188" s="182" t="s">
        <v>1080</v>
      </c>
      <c r="D188" s="183" t="s">
        <v>1081</v>
      </c>
      <c r="E188" s="200">
        <v>6</v>
      </c>
      <c r="F188" s="194">
        <v>63.666666666666664</v>
      </c>
      <c r="G188" s="194">
        <v>147.64506990301663</v>
      </c>
      <c r="H188" s="214">
        <v>365</v>
      </c>
      <c r="I188" s="214">
        <v>1</v>
      </c>
      <c r="K188"/>
      <c r="L188"/>
      <c r="M188"/>
      <c r="N188"/>
      <c r="O188" s="116"/>
      <c r="P188" s="177"/>
    </row>
    <row r="189" spans="3:16" ht="12.75" customHeight="1" x14ac:dyDescent="0.15">
      <c r="C189" s="182" t="s">
        <v>1082</v>
      </c>
      <c r="D189" s="183" t="s">
        <v>1083</v>
      </c>
      <c r="E189" s="200">
        <v>20</v>
      </c>
      <c r="F189" s="194">
        <v>30.95</v>
      </c>
      <c r="G189" s="194">
        <v>79.466957714644224</v>
      </c>
      <c r="H189" s="214">
        <v>365</v>
      </c>
      <c r="I189" s="214">
        <v>1</v>
      </c>
      <c r="K189"/>
      <c r="L189"/>
      <c r="M189"/>
      <c r="N189"/>
      <c r="O189" s="116"/>
      <c r="P189" s="177"/>
    </row>
    <row r="190" spans="3:16" ht="12.75" customHeight="1" x14ac:dyDescent="0.15">
      <c r="C190" s="182" t="s">
        <v>1084</v>
      </c>
      <c r="D190" s="183" t="s">
        <v>1085</v>
      </c>
      <c r="E190" s="200">
        <v>9</v>
      </c>
      <c r="F190" s="194">
        <v>14.111111111111111</v>
      </c>
      <c r="G190" s="194">
        <v>9.4663145474419519</v>
      </c>
      <c r="H190" s="214">
        <v>26</v>
      </c>
      <c r="I190" s="214">
        <v>1</v>
      </c>
      <c r="K190"/>
      <c r="L190"/>
      <c r="M190"/>
      <c r="N190"/>
      <c r="O190" s="116"/>
      <c r="P190" s="177"/>
    </row>
    <row r="191" spans="3:16" ht="12.75" customHeight="1" x14ac:dyDescent="0.15">
      <c r="C191" s="182" t="s">
        <v>1095</v>
      </c>
      <c r="D191" s="183" t="s">
        <v>1087</v>
      </c>
      <c r="E191" s="200">
        <v>5</v>
      </c>
      <c r="F191" s="194">
        <v>20.399999999999999</v>
      </c>
      <c r="G191" s="194">
        <v>17.213366899011941</v>
      </c>
      <c r="H191" s="214">
        <v>49</v>
      </c>
      <c r="I191" s="214">
        <v>8</v>
      </c>
      <c r="K191"/>
      <c r="L191"/>
      <c r="M191"/>
      <c r="N191"/>
      <c r="O191" s="116"/>
      <c r="P191" s="177"/>
    </row>
    <row r="192" spans="3:16" ht="12.75" customHeight="1" x14ac:dyDescent="0.15">
      <c r="C192" s="182" t="s">
        <v>1088</v>
      </c>
      <c r="D192" s="183" t="s">
        <v>1089</v>
      </c>
      <c r="E192" s="200">
        <v>5</v>
      </c>
      <c r="F192" s="194">
        <v>6</v>
      </c>
      <c r="G192" s="194">
        <v>3.7416573867739413</v>
      </c>
      <c r="H192" s="214">
        <v>12</v>
      </c>
      <c r="I192" s="214">
        <v>2</v>
      </c>
      <c r="K192"/>
      <c r="L192"/>
      <c r="M192"/>
      <c r="N192"/>
      <c r="O192" s="116"/>
      <c r="P192" s="177"/>
    </row>
    <row r="193" spans="3:16" ht="12.75" customHeight="1" x14ac:dyDescent="0.15">
      <c r="C193" s="182" t="s">
        <v>1090</v>
      </c>
      <c r="D193" s="183" t="s">
        <v>1091</v>
      </c>
      <c r="E193" s="200">
        <v>4</v>
      </c>
      <c r="F193" s="194">
        <v>15</v>
      </c>
      <c r="G193" s="194">
        <v>6</v>
      </c>
      <c r="H193" s="214">
        <v>24</v>
      </c>
      <c r="I193" s="214">
        <v>12</v>
      </c>
      <c r="K193"/>
      <c r="L193"/>
      <c r="M193"/>
      <c r="N193"/>
      <c r="O193" s="116"/>
      <c r="P193" s="177"/>
    </row>
    <row r="194" spans="3:16" ht="12.75" customHeight="1" x14ac:dyDescent="0.15">
      <c r="C194" s="182" t="s">
        <v>1092</v>
      </c>
      <c r="D194" s="183" t="s">
        <v>1093</v>
      </c>
      <c r="E194" s="200">
        <v>13291</v>
      </c>
      <c r="F194" s="194">
        <v>42.696847702240788</v>
      </c>
      <c r="G194" s="194">
        <v>366.86401374641741</v>
      </c>
      <c r="H194" s="214">
        <v>8784</v>
      </c>
      <c r="I194" s="214">
        <v>1</v>
      </c>
      <c r="K194"/>
      <c r="L194"/>
      <c r="M194"/>
      <c r="N194"/>
      <c r="O194" s="116"/>
      <c r="P194" s="177"/>
    </row>
    <row r="195" spans="3:16" ht="12.75" customHeight="1" x14ac:dyDescent="0.15">
      <c r="C195" s="182"/>
      <c r="D195" s="183" t="s">
        <v>795</v>
      </c>
      <c r="E195" s="191">
        <v>13433</v>
      </c>
      <c r="F195" s="192">
        <v>42.2</v>
      </c>
      <c r="G195" s="192">
        <v>364.95328174251625</v>
      </c>
      <c r="H195" s="210">
        <v>8784</v>
      </c>
      <c r="I195" s="210">
        <v>1</v>
      </c>
    </row>
  </sheetData>
  <mergeCells count="15">
    <mergeCell ref="C162:D162"/>
    <mergeCell ref="C174:D174"/>
    <mergeCell ref="C186:D186"/>
    <mergeCell ref="C90:D90"/>
    <mergeCell ref="C102:D102"/>
    <mergeCell ref="C114:D114"/>
    <mergeCell ref="C126:D126"/>
    <mergeCell ref="C138:D138"/>
    <mergeCell ref="C150:D150"/>
    <mergeCell ref="C5:D5"/>
    <mergeCell ref="C30:D30"/>
    <mergeCell ref="C42:D42"/>
    <mergeCell ref="C54:D54"/>
    <mergeCell ref="C66:D66"/>
    <mergeCell ref="C78:D78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scale="92" fitToHeight="0" orientation="portrait" r:id="rId1"/>
  <headerFooter scaleWithDoc="0" alignWithMargins="0">
    <oddFooter>&amp;C&amp;"ＭＳ ゴシック,標準"&amp;14&amp;P</oddFooter>
  </headerFooter>
  <rowBreaks count="3" manualBreakCount="3">
    <brk id="51" min="1" max="9" man="1"/>
    <brk id="99" min="1" max="9" man="1"/>
    <brk id="147" min="1" max="9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EA1C6-0FDE-4DF3-8856-393E2437077F}">
  <sheetPr>
    <tabColor rgb="FFC00000"/>
  </sheetPr>
  <dimension ref="A1:G116"/>
  <sheetViews>
    <sheetView showGridLines="0" view="pageBreakPreview" topLeftCell="A3" zoomScaleNormal="100" zoomScaleSheetLayoutView="100" workbookViewId="0">
      <selection activeCell="C3" sqref="C3"/>
    </sheetView>
  </sheetViews>
  <sheetFormatPr defaultRowHeight="13.5" x14ac:dyDescent="0.15"/>
  <cols>
    <col min="1" max="1" width="5.125" style="175" customWidth="1"/>
    <col min="2" max="2" width="11.25" style="175" customWidth="1"/>
    <col min="3" max="6" width="13.5" style="175" customWidth="1"/>
    <col min="7" max="16384" width="9" style="175"/>
  </cols>
  <sheetData>
    <row r="1" spans="1:7" ht="13.5" hidden="1" customHeight="1" x14ac:dyDescent="0.15">
      <c r="B1" s="174"/>
      <c r="C1" s="177"/>
      <c r="D1" s="177"/>
      <c r="E1" s="177"/>
      <c r="F1" s="177"/>
      <c r="G1" s="177"/>
    </row>
    <row r="2" spans="1:7" ht="13.5" hidden="1" customHeight="1" x14ac:dyDescent="0.15">
      <c r="A2" s="188"/>
      <c r="B2" s="174"/>
      <c r="C2" s="177"/>
      <c r="D2" s="177"/>
      <c r="E2" s="177"/>
      <c r="F2" s="177"/>
      <c r="G2" s="177"/>
    </row>
    <row r="3" spans="1:7" x14ac:dyDescent="0.15">
      <c r="A3" s="176" t="s">
        <v>1116</v>
      </c>
      <c r="B3" s="174"/>
      <c r="E3" s="177"/>
      <c r="F3" s="178"/>
      <c r="G3" s="177"/>
    </row>
    <row r="4" spans="1:7" x14ac:dyDescent="0.15">
      <c r="A4" s="176"/>
      <c r="B4" s="174"/>
      <c r="E4" s="177"/>
      <c r="F4" s="178" t="s">
        <v>1097</v>
      </c>
      <c r="G4" s="177"/>
    </row>
    <row r="5" spans="1:7" ht="12.6" customHeight="1" x14ac:dyDescent="0.15">
      <c r="A5" s="179" t="s">
        <v>394</v>
      </c>
      <c r="B5" s="180"/>
      <c r="C5" s="181" t="s">
        <v>1117</v>
      </c>
      <c r="D5" s="181" t="s">
        <v>1118</v>
      </c>
      <c r="E5" s="181" t="s">
        <v>1119</v>
      </c>
      <c r="F5" s="181" t="s">
        <v>1120</v>
      </c>
      <c r="G5" s="177"/>
    </row>
    <row r="6" spans="1:7" ht="12.6" customHeight="1" x14ac:dyDescent="0.15">
      <c r="A6" s="216" t="s">
        <v>1121</v>
      </c>
      <c r="B6" s="183" t="s">
        <v>398</v>
      </c>
      <c r="C6" s="217">
        <v>655</v>
      </c>
      <c r="D6" s="218">
        <v>3319.5382300000001</v>
      </c>
      <c r="E6" s="218">
        <v>22498.810223199998</v>
      </c>
      <c r="F6" s="194">
        <v>6.7776927585497324</v>
      </c>
      <c r="G6" s="177"/>
    </row>
    <row r="7" spans="1:7" ht="12.6" customHeight="1" x14ac:dyDescent="0.15">
      <c r="A7" s="216" t="s">
        <v>1122</v>
      </c>
      <c r="B7" s="183" t="s">
        <v>399</v>
      </c>
      <c r="C7" s="217">
        <v>311</v>
      </c>
      <c r="D7" s="218">
        <v>7202.453955</v>
      </c>
      <c r="E7" s="218">
        <v>73051.888252500008</v>
      </c>
      <c r="F7" s="194">
        <v>10.142638704657989</v>
      </c>
      <c r="G7" s="177"/>
    </row>
    <row r="8" spans="1:7" ht="12.6" customHeight="1" x14ac:dyDescent="0.15">
      <c r="A8" s="216" t="s">
        <v>1123</v>
      </c>
      <c r="B8" s="183" t="s">
        <v>400</v>
      </c>
      <c r="C8" s="217">
        <v>363</v>
      </c>
      <c r="D8" s="218">
        <v>292.59057000000007</v>
      </c>
      <c r="E8" s="218">
        <v>1487.2529030000003</v>
      </c>
      <c r="F8" s="194">
        <v>5.0830513881564947</v>
      </c>
      <c r="G8" s="177"/>
    </row>
    <row r="9" spans="1:7" ht="12.6" customHeight="1" x14ac:dyDescent="0.15">
      <c r="A9" s="216" t="s">
        <v>1124</v>
      </c>
      <c r="B9" s="183" t="s">
        <v>401</v>
      </c>
      <c r="C9" s="217">
        <v>252</v>
      </c>
      <c r="D9" s="218">
        <v>1499.028</v>
      </c>
      <c r="E9" s="218">
        <v>9721.0434260000002</v>
      </c>
      <c r="F9" s="194">
        <v>6.4848978311279044</v>
      </c>
      <c r="G9" s="177"/>
    </row>
    <row r="10" spans="1:7" ht="12.6" customHeight="1" x14ac:dyDescent="0.15">
      <c r="A10" s="216" t="s">
        <v>1125</v>
      </c>
      <c r="B10" s="183" t="s">
        <v>402</v>
      </c>
      <c r="C10" s="217">
        <v>297</v>
      </c>
      <c r="D10" s="218">
        <v>140.37946000000002</v>
      </c>
      <c r="E10" s="218">
        <v>443.79036499999995</v>
      </c>
      <c r="F10" s="194">
        <v>3.1613625312421054</v>
      </c>
      <c r="G10" s="177"/>
    </row>
    <row r="11" spans="1:7" ht="12.6" customHeight="1" x14ac:dyDescent="0.15">
      <c r="A11" s="216" t="s">
        <v>1126</v>
      </c>
      <c r="B11" s="183" t="s">
        <v>403</v>
      </c>
      <c r="C11" s="217">
        <v>271</v>
      </c>
      <c r="D11" s="218">
        <v>147.37036000000001</v>
      </c>
      <c r="E11" s="218">
        <v>751.84500600000013</v>
      </c>
      <c r="F11" s="194">
        <v>5.1017382735578582</v>
      </c>
      <c r="G11" s="177"/>
    </row>
    <row r="12" spans="1:7" ht="12.6" customHeight="1" x14ac:dyDescent="0.15">
      <c r="A12" s="216" t="s">
        <v>1127</v>
      </c>
      <c r="B12" s="183" t="s">
        <v>404</v>
      </c>
      <c r="C12" s="217">
        <v>562</v>
      </c>
      <c r="D12" s="218">
        <v>7022.4809999999998</v>
      </c>
      <c r="E12" s="218">
        <v>23276.497668100001</v>
      </c>
      <c r="F12" s="194">
        <v>3.3145689775593556</v>
      </c>
      <c r="G12" s="177"/>
    </row>
    <row r="13" spans="1:7" ht="12.6" customHeight="1" x14ac:dyDescent="0.15">
      <c r="A13" s="216" t="s">
        <v>1128</v>
      </c>
      <c r="B13" s="183" t="s">
        <v>405</v>
      </c>
      <c r="C13" s="217">
        <v>588</v>
      </c>
      <c r="D13" s="218">
        <v>433.43694200000004</v>
      </c>
      <c r="E13" s="218">
        <v>1057.0100709999997</v>
      </c>
      <c r="F13" s="194">
        <v>2.4386709312839319</v>
      </c>
      <c r="G13" s="177"/>
    </row>
    <row r="14" spans="1:7" ht="12.6" customHeight="1" x14ac:dyDescent="0.15">
      <c r="A14" s="216" t="s">
        <v>1129</v>
      </c>
      <c r="B14" s="183" t="s">
        <v>406</v>
      </c>
      <c r="C14" s="217">
        <v>431</v>
      </c>
      <c r="D14" s="218">
        <v>699.35110000000009</v>
      </c>
      <c r="E14" s="218">
        <v>2496.1133085000001</v>
      </c>
      <c r="F14" s="194">
        <v>3.5691847892996806</v>
      </c>
      <c r="G14" s="177"/>
    </row>
    <row r="15" spans="1:7" ht="12.6" customHeight="1" x14ac:dyDescent="0.15">
      <c r="A15" s="216" t="s">
        <v>483</v>
      </c>
      <c r="B15" s="183" t="s">
        <v>407</v>
      </c>
      <c r="C15" s="217">
        <v>543</v>
      </c>
      <c r="D15" s="218">
        <v>305.89014000000003</v>
      </c>
      <c r="E15" s="218">
        <v>802.43494100000021</v>
      </c>
      <c r="F15" s="194">
        <v>2.6232782168133961</v>
      </c>
      <c r="G15" s="177"/>
    </row>
    <row r="16" spans="1:7" ht="12.6" customHeight="1" x14ac:dyDescent="0.15">
      <c r="A16" s="216" t="s">
        <v>485</v>
      </c>
      <c r="B16" s="183" t="s">
        <v>408</v>
      </c>
      <c r="C16" s="217">
        <v>677</v>
      </c>
      <c r="D16" s="218">
        <v>1003.99117</v>
      </c>
      <c r="E16" s="218">
        <v>2374.1089919999995</v>
      </c>
      <c r="F16" s="194">
        <v>2.3646711872973936</v>
      </c>
      <c r="G16" s="177"/>
    </row>
    <row r="17" spans="1:7" ht="12.6" customHeight="1" x14ac:dyDescent="0.15">
      <c r="A17" s="216" t="s">
        <v>487</v>
      </c>
      <c r="B17" s="183" t="s">
        <v>409</v>
      </c>
      <c r="C17" s="217">
        <v>650</v>
      </c>
      <c r="D17" s="218">
        <v>892.8037099999998</v>
      </c>
      <c r="E17" s="218">
        <v>1792.8273588000002</v>
      </c>
      <c r="F17" s="194">
        <v>2.0080868154098517</v>
      </c>
      <c r="G17" s="177"/>
    </row>
    <row r="18" spans="1:7" ht="12.6" customHeight="1" x14ac:dyDescent="0.15">
      <c r="A18" s="216" t="s">
        <v>489</v>
      </c>
      <c r="B18" s="183" t="s">
        <v>410</v>
      </c>
      <c r="C18" s="217">
        <v>89</v>
      </c>
      <c r="D18" s="218">
        <v>770.90389999999979</v>
      </c>
      <c r="E18" s="218">
        <v>2469.1763800000003</v>
      </c>
      <c r="F18" s="194">
        <v>3.2029626260808914</v>
      </c>
      <c r="G18" s="177"/>
    </row>
    <row r="19" spans="1:7" ht="12.6" customHeight="1" x14ac:dyDescent="0.15">
      <c r="A19" s="216" t="s">
        <v>491</v>
      </c>
      <c r="B19" s="183" t="s">
        <v>411</v>
      </c>
      <c r="C19" s="217">
        <v>305</v>
      </c>
      <c r="D19" s="218">
        <v>20997.843579999997</v>
      </c>
      <c r="E19" s="218">
        <v>32656.370158000005</v>
      </c>
      <c r="F19" s="194">
        <v>1.5552249464847194</v>
      </c>
      <c r="G19" s="177"/>
    </row>
    <row r="20" spans="1:7" ht="12.6" customHeight="1" x14ac:dyDescent="0.15">
      <c r="A20" s="216" t="s">
        <v>493</v>
      </c>
      <c r="B20" s="183" t="s">
        <v>412</v>
      </c>
      <c r="C20" s="217">
        <v>544</v>
      </c>
      <c r="D20" s="218">
        <v>2091.8467049999999</v>
      </c>
      <c r="E20" s="218">
        <v>22743.4691208</v>
      </c>
      <c r="F20" s="194">
        <v>10.872435856049021</v>
      </c>
      <c r="G20" s="177"/>
    </row>
    <row r="21" spans="1:7" ht="12.6" customHeight="1" x14ac:dyDescent="0.15">
      <c r="A21" s="216" t="s">
        <v>495</v>
      </c>
      <c r="B21" s="183" t="s">
        <v>413</v>
      </c>
      <c r="C21" s="217">
        <v>333</v>
      </c>
      <c r="D21" s="218">
        <v>431.60751099999999</v>
      </c>
      <c r="E21" s="218">
        <v>2911.5265760000011</v>
      </c>
      <c r="F21" s="194">
        <v>6.7457736526739946</v>
      </c>
      <c r="G21" s="177"/>
    </row>
    <row r="22" spans="1:7" ht="12.6" customHeight="1" x14ac:dyDescent="0.15">
      <c r="A22" s="216" t="s">
        <v>497</v>
      </c>
      <c r="B22" s="183" t="s">
        <v>414</v>
      </c>
      <c r="C22" s="217">
        <v>291</v>
      </c>
      <c r="D22" s="218">
        <v>464.27310000000006</v>
      </c>
      <c r="E22" s="218">
        <v>1467.37673</v>
      </c>
      <c r="F22" s="194">
        <v>3.1605895969419717</v>
      </c>
      <c r="G22" s="177"/>
    </row>
    <row r="23" spans="1:7" ht="12.6" customHeight="1" x14ac:dyDescent="0.15">
      <c r="A23" s="216" t="s">
        <v>499</v>
      </c>
      <c r="B23" s="183" t="s">
        <v>415</v>
      </c>
      <c r="C23" s="217">
        <v>247</v>
      </c>
      <c r="D23" s="218">
        <v>224.14800000000002</v>
      </c>
      <c r="E23" s="218">
        <v>852.05945699999995</v>
      </c>
      <c r="F23" s="194">
        <v>3.8013252716954864</v>
      </c>
      <c r="G23" s="177"/>
    </row>
    <row r="24" spans="1:7" ht="12.6" customHeight="1" x14ac:dyDescent="0.15">
      <c r="A24" s="216" t="s">
        <v>505</v>
      </c>
      <c r="B24" s="183" t="s">
        <v>416</v>
      </c>
      <c r="C24" s="217">
        <v>169</v>
      </c>
      <c r="D24" s="218">
        <v>163.89410000000001</v>
      </c>
      <c r="E24" s="218">
        <v>315.56185000000005</v>
      </c>
      <c r="F24" s="194">
        <v>1.9254009143709263</v>
      </c>
      <c r="G24" s="177"/>
    </row>
    <row r="25" spans="1:7" ht="12.6" customHeight="1" x14ac:dyDescent="0.15">
      <c r="A25" s="216" t="s">
        <v>507</v>
      </c>
      <c r="B25" s="183" t="s">
        <v>417</v>
      </c>
      <c r="C25" s="217">
        <v>586</v>
      </c>
      <c r="D25" s="218">
        <v>266.15858000000003</v>
      </c>
      <c r="E25" s="218">
        <v>1727.783582</v>
      </c>
      <c r="F25" s="194">
        <v>6.4915569582614987</v>
      </c>
      <c r="G25" s="177"/>
    </row>
    <row r="26" spans="1:7" ht="12.6" customHeight="1" x14ac:dyDescent="0.15">
      <c r="A26" s="216" t="s">
        <v>509</v>
      </c>
      <c r="B26" s="183" t="s">
        <v>418</v>
      </c>
      <c r="C26" s="217">
        <v>585</v>
      </c>
      <c r="D26" s="218">
        <v>372.18533000000008</v>
      </c>
      <c r="E26" s="218">
        <v>1851.6103520000001</v>
      </c>
      <c r="F26" s="194">
        <v>4.9749686587593329</v>
      </c>
      <c r="G26" s="177"/>
    </row>
    <row r="27" spans="1:7" ht="12.6" customHeight="1" x14ac:dyDescent="0.15">
      <c r="A27" s="216" t="s">
        <v>517</v>
      </c>
      <c r="B27" s="183" t="s">
        <v>419</v>
      </c>
      <c r="C27" s="217">
        <v>821</v>
      </c>
      <c r="D27" s="218">
        <v>1591.717283</v>
      </c>
      <c r="E27" s="218">
        <v>6106.8974870499997</v>
      </c>
      <c r="F27" s="194">
        <v>3.8366722233109032</v>
      </c>
      <c r="G27" s="177"/>
    </row>
    <row r="28" spans="1:7" ht="12.6" customHeight="1" x14ac:dyDescent="0.15">
      <c r="A28" s="216" t="s">
        <v>519</v>
      </c>
      <c r="B28" s="183" t="s">
        <v>420</v>
      </c>
      <c r="C28" s="217">
        <v>1203</v>
      </c>
      <c r="D28" s="218">
        <v>2200.7660370000008</v>
      </c>
      <c r="E28" s="218">
        <v>11631.989929500003</v>
      </c>
      <c r="F28" s="194">
        <v>5.285427771030256</v>
      </c>
      <c r="G28" s="177"/>
    </row>
    <row r="29" spans="1:7" ht="12.6" customHeight="1" x14ac:dyDescent="0.15">
      <c r="A29" s="216" t="s">
        <v>523</v>
      </c>
      <c r="B29" s="183" t="s">
        <v>421</v>
      </c>
      <c r="C29" s="217">
        <v>574</v>
      </c>
      <c r="D29" s="218">
        <v>1027.0923399999999</v>
      </c>
      <c r="E29" s="218">
        <v>1702.8917940000008</v>
      </c>
      <c r="F29" s="194">
        <v>1.6579734145422611</v>
      </c>
      <c r="G29" s="177"/>
    </row>
    <row r="30" spans="1:7" ht="12.6" customHeight="1" x14ac:dyDescent="0.15">
      <c r="A30" s="216" t="s">
        <v>525</v>
      </c>
      <c r="B30" s="183" t="s">
        <v>422</v>
      </c>
      <c r="C30" s="217">
        <v>379</v>
      </c>
      <c r="D30" s="218">
        <v>358.31362999999993</v>
      </c>
      <c r="E30" s="218">
        <v>1137.3882559999997</v>
      </c>
      <c r="F30" s="194">
        <v>3.1742813021095513</v>
      </c>
      <c r="G30" s="177"/>
    </row>
    <row r="31" spans="1:7" ht="12.6" customHeight="1" x14ac:dyDescent="0.15">
      <c r="A31" s="216" t="s">
        <v>526</v>
      </c>
      <c r="B31" s="183" t="s">
        <v>423</v>
      </c>
      <c r="C31" s="217">
        <v>204</v>
      </c>
      <c r="D31" s="218">
        <v>177.55065999999999</v>
      </c>
      <c r="E31" s="218">
        <v>415.73492400000003</v>
      </c>
      <c r="F31" s="194">
        <v>2.3415003019419927</v>
      </c>
      <c r="G31" s="177"/>
    </row>
    <row r="32" spans="1:7" ht="12.6" customHeight="1" x14ac:dyDescent="0.15">
      <c r="A32" s="216" t="s">
        <v>528</v>
      </c>
      <c r="B32" s="183" t="s">
        <v>424</v>
      </c>
      <c r="C32" s="217">
        <v>232</v>
      </c>
      <c r="D32" s="218">
        <v>2731.8091059999992</v>
      </c>
      <c r="E32" s="218">
        <v>9248.4971212</v>
      </c>
      <c r="F32" s="194">
        <v>3.3854844033161382</v>
      </c>
      <c r="G32" s="177"/>
    </row>
    <row r="33" spans="1:7" ht="12.6" customHeight="1" x14ac:dyDescent="0.15">
      <c r="A33" s="216" t="s">
        <v>530</v>
      </c>
      <c r="B33" s="183" t="s">
        <v>425</v>
      </c>
      <c r="C33" s="217">
        <v>752</v>
      </c>
      <c r="D33" s="218">
        <v>6830.1474199999993</v>
      </c>
      <c r="E33" s="218">
        <v>13175.878325</v>
      </c>
      <c r="F33" s="194">
        <v>1.9290767116414598</v>
      </c>
      <c r="G33" s="177"/>
    </row>
    <row r="34" spans="1:7" ht="12.6" customHeight="1" x14ac:dyDescent="0.15">
      <c r="A34" s="216" t="s">
        <v>532</v>
      </c>
      <c r="B34" s="183" t="s">
        <v>426</v>
      </c>
      <c r="C34" s="217">
        <v>125</v>
      </c>
      <c r="D34" s="218">
        <v>348.41134999999997</v>
      </c>
      <c r="E34" s="218">
        <v>963.48696150000012</v>
      </c>
      <c r="F34" s="194">
        <v>2.7653719131136234</v>
      </c>
      <c r="G34" s="177"/>
    </row>
    <row r="35" spans="1:7" ht="12.6" customHeight="1" x14ac:dyDescent="0.15">
      <c r="A35" s="216" t="s">
        <v>534</v>
      </c>
      <c r="B35" s="183" t="s">
        <v>427</v>
      </c>
      <c r="C35" s="217">
        <v>278</v>
      </c>
      <c r="D35" s="218">
        <v>215.10407999999998</v>
      </c>
      <c r="E35" s="218">
        <v>2854.2354299999997</v>
      </c>
      <c r="F35" s="194">
        <v>13.269090153938503</v>
      </c>
      <c r="G35" s="177"/>
    </row>
    <row r="36" spans="1:7" ht="12.6" customHeight="1" x14ac:dyDescent="0.15">
      <c r="A36" s="216" t="s">
        <v>536</v>
      </c>
      <c r="B36" s="183" t="s">
        <v>428</v>
      </c>
      <c r="C36" s="217">
        <v>182</v>
      </c>
      <c r="D36" s="218">
        <v>116.60830000000003</v>
      </c>
      <c r="E36" s="218">
        <v>244.44888999999995</v>
      </c>
      <c r="F36" s="194">
        <v>2.0963249614307036</v>
      </c>
      <c r="G36" s="177"/>
    </row>
    <row r="37" spans="1:7" ht="12.6" customHeight="1" x14ac:dyDescent="0.15">
      <c r="A37" s="216" t="s">
        <v>538</v>
      </c>
      <c r="B37" s="183" t="s">
        <v>429</v>
      </c>
      <c r="C37" s="217">
        <v>243</v>
      </c>
      <c r="D37" s="218">
        <v>153.55380000000002</v>
      </c>
      <c r="E37" s="218">
        <v>2418.5389130000003</v>
      </c>
      <c r="F37" s="194">
        <v>15.750433483248216</v>
      </c>
      <c r="G37" s="177"/>
    </row>
    <row r="38" spans="1:7" ht="12.6" customHeight="1" x14ac:dyDescent="0.15">
      <c r="A38" s="216" t="s">
        <v>540</v>
      </c>
      <c r="B38" s="183" t="s">
        <v>430</v>
      </c>
      <c r="C38" s="217">
        <v>392</v>
      </c>
      <c r="D38" s="218">
        <v>1345.8548000000001</v>
      </c>
      <c r="E38" s="218">
        <v>1358.7686509999999</v>
      </c>
      <c r="F38" s="194">
        <v>1.0095952780344506</v>
      </c>
      <c r="G38" s="177"/>
    </row>
    <row r="39" spans="1:7" ht="12.6" customHeight="1" x14ac:dyDescent="0.15">
      <c r="A39" s="216" t="s">
        <v>542</v>
      </c>
      <c r="B39" s="183" t="s">
        <v>431</v>
      </c>
      <c r="C39" s="217">
        <v>387</v>
      </c>
      <c r="D39" s="218">
        <v>4523.9603599999991</v>
      </c>
      <c r="E39" s="218">
        <v>5219.9730419999996</v>
      </c>
      <c r="F39" s="194">
        <v>1.1538503051781825</v>
      </c>
      <c r="G39" s="177"/>
    </row>
    <row r="40" spans="1:7" ht="12.6" customHeight="1" x14ac:dyDescent="0.15">
      <c r="A40" s="216" t="s">
        <v>544</v>
      </c>
      <c r="B40" s="183" t="s">
        <v>432</v>
      </c>
      <c r="C40" s="217">
        <v>333</v>
      </c>
      <c r="D40" s="218">
        <v>3624.5234</v>
      </c>
      <c r="E40" s="218">
        <v>17644.991649999996</v>
      </c>
      <c r="F40" s="194">
        <v>4.8682239573898176</v>
      </c>
      <c r="G40" s="177"/>
    </row>
    <row r="41" spans="1:7" ht="12.6" customHeight="1" x14ac:dyDescent="0.15">
      <c r="A41" s="216" t="s">
        <v>546</v>
      </c>
      <c r="B41" s="183" t="s">
        <v>433</v>
      </c>
      <c r="C41" s="217">
        <v>232</v>
      </c>
      <c r="D41" s="218">
        <v>8201.6819000000014</v>
      </c>
      <c r="E41" s="218">
        <v>18140.21096</v>
      </c>
      <c r="F41" s="194">
        <v>2.2117671937508327</v>
      </c>
      <c r="G41" s="177"/>
    </row>
    <row r="42" spans="1:7" ht="12.6" customHeight="1" x14ac:dyDescent="0.15">
      <c r="A42" s="216" t="s">
        <v>548</v>
      </c>
      <c r="B42" s="183" t="s">
        <v>434</v>
      </c>
      <c r="C42" s="217">
        <v>214</v>
      </c>
      <c r="D42" s="218">
        <v>380.51367999999997</v>
      </c>
      <c r="E42" s="218">
        <v>1357.1420239999995</v>
      </c>
      <c r="F42" s="194">
        <v>3.5666050797437814</v>
      </c>
      <c r="G42" s="177"/>
    </row>
    <row r="43" spans="1:7" ht="12.6" customHeight="1" x14ac:dyDescent="0.15">
      <c r="A43" s="216" t="s">
        <v>550</v>
      </c>
      <c r="B43" s="183" t="s">
        <v>435</v>
      </c>
      <c r="C43" s="217">
        <v>240</v>
      </c>
      <c r="D43" s="218">
        <v>369.54234000000002</v>
      </c>
      <c r="E43" s="218">
        <v>476.54368600000015</v>
      </c>
      <c r="F43" s="194">
        <v>1.2895509781098429</v>
      </c>
      <c r="G43" s="177"/>
    </row>
    <row r="44" spans="1:7" ht="12.6" customHeight="1" x14ac:dyDescent="0.15">
      <c r="A44" s="216" t="s">
        <v>554</v>
      </c>
      <c r="B44" s="183" t="s">
        <v>436</v>
      </c>
      <c r="C44" s="217">
        <v>155</v>
      </c>
      <c r="D44" s="218">
        <v>136.59379999999999</v>
      </c>
      <c r="E44" s="218">
        <v>627.09858599999995</v>
      </c>
      <c r="F44" s="194">
        <v>4.5909740119976163</v>
      </c>
      <c r="G44" s="177"/>
    </row>
    <row r="45" spans="1:7" ht="12.6" customHeight="1" x14ac:dyDescent="0.15">
      <c r="A45" s="216" t="s">
        <v>556</v>
      </c>
      <c r="B45" s="183" t="s">
        <v>437</v>
      </c>
      <c r="C45" s="217">
        <v>409</v>
      </c>
      <c r="D45" s="218">
        <v>16282.742410000001</v>
      </c>
      <c r="E45" s="218">
        <v>28328.193681999997</v>
      </c>
      <c r="F45" s="194">
        <v>1.7397679683615406</v>
      </c>
      <c r="G45" s="177"/>
    </row>
    <row r="46" spans="1:7" ht="12.6" customHeight="1" x14ac:dyDescent="0.15">
      <c r="A46" s="216" t="s">
        <v>558</v>
      </c>
      <c r="B46" s="183" t="s">
        <v>438</v>
      </c>
      <c r="C46" s="217">
        <v>198</v>
      </c>
      <c r="D46" s="218">
        <v>20724.975840000003</v>
      </c>
      <c r="E46" s="218">
        <v>72219.179344000033</v>
      </c>
      <c r="F46" s="194">
        <v>3.4846448025581882</v>
      </c>
      <c r="G46" s="177"/>
    </row>
    <row r="47" spans="1:7" ht="12.6" customHeight="1" x14ac:dyDescent="0.15">
      <c r="A47" s="216" t="s">
        <v>560</v>
      </c>
      <c r="B47" s="183" t="s">
        <v>439</v>
      </c>
      <c r="C47" s="217">
        <v>197</v>
      </c>
      <c r="D47" s="218">
        <v>28.306839999999994</v>
      </c>
      <c r="E47" s="218">
        <v>106.371737</v>
      </c>
      <c r="F47" s="194">
        <v>3.7578103737471231</v>
      </c>
      <c r="G47" s="177"/>
    </row>
    <row r="48" spans="1:7" ht="12.6" customHeight="1" x14ac:dyDescent="0.15">
      <c r="A48" s="216" t="s">
        <v>562</v>
      </c>
      <c r="B48" s="183" t="s">
        <v>440</v>
      </c>
      <c r="C48" s="217">
        <v>277</v>
      </c>
      <c r="D48" s="218">
        <v>430.28071</v>
      </c>
      <c r="E48" s="218">
        <v>5860.8270390000052</v>
      </c>
      <c r="F48" s="194">
        <v>13.620938384618741</v>
      </c>
      <c r="G48" s="177"/>
    </row>
    <row r="49" spans="1:7" ht="12.6" customHeight="1" x14ac:dyDescent="0.15">
      <c r="A49" s="216" t="s">
        <v>564</v>
      </c>
      <c r="B49" s="183" t="s">
        <v>441</v>
      </c>
      <c r="C49" s="217">
        <v>227</v>
      </c>
      <c r="D49" s="218">
        <v>463.01486999999997</v>
      </c>
      <c r="E49" s="218">
        <v>555.24003420000008</v>
      </c>
      <c r="F49" s="194">
        <v>1.1991840223187651</v>
      </c>
      <c r="G49" s="177"/>
    </row>
    <row r="50" spans="1:7" ht="12.6" customHeight="1" x14ac:dyDescent="0.15">
      <c r="A50" s="216" t="s">
        <v>566</v>
      </c>
      <c r="B50" s="183" t="s">
        <v>442</v>
      </c>
      <c r="C50" s="217">
        <v>217</v>
      </c>
      <c r="D50" s="218">
        <v>536.44460000000004</v>
      </c>
      <c r="E50" s="218">
        <v>2063.6241400000004</v>
      </c>
      <c r="F50" s="194">
        <v>3.8468541579130449</v>
      </c>
      <c r="G50" s="177"/>
    </row>
    <row r="51" spans="1:7" ht="12.6" customHeight="1" x14ac:dyDescent="0.15">
      <c r="A51" s="216" t="s">
        <v>568</v>
      </c>
      <c r="B51" s="183" t="s">
        <v>443</v>
      </c>
      <c r="C51" s="217">
        <v>304</v>
      </c>
      <c r="D51" s="218">
        <v>451.48982799999999</v>
      </c>
      <c r="E51" s="218">
        <v>5583.6511953999989</v>
      </c>
      <c r="F51" s="194">
        <v>12.367169422474783</v>
      </c>
      <c r="G51" s="177"/>
    </row>
    <row r="52" spans="1:7" ht="12.6" customHeight="1" x14ac:dyDescent="0.15">
      <c r="A52" s="216" t="s">
        <v>570</v>
      </c>
      <c r="B52" s="183" t="s">
        <v>444</v>
      </c>
      <c r="C52" s="217">
        <v>103</v>
      </c>
      <c r="D52" s="218">
        <v>138.61320000000001</v>
      </c>
      <c r="E52" s="218">
        <v>1879.0566150000002</v>
      </c>
      <c r="F52" s="194">
        <v>13.556115975967657</v>
      </c>
      <c r="G52" s="177"/>
    </row>
    <row r="53" spans="1:7" x14ac:dyDescent="0.15">
      <c r="A53" s="216"/>
      <c r="B53" s="183" t="s">
        <v>795</v>
      </c>
      <c r="C53" s="182">
        <v>17627</v>
      </c>
      <c r="D53" s="184">
        <v>122131.78802700003</v>
      </c>
      <c r="E53" s="184">
        <v>418069.41713775002</v>
      </c>
      <c r="F53" s="194">
        <v>3.4231007659146542</v>
      </c>
      <c r="G53" s="177"/>
    </row>
    <row r="54" spans="1:7" x14ac:dyDescent="0.15">
      <c r="A54" s="219"/>
      <c r="B54" s="177"/>
      <c r="C54" s="220"/>
      <c r="D54" s="221"/>
      <c r="E54" s="221"/>
      <c r="F54" s="221"/>
      <c r="G54" s="177"/>
    </row>
    <row r="55" spans="1:7" x14ac:dyDescent="0.15">
      <c r="A55" s="219"/>
      <c r="B55" s="177"/>
      <c r="C55" s="220"/>
      <c r="D55" s="221"/>
      <c r="E55" s="221"/>
      <c r="F55" s="221"/>
      <c r="G55" s="177"/>
    </row>
    <row r="56" spans="1:7" x14ac:dyDescent="0.15">
      <c r="A56" s="219"/>
      <c r="B56" s="177"/>
      <c r="C56" s="220"/>
      <c r="D56" s="221"/>
      <c r="E56" s="221"/>
      <c r="F56" s="221"/>
      <c r="G56" s="177"/>
    </row>
    <row r="57" spans="1:7" x14ac:dyDescent="0.15">
      <c r="A57" s="219"/>
      <c r="B57" s="177"/>
      <c r="C57" s="220"/>
      <c r="D57" s="221"/>
      <c r="E57" s="221"/>
      <c r="F57" s="221"/>
      <c r="G57" s="177"/>
    </row>
    <row r="58" spans="1:7" x14ac:dyDescent="0.15">
      <c r="A58" s="219"/>
      <c r="B58" s="177"/>
      <c r="C58" s="220"/>
      <c r="D58" s="221"/>
      <c r="E58" s="221"/>
      <c r="F58" s="221"/>
      <c r="G58" s="177"/>
    </row>
    <row r="59" spans="1:7" x14ac:dyDescent="0.15">
      <c r="A59" s="219"/>
      <c r="B59" s="177"/>
      <c r="C59" s="220"/>
      <c r="D59" s="221"/>
      <c r="E59" s="221"/>
      <c r="F59" s="221"/>
      <c r="G59" s="177"/>
    </row>
    <row r="60" spans="1:7" x14ac:dyDescent="0.15">
      <c r="A60" s="219"/>
      <c r="B60" s="177"/>
      <c r="C60" s="220"/>
      <c r="D60" s="221"/>
      <c r="E60" s="221"/>
      <c r="F60" s="221"/>
      <c r="G60" s="177"/>
    </row>
    <row r="61" spans="1:7" x14ac:dyDescent="0.15">
      <c r="A61" s="219"/>
      <c r="B61" s="177"/>
      <c r="C61" s="220"/>
      <c r="D61" s="221"/>
      <c r="E61" s="221"/>
      <c r="F61" s="221"/>
      <c r="G61" s="177"/>
    </row>
    <row r="62" spans="1:7" x14ac:dyDescent="0.15">
      <c r="A62" s="219"/>
      <c r="B62" s="177"/>
      <c r="C62" s="220"/>
      <c r="D62" s="221"/>
      <c r="E62" s="221"/>
      <c r="F62" s="221"/>
      <c r="G62" s="177"/>
    </row>
    <row r="63" spans="1:7" x14ac:dyDescent="0.15">
      <c r="A63" s="219"/>
      <c r="B63" s="177"/>
      <c r="C63" s="220"/>
      <c r="D63" s="221"/>
      <c r="E63" s="221"/>
      <c r="F63" s="221"/>
      <c r="G63" s="177"/>
    </row>
    <row r="64" spans="1:7" x14ac:dyDescent="0.15">
      <c r="A64" s="219"/>
      <c r="B64" s="177"/>
      <c r="C64" s="220"/>
      <c r="D64" s="221"/>
      <c r="E64" s="221"/>
      <c r="F64" s="221"/>
      <c r="G64" s="177"/>
    </row>
    <row r="65" spans="1:7" x14ac:dyDescent="0.15">
      <c r="A65" s="219"/>
      <c r="B65" s="177"/>
      <c r="C65" s="220"/>
      <c r="D65" s="221"/>
      <c r="E65" s="221"/>
      <c r="F65" s="221"/>
      <c r="G65" s="177"/>
    </row>
    <row r="66" spans="1:7" x14ac:dyDescent="0.15">
      <c r="A66" s="219"/>
      <c r="B66" s="177"/>
      <c r="C66" s="220"/>
      <c r="D66" s="221"/>
      <c r="E66" s="221"/>
      <c r="F66" s="221"/>
      <c r="G66" s="177"/>
    </row>
    <row r="67" spans="1:7" x14ac:dyDescent="0.15">
      <c r="A67" s="219"/>
      <c r="B67" s="177"/>
      <c r="C67" s="220"/>
      <c r="D67" s="221"/>
      <c r="E67" s="221"/>
      <c r="F67" s="221"/>
      <c r="G67" s="177"/>
    </row>
    <row r="68" spans="1:7" x14ac:dyDescent="0.15">
      <c r="A68" s="219"/>
      <c r="B68" s="177"/>
      <c r="C68" s="220"/>
      <c r="D68" s="221"/>
      <c r="E68" s="221"/>
      <c r="F68" s="221"/>
      <c r="G68" s="177"/>
    </row>
    <row r="69" spans="1:7" x14ac:dyDescent="0.15">
      <c r="A69" s="219"/>
      <c r="B69" s="177"/>
      <c r="C69" s="220"/>
      <c r="D69" s="221"/>
      <c r="E69" s="221"/>
      <c r="F69" s="221"/>
      <c r="G69" s="177"/>
    </row>
    <row r="70" spans="1:7" x14ac:dyDescent="0.15">
      <c r="A70" s="219"/>
      <c r="B70" s="177"/>
      <c r="C70" s="220"/>
      <c r="D70" s="221"/>
      <c r="E70" s="221"/>
      <c r="F70" s="221"/>
      <c r="G70" s="177"/>
    </row>
    <row r="71" spans="1:7" x14ac:dyDescent="0.15">
      <c r="A71" s="219"/>
      <c r="B71" s="177"/>
      <c r="C71" s="220"/>
      <c r="D71" s="221"/>
      <c r="E71" s="221"/>
      <c r="F71" s="221"/>
      <c r="G71" s="177"/>
    </row>
    <row r="72" spans="1:7" x14ac:dyDescent="0.15">
      <c r="A72" s="219"/>
      <c r="B72" s="177"/>
      <c r="C72" s="220"/>
      <c r="D72" s="221"/>
      <c r="E72" s="221"/>
      <c r="F72" s="221"/>
      <c r="G72" s="177"/>
    </row>
    <row r="73" spans="1:7" x14ac:dyDescent="0.15">
      <c r="A73" s="219"/>
      <c r="B73" s="177"/>
      <c r="C73" s="220"/>
      <c r="D73" s="221"/>
      <c r="E73" s="221"/>
      <c r="F73" s="221"/>
      <c r="G73" s="177"/>
    </row>
    <row r="74" spans="1:7" x14ac:dyDescent="0.15">
      <c r="A74" s="219"/>
      <c r="B74" s="177"/>
      <c r="C74" s="220"/>
      <c r="D74" s="221"/>
      <c r="E74" s="221"/>
      <c r="F74" s="221"/>
      <c r="G74" s="177"/>
    </row>
    <row r="75" spans="1:7" x14ac:dyDescent="0.15">
      <c r="A75" s="219"/>
      <c r="B75" s="177"/>
      <c r="C75" s="220"/>
      <c r="D75" s="221"/>
      <c r="E75" s="221"/>
      <c r="F75" s="221"/>
      <c r="G75" s="177"/>
    </row>
    <row r="76" spans="1:7" x14ac:dyDescent="0.15">
      <c r="A76" s="219"/>
      <c r="B76" s="177"/>
      <c r="C76" s="220"/>
      <c r="D76" s="221"/>
      <c r="E76" s="221"/>
      <c r="F76" s="221"/>
      <c r="G76" s="177"/>
    </row>
    <row r="77" spans="1:7" x14ac:dyDescent="0.15">
      <c r="A77" s="219"/>
      <c r="B77" s="177"/>
      <c r="C77" s="220"/>
      <c r="D77" s="221"/>
      <c r="E77" s="221"/>
      <c r="F77" s="221"/>
      <c r="G77" s="177"/>
    </row>
    <row r="78" spans="1:7" x14ac:dyDescent="0.15">
      <c r="A78" s="219"/>
      <c r="B78" s="177"/>
      <c r="C78" s="220"/>
      <c r="D78" s="221"/>
      <c r="E78" s="221"/>
      <c r="F78" s="221"/>
      <c r="G78" s="177"/>
    </row>
    <row r="79" spans="1:7" x14ac:dyDescent="0.15">
      <c r="A79" s="219"/>
      <c r="B79" s="177"/>
      <c r="C79" s="220"/>
      <c r="D79" s="221"/>
      <c r="E79" s="221"/>
      <c r="F79" s="221"/>
      <c r="G79" s="177"/>
    </row>
    <row r="80" spans="1:7" x14ac:dyDescent="0.15">
      <c r="A80" s="219"/>
      <c r="B80" s="177"/>
      <c r="C80" s="220"/>
      <c r="D80" s="221"/>
      <c r="E80" s="221"/>
      <c r="F80" s="221"/>
      <c r="G80" s="177"/>
    </row>
    <row r="81" spans="1:7" x14ac:dyDescent="0.15">
      <c r="A81" s="219"/>
      <c r="B81" s="177"/>
      <c r="C81" s="220"/>
      <c r="D81" s="221"/>
      <c r="E81" s="221"/>
      <c r="F81" s="221"/>
      <c r="G81" s="177"/>
    </row>
    <row r="82" spans="1:7" x14ac:dyDescent="0.15">
      <c r="A82" s="219"/>
      <c r="B82" s="177"/>
      <c r="C82" s="220"/>
      <c r="D82" s="221"/>
      <c r="E82" s="221"/>
      <c r="F82" s="221"/>
      <c r="G82" s="177"/>
    </row>
    <row r="83" spans="1:7" x14ac:dyDescent="0.15">
      <c r="A83" s="219"/>
      <c r="B83" s="177"/>
      <c r="C83" s="220"/>
      <c r="D83" s="221"/>
      <c r="E83" s="221"/>
      <c r="F83" s="221"/>
      <c r="G83" s="177"/>
    </row>
    <row r="84" spans="1:7" x14ac:dyDescent="0.15">
      <c r="A84" s="219"/>
      <c r="B84" s="177"/>
      <c r="C84" s="220"/>
      <c r="D84" s="221"/>
      <c r="E84" s="221"/>
      <c r="F84" s="221"/>
      <c r="G84" s="177"/>
    </row>
    <row r="85" spans="1:7" x14ac:dyDescent="0.15">
      <c r="A85" s="219"/>
      <c r="B85" s="177"/>
      <c r="C85" s="220"/>
      <c r="D85" s="221"/>
      <c r="E85" s="221"/>
      <c r="F85" s="221"/>
      <c r="G85" s="177"/>
    </row>
    <row r="86" spans="1:7" x14ac:dyDescent="0.15">
      <c r="A86" s="219"/>
      <c r="B86" s="177"/>
      <c r="C86" s="220"/>
      <c r="D86" s="221"/>
      <c r="E86" s="221"/>
      <c r="F86" s="221"/>
      <c r="G86" s="177"/>
    </row>
    <row r="87" spans="1:7" x14ac:dyDescent="0.15">
      <c r="A87" s="219"/>
      <c r="B87" s="177"/>
      <c r="C87" s="220"/>
      <c r="D87" s="221"/>
      <c r="E87" s="221"/>
      <c r="F87" s="221"/>
      <c r="G87" s="177"/>
    </row>
    <row r="88" spans="1:7" x14ac:dyDescent="0.15">
      <c r="A88" s="219"/>
      <c r="B88" s="177"/>
      <c r="C88" s="220"/>
      <c r="D88" s="221"/>
      <c r="E88" s="221"/>
      <c r="F88" s="221"/>
      <c r="G88" s="177"/>
    </row>
    <row r="89" spans="1:7" x14ac:dyDescent="0.15">
      <c r="A89" s="219"/>
      <c r="B89" s="177"/>
      <c r="C89" s="220"/>
      <c r="D89" s="221"/>
      <c r="E89" s="221"/>
      <c r="F89" s="221"/>
      <c r="G89" s="177"/>
    </row>
    <row r="90" spans="1:7" x14ac:dyDescent="0.15">
      <c r="A90" s="219"/>
      <c r="B90" s="177"/>
      <c r="C90" s="220"/>
      <c r="D90" s="221"/>
      <c r="E90" s="221"/>
      <c r="F90" s="221"/>
      <c r="G90" s="177"/>
    </row>
    <row r="91" spans="1:7" x14ac:dyDescent="0.15">
      <c r="A91" s="219"/>
      <c r="B91" s="177"/>
      <c r="C91" s="220"/>
      <c r="D91" s="221"/>
      <c r="E91" s="221"/>
      <c r="F91" s="221"/>
      <c r="G91" s="177"/>
    </row>
    <row r="92" spans="1:7" x14ac:dyDescent="0.15">
      <c r="A92" s="219"/>
      <c r="B92" s="177"/>
      <c r="C92" s="220"/>
      <c r="D92" s="221"/>
      <c r="E92" s="221"/>
      <c r="F92" s="221"/>
      <c r="G92" s="177"/>
    </row>
    <row r="93" spans="1:7" x14ac:dyDescent="0.15">
      <c r="A93" s="219"/>
      <c r="B93" s="177"/>
      <c r="C93" s="220"/>
      <c r="D93" s="221"/>
      <c r="E93" s="221"/>
      <c r="F93" s="221"/>
      <c r="G93" s="177"/>
    </row>
    <row r="94" spans="1:7" x14ac:dyDescent="0.15">
      <c r="A94" s="219"/>
      <c r="B94" s="177"/>
      <c r="C94" s="220"/>
      <c r="D94" s="221"/>
      <c r="E94" s="221"/>
      <c r="F94" s="221"/>
      <c r="G94" s="177"/>
    </row>
    <row r="95" spans="1:7" x14ac:dyDescent="0.15">
      <c r="A95" s="219"/>
      <c r="B95" s="177"/>
      <c r="C95" s="220"/>
      <c r="D95" s="221"/>
      <c r="E95" s="221"/>
      <c r="F95" s="221"/>
      <c r="G95" s="177"/>
    </row>
    <row r="96" spans="1:7" x14ac:dyDescent="0.15">
      <c r="A96" s="219"/>
      <c r="B96" s="177"/>
      <c r="C96" s="220"/>
      <c r="D96" s="221"/>
      <c r="E96" s="221"/>
      <c r="F96" s="221"/>
      <c r="G96" s="177"/>
    </row>
    <row r="97" spans="1:7" x14ac:dyDescent="0.15">
      <c r="A97" s="219"/>
      <c r="B97" s="177"/>
      <c r="C97" s="220"/>
      <c r="D97" s="221"/>
      <c r="E97" s="221"/>
      <c r="F97" s="221"/>
      <c r="G97" s="177"/>
    </row>
    <row r="98" spans="1:7" x14ac:dyDescent="0.15">
      <c r="A98" s="219"/>
      <c r="B98" s="177"/>
      <c r="C98" s="220"/>
      <c r="D98" s="221"/>
      <c r="E98" s="221"/>
      <c r="F98" s="221"/>
      <c r="G98" s="177"/>
    </row>
    <row r="99" spans="1:7" x14ac:dyDescent="0.15">
      <c r="A99" s="219"/>
      <c r="B99" s="177"/>
      <c r="C99" s="220"/>
      <c r="D99" s="221"/>
      <c r="E99" s="221"/>
      <c r="F99" s="221"/>
      <c r="G99" s="177"/>
    </row>
    <row r="100" spans="1:7" x14ac:dyDescent="0.15">
      <c r="A100" s="219"/>
      <c r="B100" s="177"/>
      <c r="C100" s="220"/>
      <c r="D100" s="221"/>
      <c r="E100" s="221"/>
      <c r="F100" s="221"/>
      <c r="G100" s="177"/>
    </row>
    <row r="101" spans="1:7" x14ac:dyDescent="0.15">
      <c r="A101" s="219"/>
      <c r="B101" s="177"/>
      <c r="C101" s="220"/>
      <c r="D101" s="221"/>
      <c r="E101" s="221"/>
      <c r="F101" s="221"/>
      <c r="G101" s="177"/>
    </row>
    <row r="102" spans="1:7" x14ac:dyDescent="0.15">
      <c r="A102" s="222"/>
      <c r="B102" s="177"/>
      <c r="C102" s="220"/>
      <c r="D102" s="221"/>
      <c r="E102" s="221"/>
      <c r="F102" s="221"/>
      <c r="G102" s="177"/>
    </row>
    <row r="103" spans="1:7" x14ac:dyDescent="0.15">
      <c r="A103" s="222"/>
      <c r="B103" s="223"/>
      <c r="C103" s="224"/>
      <c r="D103" s="225"/>
      <c r="E103" s="225"/>
      <c r="F103" s="225"/>
      <c r="G103" s="177"/>
    </row>
    <row r="104" spans="1:7" x14ac:dyDescent="0.15">
      <c r="A104" s="222"/>
      <c r="B104" s="223"/>
      <c r="C104" s="226"/>
      <c r="D104" s="227"/>
      <c r="E104" s="227"/>
      <c r="F104" s="226"/>
      <c r="G104" s="177"/>
    </row>
    <row r="105" spans="1:7" x14ac:dyDescent="0.15">
      <c r="A105" s="222"/>
      <c r="B105" s="223"/>
      <c r="C105" s="226"/>
      <c r="D105" s="227"/>
      <c r="E105" s="227"/>
      <c r="F105" s="226"/>
      <c r="G105" s="177"/>
    </row>
    <row r="106" spans="1:7" x14ac:dyDescent="0.15">
      <c r="A106" s="222"/>
      <c r="B106" s="223"/>
      <c r="C106" s="224"/>
      <c r="D106" s="227"/>
      <c r="E106" s="227"/>
      <c r="F106" s="226"/>
      <c r="G106" s="177"/>
    </row>
    <row r="107" spans="1:7" x14ac:dyDescent="0.15">
      <c r="A107" s="222"/>
      <c r="B107" s="223"/>
      <c r="C107" s="226"/>
      <c r="D107" s="227"/>
      <c r="E107" s="227"/>
      <c r="F107" s="226"/>
      <c r="G107" s="177"/>
    </row>
    <row r="108" spans="1:7" x14ac:dyDescent="0.15">
      <c r="A108" s="187"/>
      <c r="B108" s="177"/>
      <c r="C108" s="226"/>
      <c r="D108" s="227"/>
      <c r="E108" s="227"/>
      <c r="F108" s="226"/>
    </row>
    <row r="109" spans="1:7" x14ac:dyDescent="0.15">
      <c r="A109" s="187"/>
      <c r="B109" s="177"/>
      <c r="C109" s="226"/>
      <c r="D109" s="227"/>
      <c r="E109" s="227"/>
      <c r="F109" s="226"/>
    </row>
    <row r="110" spans="1:7" x14ac:dyDescent="0.15">
      <c r="A110" s="187"/>
      <c r="B110" s="177"/>
      <c r="C110" s="177"/>
      <c r="D110" s="228"/>
      <c r="E110" s="228"/>
      <c r="F110" s="177"/>
    </row>
    <row r="111" spans="1:7" x14ac:dyDescent="0.15">
      <c r="D111" s="229"/>
      <c r="E111" s="229"/>
    </row>
    <row r="112" spans="1:7" x14ac:dyDescent="0.15">
      <c r="D112" s="229"/>
      <c r="E112" s="229"/>
    </row>
    <row r="113" spans="3:5" x14ac:dyDescent="0.15">
      <c r="D113" s="229"/>
      <c r="E113" s="229"/>
    </row>
    <row r="114" spans="3:5" x14ac:dyDescent="0.15">
      <c r="D114" s="229"/>
      <c r="E114" s="229"/>
    </row>
    <row r="116" spans="3:5" x14ac:dyDescent="0.15">
      <c r="C116" s="230"/>
      <c r="D116" s="230"/>
      <c r="E116" s="230"/>
    </row>
  </sheetData>
  <mergeCells count="1">
    <mergeCell ref="A5:B5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>
    <oddFooter>&amp;C&amp;"ＭＳ ゴシック,標準"&amp;14&amp;P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4B36B-C746-4C76-AC15-3E5186D4311C}">
  <sheetPr>
    <tabColor rgb="FFC00000"/>
  </sheetPr>
  <dimension ref="A1:G116"/>
  <sheetViews>
    <sheetView showGridLines="0" view="pageBreakPreview" topLeftCell="A3" zoomScaleNormal="100" zoomScaleSheetLayoutView="100" workbookViewId="0">
      <selection activeCell="C3" sqref="C3"/>
    </sheetView>
  </sheetViews>
  <sheetFormatPr defaultRowHeight="13.5" x14ac:dyDescent="0.15"/>
  <cols>
    <col min="1" max="1" width="5.125" style="231" customWidth="1"/>
    <col min="2" max="2" width="11.25" style="231" customWidth="1"/>
    <col min="3" max="6" width="13.5" style="231" customWidth="1"/>
    <col min="7" max="16384" width="9" style="231"/>
  </cols>
  <sheetData>
    <row r="1" spans="1:7" ht="13.5" hidden="1" customHeight="1" x14ac:dyDescent="0.15">
      <c r="B1" s="174"/>
      <c r="C1" s="232"/>
      <c r="D1" s="232"/>
      <c r="E1" s="232"/>
      <c r="F1" s="232"/>
      <c r="G1" s="232"/>
    </row>
    <row r="2" spans="1:7" ht="13.5" hidden="1" customHeight="1" x14ac:dyDescent="0.15">
      <c r="A2" s="233"/>
      <c r="B2" s="174"/>
      <c r="C2" s="232"/>
      <c r="D2" s="232"/>
      <c r="E2" s="232"/>
      <c r="F2" s="232"/>
      <c r="G2" s="232"/>
    </row>
    <row r="3" spans="1:7" x14ac:dyDescent="0.15">
      <c r="A3" s="234" t="s">
        <v>1130</v>
      </c>
      <c r="B3" s="174"/>
      <c r="E3" s="232"/>
      <c r="F3" s="235"/>
      <c r="G3" s="232"/>
    </row>
    <row r="4" spans="1:7" x14ac:dyDescent="0.15">
      <c r="A4" s="234"/>
      <c r="B4" s="174"/>
      <c r="E4" s="232"/>
      <c r="F4" s="235" t="s">
        <v>1131</v>
      </c>
      <c r="G4" s="232"/>
    </row>
    <row r="5" spans="1:7" ht="12.6" customHeight="1" x14ac:dyDescent="0.15">
      <c r="A5" s="179" t="s">
        <v>394</v>
      </c>
      <c r="B5" s="180"/>
      <c r="C5" s="181" t="s">
        <v>1117</v>
      </c>
      <c r="D5" s="181" t="s">
        <v>1118</v>
      </c>
      <c r="E5" s="181" t="s">
        <v>1119</v>
      </c>
      <c r="F5" s="181" t="s">
        <v>1120</v>
      </c>
      <c r="G5" s="232"/>
    </row>
    <row r="6" spans="1:7" ht="12.6" customHeight="1" x14ac:dyDescent="0.15">
      <c r="A6" s="216" t="s">
        <v>1121</v>
      </c>
      <c r="B6" s="236" t="s">
        <v>398</v>
      </c>
      <c r="C6" s="217">
        <v>486</v>
      </c>
      <c r="D6" s="218">
        <v>21310.75503</v>
      </c>
      <c r="E6" s="218">
        <v>65380.435012000002</v>
      </c>
      <c r="F6" s="194">
        <v>3.0679548856885339</v>
      </c>
      <c r="G6" s="232"/>
    </row>
    <row r="7" spans="1:7" ht="12.6" customHeight="1" x14ac:dyDescent="0.15">
      <c r="A7" s="216" t="s">
        <v>1122</v>
      </c>
      <c r="B7" s="236" t="s">
        <v>399</v>
      </c>
      <c r="C7" s="217">
        <v>161</v>
      </c>
      <c r="D7" s="218">
        <v>7153.6472999999996</v>
      </c>
      <c r="E7" s="218">
        <v>105253.72575999999</v>
      </c>
      <c r="F7" s="194">
        <v>14.713295378708423</v>
      </c>
      <c r="G7" s="232"/>
    </row>
    <row r="8" spans="1:7" ht="12.6" customHeight="1" x14ac:dyDescent="0.15">
      <c r="A8" s="216" t="s">
        <v>1123</v>
      </c>
      <c r="B8" s="236" t="s">
        <v>400</v>
      </c>
      <c r="C8" s="217">
        <v>152</v>
      </c>
      <c r="D8" s="218">
        <v>49.469019999999993</v>
      </c>
      <c r="E8" s="218">
        <v>371.18410999999998</v>
      </c>
      <c r="F8" s="194">
        <v>7.5033649342558233</v>
      </c>
      <c r="G8" s="232"/>
    </row>
    <row r="9" spans="1:7" ht="12.6" customHeight="1" x14ac:dyDescent="0.15">
      <c r="A9" s="216" t="s">
        <v>1124</v>
      </c>
      <c r="B9" s="236" t="s">
        <v>401</v>
      </c>
      <c r="C9" s="217">
        <v>159</v>
      </c>
      <c r="D9" s="218">
        <v>2199.279</v>
      </c>
      <c r="E9" s="218">
        <v>26735.579120000002</v>
      </c>
      <c r="F9" s="194">
        <v>12.156519986777486</v>
      </c>
      <c r="G9" s="232"/>
    </row>
    <row r="10" spans="1:7" ht="12.6" customHeight="1" x14ac:dyDescent="0.15">
      <c r="A10" s="216" t="s">
        <v>1125</v>
      </c>
      <c r="B10" s="236" t="s">
        <v>402</v>
      </c>
      <c r="C10" s="217">
        <v>100</v>
      </c>
      <c r="D10" s="218">
        <v>7177.9106599999996</v>
      </c>
      <c r="E10" s="218">
        <v>14474.269780000001</v>
      </c>
      <c r="F10" s="194">
        <v>2.0165018019324306</v>
      </c>
      <c r="G10" s="232"/>
    </row>
    <row r="11" spans="1:7" ht="12.6" customHeight="1" x14ac:dyDescent="0.15">
      <c r="A11" s="216" t="s">
        <v>1126</v>
      </c>
      <c r="B11" s="236" t="s">
        <v>403</v>
      </c>
      <c r="C11" s="217">
        <v>87</v>
      </c>
      <c r="D11" s="218">
        <v>2153.5219999999999</v>
      </c>
      <c r="E11" s="218">
        <v>20325.808100000002</v>
      </c>
      <c r="F11" s="194">
        <v>9.4384028117660286</v>
      </c>
      <c r="G11" s="232"/>
    </row>
    <row r="12" spans="1:7" ht="12.6" customHeight="1" x14ac:dyDescent="0.15">
      <c r="A12" s="216" t="s">
        <v>1127</v>
      </c>
      <c r="B12" s="236" t="s">
        <v>404</v>
      </c>
      <c r="C12" s="217">
        <v>263</v>
      </c>
      <c r="D12" s="218">
        <v>26806.456600000001</v>
      </c>
      <c r="E12" s="218">
        <v>80793.779114999998</v>
      </c>
      <c r="F12" s="194">
        <v>3.0139671318961265</v>
      </c>
      <c r="G12" s="232"/>
    </row>
    <row r="13" spans="1:7" ht="12.6" customHeight="1" x14ac:dyDescent="0.15">
      <c r="A13" s="216" t="s">
        <v>1128</v>
      </c>
      <c r="B13" s="236" t="s">
        <v>405</v>
      </c>
      <c r="C13" s="217">
        <v>540</v>
      </c>
      <c r="D13" s="218">
        <v>1218.7113400000001</v>
      </c>
      <c r="E13" s="218">
        <v>4098.3884910000006</v>
      </c>
      <c r="F13" s="194">
        <v>3.3628869745316394</v>
      </c>
      <c r="G13" s="232"/>
    </row>
    <row r="14" spans="1:7" ht="12.6" customHeight="1" x14ac:dyDescent="0.15">
      <c r="A14" s="216" t="s">
        <v>1129</v>
      </c>
      <c r="B14" s="236" t="s">
        <v>406</v>
      </c>
      <c r="C14" s="217">
        <v>220</v>
      </c>
      <c r="D14" s="218">
        <v>619.73153000000002</v>
      </c>
      <c r="E14" s="218">
        <v>6296.5935904999997</v>
      </c>
      <c r="F14" s="194">
        <v>10.160195642296914</v>
      </c>
      <c r="G14" s="232"/>
    </row>
    <row r="15" spans="1:7" ht="12.6" customHeight="1" x14ac:dyDescent="0.15">
      <c r="A15" s="216" t="s">
        <v>483</v>
      </c>
      <c r="B15" s="236" t="s">
        <v>407</v>
      </c>
      <c r="C15" s="217">
        <v>326</v>
      </c>
      <c r="D15" s="218">
        <v>215.34613999999999</v>
      </c>
      <c r="E15" s="218">
        <v>1854.7654409999998</v>
      </c>
      <c r="F15" s="194">
        <v>8.6129495564675551</v>
      </c>
      <c r="G15" s="232"/>
    </row>
    <row r="16" spans="1:7" ht="12.6" customHeight="1" x14ac:dyDescent="0.15">
      <c r="A16" s="216" t="s">
        <v>485</v>
      </c>
      <c r="B16" s="236" t="s">
        <v>408</v>
      </c>
      <c r="C16" s="217">
        <v>615</v>
      </c>
      <c r="D16" s="218">
        <v>1168.8944700000002</v>
      </c>
      <c r="E16" s="218">
        <v>11366.708511000006</v>
      </c>
      <c r="F16" s="194">
        <v>9.7243239682706388</v>
      </c>
      <c r="G16" s="232"/>
    </row>
    <row r="17" spans="1:7" ht="12.6" customHeight="1" x14ac:dyDescent="0.15">
      <c r="A17" s="216" t="s">
        <v>487</v>
      </c>
      <c r="B17" s="236" t="s">
        <v>409</v>
      </c>
      <c r="C17" s="217">
        <v>649</v>
      </c>
      <c r="D17" s="218">
        <v>25042.029529999996</v>
      </c>
      <c r="E17" s="218">
        <v>40672.2733448</v>
      </c>
      <c r="F17" s="194">
        <v>1.6241604258183304</v>
      </c>
      <c r="G17" s="232"/>
    </row>
    <row r="18" spans="1:7" ht="12.6" customHeight="1" x14ac:dyDescent="0.15">
      <c r="A18" s="216" t="s">
        <v>489</v>
      </c>
      <c r="B18" s="236" t="s">
        <v>410</v>
      </c>
      <c r="C18" s="217">
        <v>84</v>
      </c>
      <c r="D18" s="218">
        <v>770.69389999999976</v>
      </c>
      <c r="E18" s="218">
        <v>5578.1470999999992</v>
      </c>
      <c r="F18" s="194">
        <v>7.2378243813789123</v>
      </c>
      <c r="G18" s="232"/>
    </row>
    <row r="19" spans="1:7" ht="12.6" customHeight="1" x14ac:dyDescent="0.15">
      <c r="A19" s="216" t="s">
        <v>491</v>
      </c>
      <c r="B19" s="236" t="s">
        <v>411</v>
      </c>
      <c r="C19" s="217">
        <v>341</v>
      </c>
      <c r="D19" s="218">
        <v>23204.684579999997</v>
      </c>
      <c r="E19" s="218">
        <v>60507.948075500019</v>
      </c>
      <c r="F19" s="194">
        <v>2.6075746846243071</v>
      </c>
      <c r="G19" s="232"/>
    </row>
    <row r="20" spans="1:7" ht="12.6" customHeight="1" x14ac:dyDescent="0.15">
      <c r="A20" s="216" t="s">
        <v>493</v>
      </c>
      <c r="B20" s="236" t="s">
        <v>412</v>
      </c>
      <c r="C20" s="217">
        <v>242</v>
      </c>
      <c r="D20" s="218">
        <v>1795.4672849999999</v>
      </c>
      <c r="E20" s="218">
        <v>6596.3332475000016</v>
      </c>
      <c r="F20" s="194">
        <v>3.6738810573761036</v>
      </c>
      <c r="G20" s="232"/>
    </row>
    <row r="21" spans="1:7" ht="12.6" customHeight="1" x14ac:dyDescent="0.15">
      <c r="A21" s="216" t="s">
        <v>495</v>
      </c>
      <c r="B21" s="236" t="s">
        <v>413</v>
      </c>
      <c r="C21" s="217">
        <v>225</v>
      </c>
      <c r="D21" s="218">
        <v>3891.6948440000001</v>
      </c>
      <c r="E21" s="218">
        <v>2459.5561557000001</v>
      </c>
      <c r="F21" s="194">
        <v>0.63200128845970738</v>
      </c>
      <c r="G21" s="232"/>
    </row>
    <row r="22" spans="1:7" ht="12.6" customHeight="1" x14ac:dyDescent="0.15">
      <c r="A22" s="216" t="s">
        <v>497</v>
      </c>
      <c r="B22" s="236" t="s">
        <v>414</v>
      </c>
      <c r="C22" s="217">
        <v>183</v>
      </c>
      <c r="D22" s="218">
        <v>15874.822</v>
      </c>
      <c r="E22" s="218">
        <v>237052.84589999999</v>
      </c>
      <c r="F22" s="194">
        <v>14.932630167443767</v>
      </c>
      <c r="G22" s="232"/>
    </row>
    <row r="23" spans="1:7" ht="12.6" customHeight="1" x14ac:dyDescent="0.15">
      <c r="A23" s="216" t="s">
        <v>499</v>
      </c>
      <c r="B23" s="236" t="s">
        <v>415</v>
      </c>
      <c r="C23" s="217">
        <v>114</v>
      </c>
      <c r="D23" s="218">
        <v>9287.1054999999997</v>
      </c>
      <c r="E23" s="218">
        <v>12057.251390000001</v>
      </c>
      <c r="F23" s="194">
        <v>1.298278714503674</v>
      </c>
      <c r="G23" s="232"/>
    </row>
    <row r="24" spans="1:7" ht="12.6" customHeight="1" x14ac:dyDescent="0.15">
      <c r="A24" s="216" t="s">
        <v>505</v>
      </c>
      <c r="B24" s="236" t="s">
        <v>416</v>
      </c>
      <c r="C24" s="217">
        <v>106</v>
      </c>
      <c r="D24" s="218">
        <v>157.5241</v>
      </c>
      <c r="E24" s="218">
        <v>955.17786999999998</v>
      </c>
      <c r="F24" s="194">
        <v>6.063693555462307</v>
      </c>
      <c r="G24" s="232"/>
    </row>
    <row r="25" spans="1:7" ht="12.6" customHeight="1" x14ac:dyDescent="0.15">
      <c r="A25" s="216" t="s">
        <v>507</v>
      </c>
      <c r="B25" s="236" t="s">
        <v>417</v>
      </c>
      <c r="C25" s="217">
        <v>289</v>
      </c>
      <c r="D25" s="218">
        <v>167.65140000000002</v>
      </c>
      <c r="E25" s="218">
        <v>1506.9792</v>
      </c>
      <c r="F25" s="194">
        <v>8.9887659751126439</v>
      </c>
      <c r="G25" s="232"/>
    </row>
    <row r="26" spans="1:7" ht="12.6" customHeight="1" x14ac:dyDescent="0.15">
      <c r="A26" s="216" t="s">
        <v>509</v>
      </c>
      <c r="B26" s="236" t="s">
        <v>418</v>
      </c>
      <c r="C26" s="217">
        <v>620</v>
      </c>
      <c r="D26" s="218">
        <v>390.3847300000001</v>
      </c>
      <c r="E26" s="218">
        <v>3431.8348474000004</v>
      </c>
      <c r="F26" s="194">
        <v>8.7909044172911148</v>
      </c>
      <c r="G26" s="232"/>
    </row>
    <row r="27" spans="1:7" ht="12.6" customHeight="1" x14ac:dyDescent="0.15">
      <c r="A27" s="216" t="s">
        <v>517</v>
      </c>
      <c r="B27" s="236" t="s">
        <v>419</v>
      </c>
      <c r="C27" s="217">
        <v>682</v>
      </c>
      <c r="D27" s="218">
        <v>4182.44362</v>
      </c>
      <c r="E27" s="218">
        <v>21239.697035000001</v>
      </c>
      <c r="F27" s="194">
        <v>5.0782984696874411</v>
      </c>
      <c r="G27" s="232"/>
    </row>
    <row r="28" spans="1:7" ht="12.6" customHeight="1" x14ac:dyDescent="0.15">
      <c r="A28" s="216" t="s">
        <v>519</v>
      </c>
      <c r="B28" s="236" t="s">
        <v>420</v>
      </c>
      <c r="C28" s="217">
        <v>1306</v>
      </c>
      <c r="D28" s="218">
        <v>30035.437687000009</v>
      </c>
      <c r="E28" s="218">
        <v>91120.322531199985</v>
      </c>
      <c r="F28" s="194">
        <v>3.0337604359479284</v>
      </c>
      <c r="G28" s="232"/>
    </row>
    <row r="29" spans="1:7" ht="12.6" customHeight="1" x14ac:dyDescent="0.15">
      <c r="A29" s="216" t="s">
        <v>523</v>
      </c>
      <c r="B29" s="236" t="s">
        <v>421</v>
      </c>
      <c r="C29" s="217">
        <v>572</v>
      </c>
      <c r="D29" s="218">
        <v>14839.33604</v>
      </c>
      <c r="E29" s="218">
        <v>42214.98898200001</v>
      </c>
      <c r="F29" s="194">
        <v>2.8448030874297805</v>
      </c>
      <c r="G29" s="232"/>
    </row>
    <row r="30" spans="1:7" ht="12.6" customHeight="1" x14ac:dyDescent="0.15">
      <c r="A30" s="216" t="s">
        <v>525</v>
      </c>
      <c r="B30" s="236" t="s">
        <v>422</v>
      </c>
      <c r="C30" s="217">
        <v>389</v>
      </c>
      <c r="D30" s="218">
        <v>7120.0796300000002</v>
      </c>
      <c r="E30" s="218">
        <v>35934.802224999999</v>
      </c>
      <c r="F30" s="194">
        <v>5.0469663391952819</v>
      </c>
      <c r="G30" s="232"/>
    </row>
    <row r="31" spans="1:7" ht="12.6" customHeight="1" x14ac:dyDescent="0.15">
      <c r="A31" s="216" t="s">
        <v>526</v>
      </c>
      <c r="B31" s="236" t="s">
        <v>423</v>
      </c>
      <c r="C31" s="217">
        <v>205</v>
      </c>
      <c r="D31" s="218">
        <v>5529.9188100000001</v>
      </c>
      <c r="E31" s="218">
        <v>8718.9883340000015</v>
      </c>
      <c r="F31" s="194">
        <v>1.5766937334112507</v>
      </c>
      <c r="G31" s="232"/>
    </row>
    <row r="32" spans="1:7" ht="12.6" customHeight="1" x14ac:dyDescent="0.15">
      <c r="A32" s="216" t="s">
        <v>528</v>
      </c>
      <c r="B32" s="236" t="s">
        <v>424</v>
      </c>
      <c r="C32" s="217">
        <v>247</v>
      </c>
      <c r="D32" s="218">
        <v>6266.5076560000007</v>
      </c>
      <c r="E32" s="218">
        <v>29661.85836770001</v>
      </c>
      <c r="F32" s="194">
        <v>4.733395376817203</v>
      </c>
      <c r="G32" s="232"/>
    </row>
    <row r="33" spans="1:7" ht="12.6" customHeight="1" x14ac:dyDescent="0.15">
      <c r="A33" s="216" t="s">
        <v>530</v>
      </c>
      <c r="B33" s="236" t="s">
        <v>425</v>
      </c>
      <c r="C33" s="217">
        <v>782</v>
      </c>
      <c r="D33" s="218">
        <v>26763.473660000003</v>
      </c>
      <c r="E33" s="218">
        <v>65402.09690199999</v>
      </c>
      <c r="F33" s="194">
        <v>2.4437073353354828</v>
      </c>
      <c r="G33" s="232"/>
    </row>
    <row r="34" spans="1:7" ht="12.6" customHeight="1" x14ac:dyDescent="0.15">
      <c r="A34" s="216" t="s">
        <v>532</v>
      </c>
      <c r="B34" s="236" t="s">
        <v>426</v>
      </c>
      <c r="C34" s="217">
        <v>128</v>
      </c>
      <c r="D34" s="218">
        <v>348.64335</v>
      </c>
      <c r="E34" s="218">
        <v>2707.7294689999999</v>
      </c>
      <c r="F34" s="194">
        <v>7.7664738736591419</v>
      </c>
      <c r="G34" s="232"/>
    </row>
    <row r="35" spans="1:7" ht="12.6" customHeight="1" x14ac:dyDescent="0.15">
      <c r="A35" s="216" t="s">
        <v>534</v>
      </c>
      <c r="B35" s="236" t="s">
        <v>427</v>
      </c>
      <c r="C35" s="217">
        <v>287</v>
      </c>
      <c r="D35" s="218">
        <v>1474.0190700000003</v>
      </c>
      <c r="E35" s="218">
        <v>6171.7071566250006</v>
      </c>
      <c r="F35" s="194">
        <v>4.1869927480822886</v>
      </c>
      <c r="G35" s="232"/>
    </row>
    <row r="36" spans="1:7" ht="12.6" customHeight="1" x14ac:dyDescent="0.15">
      <c r="A36" s="216" t="s">
        <v>536</v>
      </c>
      <c r="B36" s="236" t="s">
        <v>428</v>
      </c>
      <c r="C36" s="217">
        <v>73</v>
      </c>
      <c r="D36" s="218">
        <v>105.77810000000002</v>
      </c>
      <c r="E36" s="218">
        <v>1101.9462900000001</v>
      </c>
      <c r="F36" s="194">
        <v>10.417527730220147</v>
      </c>
      <c r="G36" s="232"/>
    </row>
    <row r="37" spans="1:7" ht="12.6" customHeight="1" x14ac:dyDescent="0.15">
      <c r="A37" s="216" t="s">
        <v>538</v>
      </c>
      <c r="B37" s="236" t="s">
        <v>429</v>
      </c>
      <c r="C37" s="217">
        <v>153</v>
      </c>
      <c r="D37" s="218">
        <v>133.4691</v>
      </c>
      <c r="E37" s="218">
        <v>2960.4657609999995</v>
      </c>
      <c r="F37" s="194">
        <v>22.180907498439709</v>
      </c>
      <c r="G37" s="232"/>
    </row>
    <row r="38" spans="1:7" ht="12.6" customHeight="1" x14ac:dyDescent="0.15">
      <c r="A38" s="216" t="s">
        <v>540</v>
      </c>
      <c r="B38" s="236" t="s">
        <v>430</v>
      </c>
      <c r="C38" s="217">
        <v>440</v>
      </c>
      <c r="D38" s="218">
        <v>4730.4734000000008</v>
      </c>
      <c r="E38" s="218">
        <v>14531.320556000001</v>
      </c>
      <c r="F38" s="194">
        <v>3.0718533489692592</v>
      </c>
      <c r="G38" s="232"/>
    </row>
    <row r="39" spans="1:7" ht="12.6" customHeight="1" x14ac:dyDescent="0.15">
      <c r="A39" s="216" t="s">
        <v>542</v>
      </c>
      <c r="B39" s="236" t="s">
        <v>431</v>
      </c>
      <c r="C39" s="217">
        <v>423</v>
      </c>
      <c r="D39" s="218">
        <v>6039.5031099999997</v>
      </c>
      <c r="E39" s="218">
        <v>27608.991328999997</v>
      </c>
      <c r="F39" s="194">
        <v>4.571401127898417</v>
      </c>
      <c r="G39" s="232"/>
    </row>
    <row r="40" spans="1:7" ht="12.6" customHeight="1" x14ac:dyDescent="0.15">
      <c r="A40" s="216" t="s">
        <v>544</v>
      </c>
      <c r="B40" s="236" t="s">
        <v>432</v>
      </c>
      <c r="C40" s="217">
        <v>409</v>
      </c>
      <c r="D40" s="218">
        <v>15962.898810000001</v>
      </c>
      <c r="E40" s="218">
        <v>53209.478510999987</v>
      </c>
      <c r="F40" s="194">
        <v>3.3333217947649185</v>
      </c>
      <c r="G40" s="232"/>
    </row>
    <row r="41" spans="1:7" ht="12.6" customHeight="1" x14ac:dyDescent="0.15">
      <c r="A41" s="216" t="s">
        <v>546</v>
      </c>
      <c r="B41" s="236" t="s">
        <v>433</v>
      </c>
      <c r="C41" s="217">
        <v>234</v>
      </c>
      <c r="D41" s="218">
        <v>11013.5699</v>
      </c>
      <c r="E41" s="218">
        <v>40275.43943000002</v>
      </c>
      <c r="F41" s="194">
        <v>3.6568923424184212</v>
      </c>
      <c r="G41" s="232"/>
    </row>
    <row r="42" spans="1:7" ht="12.6" customHeight="1" x14ac:dyDescent="0.15">
      <c r="A42" s="216" t="s">
        <v>548</v>
      </c>
      <c r="B42" s="236" t="s">
        <v>434</v>
      </c>
      <c r="C42" s="217">
        <v>244</v>
      </c>
      <c r="D42" s="218">
        <v>691.73668000000009</v>
      </c>
      <c r="E42" s="218">
        <v>3693.476318</v>
      </c>
      <c r="F42" s="194">
        <v>5.3394252824644193</v>
      </c>
      <c r="G42" s="232"/>
    </row>
    <row r="43" spans="1:7" ht="12.6" customHeight="1" x14ac:dyDescent="0.15">
      <c r="A43" s="216" t="s">
        <v>550</v>
      </c>
      <c r="B43" s="236" t="s">
        <v>435</v>
      </c>
      <c r="C43" s="217">
        <v>338</v>
      </c>
      <c r="D43" s="218">
        <v>5191.7607300000009</v>
      </c>
      <c r="E43" s="218">
        <v>16334.921207000001</v>
      </c>
      <c r="F43" s="194">
        <v>3.14631626080349</v>
      </c>
      <c r="G43" s="232"/>
    </row>
    <row r="44" spans="1:7" ht="12.6" customHeight="1" x14ac:dyDescent="0.15">
      <c r="A44" s="216" t="s">
        <v>554</v>
      </c>
      <c r="B44" s="236" t="s">
        <v>436</v>
      </c>
      <c r="C44" s="217">
        <v>89</v>
      </c>
      <c r="D44" s="218">
        <v>110.73519999999999</v>
      </c>
      <c r="E44" s="218">
        <v>762.64394400000003</v>
      </c>
      <c r="F44" s="194">
        <v>6.8870959189128671</v>
      </c>
      <c r="G44" s="232"/>
    </row>
    <row r="45" spans="1:7" ht="12.6" customHeight="1" x14ac:dyDescent="0.15">
      <c r="A45" s="216" t="s">
        <v>556</v>
      </c>
      <c r="B45" s="236" t="s">
        <v>437</v>
      </c>
      <c r="C45" s="217">
        <v>299</v>
      </c>
      <c r="D45" s="218">
        <v>17903.5105</v>
      </c>
      <c r="E45" s="218">
        <v>108953.83973999998</v>
      </c>
      <c r="F45" s="194">
        <v>6.0856131952445853</v>
      </c>
      <c r="G45" s="232"/>
    </row>
    <row r="46" spans="1:7" ht="12.6" customHeight="1" x14ac:dyDescent="0.15">
      <c r="A46" s="216" t="s">
        <v>558</v>
      </c>
      <c r="B46" s="236" t="s">
        <v>438</v>
      </c>
      <c r="C46" s="217">
        <v>123</v>
      </c>
      <c r="D46" s="218">
        <v>20720.244700000003</v>
      </c>
      <c r="E46" s="218">
        <v>188035.02995999999</v>
      </c>
      <c r="F46" s="194">
        <v>9.0749425348244053</v>
      </c>
      <c r="G46" s="232"/>
    </row>
    <row r="47" spans="1:7" ht="12.6" customHeight="1" x14ac:dyDescent="0.15">
      <c r="A47" s="216" t="s">
        <v>560</v>
      </c>
      <c r="B47" s="236" t="s">
        <v>439</v>
      </c>
      <c r="C47" s="217">
        <v>147</v>
      </c>
      <c r="D47" s="218">
        <v>3996.166839999999</v>
      </c>
      <c r="E47" s="218">
        <v>8178.3573280000001</v>
      </c>
      <c r="F47" s="194">
        <v>2.0465505208986725</v>
      </c>
      <c r="G47" s="232"/>
    </row>
    <row r="48" spans="1:7" ht="12.6" customHeight="1" x14ac:dyDescent="0.15">
      <c r="A48" s="216" t="s">
        <v>562</v>
      </c>
      <c r="B48" s="236" t="s">
        <v>440</v>
      </c>
      <c r="C48" s="217">
        <v>218</v>
      </c>
      <c r="D48" s="218">
        <v>425.07731000000001</v>
      </c>
      <c r="E48" s="218">
        <v>7976.670355000002</v>
      </c>
      <c r="F48" s="194">
        <v>18.765222625032614</v>
      </c>
      <c r="G48" s="232"/>
    </row>
    <row r="49" spans="1:7" ht="12.6" customHeight="1" x14ac:dyDescent="0.15">
      <c r="A49" s="216" t="s">
        <v>564</v>
      </c>
      <c r="B49" s="236" t="s">
        <v>441</v>
      </c>
      <c r="C49" s="217">
        <v>260</v>
      </c>
      <c r="D49" s="218">
        <v>3679.9471699999999</v>
      </c>
      <c r="E49" s="218">
        <v>9148.6611944000015</v>
      </c>
      <c r="F49" s="194">
        <v>2.4860849277898742</v>
      </c>
      <c r="G49" s="232"/>
    </row>
    <row r="50" spans="1:7" ht="12.6" customHeight="1" x14ac:dyDescent="0.15">
      <c r="A50" s="216" t="s">
        <v>566</v>
      </c>
      <c r="B50" s="236" t="s">
        <v>442</v>
      </c>
      <c r="C50" s="217">
        <v>125</v>
      </c>
      <c r="D50" s="218">
        <v>460.3707</v>
      </c>
      <c r="E50" s="218">
        <v>2605.26737</v>
      </c>
      <c r="F50" s="194">
        <v>5.6590642497448256</v>
      </c>
      <c r="G50" s="232"/>
    </row>
    <row r="51" spans="1:7" ht="12.6" customHeight="1" x14ac:dyDescent="0.15">
      <c r="A51" s="216" t="s">
        <v>568</v>
      </c>
      <c r="B51" s="236" t="s">
        <v>443</v>
      </c>
      <c r="C51" s="217">
        <v>175</v>
      </c>
      <c r="D51" s="218">
        <v>285.61773800000003</v>
      </c>
      <c r="E51" s="218">
        <v>5255.4430192</v>
      </c>
      <c r="F51" s="194">
        <v>18.400268330673494</v>
      </c>
      <c r="G51" s="232"/>
    </row>
    <row r="52" spans="1:7" ht="12.6" customHeight="1" x14ac:dyDescent="0.15">
      <c r="A52" s="216" t="s">
        <v>570</v>
      </c>
      <c r="B52" s="236" t="s">
        <v>444</v>
      </c>
      <c r="C52" s="217">
        <v>78</v>
      </c>
      <c r="D52" s="218">
        <v>137.96289999999999</v>
      </c>
      <c r="E52" s="218">
        <v>866.96262500000012</v>
      </c>
      <c r="F52" s="194">
        <v>6.2840272638513701</v>
      </c>
      <c r="G52" s="232"/>
    </row>
    <row r="53" spans="1:7" x14ac:dyDescent="0.15">
      <c r="A53" s="216"/>
      <c r="B53" s="236" t="s">
        <v>795</v>
      </c>
      <c r="C53" s="182">
        <v>14388</v>
      </c>
      <c r="D53" s="184">
        <v>338804.46336999995</v>
      </c>
      <c r="E53" s="184">
        <v>1502440.6901015246</v>
      </c>
      <c r="F53" s="194">
        <v>4.4345362961194121</v>
      </c>
      <c r="G53" s="232"/>
    </row>
    <row r="54" spans="1:7" x14ac:dyDescent="0.15">
      <c r="A54" s="219"/>
      <c r="B54" s="232"/>
      <c r="C54" s="220"/>
      <c r="D54" s="221"/>
      <c r="E54" s="221"/>
      <c r="F54" s="221"/>
      <c r="G54" s="232"/>
    </row>
    <row r="55" spans="1:7" x14ac:dyDescent="0.15">
      <c r="A55" s="219"/>
      <c r="B55" s="232"/>
      <c r="C55" s="220"/>
      <c r="D55" s="221"/>
      <c r="E55" s="221"/>
      <c r="F55" s="221"/>
      <c r="G55" s="232"/>
    </row>
    <row r="56" spans="1:7" x14ac:dyDescent="0.15">
      <c r="A56" s="219"/>
      <c r="B56" s="232"/>
      <c r="C56" s="220"/>
      <c r="D56" s="221"/>
      <c r="E56" s="221"/>
      <c r="F56" s="221"/>
      <c r="G56" s="232"/>
    </row>
    <row r="57" spans="1:7" x14ac:dyDescent="0.15">
      <c r="A57" s="219"/>
      <c r="B57" s="232"/>
      <c r="C57" s="220"/>
      <c r="D57" s="221"/>
      <c r="E57" s="221"/>
      <c r="F57" s="221"/>
      <c r="G57" s="232"/>
    </row>
    <row r="58" spans="1:7" x14ac:dyDescent="0.15">
      <c r="A58" s="219"/>
      <c r="B58" s="232"/>
      <c r="C58" s="220"/>
      <c r="D58" s="221"/>
      <c r="E58" s="221"/>
      <c r="F58" s="221"/>
      <c r="G58" s="232"/>
    </row>
    <row r="59" spans="1:7" x14ac:dyDescent="0.15">
      <c r="A59" s="219"/>
      <c r="B59" s="232"/>
      <c r="C59" s="220"/>
      <c r="D59" s="221"/>
      <c r="E59" s="221"/>
      <c r="F59" s="221"/>
      <c r="G59" s="232"/>
    </row>
    <row r="60" spans="1:7" x14ac:dyDescent="0.15">
      <c r="A60" s="219"/>
      <c r="B60" s="232"/>
      <c r="C60" s="220"/>
      <c r="D60" s="221"/>
      <c r="E60" s="221"/>
      <c r="F60" s="221"/>
      <c r="G60" s="232"/>
    </row>
    <row r="61" spans="1:7" x14ac:dyDescent="0.15">
      <c r="A61" s="219"/>
      <c r="B61" s="232"/>
      <c r="C61" s="220"/>
      <c r="D61" s="221"/>
      <c r="E61" s="221"/>
      <c r="F61" s="221"/>
      <c r="G61" s="232"/>
    </row>
    <row r="62" spans="1:7" x14ac:dyDescent="0.15">
      <c r="A62" s="219"/>
      <c r="B62" s="232"/>
      <c r="C62" s="220"/>
      <c r="D62" s="221"/>
      <c r="E62" s="221"/>
      <c r="F62" s="221"/>
      <c r="G62" s="232"/>
    </row>
    <row r="63" spans="1:7" x14ac:dyDescent="0.15">
      <c r="A63" s="219"/>
      <c r="B63" s="232"/>
      <c r="C63" s="220"/>
      <c r="D63" s="221"/>
      <c r="E63" s="221"/>
      <c r="F63" s="221"/>
      <c r="G63" s="232"/>
    </row>
    <row r="64" spans="1:7" x14ac:dyDescent="0.15">
      <c r="A64" s="219"/>
      <c r="B64" s="232"/>
      <c r="C64" s="220"/>
      <c r="D64" s="221"/>
      <c r="E64" s="221"/>
      <c r="F64" s="221"/>
      <c r="G64" s="232"/>
    </row>
    <row r="65" spans="1:7" x14ac:dyDescent="0.15">
      <c r="A65" s="219"/>
      <c r="B65" s="232"/>
      <c r="C65" s="220"/>
      <c r="D65" s="221"/>
      <c r="E65" s="221"/>
      <c r="F65" s="221"/>
      <c r="G65" s="232"/>
    </row>
    <row r="66" spans="1:7" x14ac:dyDescent="0.15">
      <c r="A66" s="219"/>
      <c r="B66" s="232"/>
      <c r="C66" s="220"/>
      <c r="D66" s="221"/>
      <c r="E66" s="221"/>
      <c r="F66" s="221"/>
      <c r="G66" s="232"/>
    </row>
    <row r="67" spans="1:7" x14ac:dyDescent="0.15">
      <c r="A67" s="219"/>
      <c r="B67" s="232"/>
      <c r="C67" s="220"/>
      <c r="D67" s="221"/>
      <c r="E67" s="221"/>
      <c r="F67" s="221"/>
      <c r="G67" s="232"/>
    </row>
    <row r="68" spans="1:7" x14ac:dyDescent="0.15">
      <c r="A68" s="219"/>
      <c r="B68" s="232"/>
      <c r="C68" s="220"/>
      <c r="D68" s="221"/>
      <c r="E68" s="221"/>
      <c r="F68" s="221"/>
      <c r="G68" s="232"/>
    </row>
    <row r="69" spans="1:7" x14ac:dyDescent="0.15">
      <c r="A69" s="219"/>
      <c r="B69" s="232"/>
      <c r="C69" s="220"/>
      <c r="D69" s="221"/>
      <c r="E69" s="221"/>
      <c r="F69" s="221"/>
      <c r="G69" s="232"/>
    </row>
    <row r="70" spans="1:7" x14ac:dyDescent="0.15">
      <c r="A70" s="219"/>
      <c r="B70" s="232"/>
      <c r="C70" s="220"/>
      <c r="D70" s="221"/>
      <c r="E70" s="221"/>
      <c r="F70" s="221"/>
      <c r="G70" s="232"/>
    </row>
    <row r="71" spans="1:7" x14ac:dyDescent="0.15">
      <c r="A71" s="219"/>
      <c r="B71" s="232"/>
      <c r="C71" s="220"/>
      <c r="D71" s="221"/>
      <c r="E71" s="221"/>
      <c r="F71" s="221"/>
      <c r="G71" s="232"/>
    </row>
    <row r="72" spans="1:7" x14ac:dyDescent="0.15">
      <c r="A72" s="219"/>
      <c r="B72" s="232"/>
      <c r="C72" s="220"/>
      <c r="D72" s="221"/>
      <c r="E72" s="221"/>
      <c r="F72" s="221"/>
      <c r="G72" s="232"/>
    </row>
    <row r="73" spans="1:7" x14ac:dyDescent="0.15">
      <c r="A73" s="219"/>
      <c r="B73" s="232"/>
      <c r="C73" s="220"/>
      <c r="D73" s="221"/>
      <c r="E73" s="221"/>
      <c r="F73" s="221"/>
      <c r="G73" s="232"/>
    </row>
    <row r="74" spans="1:7" x14ac:dyDescent="0.15">
      <c r="A74" s="219"/>
      <c r="B74" s="232"/>
      <c r="C74" s="220"/>
      <c r="D74" s="221"/>
      <c r="E74" s="221"/>
      <c r="F74" s="221"/>
      <c r="G74" s="232"/>
    </row>
    <row r="75" spans="1:7" x14ac:dyDescent="0.15">
      <c r="A75" s="219"/>
      <c r="B75" s="232"/>
      <c r="C75" s="220"/>
      <c r="D75" s="221"/>
      <c r="E75" s="221"/>
      <c r="F75" s="221"/>
      <c r="G75" s="232"/>
    </row>
    <row r="76" spans="1:7" x14ac:dyDescent="0.15">
      <c r="A76" s="219"/>
      <c r="B76" s="232"/>
      <c r="C76" s="220"/>
      <c r="D76" s="221"/>
      <c r="E76" s="221"/>
      <c r="F76" s="221"/>
      <c r="G76" s="232"/>
    </row>
    <row r="77" spans="1:7" x14ac:dyDescent="0.15">
      <c r="A77" s="219"/>
      <c r="B77" s="232"/>
      <c r="C77" s="220"/>
      <c r="D77" s="221"/>
      <c r="E77" s="221"/>
      <c r="F77" s="221"/>
      <c r="G77" s="232"/>
    </row>
    <row r="78" spans="1:7" x14ac:dyDescent="0.15">
      <c r="A78" s="219"/>
      <c r="B78" s="232"/>
      <c r="C78" s="220"/>
      <c r="D78" s="221"/>
      <c r="E78" s="221"/>
      <c r="F78" s="221"/>
      <c r="G78" s="232"/>
    </row>
    <row r="79" spans="1:7" x14ac:dyDescent="0.15">
      <c r="A79" s="219"/>
      <c r="B79" s="232"/>
      <c r="C79" s="220"/>
      <c r="D79" s="221"/>
      <c r="E79" s="221"/>
      <c r="F79" s="221"/>
      <c r="G79" s="232"/>
    </row>
    <row r="80" spans="1:7" x14ac:dyDescent="0.15">
      <c r="A80" s="219"/>
      <c r="B80" s="232"/>
      <c r="C80" s="220"/>
      <c r="D80" s="221"/>
      <c r="E80" s="221"/>
      <c r="F80" s="221"/>
      <c r="G80" s="232"/>
    </row>
    <row r="81" spans="1:7" x14ac:dyDescent="0.15">
      <c r="A81" s="219"/>
      <c r="B81" s="232"/>
      <c r="C81" s="220"/>
      <c r="D81" s="221"/>
      <c r="E81" s="221"/>
      <c r="F81" s="221"/>
      <c r="G81" s="232"/>
    </row>
    <row r="82" spans="1:7" x14ac:dyDescent="0.15">
      <c r="A82" s="219"/>
      <c r="B82" s="232"/>
      <c r="C82" s="220"/>
      <c r="D82" s="221"/>
      <c r="E82" s="221"/>
      <c r="F82" s="221"/>
      <c r="G82" s="232"/>
    </row>
    <row r="83" spans="1:7" x14ac:dyDescent="0.15">
      <c r="A83" s="219"/>
      <c r="B83" s="232"/>
      <c r="C83" s="220"/>
      <c r="D83" s="221"/>
      <c r="E83" s="221"/>
      <c r="F83" s="221"/>
      <c r="G83" s="232"/>
    </row>
    <row r="84" spans="1:7" x14ac:dyDescent="0.15">
      <c r="A84" s="219"/>
      <c r="B84" s="232"/>
      <c r="C84" s="220"/>
      <c r="D84" s="221"/>
      <c r="E84" s="221"/>
      <c r="F84" s="221"/>
      <c r="G84" s="232"/>
    </row>
    <row r="85" spans="1:7" x14ac:dyDescent="0.15">
      <c r="A85" s="219"/>
      <c r="B85" s="232"/>
      <c r="C85" s="220"/>
      <c r="D85" s="221"/>
      <c r="E85" s="221"/>
      <c r="F85" s="221"/>
      <c r="G85" s="232"/>
    </row>
    <row r="86" spans="1:7" x14ac:dyDescent="0.15">
      <c r="A86" s="219"/>
      <c r="B86" s="232"/>
      <c r="C86" s="220"/>
      <c r="D86" s="221"/>
      <c r="E86" s="221"/>
      <c r="F86" s="221"/>
      <c r="G86" s="232"/>
    </row>
    <row r="87" spans="1:7" x14ac:dyDescent="0.15">
      <c r="A87" s="219"/>
      <c r="B87" s="232"/>
      <c r="C87" s="220"/>
      <c r="D87" s="221"/>
      <c r="E87" s="221"/>
      <c r="F87" s="221"/>
      <c r="G87" s="232"/>
    </row>
    <row r="88" spans="1:7" x14ac:dyDescent="0.15">
      <c r="A88" s="219"/>
      <c r="B88" s="232"/>
      <c r="C88" s="220"/>
      <c r="D88" s="221"/>
      <c r="E88" s="221"/>
      <c r="F88" s="221"/>
      <c r="G88" s="232"/>
    </row>
    <row r="89" spans="1:7" x14ac:dyDescent="0.15">
      <c r="A89" s="219"/>
      <c r="B89" s="232"/>
      <c r="C89" s="220"/>
      <c r="D89" s="221"/>
      <c r="E89" s="221"/>
      <c r="F89" s="221"/>
      <c r="G89" s="232"/>
    </row>
    <row r="90" spans="1:7" x14ac:dyDescent="0.15">
      <c r="A90" s="219"/>
      <c r="B90" s="232"/>
      <c r="C90" s="220"/>
      <c r="D90" s="221"/>
      <c r="E90" s="221"/>
      <c r="F90" s="221"/>
      <c r="G90" s="232"/>
    </row>
    <row r="91" spans="1:7" x14ac:dyDescent="0.15">
      <c r="A91" s="219"/>
      <c r="B91" s="232"/>
      <c r="C91" s="220"/>
      <c r="D91" s="221"/>
      <c r="E91" s="221"/>
      <c r="F91" s="221"/>
      <c r="G91" s="232"/>
    </row>
    <row r="92" spans="1:7" x14ac:dyDescent="0.15">
      <c r="A92" s="219"/>
      <c r="B92" s="232"/>
      <c r="C92" s="220"/>
      <c r="D92" s="221"/>
      <c r="E92" s="221"/>
      <c r="F92" s="221"/>
      <c r="G92" s="232"/>
    </row>
    <row r="93" spans="1:7" x14ac:dyDescent="0.15">
      <c r="A93" s="219"/>
      <c r="B93" s="232"/>
      <c r="C93" s="220"/>
      <c r="D93" s="221"/>
      <c r="E93" s="221"/>
      <c r="F93" s="221"/>
      <c r="G93" s="232"/>
    </row>
    <row r="94" spans="1:7" x14ac:dyDescent="0.15">
      <c r="A94" s="219"/>
      <c r="B94" s="232"/>
      <c r="C94" s="220"/>
      <c r="D94" s="221"/>
      <c r="E94" s="221"/>
      <c r="F94" s="221"/>
      <c r="G94" s="232"/>
    </row>
    <row r="95" spans="1:7" x14ac:dyDescent="0.15">
      <c r="A95" s="219"/>
      <c r="B95" s="232"/>
      <c r="C95" s="220"/>
      <c r="D95" s="221"/>
      <c r="E95" s="221"/>
      <c r="F95" s="221"/>
      <c r="G95" s="232"/>
    </row>
    <row r="96" spans="1:7" x14ac:dyDescent="0.15">
      <c r="A96" s="219"/>
      <c r="B96" s="232"/>
      <c r="C96" s="220"/>
      <c r="D96" s="221"/>
      <c r="E96" s="221"/>
      <c r="F96" s="221"/>
      <c r="G96" s="232"/>
    </row>
    <row r="97" spans="1:7" x14ac:dyDescent="0.15">
      <c r="A97" s="219"/>
      <c r="B97" s="232"/>
      <c r="C97" s="220"/>
      <c r="D97" s="221"/>
      <c r="E97" s="221"/>
      <c r="F97" s="221"/>
      <c r="G97" s="232"/>
    </row>
    <row r="98" spans="1:7" x14ac:dyDescent="0.15">
      <c r="A98" s="219"/>
      <c r="B98" s="232"/>
      <c r="C98" s="220"/>
      <c r="D98" s="221"/>
      <c r="E98" s="221"/>
      <c r="F98" s="221"/>
      <c r="G98" s="232"/>
    </row>
    <row r="99" spans="1:7" x14ac:dyDescent="0.15">
      <c r="A99" s="219"/>
      <c r="B99" s="232"/>
      <c r="C99" s="220"/>
      <c r="D99" s="221"/>
      <c r="E99" s="221"/>
      <c r="F99" s="221"/>
      <c r="G99" s="232"/>
    </row>
    <row r="100" spans="1:7" x14ac:dyDescent="0.15">
      <c r="A100" s="219"/>
      <c r="B100" s="232"/>
      <c r="C100" s="220"/>
      <c r="D100" s="221"/>
      <c r="E100" s="221"/>
      <c r="F100" s="221"/>
      <c r="G100" s="232"/>
    </row>
    <row r="101" spans="1:7" x14ac:dyDescent="0.15">
      <c r="A101" s="219"/>
      <c r="B101" s="232"/>
      <c r="C101" s="220"/>
      <c r="D101" s="221"/>
      <c r="E101" s="221"/>
      <c r="F101" s="221"/>
      <c r="G101" s="232"/>
    </row>
    <row r="102" spans="1:7" x14ac:dyDescent="0.15">
      <c r="A102" s="222"/>
      <c r="B102" s="232"/>
      <c r="C102" s="220"/>
      <c r="D102" s="221"/>
      <c r="E102" s="221"/>
      <c r="F102" s="221"/>
      <c r="G102" s="232"/>
    </row>
    <row r="103" spans="1:7" x14ac:dyDescent="0.15">
      <c r="A103" s="222"/>
      <c r="B103" s="223"/>
      <c r="C103" s="237"/>
      <c r="D103" s="238"/>
      <c r="E103" s="238"/>
      <c r="F103" s="238"/>
      <c r="G103" s="232"/>
    </row>
    <row r="104" spans="1:7" x14ac:dyDescent="0.15">
      <c r="A104" s="222"/>
      <c r="B104" s="223"/>
      <c r="C104" s="239"/>
      <c r="D104" s="240"/>
      <c r="E104" s="240"/>
      <c r="F104" s="239"/>
      <c r="G104" s="232"/>
    </row>
    <row r="105" spans="1:7" x14ac:dyDescent="0.15">
      <c r="A105" s="222"/>
      <c r="B105" s="223"/>
      <c r="C105" s="239"/>
      <c r="D105" s="240"/>
      <c r="E105" s="240"/>
      <c r="F105" s="239"/>
      <c r="G105" s="232"/>
    </row>
    <row r="106" spans="1:7" x14ac:dyDescent="0.15">
      <c r="A106" s="222"/>
      <c r="B106" s="223"/>
      <c r="C106" s="237"/>
      <c r="D106" s="240"/>
      <c r="E106" s="240"/>
      <c r="F106" s="239"/>
      <c r="G106" s="232"/>
    </row>
    <row r="107" spans="1:7" x14ac:dyDescent="0.15">
      <c r="A107" s="222"/>
      <c r="B107" s="223"/>
      <c r="C107" s="239"/>
      <c r="D107" s="240"/>
      <c r="E107" s="240"/>
      <c r="F107" s="239"/>
      <c r="G107" s="232"/>
    </row>
    <row r="108" spans="1:7" x14ac:dyDescent="0.15">
      <c r="A108" s="241"/>
      <c r="B108" s="232"/>
      <c r="C108" s="239"/>
      <c r="D108" s="240"/>
      <c r="E108" s="240"/>
      <c r="F108" s="239"/>
    </row>
    <row r="109" spans="1:7" x14ac:dyDescent="0.15">
      <c r="A109" s="241"/>
      <c r="B109" s="232"/>
      <c r="C109" s="239"/>
      <c r="D109" s="240"/>
      <c r="E109" s="240"/>
      <c r="F109" s="239"/>
    </row>
    <row r="110" spans="1:7" x14ac:dyDescent="0.15">
      <c r="A110" s="241"/>
      <c r="B110" s="232"/>
      <c r="C110" s="232"/>
      <c r="D110" s="242"/>
      <c r="E110" s="242"/>
      <c r="F110" s="232"/>
    </row>
    <row r="111" spans="1:7" x14ac:dyDescent="0.15">
      <c r="D111" s="243"/>
      <c r="E111" s="243"/>
    </row>
    <row r="112" spans="1:7" x14ac:dyDescent="0.15">
      <c r="D112" s="243"/>
      <c r="E112" s="243"/>
    </row>
    <row r="113" spans="3:5" x14ac:dyDescent="0.15">
      <c r="D113" s="243"/>
      <c r="E113" s="243"/>
    </row>
    <row r="114" spans="3:5" x14ac:dyDescent="0.15">
      <c r="D114" s="243"/>
      <c r="E114" s="243"/>
    </row>
    <row r="116" spans="3:5" x14ac:dyDescent="0.15">
      <c r="C116" s="244"/>
      <c r="D116" s="244"/>
      <c r="E116" s="244"/>
    </row>
  </sheetData>
  <mergeCells count="1">
    <mergeCell ref="A5:B5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>
    <oddFooter>&amp;C&amp;"ＭＳ ゴシック,標準"&amp;14&amp;P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C7469-6447-495D-BCC3-6461C3BE2127}">
  <sheetPr>
    <tabColor rgb="FFC00000"/>
  </sheetPr>
  <dimension ref="A1:G116"/>
  <sheetViews>
    <sheetView showGridLines="0" view="pageBreakPreview" topLeftCell="A3" zoomScaleNormal="100" zoomScaleSheetLayoutView="100" workbookViewId="0">
      <selection activeCell="C3" sqref="C3"/>
    </sheetView>
  </sheetViews>
  <sheetFormatPr defaultRowHeight="13.5" x14ac:dyDescent="0.15"/>
  <cols>
    <col min="1" max="1" width="5.125" style="231" customWidth="1"/>
    <col min="2" max="2" width="11.25" style="231" customWidth="1"/>
    <col min="3" max="6" width="13.5" style="231" customWidth="1"/>
    <col min="7" max="7" width="3.125" style="231" customWidth="1"/>
    <col min="8" max="16384" width="9" style="231"/>
  </cols>
  <sheetData>
    <row r="1" spans="1:7" ht="13.5" hidden="1" customHeight="1" x14ac:dyDescent="0.15">
      <c r="B1" s="174"/>
      <c r="C1" s="232"/>
      <c r="D1" s="232"/>
      <c r="E1" s="232"/>
      <c r="F1" s="232"/>
      <c r="G1" s="232"/>
    </row>
    <row r="2" spans="1:7" ht="13.5" hidden="1" customHeight="1" x14ac:dyDescent="0.15">
      <c r="A2" s="233"/>
      <c r="B2" s="174"/>
      <c r="C2" s="232"/>
      <c r="D2" s="232"/>
      <c r="E2" s="232"/>
      <c r="F2" s="232"/>
      <c r="G2" s="232"/>
    </row>
    <row r="3" spans="1:7" x14ac:dyDescent="0.15">
      <c r="A3" s="234" t="s">
        <v>1132</v>
      </c>
      <c r="B3" s="174"/>
      <c r="E3" s="232"/>
      <c r="F3" s="235"/>
      <c r="G3" s="232"/>
    </row>
    <row r="4" spans="1:7" x14ac:dyDescent="0.15">
      <c r="A4" s="234"/>
      <c r="B4" s="174"/>
      <c r="E4" s="232"/>
      <c r="F4" s="235" t="s">
        <v>1133</v>
      </c>
      <c r="G4" s="232"/>
    </row>
    <row r="5" spans="1:7" ht="12.6" customHeight="1" x14ac:dyDescent="0.15">
      <c r="A5" s="179" t="s">
        <v>394</v>
      </c>
      <c r="B5" s="180"/>
      <c r="C5" s="181" t="s">
        <v>1117</v>
      </c>
      <c r="D5" s="181" t="s">
        <v>1118</v>
      </c>
      <c r="E5" s="181" t="s">
        <v>1119</v>
      </c>
      <c r="F5" s="181" t="s">
        <v>1120</v>
      </c>
      <c r="G5" s="232"/>
    </row>
    <row r="6" spans="1:7" ht="12.6" customHeight="1" x14ac:dyDescent="0.15">
      <c r="A6" s="216" t="s">
        <v>1121</v>
      </c>
      <c r="B6" s="236" t="s">
        <v>398</v>
      </c>
      <c r="C6" s="217">
        <v>694</v>
      </c>
      <c r="D6" s="218">
        <v>22730.488730000001</v>
      </c>
      <c r="E6" s="218">
        <v>62303.154036000007</v>
      </c>
      <c r="F6" s="194">
        <v>2.7409509217358567</v>
      </c>
      <c r="G6" s="232"/>
    </row>
    <row r="7" spans="1:7" ht="12.6" customHeight="1" x14ac:dyDescent="0.15">
      <c r="A7" s="216" t="s">
        <v>1122</v>
      </c>
      <c r="B7" s="236" t="s">
        <v>399</v>
      </c>
      <c r="C7" s="217">
        <v>313</v>
      </c>
      <c r="D7" s="218">
        <v>7261.8266750000003</v>
      </c>
      <c r="E7" s="218">
        <v>43271.803939999998</v>
      </c>
      <c r="F7" s="194">
        <v>5.9588042894179925</v>
      </c>
      <c r="G7" s="232"/>
    </row>
    <row r="8" spans="1:7" ht="12.6" customHeight="1" x14ac:dyDescent="0.15">
      <c r="A8" s="216" t="s">
        <v>1123</v>
      </c>
      <c r="B8" s="236" t="s">
        <v>400</v>
      </c>
      <c r="C8" s="217">
        <v>363</v>
      </c>
      <c r="D8" s="218">
        <v>294.89157000000006</v>
      </c>
      <c r="E8" s="218">
        <v>2122.6750099999999</v>
      </c>
      <c r="F8" s="194">
        <v>7.1981542571732362</v>
      </c>
      <c r="G8" s="232"/>
    </row>
    <row r="9" spans="1:7" ht="12.6" customHeight="1" x14ac:dyDescent="0.15">
      <c r="A9" s="216" t="s">
        <v>1124</v>
      </c>
      <c r="B9" s="236" t="s">
        <v>401</v>
      </c>
      <c r="C9" s="217">
        <v>243</v>
      </c>
      <c r="D9" s="218">
        <v>2207.0578999999998</v>
      </c>
      <c r="E9" s="218">
        <v>16358.440909999998</v>
      </c>
      <c r="F9" s="194">
        <v>7.4118766480933731</v>
      </c>
      <c r="G9" s="232"/>
    </row>
    <row r="10" spans="1:7" ht="12.6" customHeight="1" x14ac:dyDescent="0.15">
      <c r="A10" s="216" t="s">
        <v>1125</v>
      </c>
      <c r="B10" s="236" t="s">
        <v>402</v>
      </c>
      <c r="C10" s="217">
        <v>294</v>
      </c>
      <c r="D10" s="218">
        <v>7216.0746600000002</v>
      </c>
      <c r="E10" s="218">
        <v>18836.398578</v>
      </c>
      <c r="F10" s="194">
        <v>2.6103386488520615</v>
      </c>
      <c r="G10" s="232"/>
    </row>
    <row r="11" spans="1:7" ht="12.6" customHeight="1" x14ac:dyDescent="0.15">
      <c r="A11" s="216" t="s">
        <v>1126</v>
      </c>
      <c r="B11" s="236" t="s">
        <v>403</v>
      </c>
      <c r="C11" s="217">
        <v>272</v>
      </c>
      <c r="D11" s="218">
        <v>3571.3274700000006</v>
      </c>
      <c r="E11" s="218">
        <v>11732.991905999992</v>
      </c>
      <c r="F11" s="194">
        <v>3.2853307361366082</v>
      </c>
      <c r="G11" s="232"/>
    </row>
    <row r="12" spans="1:7" ht="12.6" customHeight="1" x14ac:dyDescent="0.15">
      <c r="A12" s="216" t="s">
        <v>1127</v>
      </c>
      <c r="B12" s="236" t="s">
        <v>404</v>
      </c>
      <c r="C12" s="217">
        <v>556</v>
      </c>
      <c r="D12" s="218">
        <v>14998.4195</v>
      </c>
      <c r="E12" s="218">
        <v>43016.107083700001</v>
      </c>
      <c r="F12" s="194">
        <v>2.8680426683424876</v>
      </c>
      <c r="G12" s="232"/>
    </row>
    <row r="13" spans="1:7" ht="12.6" customHeight="1" x14ac:dyDescent="0.15">
      <c r="A13" s="216" t="s">
        <v>1128</v>
      </c>
      <c r="B13" s="236" t="s">
        <v>405</v>
      </c>
      <c r="C13" s="217">
        <v>591</v>
      </c>
      <c r="D13" s="218">
        <v>1221.4924420000002</v>
      </c>
      <c r="E13" s="218">
        <v>3587.6025312000015</v>
      </c>
      <c r="F13" s="194">
        <v>2.9370648624938451</v>
      </c>
      <c r="G13" s="232"/>
    </row>
    <row r="14" spans="1:7" ht="12.6" customHeight="1" x14ac:dyDescent="0.15">
      <c r="A14" s="216" t="s">
        <v>1129</v>
      </c>
      <c r="B14" s="236" t="s">
        <v>406</v>
      </c>
      <c r="C14" s="217">
        <v>434</v>
      </c>
      <c r="D14" s="218">
        <v>714.19730000000004</v>
      </c>
      <c r="E14" s="218">
        <v>2706.0665139999996</v>
      </c>
      <c r="F14" s="194">
        <v>3.7889621173308825</v>
      </c>
      <c r="G14" s="232"/>
    </row>
    <row r="15" spans="1:7" ht="12.6" customHeight="1" x14ac:dyDescent="0.15">
      <c r="A15" s="216" t="s">
        <v>483</v>
      </c>
      <c r="B15" s="236" t="s">
        <v>407</v>
      </c>
      <c r="C15" s="217">
        <v>525</v>
      </c>
      <c r="D15" s="218">
        <v>304.40404000000001</v>
      </c>
      <c r="E15" s="218">
        <v>1260.1942964000004</v>
      </c>
      <c r="F15" s="194">
        <v>4.1398737559462102</v>
      </c>
      <c r="G15" s="232"/>
    </row>
    <row r="16" spans="1:7" ht="12.6" customHeight="1" x14ac:dyDescent="0.15">
      <c r="A16" s="216" t="s">
        <v>485</v>
      </c>
      <c r="B16" s="236" t="s">
        <v>408</v>
      </c>
      <c r="C16" s="217">
        <v>608</v>
      </c>
      <c r="D16" s="218">
        <v>993.13747000000012</v>
      </c>
      <c r="E16" s="218">
        <v>2970.3454799999995</v>
      </c>
      <c r="F16" s="194">
        <v>2.9908704179694268</v>
      </c>
      <c r="G16" s="232"/>
    </row>
    <row r="17" spans="1:7" ht="12.6" customHeight="1" x14ac:dyDescent="0.15">
      <c r="A17" s="216" t="s">
        <v>487</v>
      </c>
      <c r="B17" s="236" t="s">
        <v>409</v>
      </c>
      <c r="C17" s="217">
        <v>687</v>
      </c>
      <c r="D17" s="218">
        <v>29758.485929999995</v>
      </c>
      <c r="E17" s="218">
        <v>78189.916927099985</v>
      </c>
      <c r="F17" s="194">
        <v>2.6274830349576188</v>
      </c>
      <c r="G17" s="232"/>
    </row>
    <row r="18" spans="1:7" ht="12.6" customHeight="1" x14ac:dyDescent="0.15">
      <c r="A18" s="216" t="s">
        <v>489</v>
      </c>
      <c r="B18" s="236" t="s">
        <v>410</v>
      </c>
      <c r="C18" s="217">
        <v>82</v>
      </c>
      <c r="D18" s="218">
        <v>770.91589999999974</v>
      </c>
      <c r="E18" s="218">
        <v>1661.3484200000005</v>
      </c>
      <c r="F18" s="194">
        <v>2.155031982087801</v>
      </c>
      <c r="G18" s="232"/>
    </row>
    <row r="19" spans="1:7" ht="12.6" customHeight="1" x14ac:dyDescent="0.15">
      <c r="A19" s="216" t="s">
        <v>491</v>
      </c>
      <c r="B19" s="236" t="s">
        <v>411</v>
      </c>
      <c r="C19" s="217">
        <v>309</v>
      </c>
      <c r="D19" s="218">
        <v>17740.598180000001</v>
      </c>
      <c r="E19" s="218">
        <v>45304.024479</v>
      </c>
      <c r="F19" s="194">
        <v>2.5536920468709923</v>
      </c>
      <c r="G19" s="232"/>
    </row>
    <row r="20" spans="1:7" ht="12.6" customHeight="1" x14ac:dyDescent="0.15">
      <c r="A20" s="216" t="s">
        <v>493</v>
      </c>
      <c r="B20" s="236" t="s">
        <v>412</v>
      </c>
      <c r="C20" s="217">
        <v>558</v>
      </c>
      <c r="D20" s="218">
        <v>2093.8102650000001</v>
      </c>
      <c r="E20" s="218">
        <v>13301.4502015</v>
      </c>
      <c r="F20" s="194">
        <v>6.3527485865582953</v>
      </c>
      <c r="G20" s="232"/>
    </row>
    <row r="21" spans="1:7" ht="12.6" customHeight="1" x14ac:dyDescent="0.15">
      <c r="A21" s="216" t="s">
        <v>495</v>
      </c>
      <c r="B21" s="236" t="s">
        <v>413</v>
      </c>
      <c r="C21" s="217">
        <v>336</v>
      </c>
      <c r="D21" s="218">
        <v>3971.477511</v>
      </c>
      <c r="E21" s="218">
        <v>3157.3943452000003</v>
      </c>
      <c r="F21" s="194">
        <v>0.79501755617520364</v>
      </c>
      <c r="G21" s="232"/>
    </row>
    <row r="22" spans="1:7" ht="12.6" customHeight="1" x14ac:dyDescent="0.15">
      <c r="A22" s="216" t="s">
        <v>497</v>
      </c>
      <c r="B22" s="236" t="s">
        <v>414</v>
      </c>
      <c r="C22" s="217">
        <v>291</v>
      </c>
      <c r="D22" s="218">
        <v>15906.829099999997</v>
      </c>
      <c r="E22" s="218">
        <v>74060.929789999995</v>
      </c>
      <c r="F22" s="194">
        <v>4.6559203801340905</v>
      </c>
      <c r="G22" s="232"/>
    </row>
    <row r="23" spans="1:7" ht="12.6" customHeight="1" x14ac:dyDescent="0.15">
      <c r="A23" s="216" t="s">
        <v>499</v>
      </c>
      <c r="B23" s="236" t="s">
        <v>415</v>
      </c>
      <c r="C23" s="217">
        <v>255</v>
      </c>
      <c r="D23" s="218">
        <v>238.91900000000004</v>
      </c>
      <c r="E23" s="218">
        <v>1609.3104999999998</v>
      </c>
      <c r="F23" s="194">
        <v>6.7357995806110003</v>
      </c>
      <c r="G23" s="232"/>
    </row>
    <row r="24" spans="1:7" ht="12.6" customHeight="1" x14ac:dyDescent="0.15">
      <c r="A24" s="216" t="s">
        <v>505</v>
      </c>
      <c r="B24" s="236" t="s">
        <v>416</v>
      </c>
      <c r="C24" s="217">
        <v>174</v>
      </c>
      <c r="D24" s="218">
        <v>167.8484</v>
      </c>
      <c r="E24" s="218">
        <v>424.35827999999998</v>
      </c>
      <c r="F24" s="194">
        <v>2.5282235636443362</v>
      </c>
      <c r="G24" s="232"/>
    </row>
    <row r="25" spans="1:7" ht="12.6" customHeight="1" x14ac:dyDescent="0.15">
      <c r="A25" s="216" t="s">
        <v>507</v>
      </c>
      <c r="B25" s="236" t="s">
        <v>417</v>
      </c>
      <c r="C25" s="217">
        <v>584</v>
      </c>
      <c r="D25" s="218">
        <v>222.51277999999999</v>
      </c>
      <c r="E25" s="218">
        <v>1072.6681659999999</v>
      </c>
      <c r="F25" s="194">
        <v>4.8207036287983094</v>
      </c>
      <c r="G25" s="232"/>
    </row>
    <row r="26" spans="1:7" ht="12.6" customHeight="1" x14ac:dyDescent="0.15">
      <c r="A26" s="216" t="s">
        <v>509</v>
      </c>
      <c r="B26" s="236" t="s">
        <v>418</v>
      </c>
      <c r="C26" s="217">
        <v>580</v>
      </c>
      <c r="D26" s="218">
        <v>386.46813000000009</v>
      </c>
      <c r="E26" s="218">
        <v>1556.8090719999998</v>
      </c>
      <c r="F26" s="194">
        <v>4.0282987163779831</v>
      </c>
      <c r="G26" s="232"/>
    </row>
    <row r="27" spans="1:7" ht="12.6" customHeight="1" x14ac:dyDescent="0.15">
      <c r="A27" s="216" t="s">
        <v>517</v>
      </c>
      <c r="B27" s="236" t="s">
        <v>419</v>
      </c>
      <c r="C27" s="217">
        <v>811</v>
      </c>
      <c r="D27" s="218">
        <v>4490.8189830000001</v>
      </c>
      <c r="E27" s="218">
        <v>32795.712188900005</v>
      </c>
      <c r="F27" s="194">
        <v>7.3028354767912509</v>
      </c>
      <c r="G27" s="232"/>
    </row>
    <row r="28" spans="1:7" ht="12.6" customHeight="1" x14ac:dyDescent="0.15">
      <c r="A28" s="216" t="s">
        <v>519</v>
      </c>
      <c r="B28" s="236" t="s">
        <v>420</v>
      </c>
      <c r="C28" s="217">
        <v>1183</v>
      </c>
      <c r="D28" s="218">
        <v>29978.898487000002</v>
      </c>
      <c r="E28" s="218">
        <v>214997.25106099999</v>
      </c>
      <c r="F28" s="194">
        <v>7.1716194360587009</v>
      </c>
      <c r="G28" s="232"/>
    </row>
    <row r="29" spans="1:7" ht="12.6" customHeight="1" x14ac:dyDescent="0.15">
      <c r="A29" s="216" t="s">
        <v>523</v>
      </c>
      <c r="B29" s="236" t="s">
        <v>421</v>
      </c>
      <c r="C29" s="217">
        <v>564</v>
      </c>
      <c r="D29" s="218">
        <v>14820.453039999999</v>
      </c>
      <c r="E29" s="218">
        <v>87335.925361000016</v>
      </c>
      <c r="F29" s="194">
        <v>5.892932228541377</v>
      </c>
      <c r="G29" s="232"/>
    </row>
    <row r="30" spans="1:7" ht="12.6" customHeight="1" x14ac:dyDescent="0.15">
      <c r="A30" s="216" t="s">
        <v>525</v>
      </c>
      <c r="B30" s="236" t="s">
        <v>422</v>
      </c>
      <c r="C30" s="217">
        <v>371</v>
      </c>
      <c r="D30" s="218">
        <v>7112.01091</v>
      </c>
      <c r="E30" s="218">
        <v>18812.899225999983</v>
      </c>
      <c r="F30" s="194">
        <v>2.6452292416407421</v>
      </c>
      <c r="G30" s="232"/>
    </row>
    <row r="31" spans="1:7" ht="12.6" customHeight="1" x14ac:dyDescent="0.15">
      <c r="A31" s="216" t="s">
        <v>526</v>
      </c>
      <c r="B31" s="236" t="s">
        <v>423</v>
      </c>
      <c r="C31" s="217">
        <v>194</v>
      </c>
      <c r="D31" s="218">
        <v>178.60646</v>
      </c>
      <c r="E31" s="218">
        <v>1289.3862809999998</v>
      </c>
      <c r="F31" s="194">
        <v>7.2191469502278913</v>
      </c>
      <c r="G31" s="232"/>
    </row>
    <row r="32" spans="1:7" ht="12.6" customHeight="1" x14ac:dyDescent="0.15">
      <c r="A32" s="216" t="s">
        <v>528</v>
      </c>
      <c r="B32" s="236" t="s">
        <v>424</v>
      </c>
      <c r="C32" s="217">
        <v>218</v>
      </c>
      <c r="D32" s="218">
        <v>2658.0080159999998</v>
      </c>
      <c r="E32" s="218">
        <v>8142.9738989999996</v>
      </c>
      <c r="F32" s="194">
        <v>3.0635625814455785</v>
      </c>
      <c r="G32" s="232"/>
    </row>
    <row r="33" spans="1:7" ht="12.6" customHeight="1" x14ac:dyDescent="0.15">
      <c r="A33" s="216" t="s">
        <v>530</v>
      </c>
      <c r="B33" s="236" t="s">
        <v>425</v>
      </c>
      <c r="C33" s="217">
        <v>777</v>
      </c>
      <c r="D33" s="218">
        <v>14809.613520000003</v>
      </c>
      <c r="E33" s="218">
        <v>57170.318624000007</v>
      </c>
      <c r="F33" s="194">
        <v>3.86035182800638</v>
      </c>
      <c r="G33" s="232"/>
    </row>
    <row r="34" spans="1:7" ht="12.6" customHeight="1" x14ac:dyDescent="0.15">
      <c r="A34" s="216" t="s">
        <v>532</v>
      </c>
      <c r="B34" s="236" t="s">
        <v>426</v>
      </c>
      <c r="C34" s="217">
        <v>116</v>
      </c>
      <c r="D34" s="218">
        <v>232.10135</v>
      </c>
      <c r="E34" s="218">
        <v>1181.9982669999995</v>
      </c>
      <c r="F34" s="194">
        <v>5.0925953985187915</v>
      </c>
      <c r="G34" s="232"/>
    </row>
    <row r="35" spans="1:7" ht="12.6" customHeight="1" x14ac:dyDescent="0.15">
      <c r="A35" s="216" t="s">
        <v>534</v>
      </c>
      <c r="B35" s="236" t="s">
        <v>427</v>
      </c>
      <c r="C35" s="217">
        <v>260</v>
      </c>
      <c r="D35" s="218">
        <v>1429.3064400000001</v>
      </c>
      <c r="E35" s="218">
        <v>4044.7504200000003</v>
      </c>
      <c r="F35" s="194">
        <v>2.8298693036043412</v>
      </c>
      <c r="G35" s="232"/>
    </row>
    <row r="36" spans="1:7" ht="12.6" customHeight="1" x14ac:dyDescent="0.15">
      <c r="A36" s="216" t="s">
        <v>536</v>
      </c>
      <c r="B36" s="236" t="s">
        <v>428</v>
      </c>
      <c r="C36" s="217">
        <v>173</v>
      </c>
      <c r="D36" s="218">
        <v>116.58500000000002</v>
      </c>
      <c r="E36" s="218">
        <v>693.54840999999999</v>
      </c>
      <c r="F36" s="194">
        <v>5.9488648625466389</v>
      </c>
      <c r="G36" s="232"/>
    </row>
    <row r="37" spans="1:7" ht="12.6" customHeight="1" x14ac:dyDescent="0.15">
      <c r="A37" s="216" t="s">
        <v>538</v>
      </c>
      <c r="B37" s="236" t="s">
        <v>429</v>
      </c>
      <c r="C37" s="217">
        <v>244</v>
      </c>
      <c r="D37" s="218">
        <v>165.95530000000002</v>
      </c>
      <c r="E37" s="218">
        <v>632.58614299999988</v>
      </c>
      <c r="F37" s="194">
        <v>3.8117863243897592</v>
      </c>
      <c r="G37" s="232"/>
    </row>
    <row r="38" spans="1:7" ht="12.6" customHeight="1" x14ac:dyDescent="0.15">
      <c r="A38" s="216" t="s">
        <v>540</v>
      </c>
      <c r="B38" s="236" t="s">
        <v>430</v>
      </c>
      <c r="C38" s="217">
        <v>390</v>
      </c>
      <c r="D38" s="218">
        <v>3554.3002000000001</v>
      </c>
      <c r="E38" s="218">
        <v>27197.592825000003</v>
      </c>
      <c r="F38" s="194">
        <v>7.6520246728174515</v>
      </c>
      <c r="G38" s="232"/>
    </row>
    <row r="39" spans="1:7" ht="12.6" customHeight="1" x14ac:dyDescent="0.15">
      <c r="A39" s="216" t="s">
        <v>542</v>
      </c>
      <c r="B39" s="236" t="s">
        <v>431</v>
      </c>
      <c r="C39" s="217">
        <v>365</v>
      </c>
      <c r="D39" s="218">
        <v>1825.2139099999999</v>
      </c>
      <c r="E39" s="218">
        <v>5815.9472599999999</v>
      </c>
      <c r="F39" s="194">
        <v>3.1864469299382012</v>
      </c>
      <c r="G39" s="232"/>
    </row>
    <row r="40" spans="1:7" ht="12.6" customHeight="1" x14ac:dyDescent="0.15">
      <c r="A40" s="216" t="s">
        <v>544</v>
      </c>
      <c r="B40" s="236" t="s">
        <v>432</v>
      </c>
      <c r="C40" s="217">
        <v>364</v>
      </c>
      <c r="D40" s="218">
        <v>15957.870710000001</v>
      </c>
      <c r="E40" s="218">
        <v>76755.847758999982</v>
      </c>
      <c r="F40" s="194">
        <v>4.8099053535319678</v>
      </c>
      <c r="G40" s="232"/>
    </row>
    <row r="41" spans="1:7" ht="12.6" customHeight="1" x14ac:dyDescent="0.15">
      <c r="A41" s="216" t="s">
        <v>546</v>
      </c>
      <c r="B41" s="236" t="s">
        <v>433</v>
      </c>
      <c r="C41" s="217">
        <v>224</v>
      </c>
      <c r="D41" s="218">
        <v>10793.4499</v>
      </c>
      <c r="E41" s="218">
        <v>16332.319190000006</v>
      </c>
      <c r="F41" s="194">
        <v>1.5131695001428604</v>
      </c>
      <c r="G41" s="232"/>
    </row>
    <row r="42" spans="1:7" ht="12.6" customHeight="1" x14ac:dyDescent="0.15">
      <c r="A42" s="216" t="s">
        <v>548</v>
      </c>
      <c r="B42" s="236" t="s">
        <v>434</v>
      </c>
      <c r="C42" s="217">
        <v>223</v>
      </c>
      <c r="D42" s="218">
        <v>690.02318000000002</v>
      </c>
      <c r="E42" s="218">
        <v>2861.6797299999998</v>
      </c>
      <c r="F42" s="194">
        <v>4.1472226048985767</v>
      </c>
      <c r="G42" s="232"/>
    </row>
    <row r="43" spans="1:7" ht="12.6" customHeight="1" x14ac:dyDescent="0.15">
      <c r="A43" s="216" t="s">
        <v>550</v>
      </c>
      <c r="B43" s="236" t="s">
        <v>435</v>
      </c>
      <c r="C43" s="217">
        <v>278</v>
      </c>
      <c r="D43" s="218">
        <v>4048.6091000000001</v>
      </c>
      <c r="E43" s="218">
        <v>20686.632694999993</v>
      </c>
      <c r="F43" s="194">
        <v>5.1095653307206153</v>
      </c>
      <c r="G43" s="232"/>
    </row>
    <row r="44" spans="1:7" ht="12.6" customHeight="1" x14ac:dyDescent="0.15">
      <c r="A44" s="216" t="s">
        <v>554</v>
      </c>
      <c r="B44" s="236" t="s">
        <v>436</v>
      </c>
      <c r="C44" s="217">
        <v>141</v>
      </c>
      <c r="D44" s="218">
        <v>139.2628</v>
      </c>
      <c r="E44" s="218">
        <v>860.34016400000007</v>
      </c>
      <c r="F44" s="194">
        <v>6.1778175076186894</v>
      </c>
      <c r="G44" s="232"/>
    </row>
    <row r="45" spans="1:7" ht="12.6" customHeight="1" x14ac:dyDescent="0.15">
      <c r="A45" s="216" t="s">
        <v>556</v>
      </c>
      <c r="B45" s="236" t="s">
        <v>437</v>
      </c>
      <c r="C45" s="217">
        <v>422</v>
      </c>
      <c r="D45" s="218">
        <v>17242.721410000002</v>
      </c>
      <c r="E45" s="218">
        <v>61227.088080000009</v>
      </c>
      <c r="F45" s="194">
        <v>3.5508947006759071</v>
      </c>
      <c r="G45" s="232"/>
    </row>
    <row r="46" spans="1:7" ht="12.6" customHeight="1" x14ac:dyDescent="0.15">
      <c r="A46" s="216" t="s">
        <v>558</v>
      </c>
      <c r="B46" s="236" t="s">
        <v>438</v>
      </c>
      <c r="C46" s="217">
        <v>200</v>
      </c>
      <c r="D46" s="218">
        <v>20744.658960000004</v>
      </c>
      <c r="E46" s="218">
        <v>36781.954927999999</v>
      </c>
      <c r="F46" s="194">
        <v>1.7730807240033795</v>
      </c>
      <c r="G46" s="232"/>
    </row>
    <row r="47" spans="1:7" ht="12.6" customHeight="1" x14ac:dyDescent="0.15">
      <c r="A47" s="216" t="s">
        <v>560</v>
      </c>
      <c r="B47" s="236" t="s">
        <v>439</v>
      </c>
      <c r="C47" s="217">
        <v>201</v>
      </c>
      <c r="D47" s="218">
        <v>4100.0206299999991</v>
      </c>
      <c r="E47" s="218">
        <v>4488.3160040000002</v>
      </c>
      <c r="F47" s="194">
        <v>1.0947057122490629</v>
      </c>
      <c r="G47" s="232"/>
    </row>
    <row r="48" spans="1:7" ht="12.6" customHeight="1" x14ac:dyDescent="0.15">
      <c r="A48" s="216" t="s">
        <v>562</v>
      </c>
      <c r="B48" s="236" t="s">
        <v>440</v>
      </c>
      <c r="C48" s="217">
        <v>269</v>
      </c>
      <c r="D48" s="218">
        <v>415.55911000000003</v>
      </c>
      <c r="E48" s="218">
        <v>6366.6125550000006</v>
      </c>
      <c r="F48" s="194">
        <v>15.320594355397478</v>
      </c>
      <c r="G48" s="232"/>
    </row>
    <row r="49" spans="1:7" ht="12.6" customHeight="1" x14ac:dyDescent="0.15">
      <c r="A49" s="216" t="s">
        <v>564</v>
      </c>
      <c r="B49" s="236" t="s">
        <v>441</v>
      </c>
      <c r="C49" s="217">
        <v>236</v>
      </c>
      <c r="D49" s="218">
        <v>3680.2081699999999</v>
      </c>
      <c r="E49" s="218">
        <v>5244.5765526000014</v>
      </c>
      <c r="F49" s="194">
        <v>1.4250760582926485</v>
      </c>
      <c r="G49" s="232"/>
    </row>
    <row r="50" spans="1:7" ht="12.6" customHeight="1" x14ac:dyDescent="0.15">
      <c r="A50" s="216" t="s">
        <v>566</v>
      </c>
      <c r="B50" s="236" t="s">
        <v>442</v>
      </c>
      <c r="C50" s="217">
        <v>210</v>
      </c>
      <c r="D50" s="218">
        <v>560.40069999999992</v>
      </c>
      <c r="E50" s="218">
        <v>3006.4434100000003</v>
      </c>
      <c r="F50" s="194">
        <v>5.3648102331064198</v>
      </c>
      <c r="G50" s="232"/>
    </row>
    <row r="51" spans="1:7" ht="12.6" customHeight="1" x14ac:dyDescent="0.15">
      <c r="A51" s="216" t="s">
        <v>568</v>
      </c>
      <c r="B51" s="236" t="s">
        <v>443</v>
      </c>
      <c r="C51" s="217">
        <v>301</v>
      </c>
      <c r="D51" s="218">
        <v>472.46582799999999</v>
      </c>
      <c r="E51" s="218">
        <v>7229.2278785999997</v>
      </c>
      <c r="F51" s="194">
        <v>15.301059780772123</v>
      </c>
      <c r="G51" s="232"/>
    </row>
    <row r="52" spans="1:7" ht="12.6" customHeight="1" x14ac:dyDescent="0.15">
      <c r="A52" s="216" t="s">
        <v>570</v>
      </c>
      <c r="B52" s="236" t="s">
        <v>444</v>
      </c>
      <c r="C52" s="217">
        <v>109</v>
      </c>
      <c r="D52" s="218">
        <v>138.98920000000001</v>
      </c>
      <c r="E52" s="218">
        <v>5774.4004299999997</v>
      </c>
      <c r="F52" s="194">
        <v>41.545677146137969</v>
      </c>
      <c r="G52" s="232"/>
    </row>
    <row r="53" spans="1:7" x14ac:dyDescent="0.15">
      <c r="A53" s="216"/>
      <c r="B53" s="236" t="s">
        <v>795</v>
      </c>
      <c r="C53" s="182">
        <v>17593</v>
      </c>
      <c r="D53" s="184">
        <v>293127.29426699999</v>
      </c>
      <c r="E53" s="184">
        <v>1136230.3198081998</v>
      </c>
      <c r="F53" s="194">
        <v>3.876235144357608</v>
      </c>
      <c r="G53" s="232"/>
    </row>
    <row r="54" spans="1:7" x14ac:dyDescent="0.15">
      <c r="A54" s="219"/>
      <c r="B54" s="232"/>
      <c r="C54" s="220"/>
      <c r="D54" s="221"/>
      <c r="E54" s="221"/>
      <c r="F54" s="221"/>
      <c r="G54" s="232"/>
    </row>
    <row r="55" spans="1:7" x14ac:dyDescent="0.15">
      <c r="A55" s="219"/>
      <c r="B55" s="232"/>
      <c r="C55" s="220"/>
      <c r="D55" s="221"/>
      <c r="E55" s="221"/>
      <c r="F55" s="221"/>
      <c r="G55" s="232"/>
    </row>
    <row r="56" spans="1:7" x14ac:dyDescent="0.15">
      <c r="A56" s="219"/>
      <c r="B56" s="232"/>
      <c r="C56" s="220"/>
      <c r="D56" s="221"/>
      <c r="E56" s="221"/>
      <c r="F56" s="221"/>
      <c r="G56" s="232"/>
    </row>
    <row r="57" spans="1:7" x14ac:dyDescent="0.15">
      <c r="A57" s="219"/>
      <c r="B57" s="232"/>
      <c r="C57" s="220"/>
      <c r="D57" s="221"/>
      <c r="E57" s="221"/>
      <c r="F57" s="221"/>
      <c r="G57" s="232"/>
    </row>
    <row r="58" spans="1:7" x14ac:dyDescent="0.15">
      <c r="A58" s="219"/>
      <c r="B58" s="232"/>
      <c r="C58" s="220"/>
      <c r="D58" s="221"/>
      <c r="E58" s="221"/>
      <c r="F58" s="221"/>
      <c r="G58" s="232"/>
    </row>
    <row r="59" spans="1:7" x14ac:dyDescent="0.15">
      <c r="A59" s="219"/>
      <c r="B59" s="232"/>
      <c r="C59" s="220"/>
      <c r="D59" s="221"/>
      <c r="E59" s="221"/>
      <c r="F59" s="221"/>
      <c r="G59" s="232"/>
    </row>
    <row r="60" spans="1:7" x14ac:dyDescent="0.15">
      <c r="A60" s="219"/>
      <c r="B60" s="232"/>
      <c r="C60" s="220"/>
      <c r="D60" s="221"/>
      <c r="E60" s="221"/>
      <c r="F60" s="221"/>
      <c r="G60" s="232"/>
    </row>
    <row r="61" spans="1:7" x14ac:dyDescent="0.15">
      <c r="A61" s="219"/>
      <c r="B61" s="232"/>
      <c r="C61" s="220"/>
      <c r="D61" s="221"/>
      <c r="E61" s="221"/>
      <c r="F61" s="221"/>
      <c r="G61" s="232"/>
    </row>
    <row r="62" spans="1:7" x14ac:dyDescent="0.15">
      <c r="A62" s="219"/>
      <c r="B62" s="232"/>
      <c r="C62" s="220"/>
      <c r="D62" s="221"/>
      <c r="E62" s="221"/>
      <c r="F62" s="221"/>
      <c r="G62" s="232"/>
    </row>
    <row r="63" spans="1:7" x14ac:dyDescent="0.15">
      <c r="A63" s="219"/>
      <c r="B63" s="232"/>
      <c r="C63" s="220"/>
      <c r="D63" s="221"/>
      <c r="E63" s="221"/>
      <c r="F63" s="221"/>
      <c r="G63" s="232"/>
    </row>
    <row r="64" spans="1:7" x14ac:dyDescent="0.15">
      <c r="A64" s="219"/>
      <c r="B64" s="232"/>
      <c r="C64" s="220"/>
      <c r="D64" s="221"/>
      <c r="E64" s="221"/>
      <c r="F64" s="221"/>
      <c r="G64" s="232"/>
    </row>
    <row r="65" spans="1:7" x14ac:dyDescent="0.15">
      <c r="A65" s="219"/>
      <c r="B65" s="232"/>
      <c r="C65" s="220"/>
      <c r="D65" s="221"/>
      <c r="E65" s="221"/>
      <c r="F65" s="221"/>
      <c r="G65" s="232"/>
    </row>
    <row r="66" spans="1:7" x14ac:dyDescent="0.15">
      <c r="A66" s="219"/>
      <c r="B66" s="232"/>
      <c r="C66" s="220"/>
      <c r="D66" s="221"/>
      <c r="E66" s="221"/>
      <c r="F66" s="221"/>
      <c r="G66" s="232"/>
    </row>
    <row r="67" spans="1:7" x14ac:dyDescent="0.15">
      <c r="A67" s="219"/>
      <c r="B67" s="232"/>
      <c r="C67" s="220"/>
      <c r="D67" s="221"/>
      <c r="E67" s="221"/>
      <c r="F67" s="221"/>
      <c r="G67" s="232"/>
    </row>
    <row r="68" spans="1:7" x14ac:dyDescent="0.15">
      <c r="A68" s="219"/>
      <c r="B68" s="232"/>
      <c r="C68" s="220"/>
      <c r="D68" s="221"/>
      <c r="E68" s="221"/>
      <c r="F68" s="221"/>
      <c r="G68" s="232"/>
    </row>
    <row r="69" spans="1:7" x14ac:dyDescent="0.15">
      <c r="A69" s="219"/>
      <c r="B69" s="232"/>
      <c r="C69" s="220"/>
      <c r="D69" s="221"/>
      <c r="E69" s="221"/>
      <c r="F69" s="221"/>
      <c r="G69" s="232"/>
    </row>
    <row r="70" spans="1:7" x14ac:dyDescent="0.15">
      <c r="A70" s="219"/>
      <c r="B70" s="232"/>
      <c r="C70" s="220"/>
      <c r="D70" s="221"/>
      <c r="E70" s="221"/>
      <c r="F70" s="221"/>
      <c r="G70" s="232"/>
    </row>
    <row r="71" spans="1:7" x14ac:dyDescent="0.15">
      <c r="A71" s="219"/>
      <c r="B71" s="232"/>
      <c r="C71" s="220"/>
      <c r="D71" s="221"/>
      <c r="E71" s="221"/>
      <c r="F71" s="221"/>
      <c r="G71" s="232"/>
    </row>
    <row r="72" spans="1:7" x14ac:dyDescent="0.15">
      <c r="A72" s="219"/>
      <c r="B72" s="232"/>
      <c r="C72" s="220"/>
      <c r="D72" s="221"/>
      <c r="E72" s="221"/>
      <c r="F72" s="221"/>
      <c r="G72" s="232"/>
    </row>
    <row r="73" spans="1:7" x14ac:dyDescent="0.15">
      <c r="A73" s="219"/>
      <c r="B73" s="232"/>
      <c r="C73" s="220"/>
      <c r="D73" s="221"/>
      <c r="E73" s="221"/>
      <c r="F73" s="221"/>
      <c r="G73" s="232"/>
    </row>
    <row r="74" spans="1:7" x14ac:dyDescent="0.15">
      <c r="A74" s="219"/>
      <c r="B74" s="232"/>
      <c r="C74" s="220"/>
      <c r="D74" s="221"/>
      <c r="E74" s="221"/>
      <c r="F74" s="221"/>
      <c r="G74" s="232"/>
    </row>
    <row r="75" spans="1:7" x14ac:dyDescent="0.15">
      <c r="A75" s="219"/>
      <c r="B75" s="232"/>
      <c r="C75" s="220"/>
      <c r="D75" s="221"/>
      <c r="E75" s="221"/>
      <c r="F75" s="221"/>
      <c r="G75" s="232"/>
    </row>
    <row r="76" spans="1:7" x14ac:dyDescent="0.15">
      <c r="A76" s="219"/>
      <c r="B76" s="232"/>
      <c r="C76" s="220"/>
      <c r="D76" s="221"/>
      <c r="E76" s="221"/>
      <c r="F76" s="221"/>
      <c r="G76" s="232"/>
    </row>
    <row r="77" spans="1:7" x14ac:dyDescent="0.15">
      <c r="A77" s="219"/>
      <c r="B77" s="232"/>
      <c r="C77" s="220"/>
      <c r="D77" s="221"/>
      <c r="E77" s="221"/>
      <c r="F77" s="221"/>
      <c r="G77" s="232"/>
    </row>
    <row r="78" spans="1:7" x14ac:dyDescent="0.15">
      <c r="A78" s="219"/>
      <c r="B78" s="232"/>
      <c r="C78" s="220"/>
      <c r="D78" s="221"/>
      <c r="E78" s="221"/>
      <c r="F78" s="221"/>
      <c r="G78" s="232"/>
    </row>
    <row r="79" spans="1:7" x14ac:dyDescent="0.15">
      <c r="A79" s="219"/>
      <c r="B79" s="232"/>
      <c r="C79" s="220"/>
      <c r="D79" s="221"/>
      <c r="E79" s="221"/>
      <c r="F79" s="221"/>
      <c r="G79" s="232"/>
    </row>
    <row r="80" spans="1:7" x14ac:dyDescent="0.15">
      <c r="A80" s="219"/>
      <c r="B80" s="232"/>
      <c r="C80" s="220"/>
      <c r="D80" s="221"/>
      <c r="E80" s="221"/>
      <c r="F80" s="221"/>
      <c r="G80" s="232"/>
    </row>
    <row r="81" spans="1:7" x14ac:dyDescent="0.15">
      <c r="A81" s="219"/>
      <c r="B81" s="232"/>
      <c r="C81" s="220"/>
      <c r="D81" s="221"/>
      <c r="E81" s="221"/>
      <c r="F81" s="221"/>
      <c r="G81" s="232"/>
    </row>
    <row r="82" spans="1:7" x14ac:dyDescent="0.15">
      <c r="A82" s="219"/>
      <c r="B82" s="232"/>
      <c r="C82" s="220"/>
      <c r="D82" s="221"/>
      <c r="E82" s="221"/>
      <c r="F82" s="221"/>
      <c r="G82" s="232"/>
    </row>
    <row r="83" spans="1:7" x14ac:dyDescent="0.15">
      <c r="A83" s="219"/>
      <c r="B83" s="232"/>
      <c r="C83" s="220"/>
      <c r="D83" s="221"/>
      <c r="E83" s="221"/>
      <c r="F83" s="221"/>
      <c r="G83" s="232"/>
    </row>
    <row r="84" spans="1:7" x14ac:dyDescent="0.15">
      <c r="A84" s="219"/>
      <c r="B84" s="232"/>
      <c r="C84" s="220"/>
      <c r="D84" s="221"/>
      <c r="E84" s="221"/>
      <c r="F84" s="221"/>
      <c r="G84" s="232"/>
    </row>
    <row r="85" spans="1:7" x14ac:dyDescent="0.15">
      <c r="A85" s="219"/>
      <c r="B85" s="232"/>
      <c r="C85" s="220"/>
      <c r="D85" s="221"/>
      <c r="E85" s="221"/>
      <c r="F85" s="221"/>
      <c r="G85" s="232"/>
    </row>
    <row r="86" spans="1:7" x14ac:dyDescent="0.15">
      <c r="A86" s="219"/>
      <c r="B86" s="232"/>
      <c r="C86" s="220"/>
      <c r="D86" s="221"/>
      <c r="E86" s="221"/>
      <c r="F86" s="221"/>
      <c r="G86" s="232"/>
    </row>
    <row r="87" spans="1:7" x14ac:dyDescent="0.15">
      <c r="A87" s="219"/>
      <c r="B87" s="232"/>
      <c r="C87" s="220"/>
      <c r="D87" s="221"/>
      <c r="E87" s="221"/>
      <c r="F87" s="221"/>
      <c r="G87" s="232"/>
    </row>
    <row r="88" spans="1:7" x14ac:dyDescent="0.15">
      <c r="A88" s="219"/>
      <c r="B88" s="232"/>
      <c r="C88" s="220"/>
      <c r="D88" s="221"/>
      <c r="E88" s="221"/>
      <c r="F88" s="221"/>
      <c r="G88" s="232"/>
    </row>
    <row r="89" spans="1:7" x14ac:dyDescent="0.15">
      <c r="A89" s="219"/>
      <c r="B89" s="232"/>
      <c r="C89" s="220"/>
      <c r="D89" s="221"/>
      <c r="E89" s="221"/>
      <c r="F89" s="221"/>
      <c r="G89" s="232"/>
    </row>
    <row r="90" spans="1:7" x14ac:dyDescent="0.15">
      <c r="A90" s="219"/>
      <c r="B90" s="232"/>
      <c r="C90" s="220"/>
      <c r="D90" s="221"/>
      <c r="E90" s="221"/>
      <c r="F90" s="221"/>
      <c r="G90" s="232"/>
    </row>
    <row r="91" spans="1:7" x14ac:dyDescent="0.15">
      <c r="A91" s="219"/>
      <c r="B91" s="232"/>
      <c r="C91" s="220"/>
      <c r="D91" s="221"/>
      <c r="E91" s="221"/>
      <c r="F91" s="221"/>
      <c r="G91" s="232"/>
    </row>
    <row r="92" spans="1:7" x14ac:dyDescent="0.15">
      <c r="A92" s="219"/>
      <c r="B92" s="232"/>
      <c r="C92" s="220"/>
      <c r="D92" s="221"/>
      <c r="E92" s="221"/>
      <c r="F92" s="221"/>
      <c r="G92" s="232"/>
    </row>
    <row r="93" spans="1:7" x14ac:dyDescent="0.15">
      <c r="A93" s="219"/>
      <c r="B93" s="232"/>
      <c r="C93" s="220"/>
      <c r="D93" s="221"/>
      <c r="E93" s="221"/>
      <c r="F93" s="221"/>
      <c r="G93" s="232"/>
    </row>
    <row r="94" spans="1:7" x14ac:dyDescent="0.15">
      <c r="A94" s="219"/>
      <c r="B94" s="232"/>
      <c r="C94" s="220"/>
      <c r="D94" s="221"/>
      <c r="E94" s="221"/>
      <c r="F94" s="221"/>
      <c r="G94" s="232"/>
    </row>
    <row r="95" spans="1:7" x14ac:dyDescent="0.15">
      <c r="A95" s="219"/>
      <c r="B95" s="232"/>
      <c r="C95" s="220"/>
      <c r="D95" s="221"/>
      <c r="E95" s="221"/>
      <c r="F95" s="221"/>
      <c r="G95" s="232"/>
    </row>
    <row r="96" spans="1:7" x14ac:dyDescent="0.15">
      <c r="A96" s="219"/>
      <c r="B96" s="232"/>
      <c r="C96" s="220"/>
      <c r="D96" s="221"/>
      <c r="E96" s="221"/>
      <c r="F96" s="221"/>
      <c r="G96" s="232"/>
    </row>
    <row r="97" spans="1:7" x14ac:dyDescent="0.15">
      <c r="A97" s="219"/>
      <c r="B97" s="232"/>
      <c r="C97" s="220"/>
      <c r="D97" s="221"/>
      <c r="E97" s="221"/>
      <c r="F97" s="221"/>
      <c r="G97" s="232"/>
    </row>
    <row r="98" spans="1:7" x14ac:dyDescent="0.15">
      <c r="A98" s="219"/>
      <c r="B98" s="232"/>
      <c r="C98" s="220"/>
      <c r="D98" s="221"/>
      <c r="E98" s="221"/>
      <c r="F98" s="221"/>
      <c r="G98" s="232"/>
    </row>
    <row r="99" spans="1:7" x14ac:dyDescent="0.15">
      <c r="A99" s="219"/>
      <c r="B99" s="232"/>
      <c r="C99" s="220"/>
      <c r="D99" s="221"/>
      <c r="E99" s="221"/>
      <c r="F99" s="221"/>
      <c r="G99" s="232"/>
    </row>
    <row r="100" spans="1:7" x14ac:dyDescent="0.15">
      <c r="A100" s="219"/>
      <c r="B100" s="232"/>
      <c r="C100" s="220"/>
      <c r="D100" s="221"/>
      <c r="E100" s="221"/>
      <c r="F100" s="221"/>
      <c r="G100" s="232"/>
    </row>
    <row r="101" spans="1:7" x14ac:dyDescent="0.15">
      <c r="A101" s="219"/>
      <c r="B101" s="232"/>
      <c r="C101" s="220"/>
      <c r="D101" s="221"/>
      <c r="E101" s="221"/>
      <c r="F101" s="221"/>
      <c r="G101" s="232"/>
    </row>
    <row r="102" spans="1:7" x14ac:dyDescent="0.15">
      <c r="A102" s="222"/>
      <c r="B102" s="232"/>
      <c r="C102" s="220"/>
      <c r="D102" s="221"/>
      <c r="E102" s="221"/>
      <c r="F102" s="221"/>
      <c r="G102" s="232"/>
    </row>
    <row r="103" spans="1:7" x14ac:dyDescent="0.15">
      <c r="A103" s="222"/>
      <c r="B103" s="223"/>
      <c r="C103" s="237"/>
      <c r="D103" s="238"/>
      <c r="E103" s="238"/>
      <c r="F103" s="238"/>
      <c r="G103" s="232"/>
    </row>
    <row r="104" spans="1:7" x14ac:dyDescent="0.15">
      <c r="A104" s="222"/>
      <c r="B104" s="223"/>
      <c r="C104" s="239"/>
      <c r="D104" s="240"/>
      <c r="E104" s="240"/>
      <c r="F104" s="239"/>
      <c r="G104" s="232"/>
    </row>
    <row r="105" spans="1:7" x14ac:dyDescent="0.15">
      <c r="A105" s="222"/>
      <c r="B105" s="223"/>
      <c r="C105" s="239"/>
      <c r="D105" s="240"/>
      <c r="E105" s="240"/>
      <c r="F105" s="239"/>
      <c r="G105" s="232"/>
    </row>
    <row r="106" spans="1:7" x14ac:dyDescent="0.15">
      <c r="A106" s="222"/>
      <c r="B106" s="223"/>
      <c r="C106" s="237"/>
      <c r="D106" s="240"/>
      <c r="E106" s="240"/>
      <c r="F106" s="239"/>
      <c r="G106" s="232"/>
    </row>
    <row r="107" spans="1:7" x14ac:dyDescent="0.15">
      <c r="A107" s="222"/>
      <c r="B107" s="223"/>
      <c r="C107" s="239"/>
      <c r="D107" s="240"/>
      <c r="E107" s="240"/>
      <c r="F107" s="239"/>
      <c r="G107" s="232"/>
    </row>
    <row r="108" spans="1:7" x14ac:dyDescent="0.15">
      <c r="A108" s="241"/>
      <c r="B108" s="232"/>
      <c r="C108" s="239"/>
      <c r="D108" s="240"/>
      <c r="E108" s="240"/>
      <c r="F108" s="239"/>
    </row>
    <row r="109" spans="1:7" x14ac:dyDescent="0.15">
      <c r="A109" s="241"/>
      <c r="B109" s="232"/>
      <c r="C109" s="239"/>
      <c r="D109" s="240"/>
      <c r="E109" s="240"/>
      <c r="F109" s="239"/>
    </row>
    <row r="110" spans="1:7" x14ac:dyDescent="0.15">
      <c r="A110" s="241"/>
      <c r="B110" s="232"/>
      <c r="C110" s="232"/>
      <c r="D110" s="242"/>
      <c r="E110" s="242"/>
      <c r="F110" s="232"/>
    </row>
    <row r="111" spans="1:7" x14ac:dyDescent="0.15">
      <c r="D111" s="243"/>
      <c r="E111" s="243"/>
    </row>
    <row r="112" spans="1:7" x14ac:dyDescent="0.15">
      <c r="D112" s="243"/>
      <c r="E112" s="243"/>
    </row>
    <row r="113" spans="3:5" x14ac:dyDescent="0.15">
      <c r="D113" s="243"/>
      <c r="E113" s="243"/>
    </row>
    <row r="114" spans="3:5" x14ac:dyDescent="0.15">
      <c r="D114" s="243"/>
      <c r="E114" s="243"/>
    </row>
    <row r="116" spans="3:5" x14ac:dyDescent="0.15">
      <c r="C116" s="244"/>
      <c r="D116" s="244"/>
      <c r="E116" s="244"/>
    </row>
  </sheetData>
  <mergeCells count="1">
    <mergeCell ref="A5:B5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>
    <oddFooter>&amp;C&amp;"ＭＳ ゴシック,標準"&amp;14&amp;P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05C7C-6C4D-41B7-A3FA-1F7B9479E300}">
  <sheetPr>
    <tabColor rgb="FFC00000"/>
  </sheetPr>
  <dimension ref="A1:G116"/>
  <sheetViews>
    <sheetView showGridLines="0" view="pageBreakPreview" topLeftCell="A3" zoomScaleNormal="100" zoomScaleSheetLayoutView="100" workbookViewId="0">
      <selection activeCell="C3" sqref="C3"/>
    </sheetView>
  </sheetViews>
  <sheetFormatPr defaultRowHeight="13.5" x14ac:dyDescent="0.15"/>
  <cols>
    <col min="1" max="1" width="5.125" style="231" customWidth="1"/>
    <col min="2" max="2" width="11.25" style="231" customWidth="1"/>
    <col min="3" max="6" width="13.5" style="231" customWidth="1"/>
    <col min="7" max="7" width="3.125" style="231" customWidth="1"/>
    <col min="8" max="16384" width="9" style="231"/>
  </cols>
  <sheetData>
    <row r="1" spans="1:7" ht="13.5" hidden="1" customHeight="1" x14ac:dyDescent="0.15">
      <c r="B1" s="174"/>
      <c r="C1" s="232"/>
      <c r="D1" s="232"/>
      <c r="E1" s="232"/>
      <c r="F1" s="232"/>
      <c r="G1" s="232"/>
    </row>
    <row r="2" spans="1:7" ht="13.5" hidden="1" customHeight="1" x14ac:dyDescent="0.15">
      <c r="A2" s="233"/>
      <c r="B2" s="174"/>
      <c r="C2" s="232"/>
      <c r="D2" s="232"/>
      <c r="E2" s="232"/>
      <c r="F2" s="232"/>
      <c r="G2" s="232"/>
    </row>
    <row r="3" spans="1:7" x14ac:dyDescent="0.15">
      <c r="A3" s="234" t="s">
        <v>1134</v>
      </c>
      <c r="B3" s="174"/>
      <c r="E3" s="232"/>
      <c r="F3" s="235"/>
      <c r="G3" s="232"/>
    </row>
    <row r="4" spans="1:7" x14ac:dyDescent="0.15">
      <c r="A4" s="234"/>
      <c r="B4" s="174"/>
      <c r="E4" s="232"/>
      <c r="F4" s="235" t="s">
        <v>1135</v>
      </c>
      <c r="G4" s="232"/>
    </row>
    <row r="5" spans="1:7" ht="12.6" customHeight="1" x14ac:dyDescent="0.15">
      <c r="A5" s="179" t="s">
        <v>394</v>
      </c>
      <c r="B5" s="180"/>
      <c r="C5" s="181" t="s">
        <v>1117</v>
      </c>
      <c r="D5" s="181" t="s">
        <v>1118</v>
      </c>
      <c r="E5" s="181" t="s">
        <v>1119</v>
      </c>
      <c r="F5" s="181" t="s">
        <v>1120</v>
      </c>
      <c r="G5" s="232"/>
    </row>
    <row r="6" spans="1:7" ht="12.6" customHeight="1" x14ac:dyDescent="0.15">
      <c r="A6" s="216" t="s">
        <v>1121</v>
      </c>
      <c r="B6" s="236" t="s">
        <v>398</v>
      </c>
      <c r="C6" s="217">
        <v>519</v>
      </c>
      <c r="D6" s="218">
        <v>3029.1828300000002</v>
      </c>
      <c r="E6" s="218">
        <v>871491.69672824978</v>
      </c>
      <c r="F6" s="194">
        <v>287.69861234432312</v>
      </c>
      <c r="G6" s="232"/>
    </row>
    <row r="7" spans="1:7" ht="12.6" customHeight="1" x14ac:dyDescent="0.15">
      <c r="A7" s="216" t="s">
        <v>1122</v>
      </c>
      <c r="B7" s="236" t="s">
        <v>399</v>
      </c>
      <c r="C7" s="217">
        <v>258</v>
      </c>
      <c r="D7" s="218">
        <v>7196.6183000000001</v>
      </c>
      <c r="E7" s="218">
        <v>330.84777969999999</v>
      </c>
      <c r="F7" s="194">
        <v>4.597267298447661E-2</v>
      </c>
      <c r="G7" s="232"/>
    </row>
    <row r="8" spans="1:7" ht="12.6" customHeight="1" x14ac:dyDescent="0.15">
      <c r="A8" s="216" t="s">
        <v>1123</v>
      </c>
      <c r="B8" s="236" t="s">
        <v>400</v>
      </c>
      <c r="C8" s="217">
        <v>244</v>
      </c>
      <c r="D8" s="218">
        <v>84.093970000000027</v>
      </c>
      <c r="E8" s="218">
        <v>78.156721297000004</v>
      </c>
      <c r="F8" s="194">
        <v>0.92939745022146036</v>
      </c>
      <c r="G8" s="232"/>
    </row>
    <row r="9" spans="1:7" ht="12.6" customHeight="1" x14ac:dyDescent="0.15">
      <c r="A9" s="216" t="s">
        <v>1124</v>
      </c>
      <c r="B9" s="236" t="s">
        <v>401</v>
      </c>
      <c r="C9" s="217">
        <v>135</v>
      </c>
      <c r="D9" s="218">
        <v>1492.2797</v>
      </c>
      <c r="E9" s="218">
        <v>295.84909784000007</v>
      </c>
      <c r="F9" s="194">
        <v>0.19825311423857073</v>
      </c>
      <c r="G9" s="232"/>
    </row>
    <row r="10" spans="1:7" ht="12.6" customHeight="1" x14ac:dyDescent="0.15">
      <c r="A10" s="216" t="s">
        <v>1125</v>
      </c>
      <c r="B10" s="236" t="s">
        <v>402</v>
      </c>
      <c r="C10" s="217">
        <v>247</v>
      </c>
      <c r="D10" s="218">
        <v>104.0506</v>
      </c>
      <c r="E10" s="218">
        <v>518.92906019999987</v>
      </c>
      <c r="F10" s="194">
        <v>4.9872760003306071</v>
      </c>
      <c r="G10" s="232"/>
    </row>
    <row r="11" spans="1:7" ht="12.6" customHeight="1" x14ac:dyDescent="0.15">
      <c r="A11" s="216" t="s">
        <v>1126</v>
      </c>
      <c r="B11" s="236" t="s">
        <v>403</v>
      </c>
      <c r="C11" s="217">
        <v>118</v>
      </c>
      <c r="D11" s="218">
        <v>583.21769999999992</v>
      </c>
      <c r="E11" s="218">
        <v>1326.1478439999998</v>
      </c>
      <c r="F11" s="194">
        <v>2.273847045451467</v>
      </c>
      <c r="G11" s="232"/>
    </row>
    <row r="12" spans="1:7" ht="12.6" customHeight="1" x14ac:dyDescent="0.15">
      <c r="A12" s="216" t="s">
        <v>1127</v>
      </c>
      <c r="B12" s="236" t="s">
        <v>404</v>
      </c>
      <c r="C12" s="217">
        <v>368</v>
      </c>
      <c r="D12" s="218">
        <v>14537.820600000001</v>
      </c>
      <c r="E12" s="218">
        <v>91300.273557618013</v>
      </c>
      <c r="F12" s="194">
        <v>6.2801898626825814</v>
      </c>
      <c r="G12" s="232"/>
    </row>
    <row r="13" spans="1:7" ht="12.6" customHeight="1" x14ac:dyDescent="0.15">
      <c r="A13" s="216" t="s">
        <v>1128</v>
      </c>
      <c r="B13" s="236" t="s">
        <v>405</v>
      </c>
      <c r="C13" s="217">
        <v>353</v>
      </c>
      <c r="D13" s="218">
        <v>221.85390200000001</v>
      </c>
      <c r="E13" s="218">
        <v>2029.1449388999999</v>
      </c>
      <c r="F13" s="194">
        <v>9.146311697055479</v>
      </c>
      <c r="G13" s="232"/>
    </row>
    <row r="14" spans="1:7" ht="12.6" customHeight="1" x14ac:dyDescent="0.15">
      <c r="A14" s="216" t="s">
        <v>1129</v>
      </c>
      <c r="B14" s="236" t="s">
        <v>406</v>
      </c>
      <c r="C14" s="217">
        <v>271</v>
      </c>
      <c r="D14" s="218">
        <v>590.55199000000005</v>
      </c>
      <c r="E14" s="218">
        <v>3674.8726598799994</v>
      </c>
      <c r="F14" s="194">
        <v>6.2227758471866279</v>
      </c>
      <c r="G14" s="232"/>
    </row>
    <row r="15" spans="1:7" ht="12.6" customHeight="1" x14ac:dyDescent="0.15">
      <c r="A15" s="216" t="s">
        <v>483</v>
      </c>
      <c r="B15" s="236" t="s">
        <v>407</v>
      </c>
      <c r="C15" s="217">
        <v>339</v>
      </c>
      <c r="D15" s="218">
        <v>232.71182999999999</v>
      </c>
      <c r="E15" s="218">
        <v>4057.0468765500013</v>
      </c>
      <c r="F15" s="194">
        <v>17.43378012432802</v>
      </c>
      <c r="G15" s="232"/>
    </row>
    <row r="16" spans="1:7" ht="12.6" customHeight="1" x14ac:dyDescent="0.15">
      <c r="A16" s="216" t="s">
        <v>485</v>
      </c>
      <c r="B16" s="236" t="s">
        <v>408</v>
      </c>
      <c r="C16" s="217">
        <v>347</v>
      </c>
      <c r="D16" s="218">
        <v>875.99486999999999</v>
      </c>
      <c r="E16" s="218">
        <v>759.31602300000009</v>
      </c>
      <c r="F16" s="194">
        <v>0.8668041891615188</v>
      </c>
      <c r="G16" s="232"/>
    </row>
    <row r="17" spans="1:7" ht="12.6" customHeight="1" x14ac:dyDescent="0.15">
      <c r="A17" s="216" t="s">
        <v>487</v>
      </c>
      <c r="B17" s="236" t="s">
        <v>409</v>
      </c>
      <c r="C17" s="217">
        <v>459</v>
      </c>
      <c r="D17" s="218">
        <v>30057.336189999998</v>
      </c>
      <c r="E17" s="218">
        <v>2549.7869422500007</v>
      </c>
      <c r="F17" s="194">
        <v>8.4830768972079057E-2</v>
      </c>
      <c r="G17" s="232"/>
    </row>
    <row r="18" spans="1:7" ht="12.6" customHeight="1" x14ac:dyDescent="0.15">
      <c r="A18" s="216" t="s">
        <v>489</v>
      </c>
      <c r="B18" s="236" t="s">
        <v>410</v>
      </c>
      <c r="C18" s="217">
        <v>67</v>
      </c>
      <c r="D18" s="218">
        <v>767.86809999999991</v>
      </c>
      <c r="E18" s="218">
        <v>94.334642499999987</v>
      </c>
      <c r="F18" s="194">
        <v>0.12285266506057485</v>
      </c>
      <c r="G18" s="232"/>
    </row>
    <row r="19" spans="1:7" ht="12.6" customHeight="1" x14ac:dyDescent="0.15">
      <c r="A19" s="216" t="s">
        <v>491</v>
      </c>
      <c r="B19" s="236" t="s">
        <v>411</v>
      </c>
      <c r="C19" s="217">
        <v>170</v>
      </c>
      <c r="D19" s="218">
        <v>20701.287049999999</v>
      </c>
      <c r="E19" s="218">
        <v>3817.3952484099996</v>
      </c>
      <c r="F19" s="194">
        <v>0.18440376384278967</v>
      </c>
      <c r="G19" s="232"/>
    </row>
    <row r="20" spans="1:7" ht="12.6" customHeight="1" x14ac:dyDescent="0.15">
      <c r="A20" s="216" t="s">
        <v>493</v>
      </c>
      <c r="B20" s="236" t="s">
        <v>412</v>
      </c>
      <c r="C20" s="217">
        <v>370</v>
      </c>
      <c r="D20" s="218">
        <v>1889.6387649999997</v>
      </c>
      <c r="E20" s="218">
        <v>2160.0818106875004</v>
      </c>
      <c r="F20" s="194">
        <v>1.1431189128296173</v>
      </c>
      <c r="G20" s="232"/>
    </row>
    <row r="21" spans="1:7" ht="12.6" customHeight="1" x14ac:dyDescent="0.15">
      <c r="A21" s="216" t="s">
        <v>495</v>
      </c>
      <c r="B21" s="236" t="s">
        <v>413</v>
      </c>
      <c r="C21" s="217">
        <v>163</v>
      </c>
      <c r="D21" s="218">
        <v>223.22257000000002</v>
      </c>
      <c r="E21" s="218">
        <v>1440.7575362</v>
      </c>
      <c r="F21" s="194">
        <v>6.4543542178552995</v>
      </c>
      <c r="G21" s="232"/>
    </row>
    <row r="22" spans="1:7" ht="12.6" customHeight="1" x14ac:dyDescent="0.15">
      <c r="A22" s="216" t="s">
        <v>497</v>
      </c>
      <c r="B22" s="236" t="s">
        <v>414</v>
      </c>
      <c r="C22" s="217">
        <v>188</v>
      </c>
      <c r="D22" s="218">
        <v>11602.3595</v>
      </c>
      <c r="E22" s="218">
        <v>7336.3488470000002</v>
      </c>
      <c r="F22" s="194">
        <v>0.63231524992825816</v>
      </c>
      <c r="G22" s="232"/>
    </row>
    <row r="23" spans="1:7" ht="12.6" customHeight="1" x14ac:dyDescent="0.15">
      <c r="A23" s="216" t="s">
        <v>499</v>
      </c>
      <c r="B23" s="236" t="s">
        <v>415</v>
      </c>
      <c r="C23" s="217">
        <v>138</v>
      </c>
      <c r="D23" s="218">
        <v>96.820699999999988</v>
      </c>
      <c r="E23" s="218">
        <v>93.879059599999991</v>
      </c>
      <c r="F23" s="194">
        <v>0.96961764994469157</v>
      </c>
      <c r="G23" s="232"/>
    </row>
    <row r="24" spans="1:7" ht="12.6" customHeight="1" x14ac:dyDescent="0.15">
      <c r="A24" s="216" t="s">
        <v>505</v>
      </c>
      <c r="B24" s="236" t="s">
        <v>416</v>
      </c>
      <c r="C24" s="217">
        <v>121</v>
      </c>
      <c r="D24" s="218">
        <v>154.49270000000001</v>
      </c>
      <c r="E24" s="218">
        <v>196.35892100000001</v>
      </c>
      <c r="F24" s="194">
        <v>1.2709915808319745</v>
      </c>
      <c r="G24" s="232"/>
    </row>
    <row r="25" spans="1:7" ht="12.6" customHeight="1" x14ac:dyDescent="0.15">
      <c r="A25" s="216" t="s">
        <v>507</v>
      </c>
      <c r="B25" s="236" t="s">
        <v>417</v>
      </c>
      <c r="C25" s="217">
        <v>428</v>
      </c>
      <c r="D25" s="218">
        <v>151.34252000000001</v>
      </c>
      <c r="E25" s="218">
        <v>668.11631125000019</v>
      </c>
      <c r="F25" s="194">
        <v>4.4145975053805113</v>
      </c>
      <c r="G25" s="232"/>
    </row>
    <row r="26" spans="1:7" ht="12.6" customHeight="1" x14ac:dyDescent="0.15">
      <c r="A26" s="216" t="s">
        <v>509</v>
      </c>
      <c r="B26" s="236" t="s">
        <v>418</v>
      </c>
      <c r="C26" s="217">
        <v>400</v>
      </c>
      <c r="D26" s="218">
        <v>176.82183000000001</v>
      </c>
      <c r="E26" s="218">
        <v>2664.8038397699993</v>
      </c>
      <c r="F26" s="194">
        <v>15.070559103307545</v>
      </c>
      <c r="G26" s="232"/>
    </row>
    <row r="27" spans="1:7" ht="12.6" customHeight="1" x14ac:dyDescent="0.15">
      <c r="A27" s="216" t="s">
        <v>517</v>
      </c>
      <c r="B27" s="236" t="s">
        <v>419</v>
      </c>
      <c r="C27" s="217">
        <v>418</v>
      </c>
      <c r="D27" s="218">
        <v>1024.3177499999999</v>
      </c>
      <c r="E27" s="218">
        <v>34435.396384900028</v>
      </c>
      <c r="F27" s="194">
        <v>33.617885060470769</v>
      </c>
      <c r="G27" s="232"/>
    </row>
    <row r="28" spans="1:7" ht="12.6" customHeight="1" x14ac:dyDescent="0.15">
      <c r="A28" s="216" t="s">
        <v>519</v>
      </c>
      <c r="B28" s="236" t="s">
        <v>420</v>
      </c>
      <c r="C28" s="217">
        <v>613</v>
      </c>
      <c r="D28" s="218">
        <v>10250.532719999999</v>
      </c>
      <c r="E28" s="218">
        <v>187926.73205030005</v>
      </c>
      <c r="F28" s="194">
        <v>18.333362487944925</v>
      </c>
      <c r="G28" s="232"/>
    </row>
    <row r="29" spans="1:7" ht="12.6" customHeight="1" x14ac:dyDescent="0.15">
      <c r="A29" s="216" t="s">
        <v>523</v>
      </c>
      <c r="B29" s="236" t="s">
        <v>421</v>
      </c>
      <c r="C29" s="217">
        <v>393</v>
      </c>
      <c r="D29" s="218">
        <v>1279.4972</v>
      </c>
      <c r="E29" s="218">
        <v>2962.7767940930003</v>
      </c>
      <c r="F29" s="194">
        <v>2.3155789587448883</v>
      </c>
      <c r="G29" s="232"/>
    </row>
    <row r="30" spans="1:7" ht="12.6" customHeight="1" x14ac:dyDescent="0.15">
      <c r="A30" s="216" t="s">
        <v>525</v>
      </c>
      <c r="B30" s="236" t="s">
        <v>422</v>
      </c>
      <c r="C30" s="217">
        <v>266</v>
      </c>
      <c r="D30" s="218">
        <v>327.10460000000006</v>
      </c>
      <c r="E30" s="218">
        <v>26932.857791900005</v>
      </c>
      <c r="F30" s="194">
        <v>82.337141672419165</v>
      </c>
      <c r="G30" s="232"/>
    </row>
    <row r="31" spans="1:7" ht="12.6" customHeight="1" x14ac:dyDescent="0.15">
      <c r="A31" s="216" t="s">
        <v>526</v>
      </c>
      <c r="B31" s="236" t="s">
        <v>423</v>
      </c>
      <c r="C31" s="217">
        <v>153</v>
      </c>
      <c r="D31" s="218">
        <v>160.97690999999998</v>
      </c>
      <c r="E31" s="218">
        <v>37.63630400000001</v>
      </c>
      <c r="F31" s="194">
        <v>0.23379939396277402</v>
      </c>
      <c r="G31" s="232"/>
    </row>
    <row r="32" spans="1:7" ht="12.6" customHeight="1" x14ac:dyDescent="0.15">
      <c r="A32" s="216" t="s">
        <v>528</v>
      </c>
      <c r="B32" s="236" t="s">
        <v>424</v>
      </c>
      <c r="C32" s="217">
        <v>142</v>
      </c>
      <c r="D32" s="218">
        <v>6223.5281160000004</v>
      </c>
      <c r="E32" s="218">
        <v>60.077179530000016</v>
      </c>
      <c r="F32" s="194">
        <v>9.6532350156092739E-3</v>
      </c>
      <c r="G32" s="232"/>
    </row>
    <row r="33" spans="1:7" ht="12.6" customHeight="1" x14ac:dyDescent="0.15">
      <c r="A33" s="216" t="s">
        <v>530</v>
      </c>
      <c r="B33" s="236" t="s">
        <v>425</v>
      </c>
      <c r="C33" s="217">
        <v>525</v>
      </c>
      <c r="D33" s="218">
        <v>16634.974300000002</v>
      </c>
      <c r="E33" s="218">
        <v>1505.7799952000003</v>
      </c>
      <c r="F33" s="194">
        <v>9.0518925250158047E-2</v>
      </c>
      <c r="G33" s="232"/>
    </row>
    <row r="34" spans="1:7" ht="12.6" customHeight="1" x14ac:dyDescent="0.15">
      <c r="A34" s="216" t="s">
        <v>532</v>
      </c>
      <c r="B34" s="236" t="s">
        <v>426</v>
      </c>
      <c r="C34" s="217">
        <v>80</v>
      </c>
      <c r="D34" s="218">
        <v>346.39595000000003</v>
      </c>
      <c r="E34" s="218">
        <v>24.704275529</v>
      </c>
      <c r="F34" s="194">
        <v>7.1318026463646586E-2</v>
      </c>
      <c r="G34" s="232"/>
    </row>
    <row r="35" spans="1:7" ht="12.6" customHeight="1" x14ac:dyDescent="0.15">
      <c r="A35" s="216" t="s">
        <v>534</v>
      </c>
      <c r="B35" s="236" t="s">
        <v>427</v>
      </c>
      <c r="C35" s="217">
        <v>189</v>
      </c>
      <c r="D35" s="218">
        <v>211.28315000000003</v>
      </c>
      <c r="E35" s="218">
        <v>1426.7615264999999</v>
      </c>
      <c r="F35" s="194">
        <v>6.7528410405657038</v>
      </c>
      <c r="G35" s="232"/>
    </row>
    <row r="36" spans="1:7" ht="12.6" customHeight="1" x14ac:dyDescent="0.15">
      <c r="A36" s="216" t="s">
        <v>536</v>
      </c>
      <c r="B36" s="236" t="s">
        <v>428</v>
      </c>
      <c r="C36" s="217">
        <v>131</v>
      </c>
      <c r="D36" s="218">
        <v>112.17230000000004</v>
      </c>
      <c r="E36" s="218">
        <v>1074.8527436000004</v>
      </c>
      <c r="F36" s="194">
        <v>9.58215837243241</v>
      </c>
      <c r="G36" s="232"/>
    </row>
    <row r="37" spans="1:7" ht="12.6" customHeight="1" x14ac:dyDescent="0.15">
      <c r="A37" s="216" t="s">
        <v>538</v>
      </c>
      <c r="B37" s="236" t="s">
        <v>429</v>
      </c>
      <c r="C37" s="217">
        <v>174</v>
      </c>
      <c r="D37" s="218">
        <v>152.98439999999999</v>
      </c>
      <c r="E37" s="218">
        <v>37.519742100000002</v>
      </c>
      <c r="F37" s="194">
        <v>0.24525207864331267</v>
      </c>
      <c r="G37" s="232"/>
    </row>
    <row r="38" spans="1:7" ht="12.6" customHeight="1" x14ac:dyDescent="0.15">
      <c r="A38" s="216" t="s">
        <v>540</v>
      </c>
      <c r="B38" s="236" t="s">
        <v>430</v>
      </c>
      <c r="C38" s="217">
        <v>262</v>
      </c>
      <c r="D38" s="218">
        <v>2930.1990900000001</v>
      </c>
      <c r="E38" s="218">
        <v>323.94334170000013</v>
      </c>
      <c r="F38" s="194">
        <v>0.11055335550595646</v>
      </c>
      <c r="G38" s="232"/>
    </row>
    <row r="39" spans="1:7" ht="12.6" customHeight="1" x14ac:dyDescent="0.15">
      <c r="A39" s="216" t="s">
        <v>542</v>
      </c>
      <c r="B39" s="236" t="s">
        <v>431</v>
      </c>
      <c r="C39" s="217">
        <v>287</v>
      </c>
      <c r="D39" s="218">
        <v>1392.33995</v>
      </c>
      <c r="E39" s="218">
        <v>5471.3661969799996</v>
      </c>
      <c r="F39" s="194">
        <v>3.9296194847960799</v>
      </c>
      <c r="G39" s="232"/>
    </row>
    <row r="40" spans="1:7" ht="12.6" customHeight="1" x14ac:dyDescent="0.15">
      <c r="A40" s="216" t="s">
        <v>544</v>
      </c>
      <c r="B40" s="236" t="s">
        <v>432</v>
      </c>
      <c r="C40" s="217">
        <v>256</v>
      </c>
      <c r="D40" s="218">
        <v>9660.9480100000001</v>
      </c>
      <c r="E40" s="218">
        <v>116.46335800000003</v>
      </c>
      <c r="F40" s="194">
        <v>1.2055065184022249E-2</v>
      </c>
      <c r="G40" s="232"/>
    </row>
    <row r="41" spans="1:7" ht="12.6" customHeight="1" x14ac:dyDescent="0.15">
      <c r="A41" s="216" t="s">
        <v>546</v>
      </c>
      <c r="B41" s="236" t="s">
        <v>433</v>
      </c>
      <c r="C41" s="217">
        <v>145</v>
      </c>
      <c r="D41" s="218">
        <v>85.516199999999998</v>
      </c>
      <c r="E41" s="218">
        <v>257.0255176</v>
      </c>
      <c r="F41" s="194">
        <v>3.0055769269448365</v>
      </c>
      <c r="G41" s="232"/>
    </row>
    <row r="42" spans="1:7" ht="12.6" customHeight="1" x14ac:dyDescent="0.15">
      <c r="A42" s="216" t="s">
        <v>548</v>
      </c>
      <c r="B42" s="236" t="s">
        <v>434</v>
      </c>
      <c r="C42" s="217">
        <v>143</v>
      </c>
      <c r="D42" s="218">
        <v>479.39145000000002</v>
      </c>
      <c r="E42" s="218">
        <v>2553.8927140000005</v>
      </c>
      <c r="F42" s="194">
        <v>5.3273639194024014</v>
      </c>
      <c r="G42" s="232"/>
    </row>
    <row r="43" spans="1:7" ht="12.6" customHeight="1" x14ac:dyDescent="0.15">
      <c r="A43" s="216" t="s">
        <v>550</v>
      </c>
      <c r="B43" s="236" t="s">
        <v>435</v>
      </c>
      <c r="C43" s="217">
        <v>150</v>
      </c>
      <c r="D43" s="218">
        <v>220.55134000000001</v>
      </c>
      <c r="E43" s="218">
        <v>53.464957099999999</v>
      </c>
      <c r="F43" s="194">
        <v>0.24241501819939065</v>
      </c>
      <c r="G43" s="232"/>
    </row>
    <row r="44" spans="1:7" ht="12.6" customHeight="1" x14ac:dyDescent="0.15">
      <c r="A44" s="216" t="s">
        <v>554</v>
      </c>
      <c r="B44" s="236" t="s">
        <v>436</v>
      </c>
      <c r="C44" s="217">
        <v>103</v>
      </c>
      <c r="D44" s="218">
        <v>102.1998</v>
      </c>
      <c r="E44" s="218">
        <v>18.317313000000002</v>
      </c>
      <c r="F44" s="194">
        <v>0.17923041923761107</v>
      </c>
      <c r="G44" s="232"/>
    </row>
    <row r="45" spans="1:7" ht="12.6" customHeight="1" x14ac:dyDescent="0.15">
      <c r="A45" s="216" t="s">
        <v>556</v>
      </c>
      <c r="B45" s="236" t="s">
        <v>437</v>
      </c>
      <c r="C45" s="217">
        <v>184</v>
      </c>
      <c r="D45" s="218">
        <v>12728.944399999998</v>
      </c>
      <c r="E45" s="218">
        <v>153380.60852631007</v>
      </c>
      <c r="F45" s="194">
        <v>12.049750843935659</v>
      </c>
      <c r="G45" s="232"/>
    </row>
    <row r="46" spans="1:7" ht="12.6" customHeight="1" x14ac:dyDescent="0.15">
      <c r="A46" s="216" t="s">
        <v>558</v>
      </c>
      <c r="B46" s="236" t="s">
        <v>438</v>
      </c>
      <c r="C46" s="217">
        <v>131</v>
      </c>
      <c r="D46" s="218">
        <v>20727.188600000001</v>
      </c>
      <c r="E46" s="218">
        <v>16165.927181000001</v>
      </c>
      <c r="F46" s="194">
        <v>0.77993824888533125</v>
      </c>
      <c r="G46" s="232"/>
    </row>
    <row r="47" spans="1:7" ht="12.6" customHeight="1" x14ac:dyDescent="0.15">
      <c r="A47" s="216" t="s">
        <v>560</v>
      </c>
      <c r="B47" s="236" t="s">
        <v>439</v>
      </c>
      <c r="C47" s="217">
        <v>138</v>
      </c>
      <c r="D47" s="218">
        <v>3991.3415299999997</v>
      </c>
      <c r="E47" s="218">
        <v>565.72011700000007</v>
      </c>
      <c r="F47" s="194">
        <v>0.14173683528405051</v>
      </c>
      <c r="G47" s="232"/>
    </row>
    <row r="48" spans="1:7" ht="12.6" customHeight="1" x14ac:dyDescent="0.15">
      <c r="A48" s="216" t="s">
        <v>562</v>
      </c>
      <c r="B48" s="236" t="s">
        <v>440</v>
      </c>
      <c r="C48" s="217">
        <v>212</v>
      </c>
      <c r="D48" s="218">
        <v>415.34671000000003</v>
      </c>
      <c r="E48" s="218">
        <v>233.19395159999993</v>
      </c>
      <c r="F48" s="194">
        <v>0.56144408029619375</v>
      </c>
      <c r="G48" s="232"/>
    </row>
    <row r="49" spans="1:7" ht="12.6" customHeight="1" x14ac:dyDescent="0.15">
      <c r="A49" s="216" t="s">
        <v>564</v>
      </c>
      <c r="B49" s="236" t="s">
        <v>441</v>
      </c>
      <c r="C49" s="217">
        <v>161</v>
      </c>
      <c r="D49" s="218">
        <v>444.9316</v>
      </c>
      <c r="E49" s="218">
        <v>91.783282599999993</v>
      </c>
      <c r="F49" s="194">
        <v>0.20628627546346448</v>
      </c>
      <c r="G49" s="232"/>
    </row>
    <row r="50" spans="1:7" ht="12.6" customHeight="1" x14ac:dyDescent="0.15">
      <c r="A50" s="216" t="s">
        <v>566</v>
      </c>
      <c r="B50" s="236" t="s">
        <v>442</v>
      </c>
      <c r="C50" s="217">
        <v>143</v>
      </c>
      <c r="D50" s="218">
        <v>194.2347</v>
      </c>
      <c r="E50" s="218">
        <v>37.955517000000007</v>
      </c>
      <c r="F50" s="194">
        <v>0.19541058832433136</v>
      </c>
      <c r="G50" s="232"/>
    </row>
    <row r="51" spans="1:7" ht="12.6" customHeight="1" x14ac:dyDescent="0.15">
      <c r="A51" s="216" t="s">
        <v>568</v>
      </c>
      <c r="B51" s="236" t="s">
        <v>443</v>
      </c>
      <c r="C51" s="217">
        <v>239</v>
      </c>
      <c r="D51" s="218">
        <v>423.13642800000002</v>
      </c>
      <c r="E51" s="218">
        <v>1607.6693902320001</v>
      </c>
      <c r="F51" s="194">
        <v>3.7994114518355766</v>
      </c>
      <c r="G51" s="232"/>
    </row>
    <row r="52" spans="1:7" ht="12.6" customHeight="1" x14ac:dyDescent="0.15">
      <c r="A52" s="216" t="s">
        <v>570</v>
      </c>
      <c r="B52" s="236" t="s">
        <v>444</v>
      </c>
      <c r="C52" s="217">
        <v>85</v>
      </c>
      <c r="D52" s="218">
        <v>137.90700000000001</v>
      </c>
      <c r="E52" s="218">
        <v>126.84449222000001</v>
      </c>
      <c r="F52" s="194">
        <v>0.9197828407550015</v>
      </c>
      <c r="G52" s="232"/>
    </row>
    <row r="53" spans="1:7" x14ac:dyDescent="0.15">
      <c r="A53" s="216"/>
      <c r="B53" s="236" t="s">
        <v>795</v>
      </c>
      <c r="C53" s="182">
        <v>11426</v>
      </c>
      <c r="D53" s="184">
        <v>185427.51042100007</v>
      </c>
      <c r="E53" s="184">
        <v>1434313.4150898964</v>
      </c>
      <c r="F53" s="194">
        <v>7.7351705355553175</v>
      </c>
      <c r="G53" s="232"/>
    </row>
    <row r="54" spans="1:7" x14ac:dyDescent="0.15">
      <c r="A54" s="219"/>
      <c r="B54" s="232"/>
      <c r="C54" s="220"/>
      <c r="D54" s="221"/>
      <c r="E54" s="221"/>
      <c r="F54" s="221"/>
      <c r="G54" s="232"/>
    </row>
    <row r="55" spans="1:7" x14ac:dyDescent="0.15">
      <c r="A55" s="219"/>
      <c r="B55" s="232"/>
      <c r="C55" s="220"/>
      <c r="D55" s="221"/>
      <c r="E55" s="221"/>
      <c r="F55" s="221"/>
      <c r="G55" s="232"/>
    </row>
    <row r="56" spans="1:7" x14ac:dyDescent="0.15">
      <c r="A56" s="219"/>
      <c r="B56" s="232"/>
      <c r="C56" s="220"/>
      <c r="D56" s="221"/>
      <c r="E56" s="221"/>
      <c r="F56" s="221"/>
      <c r="G56" s="232"/>
    </row>
    <row r="57" spans="1:7" x14ac:dyDescent="0.15">
      <c r="A57" s="219"/>
      <c r="B57" s="232"/>
      <c r="C57" s="220"/>
      <c r="D57" s="221"/>
      <c r="E57" s="221"/>
      <c r="F57" s="221"/>
      <c r="G57" s="232"/>
    </row>
    <row r="58" spans="1:7" x14ac:dyDescent="0.15">
      <c r="A58" s="219"/>
      <c r="B58" s="232"/>
      <c r="C58" s="220"/>
      <c r="D58" s="221"/>
      <c r="E58" s="221"/>
      <c r="F58" s="221"/>
      <c r="G58" s="232"/>
    </row>
    <row r="59" spans="1:7" x14ac:dyDescent="0.15">
      <c r="A59" s="219"/>
      <c r="B59" s="232"/>
      <c r="C59" s="220"/>
      <c r="D59" s="221"/>
      <c r="E59" s="221"/>
      <c r="F59" s="221"/>
      <c r="G59" s="232"/>
    </row>
    <row r="60" spans="1:7" x14ac:dyDescent="0.15">
      <c r="A60" s="219"/>
      <c r="B60" s="232"/>
      <c r="C60" s="220"/>
      <c r="D60" s="221"/>
      <c r="E60" s="221"/>
      <c r="F60" s="221"/>
      <c r="G60" s="232"/>
    </row>
    <row r="61" spans="1:7" x14ac:dyDescent="0.15">
      <c r="A61" s="219"/>
      <c r="B61" s="232"/>
      <c r="C61" s="220"/>
      <c r="D61" s="221"/>
      <c r="E61" s="221"/>
      <c r="F61" s="221"/>
      <c r="G61" s="232"/>
    </row>
    <row r="62" spans="1:7" x14ac:dyDescent="0.15">
      <c r="A62" s="219"/>
      <c r="B62" s="232"/>
      <c r="C62" s="220"/>
      <c r="D62" s="221"/>
      <c r="E62" s="221"/>
      <c r="F62" s="221"/>
      <c r="G62" s="232"/>
    </row>
    <row r="63" spans="1:7" x14ac:dyDescent="0.15">
      <c r="A63" s="219"/>
      <c r="B63" s="232"/>
      <c r="C63" s="220"/>
      <c r="D63" s="221"/>
      <c r="E63" s="221"/>
      <c r="F63" s="221"/>
      <c r="G63" s="232"/>
    </row>
    <row r="64" spans="1:7" x14ac:dyDescent="0.15">
      <c r="A64" s="219"/>
      <c r="B64" s="232"/>
      <c r="C64" s="220"/>
      <c r="D64" s="221"/>
      <c r="E64" s="221"/>
      <c r="F64" s="221"/>
      <c r="G64" s="232"/>
    </row>
    <row r="65" spans="1:7" x14ac:dyDescent="0.15">
      <c r="A65" s="219"/>
      <c r="B65" s="232"/>
      <c r="C65" s="220"/>
      <c r="D65" s="221"/>
      <c r="E65" s="221"/>
      <c r="F65" s="221"/>
      <c r="G65" s="232"/>
    </row>
    <row r="66" spans="1:7" x14ac:dyDescent="0.15">
      <c r="A66" s="219"/>
      <c r="B66" s="232"/>
      <c r="C66" s="220"/>
      <c r="D66" s="221"/>
      <c r="E66" s="221"/>
      <c r="F66" s="221"/>
      <c r="G66" s="232"/>
    </row>
    <row r="67" spans="1:7" x14ac:dyDescent="0.15">
      <c r="A67" s="219"/>
      <c r="B67" s="232"/>
      <c r="C67" s="220"/>
      <c r="D67" s="221"/>
      <c r="E67" s="221"/>
      <c r="F67" s="221"/>
      <c r="G67" s="232"/>
    </row>
    <row r="68" spans="1:7" x14ac:dyDescent="0.15">
      <c r="A68" s="219"/>
      <c r="B68" s="232"/>
      <c r="C68" s="220"/>
      <c r="D68" s="221"/>
      <c r="E68" s="221"/>
      <c r="F68" s="221"/>
      <c r="G68" s="232"/>
    </row>
    <row r="69" spans="1:7" x14ac:dyDescent="0.15">
      <c r="A69" s="219"/>
      <c r="B69" s="232"/>
      <c r="C69" s="220"/>
      <c r="D69" s="221"/>
      <c r="E69" s="221"/>
      <c r="F69" s="221"/>
      <c r="G69" s="232"/>
    </row>
    <row r="70" spans="1:7" x14ac:dyDescent="0.15">
      <c r="A70" s="219"/>
      <c r="B70" s="232"/>
      <c r="C70" s="220"/>
      <c r="D70" s="221"/>
      <c r="E70" s="221"/>
      <c r="F70" s="221"/>
      <c r="G70" s="232"/>
    </row>
    <row r="71" spans="1:7" x14ac:dyDescent="0.15">
      <c r="A71" s="219"/>
      <c r="B71" s="232"/>
      <c r="C71" s="220"/>
      <c r="D71" s="221"/>
      <c r="E71" s="221"/>
      <c r="F71" s="221"/>
      <c r="G71" s="232"/>
    </row>
    <row r="72" spans="1:7" x14ac:dyDescent="0.15">
      <c r="A72" s="219"/>
      <c r="B72" s="232"/>
      <c r="C72" s="220"/>
      <c r="D72" s="221"/>
      <c r="E72" s="221"/>
      <c r="F72" s="221"/>
      <c r="G72" s="232"/>
    </row>
    <row r="73" spans="1:7" x14ac:dyDescent="0.15">
      <c r="A73" s="219"/>
      <c r="B73" s="232"/>
      <c r="C73" s="220"/>
      <c r="D73" s="221"/>
      <c r="E73" s="221"/>
      <c r="F73" s="221"/>
      <c r="G73" s="232"/>
    </row>
    <row r="74" spans="1:7" x14ac:dyDescent="0.15">
      <c r="A74" s="219"/>
      <c r="B74" s="232"/>
      <c r="C74" s="220"/>
      <c r="D74" s="221"/>
      <c r="E74" s="221"/>
      <c r="F74" s="221"/>
      <c r="G74" s="232"/>
    </row>
    <row r="75" spans="1:7" x14ac:dyDescent="0.15">
      <c r="A75" s="219"/>
      <c r="B75" s="232"/>
      <c r="C75" s="220"/>
      <c r="D75" s="221"/>
      <c r="E75" s="221"/>
      <c r="F75" s="221"/>
      <c r="G75" s="232"/>
    </row>
    <row r="76" spans="1:7" x14ac:dyDescent="0.15">
      <c r="A76" s="219"/>
      <c r="B76" s="232"/>
      <c r="C76" s="220"/>
      <c r="D76" s="221"/>
      <c r="E76" s="221"/>
      <c r="F76" s="221"/>
      <c r="G76" s="232"/>
    </row>
    <row r="77" spans="1:7" x14ac:dyDescent="0.15">
      <c r="A77" s="219"/>
      <c r="B77" s="232"/>
      <c r="C77" s="220"/>
      <c r="D77" s="221"/>
      <c r="E77" s="221"/>
      <c r="F77" s="221"/>
      <c r="G77" s="232"/>
    </row>
    <row r="78" spans="1:7" x14ac:dyDescent="0.15">
      <c r="A78" s="219"/>
      <c r="B78" s="232"/>
      <c r="C78" s="220"/>
      <c r="D78" s="221"/>
      <c r="E78" s="221"/>
      <c r="F78" s="221"/>
      <c r="G78" s="232"/>
    </row>
    <row r="79" spans="1:7" x14ac:dyDescent="0.15">
      <c r="A79" s="219"/>
      <c r="B79" s="232"/>
      <c r="C79" s="220"/>
      <c r="D79" s="221"/>
      <c r="E79" s="221"/>
      <c r="F79" s="221"/>
      <c r="G79" s="232"/>
    </row>
    <row r="80" spans="1:7" x14ac:dyDescent="0.15">
      <c r="A80" s="219"/>
      <c r="B80" s="232"/>
      <c r="C80" s="220"/>
      <c r="D80" s="221"/>
      <c r="E80" s="221"/>
      <c r="F80" s="221"/>
      <c r="G80" s="232"/>
    </row>
    <row r="81" spans="1:7" x14ac:dyDescent="0.15">
      <c r="A81" s="219"/>
      <c r="B81" s="232"/>
      <c r="C81" s="220"/>
      <c r="D81" s="221"/>
      <c r="E81" s="221"/>
      <c r="F81" s="221"/>
      <c r="G81" s="232"/>
    </row>
    <row r="82" spans="1:7" x14ac:dyDescent="0.15">
      <c r="A82" s="219"/>
      <c r="B82" s="232"/>
      <c r="C82" s="220"/>
      <c r="D82" s="221"/>
      <c r="E82" s="221"/>
      <c r="F82" s="221"/>
      <c r="G82" s="232"/>
    </row>
    <row r="83" spans="1:7" x14ac:dyDescent="0.15">
      <c r="A83" s="219"/>
      <c r="B83" s="232"/>
      <c r="C83" s="220"/>
      <c r="D83" s="221"/>
      <c r="E83" s="221"/>
      <c r="F83" s="221"/>
      <c r="G83" s="232"/>
    </row>
    <row r="84" spans="1:7" x14ac:dyDescent="0.15">
      <c r="A84" s="219"/>
      <c r="B84" s="232"/>
      <c r="C84" s="220"/>
      <c r="D84" s="221"/>
      <c r="E84" s="221"/>
      <c r="F84" s="221"/>
      <c r="G84" s="232"/>
    </row>
    <row r="85" spans="1:7" x14ac:dyDescent="0.15">
      <c r="A85" s="219"/>
      <c r="B85" s="232"/>
      <c r="C85" s="220"/>
      <c r="D85" s="221"/>
      <c r="E85" s="221"/>
      <c r="F85" s="221"/>
      <c r="G85" s="232"/>
    </row>
    <row r="86" spans="1:7" x14ac:dyDescent="0.15">
      <c r="A86" s="219"/>
      <c r="B86" s="232"/>
      <c r="C86" s="220"/>
      <c r="D86" s="221"/>
      <c r="E86" s="221"/>
      <c r="F86" s="221"/>
      <c r="G86" s="232"/>
    </row>
    <row r="87" spans="1:7" x14ac:dyDescent="0.15">
      <c r="A87" s="219"/>
      <c r="B87" s="232"/>
      <c r="C87" s="220"/>
      <c r="D87" s="221"/>
      <c r="E87" s="221"/>
      <c r="F87" s="221"/>
      <c r="G87" s="232"/>
    </row>
    <row r="88" spans="1:7" x14ac:dyDescent="0.15">
      <c r="A88" s="219"/>
      <c r="B88" s="232"/>
      <c r="C88" s="220"/>
      <c r="D88" s="221"/>
      <c r="E88" s="221"/>
      <c r="F88" s="221"/>
      <c r="G88" s="232"/>
    </row>
    <row r="89" spans="1:7" x14ac:dyDescent="0.15">
      <c r="A89" s="219"/>
      <c r="B89" s="232"/>
      <c r="C89" s="220"/>
      <c r="D89" s="221"/>
      <c r="E89" s="221"/>
      <c r="F89" s="221"/>
      <c r="G89" s="232"/>
    </row>
    <row r="90" spans="1:7" x14ac:dyDescent="0.15">
      <c r="A90" s="219"/>
      <c r="B90" s="232"/>
      <c r="C90" s="220"/>
      <c r="D90" s="221"/>
      <c r="E90" s="221"/>
      <c r="F90" s="221"/>
      <c r="G90" s="232"/>
    </row>
    <row r="91" spans="1:7" x14ac:dyDescent="0.15">
      <c r="A91" s="219"/>
      <c r="B91" s="232"/>
      <c r="C91" s="220"/>
      <c r="D91" s="221"/>
      <c r="E91" s="221"/>
      <c r="F91" s="221"/>
      <c r="G91" s="232"/>
    </row>
    <row r="92" spans="1:7" x14ac:dyDescent="0.15">
      <c r="A92" s="219"/>
      <c r="B92" s="232"/>
      <c r="C92" s="220"/>
      <c r="D92" s="221"/>
      <c r="E92" s="221"/>
      <c r="F92" s="221"/>
      <c r="G92" s="232"/>
    </row>
    <row r="93" spans="1:7" x14ac:dyDescent="0.15">
      <c r="A93" s="219"/>
      <c r="B93" s="232"/>
      <c r="C93" s="220"/>
      <c r="D93" s="221"/>
      <c r="E93" s="221"/>
      <c r="F93" s="221"/>
      <c r="G93" s="232"/>
    </row>
    <row r="94" spans="1:7" x14ac:dyDescent="0.15">
      <c r="A94" s="219"/>
      <c r="B94" s="232"/>
      <c r="C94" s="220"/>
      <c r="D94" s="221"/>
      <c r="E94" s="221"/>
      <c r="F94" s="221"/>
      <c r="G94" s="232"/>
    </row>
    <row r="95" spans="1:7" x14ac:dyDescent="0.15">
      <c r="A95" s="219"/>
      <c r="B95" s="232"/>
      <c r="C95" s="220"/>
      <c r="D95" s="221"/>
      <c r="E95" s="221"/>
      <c r="F95" s="221"/>
      <c r="G95" s="232"/>
    </row>
    <row r="96" spans="1:7" x14ac:dyDescent="0.15">
      <c r="A96" s="219"/>
      <c r="B96" s="232"/>
      <c r="C96" s="220"/>
      <c r="D96" s="221"/>
      <c r="E96" s="221"/>
      <c r="F96" s="221"/>
      <c r="G96" s="232"/>
    </row>
    <row r="97" spans="1:7" x14ac:dyDescent="0.15">
      <c r="A97" s="219"/>
      <c r="B97" s="232"/>
      <c r="C97" s="220"/>
      <c r="D97" s="221"/>
      <c r="E97" s="221"/>
      <c r="F97" s="221"/>
      <c r="G97" s="232"/>
    </row>
    <row r="98" spans="1:7" x14ac:dyDescent="0.15">
      <c r="A98" s="219"/>
      <c r="B98" s="232"/>
      <c r="C98" s="220"/>
      <c r="D98" s="221"/>
      <c r="E98" s="221"/>
      <c r="F98" s="221"/>
      <c r="G98" s="232"/>
    </row>
    <row r="99" spans="1:7" x14ac:dyDescent="0.15">
      <c r="A99" s="219"/>
      <c r="B99" s="232"/>
      <c r="C99" s="220"/>
      <c r="D99" s="221"/>
      <c r="E99" s="221"/>
      <c r="F99" s="221"/>
      <c r="G99" s="232"/>
    </row>
    <row r="100" spans="1:7" x14ac:dyDescent="0.15">
      <c r="A100" s="219"/>
      <c r="B100" s="232"/>
      <c r="C100" s="220"/>
      <c r="D100" s="221"/>
      <c r="E100" s="221"/>
      <c r="F100" s="221"/>
      <c r="G100" s="232"/>
    </row>
    <row r="101" spans="1:7" x14ac:dyDescent="0.15">
      <c r="A101" s="219"/>
      <c r="B101" s="232"/>
      <c r="C101" s="220"/>
      <c r="D101" s="221"/>
      <c r="E101" s="221"/>
      <c r="F101" s="221"/>
      <c r="G101" s="232"/>
    </row>
    <row r="102" spans="1:7" x14ac:dyDescent="0.15">
      <c r="A102" s="222"/>
      <c r="B102" s="232"/>
      <c r="C102" s="220"/>
      <c r="D102" s="221"/>
      <c r="E102" s="221"/>
      <c r="F102" s="221"/>
      <c r="G102" s="232"/>
    </row>
    <row r="103" spans="1:7" x14ac:dyDescent="0.15">
      <c r="A103" s="222"/>
      <c r="B103" s="223"/>
      <c r="C103" s="237"/>
      <c r="D103" s="238"/>
      <c r="E103" s="238"/>
      <c r="F103" s="238"/>
      <c r="G103" s="232"/>
    </row>
    <row r="104" spans="1:7" x14ac:dyDescent="0.15">
      <c r="A104" s="222"/>
      <c r="B104" s="223"/>
      <c r="C104" s="239"/>
      <c r="D104" s="240"/>
      <c r="E104" s="240"/>
      <c r="F104" s="239"/>
      <c r="G104" s="232"/>
    </row>
    <row r="105" spans="1:7" x14ac:dyDescent="0.15">
      <c r="A105" s="222"/>
      <c r="B105" s="223"/>
      <c r="C105" s="239"/>
      <c r="D105" s="240"/>
      <c r="E105" s="240"/>
      <c r="F105" s="239"/>
      <c r="G105" s="232"/>
    </row>
    <row r="106" spans="1:7" x14ac:dyDescent="0.15">
      <c r="A106" s="222"/>
      <c r="B106" s="223"/>
      <c r="C106" s="237"/>
      <c r="D106" s="240"/>
      <c r="E106" s="240"/>
      <c r="F106" s="239"/>
      <c r="G106" s="232"/>
    </row>
    <row r="107" spans="1:7" x14ac:dyDescent="0.15">
      <c r="A107" s="222"/>
      <c r="B107" s="223"/>
      <c r="C107" s="239"/>
      <c r="D107" s="240"/>
      <c r="E107" s="240"/>
      <c r="F107" s="239"/>
      <c r="G107" s="232"/>
    </row>
    <row r="108" spans="1:7" x14ac:dyDescent="0.15">
      <c r="A108" s="241"/>
      <c r="B108" s="232"/>
      <c r="C108" s="239"/>
      <c r="D108" s="240"/>
      <c r="E108" s="240"/>
      <c r="F108" s="239"/>
    </row>
    <row r="109" spans="1:7" x14ac:dyDescent="0.15">
      <c r="A109" s="241"/>
      <c r="B109" s="232"/>
      <c r="C109" s="239"/>
      <c r="D109" s="240"/>
      <c r="E109" s="240"/>
      <c r="F109" s="239"/>
    </row>
    <row r="110" spans="1:7" x14ac:dyDescent="0.15">
      <c r="A110" s="241"/>
      <c r="B110" s="232"/>
      <c r="C110" s="232"/>
      <c r="D110" s="242"/>
      <c r="E110" s="242"/>
      <c r="F110" s="232"/>
    </row>
    <row r="111" spans="1:7" x14ac:dyDescent="0.15">
      <c r="D111" s="243"/>
      <c r="E111" s="243"/>
    </row>
    <row r="112" spans="1:7" x14ac:dyDescent="0.15">
      <c r="D112" s="243"/>
      <c r="E112" s="243"/>
    </row>
    <row r="113" spans="3:5" x14ac:dyDescent="0.15">
      <c r="D113" s="243"/>
      <c r="E113" s="243"/>
    </row>
    <row r="114" spans="3:5" x14ac:dyDescent="0.15">
      <c r="D114" s="243"/>
      <c r="E114" s="243"/>
    </row>
    <row r="116" spans="3:5" x14ac:dyDescent="0.15">
      <c r="C116" s="244"/>
      <c r="D116" s="244"/>
      <c r="E116" s="244"/>
    </row>
  </sheetData>
  <mergeCells count="1">
    <mergeCell ref="A5:B5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>
    <oddFooter>&amp;C&amp;"ＭＳ ゴシック,標準"&amp;14&amp;P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A9B9E-5086-4102-AAAF-B2DE0522A0F9}">
  <sheetPr>
    <tabColor rgb="FFC00000"/>
  </sheetPr>
  <dimension ref="A1:G116"/>
  <sheetViews>
    <sheetView showGridLines="0" view="pageBreakPreview" topLeftCell="A3" zoomScaleNormal="100" zoomScaleSheetLayoutView="100" workbookViewId="0">
      <selection activeCell="C3" sqref="C3"/>
    </sheetView>
  </sheetViews>
  <sheetFormatPr defaultRowHeight="13.5" x14ac:dyDescent="0.15"/>
  <cols>
    <col min="1" max="1" width="5.125" style="231" customWidth="1"/>
    <col min="2" max="2" width="11.25" style="231" customWidth="1"/>
    <col min="3" max="6" width="13.5" style="231" customWidth="1"/>
    <col min="7" max="7" width="3.125" style="231" customWidth="1"/>
    <col min="8" max="16384" width="9" style="231"/>
  </cols>
  <sheetData>
    <row r="1" spans="1:7" ht="13.5" hidden="1" customHeight="1" x14ac:dyDescent="0.15">
      <c r="B1" s="174"/>
      <c r="C1" s="232"/>
      <c r="D1" s="232"/>
      <c r="E1" s="232"/>
      <c r="F1" s="232"/>
      <c r="G1" s="232"/>
    </row>
    <row r="2" spans="1:7" ht="13.5" hidden="1" customHeight="1" x14ac:dyDescent="0.15">
      <c r="A2" s="233"/>
      <c r="B2" s="174"/>
      <c r="C2" s="232"/>
      <c r="D2" s="232"/>
      <c r="E2" s="232"/>
      <c r="F2" s="232"/>
      <c r="G2" s="232"/>
    </row>
    <row r="3" spans="1:7" x14ac:dyDescent="0.15">
      <c r="A3" s="234" t="s">
        <v>1136</v>
      </c>
      <c r="B3" s="174"/>
      <c r="E3" s="232"/>
      <c r="F3" s="235"/>
      <c r="G3" s="232"/>
    </row>
    <row r="4" spans="1:7" x14ac:dyDescent="0.15">
      <c r="A4" s="234"/>
      <c r="B4" s="174"/>
      <c r="E4" s="232"/>
      <c r="F4" s="235" t="s">
        <v>1137</v>
      </c>
      <c r="G4" s="232"/>
    </row>
    <row r="5" spans="1:7" ht="12.6" customHeight="1" x14ac:dyDescent="0.15">
      <c r="A5" s="179" t="s">
        <v>394</v>
      </c>
      <c r="B5" s="180"/>
      <c r="C5" s="181" t="s">
        <v>1117</v>
      </c>
      <c r="D5" s="181" t="s">
        <v>1118</v>
      </c>
      <c r="E5" s="181" t="s">
        <v>1119</v>
      </c>
      <c r="F5" s="181" t="s">
        <v>1120</v>
      </c>
      <c r="G5" s="232"/>
    </row>
    <row r="6" spans="1:7" ht="12.6" customHeight="1" x14ac:dyDescent="0.15">
      <c r="A6" s="216" t="s">
        <v>1121</v>
      </c>
      <c r="B6" s="236" t="s">
        <v>398</v>
      </c>
      <c r="C6" s="217">
        <v>380</v>
      </c>
      <c r="D6" s="218">
        <v>4025.8598299999994</v>
      </c>
      <c r="E6" s="218">
        <v>22808.507369160001</v>
      </c>
      <c r="F6" s="194">
        <v>5.6654996279788516</v>
      </c>
      <c r="G6" s="232"/>
    </row>
    <row r="7" spans="1:7" ht="12.6" customHeight="1" x14ac:dyDescent="0.15">
      <c r="A7" s="216" t="s">
        <v>1122</v>
      </c>
      <c r="B7" s="236" t="s">
        <v>399</v>
      </c>
      <c r="C7" s="217">
        <v>190</v>
      </c>
      <c r="D7" s="218">
        <v>164.00358</v>
      </c>
      <c r="E7" s="218">
        <v>2526.2868940000003</v>
      </c>
      <c r="F7" s="194">
        <v>15.403852123228043</v>
      </c>
      <c r="G7" s="232"/>
    </row>
    <row r="8" spans="1:7" ht="12.6" customHeight="1" x14ac:dyDescent="0.15">
      <c r="A8" s="216" t="s">
        <v>1123</v>
      </c>
      <c r="B8" s="236" t="s">
        <v>400</v>
      </c>
      <c r="C8" s="217">
        <v>178</v>
      </c>
      <c r="D8" s="218">
        <v>206.52962000000002</v>
      </c>
      <c r="E8" s="218">
        <v>1166.7123470000001</v>
      </c>
      <c r="F8" s="194">
        <v>5.6491284252592919</v>
      </c>
      <c r="G8" s="232"/>
    </row>
    <row r="9" spans="1:7" ht="12.6" customHeight="1" x14ac:dyDescent="0.15">
      <c r="A9" s="216" t="s">
        <v>1124</v>
      </c>
      <c r="B9" s="236" t="s">
        <v>401</v>
      </c>
      <c r="C9" s="217">
        <v>159</v>
      </c>
      <c r="D9" s="218">
        <v>1502.9996000000001</v>
      </c>
      <c r="E9" s="218">
        <v>6513.5109450000018</v>
      </c>
      <c r="F9" s="194">
        <v>4.3336744367729718</v>
      </c>
      <c r="G9" s="232"/>
    </row>
    <row r="10" spans="1:7" ht="12.6" customHeight="1" x14ac:dyDescent="0.15">
      <c r="A10" s="216" t="s">
        <v>1125</v>
      </c>
      <c r="B10" s="236" t="s">
        <v>402</v>
      </c>
      <c r="C10" s="217">
        <v>119</v>
      </c>
      <c r="D10" s="218">
        <v>51.8476</v>
      </c>
      <c r="E10" s="218">
        <v>355.12649600000003</v>
      </c>
      <c r="F10" s="194">
        <v>6.8494297903856696</v>
      </c>
      <c r="G10" s="232"/>
    </row>
    <row r="11" spans="1:7" ht="12.6" customHeight="1" x14ac:dyDescent="0.15">
      <c r="A11" s="216" t="s">
        <v>1126</v>
      </c>
      <c r="B11" s="236" t="s">
        <v>403</v>
      </c>
      <c r="C11" s="217">
        <v>71</v>
      </c>
      <c r="D11" s="218">
        <v>83.98509</v>
      </c>
      <c r="E11" s="218">
        <v>526.95574000000011</v>
      </c>
      <c r="F11" s="194">
        <v>6.2743963243952008</v>
      </c>
      <c r="G11" s="232"/>
    </row>
    <row r="12" spans="1:7" ht="12.6" customHeight="1" x14ac:dyDescent="0.15">
      <c r="A12" s="216" t="s">
        <v>1127</v>
      </c>
      <c r="B12" s="236" t="s">
        <v>404</v>
      </c>
      <c r="C12" s="217">
        <v>206</v>
      </c>
      <c r="D12" s="218">
        <v>7063.1869000000006</v>
      </c>
      <c r="E12" s="218">
        <v>83804.350581999985</v>
      </c>
      <c r="F12" s="194">
        <v>11.864948750258892</v>
      </c>
      <c r="G12" s="232"/>
    </row>
    <row r="13" spans="1:7" ht="12.6" customHeight="1" x14ac:dyDescent="0.15">
      <c r="A13" s="216" t="s">
        <v>1128</v>
      </c>
      <c r="B13" s="236" t="s">
        <v>405</v>
      </c>
      <c r="C13" s="217">
        <v>448</v>
      </c>
      <c r="D13" s="218">
        <v>1125.4647000000002</v>
      </c>
      <c r="E13" s="218">
        <v>4328.8634816199992</v>
      </c>
      <c r="F13" s="194">
        <v>3.8462898761906956</v>
      </c>
      <c r="G13" s="232"/>
    </row>
    <row r="14" spans="1:7" ht="12.6" customHeight="1" x14ac:dyDescent="0.15">
      <c r="A14" s="216" t="s">
        <v>1129</v>
      </c>
      <c r="B14" s="236" t="s">
        <v>406</v>
      </c>
      <c r="C14" s="217">
        <v>273</v>
      </c>
      <c r="D14" s="218">
        <v>630.78362000000004</v>
      </c>
      <c r="E14" s="218">
        <v>2985.4229869999999</v>
      </c>
      <c r="F14" s="194">
        <v>4.7328796949419827</v>
      </c>
      <c r="G14" s="232"/>
    </row>
    <row r="15" spans="1:7" ht="12.6" customHeight="1" x14ac:dyDescent="0.15">
      <c r="A15" s="216" t="s">
        <v>483</v>
      </c>
      <c r="B15" s="236" t="s">
        <v>407</v>
      </c>
      <c r="C15" s="217">
        <v>405</v>
      </c>
      <c r="D15" s="218">
        <v>248.60994000000002</v>
      </c>
      <c r="E15" s="218">
        <v>1611.6351310000002</v>
      </c>
      <c r="F15" s="194">
        <v>6.4825852538317656</v>
      </c>
      <c r="G15" s="232"/>
    </row>
    <row r="16" spans="1:7" ht="12.6" customHeight="1" x14ac:dyDescent="0.15">
      <c r="A16" s="216" t="s">
        <v>485</v>
      </c>
      <c r="B16" s="236" t="s">
        <v>408</v>
      </c>
      <c r="C16" s="217">
        <v>616</v>
      </c>
      <c r="D16" s="218">
        <v>1235.1378700000002</v>
      </c>
      <c r="E16" s="218">
        <v>18580.403461000013</v>
      </c>
      <c r="F16" s="194">
        <v>15.043181746989919</v>
      </c>
      <c r="G16" s="232"/>
    </row>
    <row r="17" spans="1:7" ht="12.6" customHeight="1" x14ac:dyDescent="0.15">
      <c r="A17" s="216" t="s">
        <v>487</v>
      </c>
      <c r="B17" s="236" t="s">
        <v>409</v>
      </c>
      <c r="C17" s="217">
        <v>576</v>
      </c>
      <c r="D17" s="218">
        <v>36284.03220999999</v>
      </c>
      <c r="E17" s="218">
        <v>42900.389127700008</v>
      </c>
      <c r="F17" s="194">
        <v>1.1823489980222355</v>
      </c>
      <c r="G17" s="232"/>
    </row>
    <row r="18" spans="1:7" ht="12.6" customHeight="1" x14ac:dyDescent="0.15">
      <c r="A18" s="216" t="s">
        <v>489</v>
      </c>
      <c r="B18" s="236" t="s">
        <v>410</v>
      </c>
      <c r="C18" s="217">
        <v>85</v>
      </c>
      <c r="D18" s="218">
        <v>767.93009999999981</v>
      </c>
      <c r="E18" s="218">
        <v>6470.89678</v>
      </c>
      <c r="F18" s="194">
        <v>8.4264137842754199</v>
      </c>
      <c r="G18" s="232"/>
    </row>
    <row r="19" spans="1:7" ht="12.6" customHeight="1" x14ac:dyDescent="0.15">
      <c r="A19" s="216" t="s">
        <v>491</v>
      </c>
      <c r="B19" s="236" t="s">
        <v>411</v>
      </c>
      <c r="C19" s="217">
        <v>230</v>
      </c>
      <c r="D19" s="218">
        <v>23088.133699999998</v>
      </c>
      <c r="E19" s="218">
        <v>90693.726425399975</v>
      </c>
      <c r="F19" s="194">
        <v>3.9281532064845925</v>
      </c>
      <c r="G19" s="232"/>
    </row>
    <row r="20" spans="1:7" ht="12.6" customHeight="1" x14ac:dyDescent="0.15">
      <c r="A20" s="216" t="s">
        <v>493</v>
      </c>
      <c r="B20" s="236" t="s">
        <v>412</v>
      </c>
      <c r="C20" s="217">
        <v>251</v>
      </c>
      <c r="D20" s="218">
        <v>558.69493</v>
      </c>
      <c r="E20" s="218">
        <v>5409.4674934999994</v>
      </c>
      <c r="F20" s="194">
        <v>9.6823278734603857</v>
      </c>
      <c r="G20" s="232"/>
    </row>
    <row r="21" spans="1:7" ht="12.6" customHeight="1" x14ac:dyDescent="0.15">
      <c r="A21" s="216" t="s">
        <v>495</v>
      </c>
      <c r="B21" s="236" t="s">
        <v>413</v>
      </c>
      <c r="C21" s="217">
        <v>214</v>
      </c>
      <c r="D21" s="218">
        <v>405.35381100000001</v>
      </c>
      <c r="E21" s="218">
        <v>10003.866110190002</v>
      </c>
      <c r="F21" s="194">
        <v>24.679343918120956</v>
      </c>
      <c r="G21" s="232"/>
    </row>
    <row r="22" spans="1:7" ht="12.6" customHeight="1" x14ac:dyDescent="0.15">
      <c r="A22" s="216" t="s">
        <v>497</v>
      </c>
      <c r="B22" s="236" t="s">
        <v>414</v>
      </c>
      <c r="C22" s="217">
        <v>153</v>
      </c>
      <c r="D22" s="218">
        <v>438.49280000000005</v>
      </c>
      <c r="E22" s="218">
        <v>2166.7046460000001</v>
      </c>
      <c r="F22" s="194">
        <v>4.9412547845711492</v>
      </c>
      <c r="G22" s="232"/>
    </row>
    <row r="23" spans="1:7" ht="12.6" customHeight="1" x14ac:dyDescent="0.15">
      <c r="A23" s="216" t="s">
        <v>499</v>
      </c>
      <c r="B23" s="236" t="s">
        <v>415</v>
      </c>
      <c r="C23" s="217">
        <v>137</v>
      </c>
      <c r="D23" s="218">
        <v>4016.3733999999999</v>
      </c>
      <c r="E23" s="218">
        <v>1147.5211100000004</v>
      </c>
      <c r="F23" s="194">
        <v>0.28571076334685425</v>
      </c>
      <c r="G23" s="232"/>
    </row>
    <row r="24" spans="1:7" ht="12.6" customHeight="1" x14ac:dyDescent="0.15">
      <c r="A24" s="216" t="s">
        <v>505</v>
      </c>
      <c r="B24" s="236" t="s">
        <v>416</v>
      </c>
      <c r="C24" s="217">
        <v>88</v>
      </c>
      <c r="D24" s="218">
        <v>134.46350000000001</v>
      </c>
      <c r="E24" s="218">
        <v>1320.636602</v>
      </c>
      <c r="F24" s="194">
        <v>9.8215248152844445</v>
      </c>
      <c r="G24" s="232"/>
    </row>
    <row r="25" spans="1:7" ht="12.6" customHeight="1" x14ac:dyDescent="0.15">
      <c r="A25" s="216" t="s">
        <v>507</v>
      </c>
      <c r="B25" s="236" t="s">
        <v>417</v>
      </c>
      <c r="C25" s="217">
        <v>395</v>
      </c>
      <c r="D25" s="218">
        <v>167.81560000000002</v>
      </c>
      <c r="E25" s="218">
        <v>2351.6583250000003</v>
      </c>
      <c r="F25" s="194">
        <v>14.013347537416069</v>
      </c>
      <c r="G25" s="232"/>
    </row>
    <row r="26" spans="1:7" ht="12.6" customHeight="1" x14ac:dyDescent="0.15">
      <c r="A26" s="216" t="s">
        <v>509</v>
      </c>
      <c r="B26" s="236" t="s">
        <v>418</v>
      </c>
      <c r="C26" s="217">
        <v>590</v>
      </c>
      <c r="D26" s="218">
        <v>376.13273000000009</v>
      </c>
      <c r="E26" s="218">
        <v>1766.3243675999993</v>
      </c>
      <c r="F26" s="194">
        <v>4.6960134726908738</v>
      </c>
      <c r="G26" s="232"/>
    </row>
    <row r="27" spans="1:7" ht="12.6" customHeight="1" x14ac:dyDescent="0.15">
      <c r="A27" s="216" t="s">
        <v>517</v>
      </c>
      <c r="B27" s="236" t="s">
        <v>419</v>
      </c>
      <c r="C27" s="217">
        <v>318</v>
      </c>
      <c r="D27" s="218">
        <v>1062.2960800000001</v>
      </c>
      <c r="E27" s="218">
        <v>6214.7502071999988</v>
      </c>
      <c r="F27" s="194">
        <v>5.8502994826075216</v>
      </c>
      <c r="G27" s="232"/>
    </row>
    <row r="28" spans="1:7" ht="12.6" customHeight="1" x14ac:dyDescent="0.15">
      <c r="A28" s="216" t="s">
        <v>519</v>
      </c>
      <c r="B28" s="236" t="s">
        <v>420</v>
      </c>
      <c r="C28" s="217">
        <v>1273</v>
      </c>
      <c r="D28" s="218">
        <v>30044.684787000009</v>
      </c>
      <c r="E28" s="218">
        <v>42951.596329299966</v>
      </c>
      <c r="F28" s="194">
        <v>1.4295905127247208</v>
      </c>
      <c r="G28" s="232"/>
    </row>
    <row r="29" spans="1:7" ht="12.6" customHeight="1" x14ac:dyDescent="0.15">
      <c r="A29" s="216" t="s">
        <v>523</v>
      </c>
      <c r="B29" s="236" t="s">
        <v>421</v>
      </c>
      <c r="C29" s="217">
        <v>587</v>
      </c>
      <c r="D29" s="218">
        <v>14504.187540000001</v>
      </c>
      <c r="E29" s="218">
        <v>9848.1584569999995</v>
      </c>
      <c r="F29" s="194">
        <v>0.67898725315296071</v>
      </c>
      <c r="G29" s="232"/>
    </row>
    <row r="30" spans="1:7" ht="12.6" customHeight="1" x14ac:dyDescent="0.15">
      <c r="A30" s="216" t="s">
        <v>525</v>
      </c>
      <c r="B30" s="236" t="s">
        <v>422</v>
      </c>
      <c r="C30" s="217">
        <v>375</v>
      </c>
      <c r="D30" s="218">
        <v>350.53591000000006</v>
      </c>
      <c r="E30" s="218">
        <v>539.16706599999986</v>
      </c>
      <c r="F30" s="194">
        <v>1.5381222026582091</v>
      </c>
      <c r="G30" s="232"/>
    </row>
    <row r="31" spans="1:7" ht="12.6" customHeight="1" x14ac:dyDescent="0.15">
      <c r="A31" s="216" t="s">
        <v>526</v>
      </c>
      <c r="B31" s="236" t="s">
        <v>423</v>
      </c>
      <c r="C31" s="217">
        <v>181</v>
      </c>
      <c r="D31" s="218">
        <v>176.55511999999999</v>
      </c>
      <c r="E31" s="218">
        <v>929.26715399999989</v>
      </c>
      <c r="F31" s="194">
        <v>5.2633260026670419</v>
      </c>
      <c r="G31" s="232"/>
    </row>
    <row r="32" spans="1:7" ht="12.6" customHeight="1" x14ac:dyDescent="0.15">
      <c r="A32" s="216" t="s">
        <v>528</v>
      </c>
      <c r="B32" s="236" t="s">
        <v>424</v>
      </c>
      <c r="C32" s="217">
        <v>242</v>
      </c>
      <c r="D32" s="218">
        <v>2732.8678059999993</v>
      </c>
      <c r="E32" s="218">
        <v>27204.300355300002</v>
      </c>
      <c r="F32" s="194">
        <v>9.954488210360223</v>
      </c>
      <c r="G32" s="232"/>
    </row>
    <row r="33" spans="1:7" ht="12.6" customHeight="1" x14ac:dyDescent="0.15">
      <c r="A33" s="216" t="s">
        <v>530</v>
      </c>
      <c r="B33" s="236" t="s">
        <v>425</v>
      </c>
      <c r="C33" s="217">
        <v>752</v>
      </c>
      <c r="D33" s="218">
        <v>11811.89986</v>
      </c>
      <c r="E33" s="218">
        <v>22998.252371999988</v>
      </c>
      <c r="F33" s="194">
        <v>1.9470409201386498</v>
      </c>
      <c r="G33" s="232"/>
    </row>
    <row r="34" spans="1:7" ht="12.6" customHeight="1" x14ac:dyDescent="0.15">
      <c r="A34" s="216" t="s">
        <v>532</v>
      </c>
      <c r="B34" s="236" t="s">
        <v>426</v>
      </c>
      <c r="C34" s="217">
        <v>125</v>
      </c>
      <c r="D34" s="218">
        <v>348.65354400000001</v>
      </c>
      <c r="E34" s="218">
        <v>2706.5866032399995</v>
      </c>
      <c r="F34" s="194">
        <v>7.7629688549501719</v>
      </c>
      <c r="G34" s="232"/>
    </row>
    <row r="35" spans="1:7" ht="12.6" customHeight="1" x14ac:dyDescent="0.15">
      <c r="A35" s="216" t="s">
        <v>534</v>
      </c>
      <c r="B35" s="236" t="s">
        <v>427</v>
      </c>
      <c r="C35" s="217">
        <v>253</v>
      </c>
      <c r="D35" s="218">
        <v>1470.4781400000002</v>
      </c>
      <c r="E35" s="218">
        <v>3600.7884884999999</v>
      </c>
      <c r="F35" s="194">
        <v>2.4487194950752547</v>
      </c>
      <c r="G35" s="232"/>
    </row>
    <row r="36" spans="1:7" ht="12.6" customHeight="1" x14ac:dyDescent="0.15">
      <c r="A36" s="216" t="s">
        <v>536</v>
      </c>
      <c r="B36" s="236" t="s">
        <v>428</v>
      </c>
      <c r="C36" s="217">
        <v>76</v>
      </c>
      <c r="D36" s="218">
        <v>98.869300000000024</v>
      </c>
      <c r="E36" s="218">
        <v>1210.6135800000002</v>
      </c>
      <c r="F36" s="194">
        <v>12.244585326284296</v>
      </c>
      <c r="G36" s="232"/>
    </row>
    <row r="37" spans="1:7" ht="12.6" customHeight="1" x14ac:dyDescent="0.15">
      <c r="A37" s="216" t="s">
        <v>538</v>
      </c>
      <c r="B37" s="236" t="s">
        <v>429</v>
      </c>
      <c r="C37" s="217">
        <v>174</v>
      </c>
      <c r="D37" s="218">
        <v>108.7829</v>
      </c>
      <c r="E37" s="218">
        <v>1316.4220460000004</v>
      </c>
      <c r="F37" s="194">
        <v>12.101369296093415</v>
      </c>
      <c r="G37" s="232"/>
    </row>
    <row r="38" spans="1:7" ht="12.6" customHeight="1" x14ac:dyDescent="0.15">
      <c r="A38" s="216" t="s">
        <v>540</v>
      </c>
      <c r="B38" s="236" t="s">
        <v>430</v>
      </c>
      <c r="C38" s="217">
        <v>432</v>
      </c>
      <c r="D38" s="218">
        <v>4727.9961999999996</v>
      </c>
      <c r="E38" s="218">
        <v>14169.607975500001</v>
      </c>
      <c r="F38" s="194">
        <v>2.9969584103092135</v>
      </c>
      <c r="G38" s="232"/>
    </row>
    <row r="39" spans="1:7" ht="12.6" customHeight="1" x14ac:dyDescent="0.15">
      <c r="A39" s="216" t="s">
        <v>542</v>
      </c>
      <c r="B39" s="236" t="s">
        <v>431</v>
      </c>
      <c r="C39" s="217">
        <v>408</v>
      </c>
      <c r="D39" s="218">
        <v>6037.8950500000001</v>
      </c>
      <c r="E39" s="218">
        <v>16054.558212500002</v>
      </c>
      <c r="F39" s="194">
        <v>2.6589660932413857</v>
      </c>
      <c r="G39" s="232"/>
    </row>
    <row r="40" spans="1:7" ht="12.6" customHeight="1" x14ac:dyDescent="0.15">
      <c r="A40" s="216" t="s">
        <v>544</v>
      </c>
      <c r="B40" s="236" t="s">
        <v>432</v>
      </c>
      <c r="C40" s="217">
        <v>385</v>
      </c>
      <c r="D40" s="218">
        <v>15962.113650000001</v>
      </c>
      <c r="E40" s="218">
        <v>52369.234287000007</v>
      </c>
      <c r="F40" s="194">
        <v>3.2808458475673117</v>
      </c>
      <c r="G40" s="232"/>
    </row>
    <row r="41" spans="1:7" ht="12.6" customHeight="1" x14ac:dyDescent="0.15">
      <c r="A41" s="216" t="s">
        <v>546</v>
      </c>
      <c r="B41" s="236" t="s">
        <v>433</v>
      </c>
      <c r="C41" s="217">
        <v>221</v>
      </c>
      <c r="D41" s="218">
        <v>10763.974400000001</v>
      </c>
      <c r="E41" s="218">
        <v>108957.30294000004</v>
      </c>
      <c r="F41" s="194">
        <v>10.122404503303169</v>
      </c>
      <c r="G41" s="232"/>
    </row>
    <row r="42" spans="1:7" ht="12.6" customHeight="1" x14ac:dyDescent="0.15">
      <c r="A42" s="216" t="s">
        <v>548</v>
      </c>
      <c r="B42" s="236" t="s">
        <v>434</v>
      </c>
      <c r="C42" s="217">
        <v>237</v>
      </c>
      <c r="D42" s="218">
        <v>691.32748000000004</v>
      </c>
      <c r="E42" s="218">
        <v>9865.0740392999996</v>
      </c>
      <c r="F42" s="194">
        <v>14.269755397687936</v>
      </c>
      <c r="G42" s="232"/>
    </row>
    <row r="43" spans="1:7" ht="12.6" customHeight="1" x14ac:dyDescent="0.15">
      <c r="A43" s="216" t="s">
        <v>550</v>
      </c>
      <c r="B43" s="236" t="s">
        <v>435</v>
      </c>
      <c r="C43" s="217">
        <v>329</v>
      </c>
      <c r="D43" s="218">
        <v>5191.6207300000005</v>
      </c>
      <c r="E43" s="218">
        <v>8416.5157344999989</v>
      </c>
      <c r="F43" s="194">
        <v>1.6211730733458254</v>
      </c>
      <c r="G43" s="232"/>
    </row>
    <row r="44" spans="1:7" ht="12.6" customHeight="1" x14ac:dyDescent="0.15">
      <c r="A44" s="216" t="s">
        <v>554</v>
      </c>
      <c r="B44" s="236" t="s">
        <v>436</v>
      </c>
      <c r="C44" s="217">
        <v>76</v>
      </c>
      <c r="D44" s="218">
        <v>105.38119999999999</v>
      </c>
      <c r="E44" s="218">
        <v>710.38420399999995</v>
      </c>
      <c r="F44" s="194">
        <v>6.7410904791366963</v>
      </c>
      <c r="G44" s="232"/>
    </row>
    <row r="45" spans="1:7" ht="12.6" customHeight="1" x14ac:dyDescent="0.15">
      <c r="A45" s="216" t="s">
        <v>556</v>
      </c>
      <c r="B45" s="236" t="s">
        <v>437</v>
      </c>
      <c r="C45" s="217">
        <v>288</v>
      </c>
      <c r="D45" s="218">
        <v>17925.186600000001</v>
      </c>
      <c r="E45" s="218">
        <v>144533.05745700002</v>
      </c>
      <c r="F45" s="194">
        <v>8.0631270782419637</v>
      </c>
      <c r="G45" s="232"/>
    </row>
    <row r="46" spans="1:7" ht="12.6" customHeight="1" x14ac:dyDescent="0.15">
      <c r="A46" s="216" t="s">
        <v>558</v>
      </c>
      <c r="B46" s="236" t="s">
        <v>438</v>
      </c>
      <c r="C46" s="217">
        <v>188</v>
      </c>
      <c r="D46" s="218">
        <v>20744.675960000004</v>
      </c>
      <c r="E46" s="218">
        <v>515732.93178799999</v>
      </c>
      <c r="F46" s="194">
        <v>24.860977958028315</v>
      </c>
      <c r="G46" s="232"/>
    </row>
    <row r="47" spans="1:7" ht="12.6" customHeight="1" x14ac:dyDescent="0.15">
      <c r="A47" s="216" t="s">
        <v>560</v>
      </c>
      <c r="B47" s="236" t="s">
        <v>439</v>
      </c>
      <c r="C47" s="217">
        <v>162</v>
      </c>
      <c r="D47" s="218">
        <v>3985.8315299999995</v>
      </c>
      <c r="E47" s="218">
        <v>130968.47859099999</v>
      </c>
      <c r="F47" s="194">
        <v>32.858508345183374</v>
      </c>
      <c r="G47" s="232"/>
    </row>
    <row r="48" spans="1:7" ht="12.6" customHeight="1" x14ac:dyDescent="0.15">
      <c r="A48" s="216" t="s">
        <v>562</v>
      </c>
      <c r="B48" s="236" t="s">
        <v>440</v>
      </c>
      <c r="C48" s="217">
        <v>231</v>
      </c>
      <c r="D48" s="218">
        <v>340.42222000000004</v>
      </c>
      <c r="E48" s="218">
        <v>3330.3732459999997</v>
      </c>
      <c r="F48" s="194">
        <v>9.7830665871340567</v>
      </c>
      <c r="G48" s="232"/>
    </row>
    <row r="49" spans="1:7" ht="12.6" customHeight="1" x14ac:dyDescent="0.15">
      <c r="A49" s="216" t="s">
        <v>564</v>
      </c>
      <c r="B49" s="236" t="s">
        <v>441</v>
      </c>
      <c r="C49" s="217">
        <v>253</v>
      </c>
      <c r="D49" s="218">
        <v>3679.8811700000001</v>
      </c>
      <c r="E49" s="218">
        <v>4949.4164457999996</v>
      </c>
      <c r="F49" s="194">
        <v>1.3449935520064631</v>
      </c>
      <c r="G49" s="232"/>
    </row>
    <row r="50" spans="1:7" ht="12.6" customHeight="1" x14ac:dyDescent="0.15">
      <c r="A50" s="216" t="s">
        <v>566</v>
      </c>
      <c r="B50" s="236" t="s">
        <v>442</v>
      </c>
      <c r="C50" s="217">
        <v>129</v>
      </c>
      <c r="D50" s="218">
        <v>91.229500000000002</v>
      </c>
      <c r="E50" s="218">
        <v>1028.50855</v>
      </c>
      <c r="F50" s="194">
        <v>11.273859332781612</v>
      </c>
      <c r="G50" s="232"/>
    </row>
    <row r="51" spans="1:7" ht="12.6" customHeight="1" x14ac:dyDescent="0.15">
      <c r="A51" s="216" t="s">
        <v>568</v>
      </c>
      <c r="B51" s="236" t="s">
        <v>443</v>
      </c>
      <c r="C51" s="217">
        <v>156</v>
      </c>
      <c r="D51" s="218">
        <v>246.80689999999998</v>
      </c>
      <c r="E51" s="218">
        <v>2122.4160850000003</v>
      </c>
      <c r="F51" s="194">
        <v>8.5995006014823758</v>
      </c>
      <c r="G51" s="232"/>
    </row>
    <row r="52" spans="1:7" ht="12.6" customHeight="1" x14ac:dyDescent="0.15">
      <c r="A52" s="216" t="s">
        <v>570</v>
      </c>
      <c r="B52" s="236" t="s">
        <v>444</v>
      </c>
      <c r="C52" s="217">
        <v>57</v>
      </c>
      <c r="D52" s="218">
        <v>121.15889999999999</v>
      </c>
      <c r="E52" s="218">
        <v>416.80106999999992</v>
      </c>
      <c r="F52" s="194">
        <v>3.4401192978807167</v>
      </c>
      <c r="G52" s="232"/>
    </row>
    <row r="53" spans="1:7" x14ac:dyDescent="0.15">
      <c r="A53" s="216"/>
      <c r="B53" s="236" t="s">
        <v>795</v>
      </c>
      <c r="C53" s="182">
        <v>13672</v>
      </c>
      <c r="D53" s="184">
        <v>235901.14360799998</v>
      </c>
      <c r="E53" s="184">
        <v>1442583.5297053098</v>
      </c>
      <c r="F53" s="194">
        <v>6.1152036299682786</v>
      </c>
      <c r="G53" s="232"/>
    </row>
    <row r="54" spans="1:7" x14ac:dyDescent="0.15">
      <c r="A54" s="219"/>
      <c r="B54" s="232"/>
      <c r="C54" s="220"/>
      <c r="D54" s="221"/>
      <c r="E54" s="221"/>
      <c r="F54" s="221"/>
      <c r="G54" s="232"/>
    </row>
    <row r="55" spans="1:7" x14ac:dyDescent="0.15">
      <c r="A55" s="219"/>
      <c r="B55" s="232"/>
      <c r="C55" s="220"/>
      <c r="D55" s="221"/>
      <c r="E55" s="221"/>
      <c r="F55" s="221"/>
      <c r="G55" s="232"/>
    </row>
    <row r="56" spans="1:7" x14ac:dyDescent="0.15">
      <c r="A56" s="219"/>
      <c r="B56" s="232"/>
      <c r="C56" s="220"/>
      <c r="D56" s="221"/>
      <c r="E56" s="221"/>
      <c r="F56" s="221"/>
      <c r="G56" s="232"/>
    </row>
    <row r="57" spans="1:7" x14ac:dyDescent="0.15">
      <c r="A57" s="219"/>
      <c r="B57" s="232"/>
      <c r="C57" s="220"/>
      <c r="D57" s="221"/>
      <c r="E57" s="221"/>
      <c r="F57" s="221"/>
      <c r="G57" s="232"/>
    </row>
    <row r="58" spans="1:7" x14ac:dyDescent="0.15">
      <c r="A58" s="219"/>
      <c r="B58" s="232"/>
      <c r="C58" s="220"/>
      <c r="D58" s="221"/>
      <c r="E58" s="221"/>
      <c r="F58" s="221"/>
      <c r="G58" s="232"/>
    </row>
    <row r="59" spans="1:7" x14ac:dyDescent="0.15">
      <c r="A59" s="219"/>
      <c r="B59" s="232"/>
      <c r="C59" s="220"/>
      <c r="D59" s="221"/>
      <c r="E59" s="221"/>
      <c r="F59" s="221"/>
      <c r="G59" s="232"/>
    </row>
    <row r="60" spans="1:7" x14ac:dyDescent="0.15">
      <c r="A60" s="219"/>
      <c r="B60" s="232"/>
      <c r="C60" s="220"/>
      <c r="D60" s="221"/>
      <c r="E60" s="221"/>
      <c r="F60" s="221"/>
      <c r="G60" s="232"/>
    </row>
    <row r="61" spans="1:7" x14ac:dyDescent="0.15">
      <c r="A61" s="219"/>
      <c r="B61" s="232"/>
      <c r="C61" s="220"/>
      <c r="D61" s="221"/>
      <c r="E61" s="221"/>
      <c r="F61" s="221"/>
      <c r="G61" s="232"/>
    </row>
    <row r="62" spans="1:7" x14ac:dyDescent="0.15">
      <c r="A62" s="219"/>
      <c r="B62" s="232"/>
      <c r="C62" s="220"/>
      <c r="D62" s="221"/>
      <c r="E62" s="221"/>
      <c r="F62" s="221"/>
      <c r="G62" s="232"/>
    </row>
    <row r="63" spans="1:7" x14ac:dyDescent="0.15">
      <c r="A63" s="219"/>
      <c r="B63" s="232"/>
      <c r="C63" s="220"/>
      <c r="D63" s="221"/>
      <c r="E63" s="221"/>
      <c r="F63" s="221"/>
      <c r="G63" s="232"/>
    </row>
    <row r="64" spans="1:7" x14ac:dyDescent="0.15">
      <c r="A64" s="219"/>
      <c r="B64" s="232"/>
      <c r="C64" s="220"/>
      <c r="D64" s="221"/>
      <c r="E64" s="221"/>
      <c r="F64" s="221"/>
      <c r="G64" s="232"/>
    </row>
    <row r="65" spans="1:7" x14ac:dyDescent="0.15">
      <c r="A65" s="219"/>
      <c r="B65" s="232"/>
      <c r="C65" s="220"/>
      <c r="D65" s="221"/>
      <c r="E65" s="221"/>
      <c r="F65" s="221"/>
      <c r="G65" s="232"/>
    </row>
    <row r="66" spans="1:7" x14ac:dyDescent="0.15">
      <c r="A66" s="219"/>
      <c r="B66" s="232"/>
      <c r="C66" s="220"/>
      <c r="D66" s="221"/>
      <c r="E66" s="221"/>
      <c r="F66" s="221"/>
      <c r="G66" s="232"/>
    </row>
    <row r="67" spans="1:7" x14ac:dyDescent="0.15">
      <c r="A67" s="219"/>
      <c r="B67" s="232"/>
      <c r="C67" s="220"/>
      <c r="D67" s="221"/>
      <c r="E67" s="221"/>
      <c r="F67" s="221"/>
      <c r="G67" s="232"/>
    </row>
    <row r="68" spans="1:7" x14ac:dyDescent="0.15">
      <c r="A68" s="219"/>
      <c r="B68" s="232"/>
      <c r="C68" s="220"/>
      <c r="D68" s="221"/>
      <c r="E68" s="221"/>
      <c r="F68" s="221"/>
      <c r="G68" s="232"/>
    </row>
    <row r="69" spans="1:7" x14ac:dyDescent="0.15">
      <c r="A69" s="219"/>
      <c r="B69" s="232"/>
      <c r="C69" s="220"/>
      <c r="D69" s="221"/>
      <c r="E69" s="221"/>
      <c r="F69" s="221"/>
      <c r="G69" s="232"/>
    </row>
    <row r="70" spans="1:7" x14ac:dyDescent="0.15">
      <c r="A70" s="219"/>
      <c r="B70" s="232"/>
      <c r="C70" s="220"/>
      <c r="D70" s="221"/>
      <c r="E70" s="221"/>
      <c r="F70" s="221"/>
      <c r="G70" s="232"/>
    </row>
    <row r="71" spans="1:7" x14ac:dyDescent="0.15">
      <c r="A71" s="219"/>
      <c r="B71" s="232"/>
      <c r="C71" s="220"/>
      <c r="D71" s="221"/>
      <c r="E71" s="221"/>
      <c r="F71" s="221"/>
      <c r="G71" s="232"/>
    </row>
    <row r="72" spans="1:7" x14ac:dyDescent="0.15">
      <c r="A72" s="219"/>
      <c r="B72" s="232"/>
      <c r="C72" s="220"/>
      <c r="D72" s="221"/>
      <c r="E72" s="221"/>
      <c r="F72" s="221"/>
      <c r="G72" s="232"/>
    </row>
    <row r="73" spans="1:7" x14ac:dyDescent="0.15">
      <c r="A73" s="219"/>
      <c r="B73" s="232"/>
      <c r="C73" s="220"/>
      <c r="D73" s="221"/>
      <c r="E73" s="221"/>
      <c r="F73" s="221"/>
      <c r="G73" s="232"/>
    </row>
    <row r="74" spans="1:7" x14ac:dyDescent="0.15">
      <c r="A74" s="219"/>
      <c r="B74" s="232"/>
      <c r="C74" s="220"/>
      <c r="D74" s="221"/>
      <c r="E74" s="221"/>
      <c r="F74" s="221"/>
      <c r="G74" s="232"/>
    </row>
    <row r="75" spans="1:7" x14ac:dyDescent="0.15">
      <c r="A75" s="219"/>
      <c r="B75" s="232"/>
      <c r="C75" s="220"/>
      <c r="D75" s="221"/>
      <c r="E75" s="221"/>
      <c r="F75" s="221"/>
      <c r="G75" s="232"/>
    </row>
    <row r="76" spans="1:7" x14ac:dyDescent="0.15">
      <c r="A76" s="219"/>
      <c r="B76" s="232"/>
      <c r="C76" s="220"/>
      <c r="D76" s="221"/>
      <c r="E76" s="221"/>
      <c r="F76" s="221"/>
      <c r="G76" s="232"/>
    </row>
    <row r="77" spans="1:7" x14ac:dyDescent="0.15">
      <c r="A77" s="219"/>
      <c r="B77" s="232"/>
      <c r="C77" s="220"/>
      <c r="D77" s="221"/>
      <c r="E77" s="221"/>
      <c r="F77" s="221"/>
      <c r="G77" s="232"/>
    </row>
    <row r="78" spans="1:7" x14ac:dyDescent="0.15">
      <c r="A78" s="219"/>
      <c r="B78" s="232"/>
      <c r="C78" s="220"/>
      <c r="D78" s="221"/>
      <c r="E78" s="221"/>
      <c r="F78" s="221"/>
      <c r="G78" s="232"/>
    </row>
    <row r="79" spans="1:7" x14ac:dyDescent="0.15">
      <c r="A79" s="219"/>
      <c r="B79" s="232"/>
      <c r="C79" s="220"/>
      <c r="D79" s="221"/>
      <c r="E79" s="221"/>
      <c r="F79" s="221"/>
      <c r="G79" s="232"/>
    </row>
    <row r="80" spans="1:7" x14ac:dyDescent="0.15">
      <c r="A80" s="219"/>
      <c r="B80" s="232"/>
      <c r="C80" s="220"/>
      <c r="D80" s="221"/>
      <c r="E80" s="221"/>
      <c r="F80" s="221"/>
      <c r="G80" s="232"/>
    </row>
    <row r="81" spans="1:7" x14ac:dyDescent="0.15">
      <c r="A81" s="219"/>
      <c r="B81" s="232"/>
      <c r="C81" s="220"/>
      <c r="D81" s="221"/>
      <c r="E81" s="221"/>
      <c r="F81" s="221"/>
      <c r="G81" s="232"/>
    </row>
    <row r="82" spans="1:7" x14ac:dyDescent="0.15">
      <c r="A82" s="219"/>
      <c r="B82" s="232"/>
      <c r="C82" s="220"/>
      <c r="D82" s="221"/>
      <c r="E82" s="221"/>
      <c r="F82" s="221"/>
      <c r="G82" s="232"/>
    </row>
    <row r="83" spans="1:7" x14ac:dyDescent="0.15">
      <c r="A83" s="219"/>
      <c r="B83" s="232"/>
      <c r="C83" s="220"/>
      <c r="D83" s="221"/>
      <c r="E83" s="221"/>
      <c r="F83" s="221"/>
      <c r="G83" s="232"/>
    </row>
    <row r="84" spans="1:7" x14ac:dyDescent="0.15">
      <c r="A84" s="219"/>
      <c r="B84" s="232"/>
      <c r="C84" s="220"/>
      <c r="D84" s="221"/>
      <c r="E84" s="221"/>
      <c r="F84" s="221"/>
      <c r="G84" s="232"/>
    </row>
    <row r="85" spans="1:7" x14ac:dyDescent="0.15">
      <c r="A85" s="219"/>
      <c r="B85" s="232"/>
      <c r="C85" s="220"/>
      <c r="D85" s="221"/>
      <c r="E85" s="221"/>
      <c r="F85" s="221"/>
      <c r="G85" s="232"/>
    </row>
    <row r="86" spans="1:7" x14ac:dyDescent="0.15">
      <c r="A86" s="219"/>
      <c r="B86" s="232"/>
      <c r="C86" s="220"/>
      <c r="D86" s="221"/>
      <c r="E86" s="221"/>
      <c r="F86" s="221"/>
      <c r="G86" s="232"/>
    </row>
    <row r="87" spans="1:7" x14ac:dyDescent="0.15">
      <c r="A87" s="219"/>
      <c r="B87" s="232"/>
      <c r="C87" s="220"/>
      <c r="D87" s="221"/>
      <c r="E87" s="221"/>
      <c r="F87" s="221"/>
      <c r="G87" s="232"/>
    </row>
    <row r="88" spans="1:7" x14ac:dyDescent="0.15">
      <c r="A88" s="219"/>
      <c r="B88" s="232"/>
      <c r="C88" s="220"/>
      <c r="D88" s="221"/>
      <c r="E88" s="221"/>
      <c r="F88" s="221"/>
      <c r="G88" s="232"/>
    </row>
    <row r="89" spans="1:7" x14ac:dyDescent="0.15">
      <c r="A89" s="219"/>
      <c r="B89" s="232"/>
      <c r="C89" s="220"/>
      <c r="D89" s="221"/>
      <c r="E89" s="221"/>
      <c r="F89" s="221"/>
      <c r="G89" s="232"/>
    </row>
    <row r="90" spans="1:7" x14ac:dyDescent="0.15">
      <c r="A90" s="219"/>
      <c r="B90" s="232"/>
      <c r="C90" s="220"/>
      <c r="D90" s="221"/>
      <c r="E90" s="221"/>
      <c r="F90" s="221"/>
      <c r="G90" s="232"/>
    </row>
    <row r="91" spans="1:7" x14ac:dyDescent="0.15">
      <c r="A91" s="219"/>
      <c r="B91" s="232"/>
      <c r="C91" s="220"/>
      <c r="D91" s="221"/>
      <c r="E91" s="221"/>
      <c r="F91" s="221"/>
      <c r="G91" s="232"/>
    </row>
    <row r="92" spans="1:7" x14ac:dyDescent="0.15">
      <c r="A92" s="219"/>
      <c r="B92" s="232"/>
      <c r="C92" s="220"/>
      <c r="D92" s="221"/>
      <c r="E92" s="221"/>
      <c r="F92" s="221"/>
      <c r="G92" s="232"/>
    </row>
    <row r="93" spans="1:7" x14ac:dyDescent="0.15">
      <c r="A93" s="219"/>
      <c r="B93" s="232"/>
      <c r="C93" s="220"/>
      <c r="D93" s="221"/>
      <c r="E93" s="221"/>
      <c r="F93" s="221"/>
      <c r="G93" s="232"/>
    </row>
    <row r="94" spans="1:7" x14ac:dyDescent="0.15">
      <c r="A94" s="219"/>
      <c r="B94" s="232"/>
      <c r="C94" s="220"/>
      <c r="D94" s="221"/>
      <c r="E94" s="221"/>
      <c r="F94" s="221"/>
      <c r="G94" s="232"/>
    </row>
    <row r="95" spans="1:7" x14ac:dyDescent="0.15">
      <c r="A95" s="219"/>
      <c r="B95" s="232"/>
      <c r="C95" s="220"/>
      <c r="D95" s="221"/>
      <c r="E95" s="221"/>
      <c r="F95" s="221"/>
      <c r="G95" s="232"/>
    </row>
    <row r="96" spans="1:7" x14ac:dyDescent="0.15">
      <c r="A96" s="219"/>
      <c r="B96" s="232"/>
      <c r="C96" s="220"/>
      <c r="D96" s="221"/>
      <c r="E96" s="221"/>
      <c r="F96" s="221"/>
      <c r="G96" s="232"/>
    </row>
    <row r="97" spans="1:7" x14ac:dyDescent="0.15">
      <c r="A97" s="219"/>
      <c r="B97" s="232"/>
      <c r="C97" s="220"/>
      <c r="D97" s="221"/>
      <c r="E97" s="221"/>
      <c r="F97" s="221"/>
      <c r="G97" s="232"/>
    </row>
    <row r="98" spans="1:7" x14ac:dyDescent="0.15">
      <c r="A98" s="219"/>
      <c r="B98" s="232"/>
      <c r="C98" s="220"/>
      <c r="D98" s="221"/>
      <c r="E98" s="221"/>
      <c r="F98" s="221"/>
      <c r="G98" s="232"/>
    </row>
    <row r="99" spans="1:7" x14ac:dyDescent="0.15">
      <c r="A99" s="219"/>
      <c r="B99" s="232"/>
      <c r="C99" s="220"/>
      <c r="D99" s="221"/>
      <c r="E99" s="221"/>
      <c r="F99" s="221"/>
      <c r="G99" s="232"/>
    </row>
    <row r="100" spans="1:7" x14ac:dyDescent="0.15">
      <c r="A100" s="219"/>
      <c r="B100" s="232"/>
      <c r="C100" s="220"/>
      <c r="D100" s="221"/>
      <c r="E100" s="221"/>
      <c r="F100" s="221"/>
      <c r="G100" s="232"/>
    </row>
    <row r="101" spans="1:7" x14ac:dyDescent="0.15">
      <c r="A101" s="219"/>
      <c r="B101" s="232"/>
      <c r="C101" s="220"/>
      <c r="D101" s="221"/>
      <c r="E101" s="221"/>
      <c r="F101" s="221"/>
      <c r="G101" s="232"/>
    </row>
    <row r="102" spans="1:7" x14ac:dyDescent="0.15">
      <c r="A102" s="222"/>
      <c r="B102" s="232"/>
      <c r="C102" s="220"/>
      <c r="D102" s="221"/>
      <c r="E102" s="221"/>
      <c r="F102" s="221"/>
      <c r="G102" s="232"/>
    </row>
    <row r="103" spans="1:7" x14ac:dyDescent="0.15">
      <c r="A103" s="222"/>
      <c r="B103" s="223"/>
      <c r="C103" s="237"/>
      <c r="D103" s="238"/>
      <c r="E103" s="238"/>
      <c r="F103" s="238"/>
      <c r="G103" s="232"/>
    </row>
    <row r="104" spans="1:7" x14ac:dyDescent="0.15">
      <c r="A104" s="222"/>
      <c r="B104" s="223"/>
      <c r="C104" s="239"/>
      <c r="D104" s="240"/>
      <c r="E104" s="240"/>
      <c r="F104" s="239"/>
      <c r="G104" s="232"/>
    </row>
    <row r="105" spans="1:7" x14ac:dyDescent="0.15">
      <c r="A105" s="222"/>
      <c r="B105" s="223"/>
      <c r="C105" s="239"/>
      <c r="D105" s="240"/>
      <c r="E105" s="240"/>
      <c r="F105" s="239"/>
      <c r="G105" s="232"/>
    </row>
    <row r="106" spans="1:7" x14ac:dyDescent="0.15">
      <c r="A106" s="222"/>
      <c r="B106" s="223"/>
      <c r="C106" s="237"/>
      <c r="D106" s="240"/>
      <c r="E106" s="240"/>
      <c r="F106" s="239"/>
      <c r="G106" s="232"/>
    </row>
    <row r="107" spans="1:7" x14ac:dyDescent="0.15">
      <c r="A107" s="222"/>
      <c r="B107" s="223"/>
      <c r="C107" s="239"/>
      <c r="D107" s="240"/>
      <c r="E107" s="240"/>
      <c r="F107" s="239"/>
      <c r="G107" s="232"/>
    </row>
    <row r="108" spans="1:7" x14ac:dyDescent="0.15">
      <c r="A108" s="241"/>
      <c r="B108" s="232"/>
      <c r="C108" s="239"/>
      <c r="D108" s="240"/>
      <c r="E108" s="240"/>
      <c r="F108" s="239"/>
    </row>
    <row r="109" spans="1:7" x14ac:dyDescent="0.15">
      <c r="A109" s="241"/>
      <c r="B109" s="232"/>
      <c r="C109" s="239"/>
      <c r="D109" s="240"/>
      <c r="E109" s="240"/>
      <c r="F109" s="239"/>
    </row>
    <row r="110" spans="1:7" x14ac:dyDescent="0.15">
      <c r="A110" s="241"/>
      <c r="B110" s="232"/>
      <c r="C110" s="232"/>
      <c r="D110" s="242"/>
      <c r="E110" s="242"/>
      <c r="F110" s="232"/>
    </row>
    <row r="111" spans="1:7" x14ac:dyDescent="0.15">
      <c r="D111" s="243"/>
      <c r="E111" s="243"/>
    </row>
    <row r="112" spans="1:7" x14ac:dyDescent="0.15">
      <c r="D112" s="243"/>
      <c r="E112" s="243"/>
    </row>
    <row r="113" spans="3:5" x14ac:dyDescent="0.15">
      <c r="D113" s="243"/>
      <c r="E113" s="243"/>
    </row>
    <row r="114" spans="3:5" x14ac:dyDescent="0.15">
      <c r="D114" s="243"/>
      <c r="E114" s="243"/>
    </row>
    <row r="116" spans="3:5" x14ac:dyDescent="0.15">
      <c r="C116" s="244"/>
      <c r="D116" s="244"/>
      <c r="E116" s="244"/>
    </row>
  </sheetData>
  <mergeCells count="1">
    <mergeCell ref="A5:B5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>
    <oddFooter>&amp;C&amp;"ＭＳ ゴシック,標準"&amp;14&amp;P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AB969-2139-47AC-9179-3B083DAA774E}">
  <sheetPr>
    <tabColor rgb="FFC00000"/>
  </sheetPr>
  <dimension ref="A1:K119"/>
  <sheetViews>
    <sheetView showGridLines="0" view="pageBreakPreview" topLeftCell="A3" zoomScaleNormal="100" zoomScaleSheetLayoutView="100" workbookViewId="0">
      <selection activeCell="C3" sqref="C3"/>
    </sheetView>
  </sheetViews>
  <sheetFormatPr defaultRowHeight="13.5" x14ac:dyDescent="0.15"/>
  <cols>
    <col min="1" max="1" width="5.125" style="231" customWidth="1"/>
    <col min="2" max="2" width="32.75" style="231" customWidth="1"/>
    <col min="3" max="3" width="9" style="231"/>
    <col min="4" max="4" width="11.75" style="231" bestFit="1" customWidth="1"/>
    <col min="5" max="5" width="9.875" style="231" bestFit="1" customWidth="1"/>
    <col min="6" max="6" width="10.5" style="231" bestFit="1" customWidth="1"/>
    <col min="7" max="7" width="3.125" style="231" customWidth="1"/>
    <col min="8" max="16384" width="9" style="231"/>
  </cols>
  <sheetData>
    <row r="1" spans="1:11" ht="14.25" hidden="1" x14ac:dyDescent="0.15">
      <c r="B1" s="174"/>
      <c r="C1">
        <v>2</v>
      </c>
      <c r="D1" s="116">
        <v>3</v>
      </c>
      <c r="E1" s="116">
        <v>4</v>
      </c>
      <c r="F1" s="232"/>
      <c r="G1" s="232"/>
    </row>
    <row r="2" spans="1:11" hidden="1" x14ac:dyDescent="0.15">
      <c r="A2" s="233"/>
      <c r="B2" s="174"/>
      <c r="C2" s="232"/>
      <c r="D2" s="232"/>
      <c r="E2" s="232"/>
      <c r="F2" s="232"/>
      <c r="G2" s="232"/>
    </row>
    <row r="3" spans="1:11" x14ac:dyDescent="0.15">
      <c r="A3" s="234" t="s">
        <v>1138</v>
      </c>
      <c r="B3" s="223"/>
      <c r="D3" s="232"/>
      <c r="E3" s="232"/>
      <c r="F3" s="235"/>
      <c r="G3" s="232"/>
    </row>
    <row r="4" spans="1:11" x14ac:dyDescent="0.15">
      <c r="A4" s="234"/>
      <c r="B4" s="174"/>
      <c r="D4" s="232"/>
      <c r="E4" s="232"/>
      <c r="F4" s="235" t="s">
        <v>1097</v>
      </c>
      <c r="G4" s="232"/>
    </row>
    <row r="5" spans="1:11" ht="12.6" customHeight="1" x14ac:dyDescent="0.15">
      <c r="A5" s="179" t="s">
        <v>456</v>
      </c>
      <c r="B5" s="180"/>
      <c r="C5" s="181" t="s">
        <v>1117</v>
      </c>
      <c r="D5" s="181" t="s">
        <v>1118</v>
      </c>
      <c r="E5" s="181" t="s">
        <v>1119</v>
      </c>
      <c r="F5" s="181" t="s">
        <v>1120</v>
      </c>
      <c r="G5" s="232"/>
      <c r="I5" s="245"/>
      <c r="J5" s="245"/>
      <c r="K5" s="245"/>
    </row>
    <row r="6" spans="1:11" ht="12.6" customHeight="1" x14ac:dyDescent="0.15">
      <c r="A6" s="216" t="s">
        <v>2</v>
      </c>
      <c r="B6" s="236" t="s">
        <v>252</v>
      </c>
      <c r="C6" s="200">
        <v>195</v>
      </c>
      <c r="D6" s="246">
        <v>475.57668999999993</v>
      </c>
      <c r="E6" s="218">
        <v>10919.920446999999</v>
      </c>
      <c r="F6" s="247">
        <v>22.961429095694324</v>
      </c>
      <c r="G6" s="232"/>
      <c r="I6" s="245"/>
      <c r="J6" s="245"/>
      <c r="K6" s="245"/>
    </row>
    <row r="7" spans="1:11" ht="12.6" customHeight="1" x14ac:dyDescent="0.15">
      <c r="A7" s="216" t="s">
        <v>3</v>
      </c>
      <c r="B7" s="236" t="s">
        <v>253</v>
      </c>
      <c r="C7" s="200">
        <v>1</v>
      </c>
      <c r="D7" s="246">
        <v>1.5900000000000001E-2</v>
      </c>
      <c r="E7" s="218">
        <v>3.0210000000000001E-2</v>
      </c>
      <c r="F7" s="247">
        <v>1.9</v>
      </c>
      <c r="G7" s="232"/>
      <c r="I7" s="245"/>
      <c r="J7" s="245"/>
      <c r="K7" s="245"/>
    </row>
    <row r="8" spans="1:11" ht="12.6" customHeight="1" x14ac:dyDescent="0.15">
      <c r="A8" s="216" t="s">
        <v>4</v>
      </c>
      <c r="B8" s="236" t="s">
        <v>254</v>
      </c>
      <c r="C8" s="200">
        <v>0</v>
      </c>
      <c r="D8" s="246">
        <v>0</v>
      </c>
      <c r="E8" s="218">
        <v>0</v>
      </c>
      <c r="F8" s="247" t="s">
        <v>71</v>
      </c>
      <c r="G8" s="232"/>
      <c r="I8" s="245"/>
      <c r="J8" s="245"/>
      <c r="K8" s="245"/>
    </row>
    <row r="9" spans="1:11" ht="12.6" customHeight="1" x14ac:dyDescent="0.15">
      <c r="A9" s="216" t="s">
        <v>5</v>
      </c>
      <c r="B9" s="236" t="s">
        <v>255</v>
      </c>
      <c r="C9" s="200">
        <v>2</v>
      </c>
      <c r="D9" s="246">
        <v>0</v>
      </c>
      <c r="E9" s="218">
        <v>0</v>
      </c>
      <c r="F9" s="247" t="s">
        <v>71</v>
      </c>
      <c r="G9" s="232"/>
      <c r="I9" s="245"/>
      <c r="J9" s="245"/>
      <c r="K9" s="245"/>
    </row>
    <row r="10" spans="1:11" ht="12.6" customHeight="1" x14ac:dyDescent="0.15">
      <c r="A10" s="216" t="s">
        <v>6</v>
      </c>
      <c r="B10" s="236" t="s">
        <v>256</v>
      </c>
      <c r="C10" s="200">
        <v>33</v>
      </c>
      <c r="D10" s="246">
        <v>9.8460000000000001</v>
      </c>
      <c r="E10" s="218">
        <v>6.7692000000000005</v>
      </c>
      <c r="F10" s="247">
        <v>0.68750761730652044</v>
      </c>
      <c r="G10" s="232"/>
      <c r="I10" s="245"/>
      <c r="J10" s="245"/>
      <c r="K10" s="245"/>
    </row>
    <row r="11" spans="1:11" ht="12.6" customHeight="1" x14ac:dyDescent="0.15">
      <c r="A11" s="216" t="s">
        <v>7</v>
      </c>
      <c r="B11" s="236" t="s">
        <v>257</v>
      </c>
      <c r="C11" s="200">
        <v>58</v>
      </c>
      <c r="D11" s="246">
        <v>75.478599999999986</v>
      </c>
      <c r="E11" s="218">
        <v>81.841595999999996</v>
      </c>
      <c r="F11" s="247">
        <v>1.0843019875832356</v>
      </c>
      <c r="G11" s="232"/>
      <c r="I11" s="245"/>
      <c r="J11" s="245"/>
      <c r="K11" s="245"/>
    </row>
    <row r="12" spans="1:11" ht="12.6" customHeight="1" x14ac:dyDescent="0.15">
      <c r="A12" s="216" t="s">
        <v>8</v>
      </c>
      <c r="B12" s="236" t="s">
        <v>258</v>
      </c>
      <c r="C12" s="200">
        <v>0</v>
      </c>
      <c r="D12" s="246">
        <v>0</v>
      </c>
      <c r="E12" s="218">
        <v>0</v>
      </c>
      <c r="F12" s="247" t="s">
        <v>71</v>
      </c>
      <c r="G12" s="232"/>
      <c r="I12" s="245"/>
      <c r="J12" s="245"/>
      <c r="K12" s="245"/>
    </row>
    <row r="13" spans="1:11" ht="12.6" customHeight="1" x14ac:dyDescent="0.15">
      <c r="A13" s="216" t="s">
        <v>9</v>
      </c>
      <c r="B13" s="236" t="s">
        <v>259</v>
      </c>
      <c r="C13" s="200">
        <v>3</v>
      </c>
      <c r="D13" s="246">
        <v>1.4E-2</v>
      </c>
      <c r="E13" s="218">
        <v>1.26E-2</v>
      </c>
      <c r="F13" s="247">
        <v>0.9</v>
      </c>
      <c r="G13" s="232"/>
      <c r="I13" s="245"/>
      <c r="J13" s="245"/>
      <c r="K13" s="245"/>
    </row>
    <row r="14" spans="1:11" ht="12.6" customHeight="1" x14ac:dyDescent="0.15">
      <c r="A14" s="216" t="s">
        <v>10</v>
      </c>
      <c r="B14" s="236" t="s">
        <v>260</v>
      </c>
      <c r="C14" s="200">
        <v>1713</v>
      </c>
      <c r="D14" s="246">
        <v>3079.5507529999991</v>
      </c>
      <c r="E14" s="218">
        <v>32219.850443399373</v>
      </c>
      <c r="F14" s="247">
        <v>10.462516460237531</v>
      </c>
      <c r="G14" s="232"/>
      <c r="I14" s="245"/>
      <c r="J14" s="245"/>
      <c r="K14" s="245"/>
    </row>
    <row r="15" spans="1:11" ht="12.6" customHeight="1" x14ac:dyDescent="0.15">
      <c r="A15" s="216" t="s">
        <v>11</v>
      </c>
      <c r="B15" s="236" t="s">
        <v>261</v>
      </c>
      <c r="C15" s="200">
        <v>319</v>
      </c>
      <c r="D15" s="246">
        <v>267.44229999999999</v>
      </c>
      <c r="E15" s="218">
        <v>1125.8703199999995</v>
      </c>
      <c r="F15" s="247">
        <v>4.209769060466499</v>
      </c>
      <c r="G15" s="232"/>
      <c r="I15" s="245"/>
      <c r="J15" s="245"/>
      <c r="K15" s="245"/>
    </row>
    <row r="16" spans="1:11" ht="12.6" customHeight="1" x14ac:dyDescent="0.15">
      <c r="A16" s="216" t="s">
        <v>12</v>
      </c>
      <c r="B16" s="236" t="s">
        <v>262</v>
      </c>
      <c r="C16" s="200">
        <v>240</v>
      </c>
      <c r="D16" s="246">
        <v>908.66797999999994</v>
      </c>
      <c r="E16" s="218">
        <v>6998.5315579999969</v>
      </c>
      <c r="F16" s="247">
        <v>7.7019678386818446</v>
      </c>
      <c r="G16" s="232"/>
      <c r="I16" s="245"/>
      <c r="J16" s="245"/>
      <c r="K16" s="245"/>
    </row>
    <row r="17" spans="1:11" ht="12.6" customHeight="1" x14ac:dyDescent="0.15">
      <c r="A17" s="216" t="s">
        <v>13</v>
      </c>
      <c r="B17" s="236" t="s">
        <v>263</v>
      </c>
      <c r="C17" s="200">
        <v>19</v>
      </c>
      <c r="D17" s="246">
        <v>14.6417</v>
      </c>
      <c r="E17" s="218">
        <v>143.67482000000001</v>
      </c>
      <c r="F17" s="247">
        <v>9.8127143705990427</v>
      </c>
      <c r="G17" s="232"/>
      <c r="I17" s="245"/>
      <c r="J17" s="245"/>
      <c r="K17" s="245"/>
    </row>
    <row r="18" spans="1:11" ht="12.6" customHeight="1" x14ac:dyDescent="0.15">
      <c r="A18" s="216" t="s">
        <v>14</v>
      </c>
      <c r="B18" s="236" t="s">
        <v>264</v>
      </c>
      <c r="C18" s="200">
        <v>17</v>
      </c>
      <c r="D18" s="246">
        <v>1.4260200000000001</v>
      </c>
      <c r="E18" s="218">
        <v>4.8480639999999999</v>
      </c>
      <c r="F18" s="247">
        <v>3.3997166940155115</v>
      </c>
      <c r="G18" s="232"/>
      <c r="I18" s="245"/>
      <c r="J18" s="245"/>
      <c r="K18" s="245"/>
    </row>
    <row r="19" spans="1:11" ht="12.6" customHeight="1" x14ac:dyDescent="0.15">
      <c r="A19" s="216" t="s">
        <v>15</v>
      </c>
      <c r="B19" s="236" t="s">
        <v>265</v>
      </c>
      <c r="C19" s="200">
        <v>170</v>
      </c>
      <c r="D19" s="246">
        <v>1383.8407999999999</v>
      </c>
      <c r="E19" s="218">
        <v>23716.369183999996</v>
      </c>
      <c r="F19" s="247">
        <v>17.138076275825945</v>
      </c>
      <c r="G19" s="232"/>
      <c r="I19" s="245"/>
      <c r="J19" s="245"/>
      <c r="K19" s="245"/>
    </row>
    <row r="20" spans="1:11" ht="12.6" customHeight="1" x14ac:dyDescent="0.15">
      <c r="A20" s="216" t="s">
        <v>16</v>
      </c>
      <c r="B20" s="236" t="s">
        <v>266</v>
      </c>
      <c r="C20" s="200">
        <v>30</v>
      </c>
      <c r="D20" s="246">
        <v>4.2468000000000004</v>
      </c>
      <c r="E20" s="218">
        <v>14.495372</v>
      </c>
      <c r="F20" s="247">
        <v>3.4132457379674106</v>
      </c>
      <c r="G20" s="232"/>
      <c r="I20" s="245"/>
      <c r="J20" s="245"/>
      <c r="K20" s="245"/>
    </row>
    <row r="21" spans="1:11" ht="12.6" customHeight="1" x14ac:dyDescent="0.15">
      <c r="A21" s="216" t="s">
        <v>17</v>
      </c>
      <c r="B21" s="236" t="s">
        <v>267</v>
      </c>
      <c r="C21" s="200">
        <v>665</v>
      </c>
      <c r="D21" s="246">
        <v>2424.3080869999999</v>
      </c>
      <c r="E21" s="218">
        <v>13865.281339549992</v>
      </c>
      <c r="F21" s="247">
        <v>5.7192736409619513</v>
      </c>
      <c r="G21" s="232"/>
      <c r="I21" s="245"/>
      <c r="J21" s="245"/>
      <c r="K21" s="245"/>
    </row>
    <row r="22" spans="1:11" ht="12.6" customHeight="1" x14ac:dyDescent="0.15">
      <c r="A22" s="216" t="s">
        <v>18</v>
      </c>
      <c r="B22" s="236" t="s">
        <v>268</v>
      </c>
      <c r="C22" s="200">
        <v>13</v>
      </c>
      <c r="D22" s="246">
        <v>1571.9179999999999</v>
      </c>
      <c r="E22" s="218">
        <v>10714.4202</v>
      </c>
      <c r="F22" s="247">
        <v>6.8161444808189744</v>
      </c>
      <c r="G22" s="232"/>
      <c r="I22" s="245"/>
      <c r="J22" s="245"/>
      <c r="K22" s="245"/>
    </row>
    <row r="23" spans="1:11" ht="12.6" customHeight="1" x14ac:dyDescent="0.15">
      <c r="A23" s="216" t="s">
        <v>19</v>
      </c>
      <c r="B23" s="236" t="s">
        <v>269</v>
      </c>
      <c r="C23" s="200">
        <v>83</v>
      </c>
      <c r="D23" s="246">
        <v>287.61778000000004</v>
      </c>
      <c r="E23" s="218">
        <v>314.67306799999983</v>
      </c>
      <c r="F23" s="247">
        <v>1.0940668132547291</v>
      </c>
      <c r="G23" s="232"/>
      <c r="I23" s="245"/>
      <c r="J23" s="245"/>
      <c r="K23" s="245"/>
    </row>
    <row r="24" spans="1:11" ht="12.6" customHeight="1" x14ac:dyDescent="0.15">
      <c r="A24" s="216" t="s">
        <v>20</v>
      </c>
      <c r="B24" s="236" t="s">
        <v>270</v>
      </c>
      <c r="C24" s="200">
        <v>92</v>
      </c>
      <c r="D24" s="246">
        <v>51.299039999999998</v>
      </c>
      <c r="E24" s="218">
        <v>148.02180780000003</v>
      </c>
      <c r="F24" s="247">
        <v>2.8854693538124696</v>
      </c>
      <c r="G24" s="232"/>
      <c r="I24" s="245"/>
      <c r="J24" s="245"/>
      <c r="K24" s="245"/>
    </row>
    <row r="25" spans="1:11" ht="12.6" customHeight="1" x14ac:dyDescent="0.15">
      <c r="A25" s="216" t="s">
        <v>21</v>
      </c>
      <c r="B25" s="236" t="s">
        <v>271</v>
      </c>
      <c r="C25" s="200">
        <v>8</v>
      </c>
      <c r="D25" s="246">
        <v>1.3320000000000001</v>
      </c>
      <c r="E25" s="218">
        <v>5.0695999999999994</v>
      </c>
      <c r="F25" s="247">
        <v>3.8060060060060055</v>
      </c>
      <c r="G25" s="232"/>
      <c r="I25" s="245"/>
      <c r="J25" s="245"/>
      <c r="K25" s="245"/>
    </row>
    <row r="26" spans="1:11" ht="12.6" customHeight="1" x14ac:dyDescent="0.15">
      <c r="A26" s="216" t="s">
        <v>22</v>
      </c>
      <c r="B26" s="236" t="s">
        <v>272</v>
      </c>
      <c r="C26" s="200">
        <v>200</v>
      </c>
      <c r="D26" s="246">
        <v>554.40530000000001</v>
      </c>
      <c r="E26" s="218">
        <v>1455.6847699999994</v>
      </c>
      <c r="F26" s="247">
        <v>2.6256689284896795</v>
      </c>
      <c r="G26" s="232"/>
      <c r="I26" s="245"/>
      <c r="J26" s="245"/>
      <c r="K26" s="245"/>
    </row>
    <row r="27" spans="1:11" ht="12.6" customHeight="1" x14ac:dyDescent="0.15">
      <c r="A27" s="216" t="s">
        <v>23</v>
      </c>
      <c r="B27" s="236" t="s">
        <v>273</v>
      </c>
      <c r="C27" s="200">
        <v>129</v>
      </c>
      <c r="D27" s="246">
        <v>179.62320999999997</v>
      </c>
      <c r="E27" s="218">
        <v>464.93557049999993</v>
      </c>
      <c r="F27" s="247">
        <v>2.588393618508432</v>
      </c>
      <c r="G27" s="232"/>
      <c r="I27" s="245"/>
      <c r="J27" s="245"/>
      <c r="K27" s="245"/>
    </row>
    <row r="28" spans="1:11" ht="12.6" customHeight="1" x14ac:dyDescent="0.15">
      <c r="A28" s="216" t="s">
        <v>24</v>
      </c>
      <c r="B28" s="236" t="s">
        <v>274</v>
      </c>
      <c r="C28" s="200">
        <v>166</v>
      </c>
      <c r="D28" s="246">
        <v>626.76077000000009</v>
      </c>
      <c r="E28" s="218">
        <v>1077.1884894999998</v>
      </c>
      <c r="F28" s="247">
        <v>1.718659720039593</v>
      </c>
      <c r="G28" s="232"/>
      <c r="I28" s="245"/>
      <c r="J28" s="245"/>
      <c r="K28" s="245"/>
    </row>
    <row r="29" spans="1:11" ht="12.6" customHeight="1" x14ac:dyDescent="0.15">
      <c r="A29" s="216" t="s">
        <v>25</v>
      </c>
      <c r="B29" s="236" t="s">
        <v>275</v>
      </c>
      <c r="C29" s="200">
        <v>738</v>
      </c>
      <c r="D29" s="246">
        <v>587.7113850000004</v>
      </c>
      <c r="E29" s="218">
        <v>2494.6412376000017</v>
      </c>
      <c r="F29" s="247">
        <v>4.2446706006894859</v>
      </c>
      <c r="G29" s="232"/>
      <c r="I29" s="245"/>
      <c r="J29" s="245"/>
      <c r="K29" s="245"/>
    </row>
    <row r="30" spans="1:11" ht="12.6" customHeight="1" x14ac:dyDescent="0.15">
      <c r="A30" s="216" t="s">
        <v>26</v>
      </c>
      <c r="B30" s="236" t="s">
        <v>276</v>
      </c>
      <c r="C30" s="200">
        <v>76</v>
      </c>
      <c r="D30" s="246">
        <v>28.528599999999997</v>
      </c>
      <c r="E30" s="218">
        <v>85.081628999999992</v>
      </c>
      <c r="F30" s="247">
        <v>2.9823275239584137</v>
      </c>
      <c r="G30" s="232"/>
      <c r="I30" s="245"/>
      <c r="J30" s="245"/>
      <c r="K30" s="245"/>
    </row>
    <row r="31" spans="1:11" ht="12.6" customHeight="1" x14ac:dyDescent="0.15">
      <c r="A31" s="216" t="s">
        <v>27</v>
      </c>
      <c r="B31" s="236" t="s">
        <v>277</v>
      </c>
      <c r="C31" s="200">
        <v>88</v>
      </c>
      <c r="D31" s="246">
        <v>149.72601999999998</v>
      </c>
      <c r="E31" s="218">
        <v>429.13292339999998</v>
      </c>
      <c r="F31" s="247">
        <v>2.8661212219492649</v>
      </c>
      <c r="G31" s="232"/>
      <c r="I31" s="245"/>
      <c r="J31" s="245"/>
      <c r="K31" s="245"/>
    </row>
    <row r="32" spans="1:11" ht="12.6" customHeight="1" x14ac:dyDescent="0.15">
      <c r="A32" s="216" t="s">
        <v>28</v>
      </c>
      <c r="B32" s="236" t="s">
        <v>278</v>
      </c>
      <c r="C32" s="200">
        <v>81</v>
      </c>
      <c r="D32" s="246">
        <v>19.190985000000001</v>
      </c>
      <c r="E32" s="218">
        <v>131.95593600000001</v>
      </c>
      <c r="F32" s="247">
        <v>6.8759334656350362</v>
      </c>
      <c r="G32" s="232"/>
      <c r="I32" s="245"/>
      <c r="J32" s="245"/>
      <c r="K32" s="245"/>
    </row>
    <row r="33" spans="1:11" ht="12.6" customHeight="1" x14ac:dyDescent="0.15">
      <c r="A33" s="216" t="s">
        <v>29</v>
      </c>
      <c r="B33" s="236" t="s">
        <v>279</v>
      </c>
      <c r="C33" s="200">
        <v>277</v>
      </c>
      <c r="D33" s="246">
        <v>234.35847999999996</v>
      </c>
      <c r="E33" s="218">
        <v>1142.8562148000001</v>
      </c>
      <c r="F33" s="247">
        <v>4.8765302403395019</v>
      </c>
      <c r="G33" s="232"/>
      <c r="I33" s="245"/>
      <c r="J33" s="245"/>
      <c r="K33" s="245"/>
    </row>
    <row r="34" spans="1:11" ht="12.6" customHeight="1" x14ac:dyDescent="0.15">
      <c r="A34" s="216" t="s">
        <v>30</v>
      </c>
      <c r="B34" s="236" t="s">
        <v>280</v>
      </c>
      <c r="C34" s="200">
        <v>195</v>
      </c>
      <c r="D34" s="246">
        <v>1261.9407020000001</v>
      </c>
      <c r="E34" s="218">
        <v>1747.1700926999999</v>
      </c>
      <c r="F34" s="247">
        <v>1.384510452774032</v>
      </c>
      <c r="G34" s="232"/>
      <c r="I34" s="245"/>
      <c r="J34" s="245"/>
      <c r="K34" s="245"/>
    </row>
    <row r="35" spans="1:11" ht="12.6" customHeight="1" x14ac:dyDescent="0.15">
      <c r="A35" s="216" t="s">
        <v>31</v>
      </c>
      <c r="B35" s="236" t="s">
        <v>281</v>
      </c>
      <c r="C35" s="200">
        <v>12</v>
      </c>
      <c r="D35" s="246">
        <v>4.3330000000000002</v>
      </c>
      <c r="E35" s="218">
        <v>37.565059999999995</v>
      </c>
      <c r="F35" s="247">
        <v>8.66952688668359</v>
      </c>
      <c r="G35" s="232"/>
      <c r="I35" s="245"/>
      <c r="J35" s="245"/>
      <c r="K35" s="245"/>
    </row>
    <row r="36" spans="1:11" ht="12.6" customHeight="1" x14ac:dyDescent="0.15">
      <c r="A36" s="216" t="s">
        <v>32</v>
      </c>
      <c r="B36" s="236" t="s">
        <v>282</v>
      </c>
      <c r="C36" s="200">
        <v>469</v>
      </c>
      <c r="D36" s="246">
        <v>11010.223799999994</v>
      </c>
      <c r="E36" s="218">
        <v>297508.55299899995</v>
      </c>
      <c r="F36" s="247">
        <v>27.021117681458946</v>
      </c>
      <c r="G36" s="232"/>
      <c r="I36" s="245"/>
      <c r="J36" s="245"/>
      <c r="K36" s="245"/>
    </row>
    <row r="37" spans="1:11" ht="12.6" customHeight="1" x14ac:dyDescent="0.15">
      <c r="A37" s="216" t="s">
        <v>33</v>
      </c>
      <c r="B37" s="236" t="s">
        <v>283</v>
      </c>
      <c r="C37" s="200">
        <v>153</v>
      </c>
      <c r="D37" s="246">
        <v>302.27744999999999</v>
      </c>
      <c r="E37" s="218">
        <v>1007.1359590000001</v>
      </c>
      <c r="F37" s="247">
        <v>3.3318263039469205</v>
      </c>
      <c r="G37" s="232"/>
      <c r="I37" s="245"/>
      <c r="J37" s="245"/>
      <c r="K37" s="245"/>
    </row>
    <row r="38" spans="1:11" ht="12.6" customHeight="1" x14ac:dyDescent="0.15">
      <c r="A38" s="216" t="s">
        <v>34</v>
      </c>
      <c r="B38" s="236" t="s">
        <v>284</v>
      </c>
      <c r="C38" s="200">
        <v>23</v>
      </c>
      <c r="D38" s="246">
        <v>82945.869000000006</v>
      </c>
      <c r="E38" s="218">
        <v>186083.92621000001</v>
      </c>
      <c r="F38" s="247">
        <v>2.2434381416873213</v>
      </c>
      <c r="G38" s="232"/>
      <c r="I38" s="245"/>
      <c r="J38" s="245"/>
      <c r="K38" s="245"/>
    </row>
    <row r="39" spans="1:11" ht="12.6" customHeight="1" x14ac:dyDescent="0.15">
      <c r="A39" s="216" t="s">
        <v>35</v>
      </c>
      <c r="B39" s="236" t="s">
        <v>285</v>
      </c>
      <c r="C39" s="200">
        <v>4</v>
      </c>
      <c r="D39" s="246">
        <v>157.37</v>
      </c>
      <c r="E39" s="218">
        <v>459.07557999999995</v>
      </c>
      <c r="F39" s="247">
        <v>2.9171734129757891</v>
      </c>
      <c r="G39" s="232"/>
      <c r="I39" s="245"/>
      <c r="J39" s="245"/>
      <c r="K39" s="245"/>
    </row>
    <row r="40" spans="1:11" ht="12.6" customHeight="1" x14ac:dyDescent="0.15">
      <c r="A40" s="216" t="s">
        <v>36</v>
      </c>
      <c r="B40" s="236" t="s">
        <v>286</v>
      </c>
      <c r="C40" s="200">
        <v>2</v>
      </c>
      <c r="D40" s="246">
        <v>0</v>
      </c>
      <c r="E40" s="218">
        <v>0</v>
      </c>
      <c r="F40" s="247" t="s">
        <v>71</v>
      </c>
      <c r="G40" s="232"/>
      <c r="I40" s="245"/>
      <c r="J40" s="245"/>
      <c r="K40" s="245"/>
    </row>
    <row r="41" spans="1:11" ht="12.6" customHeight="1" x14ac:dyDescent="0.15">
      <c r="A41" s="216" t="s">
        <v>37</v>
      </c>
      <c r="B41" s="236" t="s">
        <v>287</v>
      </c>
      <c r="C41" s="200">
        <v>2832</v>
      </c>
      <c r="D41" s="246">
        <v>19693.094767859999</v>
      </c>
      <c r="E41" s="218">
        <v>141540.36070109613</v>
      </c>
      <c r="F41" s="247">
        <v>7.1873091745892701</v>
      </c>
      <c r="G41" s="232"/>
      <c r="I41" s="245"/>
      <c r="J41" s="245"/>
      <c r="K41" s="245"/>
    </row>
    <row r="42" spans="1:11" ht="12.6" customHeight="1" x14ac:dyDescent="0.15">
      <c r="A42" s="216" t="s">
        <v>38</v>
      </c>
      <c r="B42" s="236" t="s">
        <v>288</v>
      </c>
      <c r="C42" s="200">
        <v>0</v>
      </c>
      <c r="D42" s="246">
        <v>0</v>
      </c>
      <c r="E42" s="218">
        <v>0</v>
      </c>
      <c r="F42" s="247" t="s">
        <v>71</v>
      </c>
      <c r="G42" s="232"/>
      <c r="I42" s="245"/>
      <c r="J42" s="245"/>
      <c r="K42" s="245"/>
    </row>
    <row r="43" spans="1:11" ht="12.6" customHeight="1" x14ac:dyDescent="0.15">
      <c r="A43" s="216" t="s">
        <v>39</v>
      </c>
      <c r="B43" s="236" t="s">
        <v>289</v>
      </c>
      <c r="C43" s="200">
        <v>0</v>
      </c>
      <c r="D43" s="246">
        <v>0</v>
      </c>
      <c r="E43" s="218">
        <v>0</v>
      </c>
      <c r="F43" s="247" t="s">
        <v>71</v>
      </c>
      <c r="G43" s="232"/>
      <c r="I43" s="245"/>
      <c r="J43" s="245"/>
      <c r="K43" s="245"/>
    </row>
    <row r="44" spans="1:11" ht="12.6" customHeight="1" x14ac:dyDescent="0.15">
      <c r="A44" s="216" t="s">
        <v>40</v>
      </c>
      <c r="B44" s="236" t="s">
        <v>290</v>
      </c>
      <c r="C44" s="200">
        <v>2</v>
      </c>
      <c r="D44" s="246">
        <v>0.55600000000000005</v>
      </c>
      <c r="E44" s="218">
        <v>0.75590000000000002</v>
      </c>
      <c r="F44" s="247">
        <v>1.3595323741007193</v>
      </c>
      <c r="G44" s="232"/>
      <c r="I44" s="245"/>
      <c r="J44" s="245"/>
      <c r="K44" s="245"/>
    </row>
    <row r="45" spans="1:11" ht="12.6" customHeight="1" x14ac:dyDescent="0.15">
      <c r="A45" s="216" t="s">
        <v>41</v>
      </c>
      <c r="B45" s="236" t="s">
        <v>291</v>
      </c>
      <c r="C45" s="200">
        <v>0</v>
      </c>
      <c r="D45" s="246">
        <v>0</v>
      </c>
      <c r="E45" s="218">
        <v>0</v>
      </c>
      <c r="F45" s="247" t="s">
        <v>71</v>
      </c>
      <c r="G45" s="232"/>
      <c r="I45" s="245"/>
      <c r="J45" s="245"/>
      <c r="K45" s="245"/>
    </row>
    <row r="46" spans="1:11" ht="12.6" customHeight="1" x14ac:dyDescent="0.15">
      <c r="A46" s="216" t="s">
        <v>42</v>
      </c>
      <c r="B46" s="236" t="s">
        <v>292</v>
      </c>
      <c r="C46" s="200">
        <v>1</v>
      </c>
      <c r="D46" s="246">
        <v>0</v>
      </c>
      <c r="E46" s="218">
        <v>0</v>
      </c>
      <c r="F46" s="247" t="s">
        <v>71</v>
      </c>
      <c r="G46" s="232"/>
      <c r="I46" s="245"/>
      <c r="J46" s="245"/>
      <c r="K46" s="245"/>
    </row>
    <row r="47" spans="1:11" ht="12.6" customHeight="1" x14ac:dyDescent="0.15">
      <c r="A47" s="216" t="s">
        <v>43</v>
      </c>
      <c r="B47" s="236" t="s">
        <v>293</v>
      </c>
      <c r="C47" s="200">
        <v>34</v>
      </c>
      <c r="D47" s="246">
        <v>3.8763000000000001</v>
      </c>
      <c r="E47" s="218">
        <v>6.1451599999999997</v>
      </c>
      <c r="F47" s="247">
        <v>1.5853158940226504</v>
      </c>
      <c r="G47" s="232"/>
      <c r="I47" s="245"/>
      <c r="J47" s="245"/>
      <c r="K47" s="245"/>
    </row>
    <row r="48" spans="1:11" ht="12.6" customHeight="1" x14ac:dyDescent="0.15">
      <c r="A48" s="216" t="s">
        <v>44</v>
      </c>
      <c r="B48" s="236" t="s">
        <v>294</v>
      </c>
      <c r="C48" s="200">
        <v>4</v>
      </c>
      <c r="D48" s="246">
        <v>6.409999999999999E-2</v>
      </c>
      <c r="E48" s="218">
        <v>0.139738</v>
      </c>
      <c r="F48" s="247">
        <v>2.1800000000000002</v>
      </c>
      <c r="G48" s="232"/>
      <c r="I48" s="245"/>
      <c r="J48" s="245"/>
      <c r="K48" s="245"/>
    </row>
    <row r="49" spans="1:11" ht="12.6" customHeight="1" x14ac:dyDescent="0.15">
      <c r="A49" s="216" t="s">
        <v>45</v>
      </c>
      <c r="B49" s="236" t="s">
        <v>295</v>
      </c>
      <c r="C49" s="200">
        <v>7</v>
      </c>
      <c r="D49" s="246">
        <v>0.43962000000000001</v>
      </c>
      <c r="E49" s="218">
        <v>0.84723199999999999</v>
      </c>
      <c r="F49" s="247">
        <v>1.9271916655293206</v>
      </c>
      <c r="G49" s="232"/>
      <c r="I49" s="245"/>
      <c r="J49" s="245"/>
      <c r="K49" s="245"/>
    </row>
    <row r="50" spans="1:11" ht="12.6" customHeight="1" x14ac:dyDescent="0.15">
      <c r="A50" s="216" t="s">
        <v>46</v>
      </c>
      <c r="B50" s="236" t="s">
        <v>296</v>
      </c>
      <c r="C50" s="200">
        <v>3</v>
      </c>
      <c r="D50" s="246">
        <v>0.33900000000000002</v>
      </c>
      <c r="E50" s="218">
        <v>0.30510000000000004</v>
      </c>
      <c r="F50" s="247">
        <v>0.9</v>
      </c>
      <c r="G50" s="232"/>
      <c r="I50" s="245"/>
      <c r="J50" s="245"/>
      <c r="K50" s="245"/>
    </row>
    <row r="51" spans="1:11" ht="12.6" customHeight="1" x14ac:dyDescent="0.15">
      <c r="A51" s="216" t="s">
        <v>47</v>
      </c>
      <c r="B51" s="236" t="s">
        <v>297</v>
      </c>
      <c r="C51" s="200">
        <v>4</v>
      </c>
      <c r="D51" s="246">
        <v>1.3089999999999999</v>
      </c>
      <c r="E51" s="218">
        <v>0.65479999999999994</v>
      </c>
      <c r="F51" s="247">
        <v>0.50022918258212379</v>
      </c>
      <c r="G51" s="232"/>
      <c r="I51" s="245"/>
      <c r="J51" s="245"/>
      <c r="K51" s="245"/>
    </row>
    <row r="52" spans="1:11" ht="12.6" customHeight="1" x14ac:dyDescent="0.15">
      <c r="A52" s="216" t="s">
        <v>48</v>
      </c>
      <c r="B52" s="236" t="s">
        <v>298</v>
      </c>
      <c r="C52" s="200">
        <v>12</v>
      </c>
      <c r="D52" s="246">
        <v>4.3218000000000005</v>
      </c>
      <c r="E52" s="218">
        <v>5.2795000000000005</v>
      </c>
      <c r="F52" s="247">
        <v>1.2215974825304272</v>
      </c>
      <c r="G52" s="232"/>
      <c r="I52" s="245"/>
      <c r="J52" s="245"/>
      <c r="K52" s="245"/>
    </row>
    <row r="53" spans="1:11" ht="12.6" customHeight="1" x14ac:dyDescent="0.15">
      <c r="A53" s="216" t="s">
        <v>51</v>
      </c>
      <c r="B53" s="236" t="s">
        <v>299</v>
      </c>
      <c r="C53" s="200">
        <v>79</v>
      </c>
      <c r="D53" s="246">
        <v>36.760269999999998</v>
      </c>
      <c r="E53" s="218">
        <v>37.033591000000008</v>
      </c>
      <c r="F53" s="247">
        <v>1.0074352283049066</v>
      </c>
      <c r="G53" s="232"/>
      <c r="I53" s="245"/>
      <c r="J53" s="245"/>
      <c r="K53" s="245"/>
    </row>
    <row r="54" spans="1:11" ht="12.6" customHeight="1" x14ac:dyDescent="0.15">
      <c r="A54" s="216" t="s">
        <v>129</v>
      </c>
      <c r="B54" s="236" t="s">
        <v>300</v>
      </c>
      <c r="C54" s="200">
        <v>0</v>
      </c>
      <c r="D54" s="246">
        <v>0</v>
      </c>
      <c r="E54" s="218">
        <v>0</v>
      </c>
      <c r="F54" s="247" t="s">
        <v>71</v>
      </c>
      <c r="G54" s="232"/>
      <c r="I54" s="245"/>
      <c r="J54" s="245"/>
      <c r="K54" s="245"/>
    </row>
    <row r="55" spans="1:11" ht="12.6" customHeight="1" x14ac:dyDescent="0.15">
      <c r="A55" s="216" t="s">
        <v>137</v>
      </c>
      <c r="B55" s="236" t="s">
        <v>301</v>
      </c>
      <c r="C55" s="200">
        <v>5</v>
      </c>
      <c r="D55" s="246">
        <v>1.802</v>
      </c>
      <c r="E55" s="218">
        <v>4.8586</v>
      </c>
      <c r="F55" s="247">
        <v>2.6962264150943396</v>
      </c>
      <c r="G55" s="232"/>
      <c r="I55" s="245"/>
      <c r="J55" s="245"/>
      <c r="K55" s="245"/>
    </row>
    <row r="56" spans="1:11" ht="12.6" customHeight="1" x14ac:dyDescent="0.15">
      <c r="A56" s="216" t="s">
        <v>52</v>
      </c>
      <c r="B56" s="236" t="s">
        <v>302</v>
      </c>
      <c r="C56" s="200">
        <v>2</v>
      </c>
      <c r="D56" s="246">
        <v>0</v>
      </c>
      <c r="E56" s="218">
        <v>0</v>
      </c>
      <c r="F56" s="247" t="s">
        <v>71</v>
      </c>
      <c r="G56" s="232"/>
      <c r="I56" s="245"/>
      <c r="J56" s="245"/>
      <c r="K56" s="245"/>
    </row>
    <row r="57" spans="1:11" ht="12.6" customHeight="1" x14ac:dyDescent="0.15">
      <c r="A57" s="216" t="s">
        <v>79</v>
      </c>
      <c r="B57" s="236" t="s">
        <v>303</v>
      </c>
      <c r="C57" s="200">
        <v>14</v>
      </c>
      <c r="D57" s="246">
        <v>0.4526</v>
      </c>
      <c r="E57" s="218">
        <v>1.2909099999999998</v>
      </c>
      <c r="F57" s="247">
        <v>2.852209456473707</v>
      </c>
      <c r="G57" s="232"/>
      <c r="I57" s="245"/>
      <c r="J57" s="245"/>
      <c r="K57" s="245"/>
    </row>
    <row r="58" spans="1:11" ht="12.6" customHeight="1" x14ac:dyDescent="0.15">
      <c r="A58" s="216" t="s">
        <v>53</v>
      </c>
      <c r="B58" s="236" t="s">
        <v>304</v>
      </c>
      <c r="C58" s="200">
        <v>3</v>
      </c>
      <c r="D58" s="246">
        <v>0</v>
      </c>
      <c r="E58" s="218">
        <v>0</v>
      </c>
      <c r="F58" s="247" t="s">
        <v>71</v>
      </c>
      <c r="G58" s="232"/>
      <c r="I58" s="245"/>
      <c r="J58" s="245"/>
      <c r="K58" s="245"/>
    </row>
    <row r="59" spans="1:11" ht="12.6" customHeight="1" x14ac:dyDescent="0.15">
      <c r="A59" s="216" t="s">
        <v>54</v>
      </c>
      <c r="B59" s="236" t="s">
        <v>305</v>
      </c>
      <c r="C59" s="200">
        <v>3</v>
      </c>
      <c r="D59" s="246">
        <v>0.1085</v>
      </c>
      <c r="E59" s="218">
        <v>0.2205</v>
      </c>
      <c r="F59" s="247">
        <v>2.032258064516129</v>
      </c>
      <c r="G59" s="232"/>
      <c r="I59" s="245"/>
      <c r="J59" s="245"/>
      <c r="K59" s="245"/>
    </row>
    <row r="60" spans="1:11" ht="12.6" customHeight="1" x14ac:dyDescent="0.15">
      <c r="A60" s="216" t="s">
        <v>55</v>
      </c>
      <c r="B60" s="236" t="s">
        <v>306</v>
      </c>
      <c r="C60" s="200">
        <v>4</v>
      </c>
      <c r="D60" s="246">
        <v>0.21099999999999999</v>
      </c>
      <c r="E60" s="218">
        <v>5.4139999999999997</v>
      </c>
      <c r="F60" s="247">
        <v>25.658767772511847</v>
      </c>
      <c r="G60" s="232"/>
      <c r="I60" s="245"/>
      <c r="J60" s="245"/>
      <c r="K60" s="245"/>
    </row>
    <row r="61" spans="1:11" ht="12.6" customHeight="1" x14ac:dyDescent="0.15">
      <c r="A61" s="216" t="s">
        <v>138</v>
      </c>
      <c r="B61" s="236" t="s">
        <v>307</v>
      </c>
      <c r="C61" s="200">
        <v>210</v>
      </c>
      <c r="D61" s="246">
        <v>29.372040000000002</v>
      </c>
      <c r="E61" s="218">
        <v>171.60899900000007</v>
      </c>
      <c r="F61" s="247">
        <v>5.8425972114977389</v>
      </c>
      <c r="G61" s="232"/>
      <c r="I61" s="245"/>
      <c r="J61" s="245"/>
      <c r="K61" s="245"/>
    </row>
    <row r="62" spans="1:11" ht="12.6" customHeight="1" x14ac:dyDescent="0.15">
      <c r="A62" s="216" t="s">
        <v>72</v>
      </c>
      <c r="B62" s="236" t="s">
        <v>308</v>
      </c>
      <c r="C62" s="200">
        <v>2</v>
      </c>
      <c r="D62" s="246">
        <v>3.1899999999999998E-2</v>
      </c>
      <c r="E62" s="218">
        <v>0.17120999999999997</v>
      </c>
      <c r="F62" s="247">
        <v>5.3670846394984322</v>
      </c>
      <c r="G62" s="232"/>
      <c r="I62" s="245"/>
      <c r="J62" s="245"/>
      <c r="K62" s="245"/>
    </row>
    <row r="63" spans="1:11" ht="12.6" customHeight="1" x14ac:dyDescent="0.15">
      <c r="A63" s="216" t="s">
        <v>75</v>
      </c>
      <c r="B63" s="236" t="s">
        <v>309</v>
      </c>
      <c r="C63" s="200">
        <v>44</v>
      </c>
      <c r="D63" s="246">
        <v>38.699300000000001</v>
      </c>
      <c r="E63" s="218">
        <v>764.28635999999995</v>
      </c>
      <c r="F63" s="247">
        <v>19.749358773931309</v>
      </c>
      <c r="G63" s="232"/>
      <c r="I63" s="245"/>
      <c r="J63" s="245"/>
      <c r="K63" s="245"/>
    </row>
    <row r="64" spans="1:11" ht="12.6" customHeight="1" x14ac:dyDescent="0.15">
      <c r="A64" s="216" t="s">
        <v>56</v>
      </c>
      <c r="B64" s="236" t="s">
        <v>310</v>
      </c>
      <c r="C64" s="200">
        <v>0</v>
      </c>
      <c r="D64" s="246">
        <v>0</v>
      </c>
      <c r="E64" s="218">
        <v>0</v>
      </c>
      <c r="F64" s="247" t="s">
        <v>71</v>
      </c>
      <c r="G64" s="232"/>
      <c r="I64" s="245"/>
      <c r="J64" s="245"/>
      <c r="K64" s="245"/>
    </row>
    <row r="65" spans="1:11" ht="12.6" customHeight="1" x14ac:dyDescent="0.15">
      <c r="A65" s="216" t="s">
        <v>57</v>
      </c>
      <c r="B65" s="236" t="s">
        <v>311</v>
      </c>
      <c r="C65" s="200">
        <v>20</v>
      </c>
      <c r="D65" s="246">
        <v>0.44489999999999996</v>
      </c>
      <c r="E65" s="218">
        <v>2.9432299999999993</v>
      </c>
      <c r="F65" s="247">
        <v>6.6154866262081358</v>
      </c>
      <c r="G65" s="232"/>
      <c r="I65" s="245"/>
      <c r="J65" s="245"/>
      <c r="K65" s="245"/>
    </row>
    <row r="66" spans="1:11" ht="12.6" customHeight="1" x14ac:dyDescent="0.15">
      <c r="A66" s="216" t="s">
        <v>69</v>
      </c>
      <c r="B66" s="236" t="s">
        <v>312</v>
      </c>
      <c r="C66" s="200">
        <v>1</v>
      </c>
      <c r="D66" s="246">
        <v>0</v>
      </c>
      <c r="E66" s="218">
        <v>0</v>
      </c>
      <c r="F66" s="247" t="s">
        <v>71</v>
      </c>
      <c r="G66" s="232"/>
      <c r="I66" s="245"/>
      <c r="J66" s="245"/>
      <c r="K66" s="245"/>
    </row>
    <row r="67" spans="1:11" ht="12.6" customHeight="1" x14ac:dyDescent="0.15">
      <c r="A67" s="216" t="s">
        <v>73</v>
      </c>
      <c r="B67" s="236" t="s">
        <v>313</v>
      </c>
      <c r="C67" s="200">
        <v>1</v>
      </c>
      <c r="D67" s="246">
        <v>0</v>
      </c>
      <c r="E67" s="218">
        <v>0</v>
      </c>
      <c r="F67" s="247" t="s">
        <v>71</v>
      </c>
      <c r="G67" s="232"/>
      <c r="I67" s="245"/>
      <c r="J67" s="245"/>
      <c r="K67" s="245"/>
    </row>
    <row r="68" spans="1:11" ht="12.6" customHeight="1" x14ac:dyDescent="0.15">
      <c r="A68" s="216" t="s">
        <v>58</v>
      </c>
      <c r="B68" s="236" t="s">
        <v>314</v>
      </c>
      <c r="C68" s="200">
        <v>1</v>
      </c>
      <c r="D68" s="246">
        <v>8.0000000000000002E-3</v>
      </c>
      <c r="E68" s="218">
        <v>8.8000000000000005E-3</v>
      </c>
      <c r="F68" s="247">
        <v>1.1000000000000001</v>
      </c>
      <c r="G68" s="232"/>
      <c r="I68" s="245"/>
      <c r="J68" s="245"/>
      <c r="K68" s="245"/>
    </row>
    <row r="69" spans="1:11" ht="12.6" customHeight="1" x14ac:dyDescent="0.15">
      <c r="A69" s="216" t="s">
        <v>70</v>
      </c>
      <c r="B69" s="236" t="s">
        <v>315</v>
      </c>
      <c r="C69" s="200">
        <v>0</v>
      </c>
      <c r="D69" s="246">
        <v>0</v>
      </c>
      <c r="E69" s="218">
        <v>0</v>
      </c>
      <c r="F69" s="247" t="s">
        <v>71</v>
      </c>
      <c r="G69" s="232"/>
      <c r="I69" s="245"/>
      <c r="J69" s="245"/>
      <c r="K69" s="245"/>
    </row>
    <row r="70" spans="1:11" ht="12.6" customHeight="1" x14ac:dyDescent="0.15">
      <c r="A70" s="216" t="s">
        <v>59</v>
      </c>
      <c r="B70" s="236" t="s">
        <v>316</v>
      </c>
      <c r="C70" s="200">
        <v>0</v>
      </c>
      <c r="D70" s="246">
        <v>0</v>
      </c>
      <c r="E70" s="218">
        <v>0</v>
      </c>
      <c r="F70" s="247" t="s">
        <v>71</v>
      </c>
      <c r="G70" s="232"/>
      <c r="I70" s="245"/>
      <c r="J70" s="245"/>
      <c r="K70" s="245"/>
    </row>
    <row r="71" spans="1:11" ht="12.6" customHeight="1" x14ac:dyDescent="0.15">
      <c r="A71" s="216" t="s">
        <v>60</v>
      </c>
      <c r="B71" s="236" t="s">
        <v>317</v>
      </c>
      <c r="C71" s="200">
        <v>0</v>
      </c>
      <c r="D71" s="246">
        <v>0</v>
      </c>
      <c r="E71" s="218">
        <v>0</v>
      </c>
      <c r="F71" s="247" t="s">
        <v>71</v>
      </c>
      <c r="G71" s="232"/>
      <c r="I71" s="245"/>
      <c r="J71" s="245"/>
      <c r="K71" s="245"/>
    </row>
    <row r="72" spans="1:11" ht="12.6" customHeight="1" x14ac:dyDescent="0.15">
      <c r="A72" s="216" t="s">
        <v>62</v>
      </c>
      <c r="B72" s="236" t="s">
        <v>318</v>
      </c>
      <c r="C72" s="200">
        <v>0</v>
      </c>
      <c r="D72" s="246">
        <v>0</v>
      </c>
      <c r="E72" s="218">
        <v>0</v>
      </c>
      <c r="F72" s="247" t="s">
        <v>71</v>
      </c>
      <c r="G72" s="232"/>
      <c r="I72" s="245"/>
      <c r="J72" s="245"/>
      <c r="K72" s="245"/>
    </row>
    <row r="73" spans="1:11" ht="12.6" customHeight="1" x14ac:dyDescent="0.15">
      <c r="A73" s="216" t="s">
        <v>80</v>
      </c>
      <c r="B73" s="236" t="s">
        <v>319</v>
      </c>
      <c r="C73" s="200">
        <v>8</v>
      </c>
      <c r="D73" s="246">
        <v>7.1999999999999995E-2</v>
      </c>
      <c r="E73" s="218">
        <v>3.5999999999999997E-2</v>
      </c>
      <c r="F73" s="247">
        <v>0.5</v>
      </c>
      <c r="G73" s="232"/>
      <c r="I73" s="245"/>
      <c r="J73" s="245"/>
      <c r="K73" s="245"/>
    </row>
    <row r="74" spans="1:11" ht="12.6" customHeight="1" x14ac:dyDescent="0.15">
      <c r="A74" s="216" t="s">
        <v>63</v>
      </c>
      <c r="B74" s="236" t="s">
        <v>320</v>
      </c>
      <c r="C74" s="200">
        <v>76</v>
      </c>
      <c r="D74" s="246">
        <v>4.3137380000000016</v>
      </c>
      <c r="E74" s="218">
        <v>20.506368399999999</v>
      </c>
      <c r="F74" s="247">
        <v>4.7537352523495846</v>
      </c>
      <c r="G74" s="232"/>
      <c r="I74" s="245"/>
      <c r="J74" s="245"/>
      <c r="K74" s="245"/>
    </row>
    <row r="75" spans="1:11" ht="12.6" customHeight="1" x14ac:dyDescent="0.15">
      <c r="A75" s="216" t="s">
        <v>76</v>
      </c>
      <c r="B75" s="236" t="s">
        <v>321</v>
      </c>
      <c r="C75" s="200">
        <v>4</v>
      </c>
      <c r="D75" s="246">
        <v>0.246</v>
      </c>
      <c r="E75" s="218">
        <v>1.8029999999999999</v>
      </c>
      <c r="F75" s="247">
        <v>7.3292682926829267</v>
      </c>
      <c r="G75" s="232"/>
      <c r="I75" s="245"/>
      <c r="J75" s="245"/>
      <c r="K75" s="245"/>
    </row>
    <row r="76" spans="1:11" ht="12.6" customHeight="1" x14ac:dyDescent="0.15">
      <c r="A76" s="216" t="s">
        <v>64</v>
      </c>
      <c r="B76" s="236" t="s">
        <v>322</v>
      </c>
      <c r="C76" s="200">
        <v>228</v>
      </c>
      <c r="D76" s="246">
        <v>2442.3267940000001</v>
      </c>
      <c r="E76" s="218">
        <v>222.90148110000001</v>
      </c>
      <c r="F76" s="247">
        <v>9.1266034360183171E-2</v>
      </c>
      <c r="G76" s="232"/>
      <c r="I76" s="245"/>
      <c r="J76" s="245"/>
      <c r="K76" s="245"/>
    </row>
    <row r="77" spans="1:11" ht="12.6" customHeight="1" x14ac:dyDescent="0.15">
      <c r="A77" s="216" t="s">
        <v>65</v>
      </c>
      <c r="B77" s="236" t="s">
        <v>323</v>
      </c>
      <c r="C77" s="200">
        <v>18</v>
      </c>
      <c r="D77" s="246">
        <v>184.63454999999999</v>
      </c>
      <c r="E77" s="218">
        <v>1309.9523549999997</v>
      </c>
      <c r="F77" s="247">
        <v>7.0948387233050356</v>
      </c>
      <c r="G77" s="232"/>
      <c r="I77" s="245"/>
      <c r="J77" s="245"/>
      <c r="K77" s="245"/>
    </row>
    <row r="78" spans="1:11" ht="12.6" customHeight="1" x14ac:dyDescent="0.15">
      <c r="A78" s="216" t="s">
        <v>67</v>
      </c>
      <c r="B78" s="236" t="s">
        <v>324</v>
      </c>
      <c r="C78" s="200">
        <v>0</v>
      </c>
      <c r="D78" s="246">
        <v>0</v>
      </c>
      <c r="E78" s="218">
        <v>0</v>
      </c>
      <c r="F78" s="247" t="s">
        <v>71</v>
      </c>
      <c r="G78" s="232"/>
      <c r="I78" s="245"/>
      <c r="J78" s="245"/>
      <c r="K78" s="245"/>
    </row>
    <row r="79" spans="1:11" ht="12.6" customHeight="1" x14ac:dyDescent="0.15">
      <c r="A79" s="216" t="s">
        <v>68</v>
      </c>
      <c r="B79" s="236" t="s">
        <v>325</v>
      </c>
      <c r="C79" s="200">
        <v>94</v>
      </c>
      <c r="D79" s="246">
        <v>3.4911800000000004</v>
      </c>
      <c r="E79" s="218">
        <v>10.955433000000001</v>
      </c>
      <c r="F79" s="247">
        <v>3.1380315538012935</v>
      </c>
      <c r="G79" s="232"/>
      <c r="I79" s="245"/>
      <c r="J79" s="245"/>
      <c r="K79" s="245"/>
    </row>
    <row r="80" spans="1:11" ht="12.6" customHeight="1" x14ac:dyDescent="0.15">
      <c r="A80" s="216" t="s">
        <v>326</v>
      </c>
      <c r="B80" s="236" t="s">
        <v>327</v>
      </c>
      <c r="C80" s="200">
        <v>730</v>
      </c>
      <c r="D80" s="246">
        <v>2986.2798500000004</v>
      </c>
      <c r="E80" s="218">
        <v>4966.4661399999995</v>
      </c>
      <c r="F80" s="247">
        <v>1.6630946828375777</v>
      </c>
      <c r="G80" s="232"/>
      <c r="I80" s="245"/>
      <c r="J80" s="245"/>
      <c r="K80" s="245"/>
    </row>
    <row r="81" spans="1:11" ht="12.6" customHeight="1" x14ac:dyDescent="0.15">
      <c r="A81" s="216" t="s">
        <v>328</v>
      </c>
      <c r="B81" s="236" t="s">
        <v>329</v>
      </c>
      <c r="C81" s="200">
        <v>65</v>
      </c>
      <c r="D81" s="246">
        <v>117.49889999999999</v>
      </c>
      <c r="E81" s="218">
        <v>67.125460000000004</v>
      </c>
      <c r="F81" s="247">
        <v>0.5712858588463382</v>
      </c>
      <c r="G81" s="232"/>
      <c r="I81" s="245"/>
      <c r="J81" s="245"/>
      <c r="K81" s="245"/>
    </row>
    <row r="82" spans="1:11" ht="12.6" customHeight="1" x14ac:dyDescent="0.15">
      <c r="A82" s="216" t="s">
        <v>330</v>
      </c>
      <c r="B82" s="236" t="s">
        <v>331</v>
      </c>
      <c r="C82" s="200">
        <v>77</v>
      </c>
      <c r="D82" s="246">
        <v>16.088149999999999</v>
      </c>
      <c r="E82" s="218">
        <v>15.278643399999996</v>
      </c>
      <c r="F82" s="247">
        <v>0.94968305243300177</v>
      </c>
      <c r="G82" s="232"/>
      <c r="I82" s="245"/>
      <c r="J82" s="245"/>
      <c r="K82" s="245"/>
    </row>
    <row r="83" spans="1:11" ht="12.6" customHeight="1" x14ac:dyDescent="0.15">
      <c r="A83" s="216" t="s">
        <v>332</v>
      </c>
      <c r="B83" s="236" t="s">
        <v>333</v>
      </c>
      <c r="C83" s="200">
        <v>318</v>
      </c>
      <c r="D83" s="246">
        <v>549.85247000000004</v>
      </c>
      <c r="E83" s="218">
        <v>1152.5134699999996</v>
      </c>
      <c r="F83" s="247">
        <v>2.0960412708521607</v>
      </c>
      <c r="G83" s="232"/>
      <c r="I83" s="245"/>
      <c r="J83" s="245"/>
      <c r="K83" s="245"/>
    </row>
    <row r="84" spans="1:11" ht="12.6" customHeight="1" x14ac:dyDescent="0.15">
      <c r="A84" s="216" t="s">
        <v>334</v>
      </c>
      <c r="B84" s="236" t="s">
        <v>335</v>
      </c>
      <c r="C84" s="200">
        <v>17</v>
      </c>
      <c r="D84" s="246">
        <v>0.19500000000000001</v>
      </c>
      <c r="E84" s="218">
        <v>1.21</v>
      </c>
      <c r="F84" s="247">
        <v>6.2051282051282044</v>
      </c>
      <c r="G84" s="232"/>
      <c r="I84" s="245"/>
      <c r="J84" s="245"/>
      <c r="K84" s="245"/>
    </row>
    <row r="85" spans="1:11" ht="12.6" customHeight="1" x14ac:dyDescent="0.15">
      <c r="A85" s="216" t="s">
        <v>336</v>
      </c>
      <c r="B85" s="236" t="s">
        <v>337</v>
      </c>
      <c r="C85" s="200">
        <v>437</v>
      </c>
      <c r="D85" s="246">
        <v>52.762760000000014</v>
      </c>
      <c r="E85" s="218">
        <v>160.98715060000006</v>
      </c>
      <c r="F85" s="247">
        <v>3.0511510504757524</v>
      </c>
      <c r="G85" s="232"/>
      <c r="I85" s="245"/>
      <c r="J85" s="245"/>
      <c r="K85" s="245"/>
    </row>
    <row r="86" spans="1:11" ht="12.6" customHeight="1" x14ac:dyDescent="0.15">
      <c r="A86" s="216" t="s">
        <v>77</v>
      </c>
      <c r="B86" s="236" t="s">
        <v>338</v>
      </c>
      <c r="C86" s="200">
        <v>293</v>
      </c>
      <c r="D86" s="246">
        <v>16.958160000000003</v>
      </c>
      <c r="E86" s="218">
        <v>187.10248850000005</v>
      </c>
      <c r="F86" s="247">
        <v>11.033183346542314</v>
      </c>
      <c r="G86" s="232"/>
      <c r="I86" s="245"/>
      <c r="J86" s="245"/>
      <c r="K86" s="245"/>
    </row>
    <row r="87" spans="1:11" ht="12.6" customHeight="1" x14ac:dyDescent="0.15">
      <c r="A87" s="216" t="s">
        <v>339</v>
      </c>
      <c r="B87" s="236" t="s">
        <v>340</v>
      </c>
      <c r="C87" s="200">
        <v>78</v>
      </c>
      <c r="D87" s="246">
        <v>13.042969999999997</v>
      </c>
      <c r="E87" s="218">
        <v>26.384402000000001</v>
      </c>
      <c r="F87" s="247">
        <v>2.0228829783400566</v>
      </c>
      <c r="G87" s="232"/>
      <c r="I87" s="245"/>
      <c r="J87" s="245"/>
      <c r="K87" s="245"/>
    </row>
    <row r="88" spans="1:11" ht="12.6" customHeight="1" x14ac:dyDescent="0.15">
      <c r="A88" s="216" t="s">
        <v>341</v>
      </c>
      <c r="B88" s="236" t="s">
        <v>342</v>
      </c>
      <c r="C88" s="200">
        <v>724</v>
      </c>
      <c r="D88" s="246">
        <v>179.66191000000001</v>
      </c>
      <c r="E88" s="218">
        <v>514.51124589999995</v>
      </c>
      <c r="F88" s="247">
        <v>2.8637747750761413</v>
      </c>
      <c r="G88" s="232"/>
      <c r="I88" s="245"/>
      <c r="J88" s="245"/>
      <c r="K88" s="245"/>
    </row>
    <row r="89" spans="1:11" ht="12.6" customHeight="1" x14ac:dyDescent="0.15">
      <c r="A89" s="216" t="s">
        <v>343</v>
      </c>
      <c r="B89" s="236" t="s">
        <v>344</v>
      </c>
      <c r="C89" s="200">
        <v>25</v>
      </c>
      <c r="D89" s="246">
        <v>1.0967100000000001</v>
      </c>
      <c r="E89" s="218">
        <v>4.7029079999999999</v>
      </c>
      <c r="F89" s="247">
        <v>4.2881965150313208</v>
      </c>
      <c r="G89" s="232"/>
      <c r="I89" s="245"/>
      <c r="J89" s="245"/>
      <c r="K89" s="245"/>
    </row>
    <row r="90" spans="1:11" ht="12.6" customHeight="1" x14ac:dyDescent="0.15">
      <c r="A90" s="216" t="s">
        <v>345</v>
      </c>
      <c r="B90" s="236" t="s">
        <v>346</v>
      </c>
      <c r="C90" s="200">
        <v>162</v>
      </c>
      <c r="D90" s="246">
        <v>7.2211000000000007</v>
      </c>
      <c r="E90" s="218">
        <v>53.938030000000012</v>
      </c>
      <c r="F90" s="247">
        <v>7.4695032612759835</v>
      </c>
      <c r="G90" s="232"/>
    </row>
    <row r="91" spans="1:11" ht="12.6" customHeight="1" x14ac:dyDescent="0.15">
      <c r="A91" s="216" t="s">
        <v>347</v>
      </c>
      <c r="B91" s="236" t="s">
        <v>348</v>
      </c>
      <c r="C91" s="200">
        <v>0</v>
      </c>
      <c r="D91" s="246">
        <v>0</v>
      </c>
      <c r="E91" s="218">
        <v>0</v>
      </c>
      <c r="F91" s="247" t="s">
        <v>71</v>
      </c>
      <c r="G91" s="232"/>
    </row>
    <row r="92" spans="1:11" ht="12.6" customHeight="1" x14ac:dyDescent="0.15">
      <c r="A92" s="216" t="s">
        <v>349</v>
      </c>
      <c r="B92" s="236" t="s">
        <v>350</v>
      </c>
      <c r="C92" s="200">
        <v>42</v>
      </c>
      <c r="D92" s="246">
        <v>6.8274999999999997</v>
      </c>
      <c r="E92" s="218">
        <v>35.776050000000005</v>
      </c>
      <c r="F92" s="247">
        <v>5.2399926766752118</v>
      </c>
      <c r="G92" s="232"/>
    </row>
    <row r="93" spans="1:11" ht="12.6" customHeight="1" x14ac:dyDescent="0.15">
      <c r="A93" s="216" t="s">
        <v>351</v>
      </c>
      <c r="B93" s="236" t="s">
        <v>352</v>
      </c>
      <c r="C93" s="200">
        <v>2121</v>
      </c>
      <c r="D93" s="246">
        <v>549.16361399999994</v>
      </c>
      <c r="E93" s="218">
        <v>3056.8027614500011</v>
      </c>
      <c r="F93" s="247">
        <v>5.566287866715804</v>
      </c>
      <c r="G93" s="232"/>
    </row>
    <row r="94" spans="1:11" ht="12.6" customHeight="1" x14ac:dyDescent="0.15">
      <c r="A94" s="216" t="s">
        <v>353</v>
      </c>
      <c r="B94" s="236" t="s">
        <v>354</v>
      </c>
      <c r="C94" s="200">
        <v>8</v>
      </c>
      <c r="D94" s="246">
        <v>9.8000000000000004E-2</v>
      </c>
      <c r="E94" s="218">
        <v>0.31239999999999996</v>
      </c>
      <c r="F94" s="247">
        <v>3.1877551020408159</v>
      </c>
      <c r="G94" s="232"/>
    </row>
    <row r="95" spans="1:11" ht="12.6" customHeight="1" x14ac:dyDescent="0.15">
      <c r="A95" s="216" t="s">
        <v>355</v>
      </c>
      <c r="B95" s="236" t="s">
        <v>356</v>
      </c>
      <c r="C95" s="200">
        <v>2</v>
      </c>
      <c r="D95" s="246">
        <v>0</v>
      </c>
      <c r="E95" s="218">
        <v>0</v>
      </c>
      <c r="F95" s="247" t="s">
        <v>71</v>
      </c>
      <c r="G95" s="232"/>
    </row>
    <row r="96" spans="1:11" ht="12.6" customHeight="1" x14ac:dyDescent="0.15">
      <c r="A96" s="216" t="s">
        <v>78</v>
      </c>
      <c r="B96" s="236" t="s">
        <v>357</v>
      </c>
      <c r="C96" s="200">
        <v>0</v>
      </c>
      <c r="D96" s="246">
        <v>0</v>
      </c>
      <c r="E96" s="218">
        <v>0</v>
      </c>
      <c r="F96" s="247" t="s">
        <v>71</v>
      </c>
      <c r="G96" s="232"/>
    </row>
    <row r="97" spans="1:7" ht="12.6" customHeight="1" x14ac:dyDescent="0.15">
      <c r="A97" s="216" t="s">
        <v>74</v>
      </c>
      <c r="B97" s="236" t="s">
        <v>358</v>
      </c>
      <c r="C97" s="200">
        <v>43</v>
      </c>
      <c r="D97" s="246">
        <v>17.089999999999996</v>
      </c>
      <c r="E97" s="218">
        <v>30.732353000000003</v>
      </c>
      <c r="F97" s="247">
        <v>1.798265242832066</v>
      </c>
      <c r="G97" s="232"/>
    </row>
    <row r="98" spans="1:7" ht="12.6" customHeight="1" x14ac:dyDescent="0.15">
      <c r="A98" s="216" t="s">
        <v>359</v>
      </c>
      <c r="B98" s="236" t="s">
        <v>360</v>
      </c>
      <c r="C98" s="200">
        <v>6</v>
      </c>
      <c r="D98" s="246">
        <v>2.8438000000000003</v>
      </c>
      <c r="E98" s="218">
        <v>7.8427999999999995</v>
      </c>
      <c r="F98" s="247">
        <v>2.7578592024755606</v>
      </c>
      <c r="G98" s="232"/>
    </row>
    <row r="99" spans="1:7" ht="12.6" customHeight="1" x14ac:dyDescent="0.15">
      <c r="A99" s="216" t="s">
        <v>361</v>
      </c>
      <c r="B99" s="236" t="s">
        <v>362</v>
      </c>
      <c r="C99" s="200">
        <v>0</v>
      </c>
      <c r="D99" s="246">
        <v>0</v>
      </c>
      <c r="E99" s="218">
        <v>0</v>
      </c>
      <c r="F99" s="247" t="s">
        <v>71</v>
      </c>
      <c r="G99" s="232"/>
    </row>
    <row r="100" spans="1:7" ht="12.6" customHeight="1" x14ac:dyDescent="0.15">
      <c r="A100" s="216" t="s">
        <v>363</v>
      </c>
      <c r="B100" s="236" t="s">
        <v>364</v>
      </c>
      <c r="C100" s="200">
        <v>0</v>
      </c>
      <c r="D100" s="246">
        <v>0</v>
      </c>
      <c r="E100" s="218">
        <v>0</v>
      </c>
      <c r="F100" s="247" t="s">
        <v>71</v>
      </c>
      <c r="G100" s="232"/>
    </row>
    <row r="101" spans="1:7" ht="12.6" customHeight="1" x14ac:dyDescent="0.15">
      <c r="A101" s="216" t="s">
        <v>365</v>
      </c>
      <c r="B101" s="236" t="s">
        <v>366</v>
      </c>
      <c r="C101" s="200">
        <v>0</v>
      </c>
      <c r="D101" s="246">
        <v>0</v>
      </c>
      <c r="E101" s="218">
        <v>0</v>
      </c>
      <c r="F101" s="247" t="s">
        <v>71</v>
      </c>
      <c r="G101" s="232"/>
    </row>
    <row r="102" spans="1:7" ht="12.6" customHeight="1" x14ac:dyDescent="0.15">
      <c r="A102" s="216" t="s">
        <v>367</v>
      </c>
      <c r="B102" s="236" t="s">
        <v>368</v>
      </c>
      <c r="C102" s="200">
        <v>0</v>
      </c>
      <c r="D102" s="246">
        <v>0</v>
      </c>
      <c r="E102" s="218">
        <v>0</v>
      </c>
      <c r="F102" s="247" t="s">
        <v>71</v>
      </c>
      <c r="G102" s="232"/>
    </row>
    <row r="103" spans="1:7" ht="12.6" customHeight="1" x14ac:dyDescent="0.15">
      <c r="A103" s="216" t="s">
        <v>369</v>
      </c>
      <c r="B103" s="236" t="s">
        <v>370</v>
      </c>
      <c r="C103" s="200">
        <v>0</v>
      </c>
      <c r="D103" s="246">
        <v>0</v>
      </c>
      <c r="E103" s="218">
        <v>0</v>
      </c>
      <c r="F103" s="247" t="s">
        <v>71</v>
      </c>
      <c r="G103" s="232"/>
    </row>
    <row r="104" spans="1:7" ht="12.6" customHeight="1" x14ac:dyDescent="0.15">
      <c r="A104" s="216" t="s">
        <v>371</v>
      </c>
      <c r="B104" s="236" t="s">
        <v>372</v>
      </c>
      <c r="C104" s="200">
        <v>0</v>
      </c>
      <c r="D104" s="246">
        <v>0</v>
      </c>
      <c r="E104" s="218">
        <v>0</v>
      </c>
      <c r="F104" s="247" t="s">
        <v>71</v>
      </c>
      <c r="G104" s="232"/>
    </row>
    <row r="105" spans="1:7" ht="12.6" customHeight="1" x14ac:dyDescent="0.15">
      <c r="A105" s="216" t="s">
        <v>460</v>
      </c>
      <c r="B105" s="236" t="s">
        <v>1139</v>
      </c>
      <c r="C105" s="200">
        <v>16</v>
      </c>
      <c r="D105" s="246">
        <v>0.15369999999999998</v>
      </c>
      <c r="E105" s="218">
        <v>0.54710000000000003</v>
      </c>
      <c r="F105" s="247">
        <v>3.5595315549772293</v>
      </c>
      <c r="G105" s="232"/>
    </row>
    <row r="106" spans="1:7" ht="12.6" customHeight="1" x14ac:dyDescent="0.15">
      <c r="A106" s="216"/>
      <c r="B106" s="182" t="s">
        <v>795</v>
      </c>
      <c r="C106" s="248">
        <v>15154</v>
      </c>
      <c r="D106" s="249">
        <v>135583.35110586003</v>
      </c>
      <c r="E106" s="249">
        <v>748795.29487269465</v>
      </c>
      <c r="F106" s="247">
        <v>5.5227672775845047</v>
      </c>
      <c r="G106" s="232"/>
    </row>
    <row r="107" spans="1:7" x14ac:dyDescent="0.15">
      <c r="A107" s="219"/>
      <c r="B107" s="223"/>
      <c r="C107" s="239"/>
      <c r="D107" s="240"/>
      <c r="E107" s="240"/>
      <c r="F107" s="239"/>
      <c r="G107" s="232"/>
    </row>
    <row r="108" spans="1:7" x14ac:dyDescent="0.15">
      <c r="A108" s="219"/>
      <c r="B108" s="223"/>
      <c r="C108" s="239"/>
      <c r="D108" s="240"/>
      <c r="E108" s="240"/>
      <c r="F108" s="239"/>
      <c r="G108" s="232"/>
    </row>
    <row r="109" spans="1:7" x14ac:dyDescent="0.15">
      <c r="A109" s="219"/>
      <c r="B109" s="223"/>
      <c r="C109" s="237"/>
      <c r="D109" s="240"/>
      <c r="E109" s="240"/>
      <c r="F109" s="239"/>
      <c r="G109" s="232"/>
    </row>
    <row r="110" spans="1:7" x14ac:dyDescent="0.15">
      <c r="A110" s="219"/>
      <c r="B110" s="223"/>
      <c r="C110" s="239"/>
      <c r="D110" s="240"/>
      <c r="E110" s="240"/>
      <c r="F110" s="239"/>
      <c r="G110" s="232"/>
    </row>
    <row r="111" spans="1:7" x14ac:dyDescent="0.15">
      <c r="A111" s="250"/>
      <c r="B111" s="232"/>
      <c r="C111" s="239"/>
      <c r="D111" s="240"/>
      <c r="E111" s="240"/>
      <c r="F111" s="239"/>
    </row>
    <row r="112" spans="1:7" x14ac:dyDescent="0.15">
      <c r="A112" s="250"/>
      <c r="B112" s="232"/>
      <c r="C112" s="239"/>
      <c r="D112" s="240"/>
      <c r="E112" s="240"/>
      <c r="F112" s="239"/>
    </row>
    <row r="113" spans="1:6" x14ac:dyDescent="0.15">
      <c r="A113" s="250"/>
      <c r="B113" s="232"/>
      <c r="C113" s="232"/>
      <c r="D113" s="242"/>
      <c r="E113" s="242"/>
      <c r="F113" s="232"/>
    </row>
    <row r="114" spans="1:6" x14ac:dyDescent="0.15">
      <c r="A114" s="251"/>
      <c r="D114" s="243"/>
      <c r="E114" s="243"/>
    </row>
    <row r="115" spans="1:6" x14ac:dyDescent="0.15">
      <c r="A115" s="251"/>
      <c r="D115" s="243"/>
      <c r="E115" s="243"/>
    </row>
    <row r="116" spans="1:6" x14ac:dyDescent="0.15">
      <c r="A116" s="251"/>
      <c r="D116" s="243"/>
      <c r="E116" s="243"/>
    </row>
    <row r="117" spans="1:6" x14ac:dyDescent="0.15">
      <c r="A117" s="251"/>
      <c r="D117" s="243"/>
      <c r="E117" s="243"/>
    </row>
    <row r="118" spans="1:6" x14ac:dyDescent="0.15">
      <c r="A118" s="251"/>
    </row>
    <row r="119" spans="1:6" x14ac:dyDescent="0.15">
      <c r="C119" s="244"/>
      <c r="D119" s="244"/>
      <c r="E119" s="244"/>
    </row>
  </sheetData>
  <mergeCells count="1">
    <mergeCell ref="A5:B5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>
    <oddFooter>&amp;C&amp;"ＭＳ ゴシック,標準"&amp;14&amp;P</oddFooter>
  </headerFooter>
  <rowBreaks count="1" manualBreakCount="1">
    <brk id="6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246</vt:i4>
      </vt:variant>
      <vt:variant>
        <vt:lpstr>名前付き一覧</vt:lpstr>
      </vt:variant>
      <vt:variant>
        <vt:i4>485</vt:i4>
      </vt:variant>
    </vt:vector>
  </HeadingPairs>
  <TitlesOfParts>
    <vt:vector size="731" baseType="lpstr">
      <vt:lpstr>3-1-1</vt:lpstr>
      <vt:lpstr>3-1-2</vt:lpstr>
      <vt:lpstr>3-1-3</vt:lpstr>
      <vt:lpstr>3-1-4</vt:lpstr>
      <vt:lpstr>3-1-5</vt:lpstr>
      <vt:lpstr>3-1-6</vt:lpstr>
      <vt:lpstr>3-1-7</vt:lpstr>
      <vt:lpstr>3-1-8</vt:lpstr>
      <vt:lpstr>3-2-1</vt:lpstr>
      <vt:lpstr>3-2-2</vt:lpstr>
      <vt:lpstr>3-3-1-1</vt:lpstr>
      <vt:lpstr>3-3-1-2</vt:lpstr>
      <vt:lpstr>3-3-1-3</vt:lpstr>
      <vt:lpstr>3-3-1-4</vt:lpstr>
      <vt:lpstr>3-3-2-1</vt:lpstr>
      <vt:lpstr>3-3-2-2</vt:lpstr>
      <vt:lpstr>3-3-2-3</vt:lpstr>
      <vt:lpstr>3-3-2-4</vt:lpstr>
      <vt:lpstr>3-3-3-1</vt:lpstr>
      <vt:lpstr>3-3-3-2</vt:lpstr>
      <vt:lpstr>3-3-3-3</vt:lpstr>
      <vt:lpstr>3-3-3-4</vt:lpstr>
      <vt:lpstr>3-3-4</vt:lpstr>
      <vt:lpstr>3-3-5</vt:lpstr>
      <vt:lpstr>3-3-6</vt:lpstr>
      <vt:lpstr>3-3-7</vt:lpstr>
      <vt:lpstr>3-3-8</vt:lpstr>
      <vt:lpstr>3-3-9</vt:lpstr>
      <vt:lpstr>3-3-10</vt:lpstr>
      <vt:lpstr>3-4-1-1-1</vt:lpstr>
      <vt:lpstr>3-4-1-1-2</vt:lpstr>
      <vt:lpstr>3-4-1-1-3</vt:lpstr>
      <vt:lpstr>3-4-1-1-4</vt:lpstr>
      <vt:lpstr>3-4-1-1-5</vt:lpstr>
      <vt:lpstr>3-4-1-1-6</vt:lpstr>
      <vt:lpstr>3-4-1-1-7</vt:lpstr>
      <vt:lpstr>3-4-1-1-8</vt:lpstr>
      <vt:lpstr>3-4-1-1-9</vt:lpstr>
      <vt:lpstr>3-4-1-1-10</vt:lpstr>
      <vt:lpstr>3-4-1-1-11</vt:lpstr>
      <vt:lpstr>3-4-1-1-12</vt:lpstr>
      <vt:lpstr>3-4-1-1-13</vt:lpstr>
      <vt:lpstr>3-4-1-1-14</vt:lpstr>
      <vt:lpstr>3-4-1-1-15</vt:lpstr>
      <vt:lpstr>3-4-1-1-16</vt:lpstr>
      <vt:lpstr>3-4-1-2-1</vt:lpstr>
      <vt:lpstr>3-4-1-2-2</vt:lpstr>
      <vt:lpstr>3-4-1-2-3</vt:lpstr>
      <vt:lpstr>3-4-1-2-4</vt:lpstr>
      <vt:lpstr>3-4-1-2-5</vt:lpstr>
      <vt:lpstr>3-4-1-2-6</vt:lpstr>
      <vt:lpstr>3-4-1-2-7</vt:lpstr>
      <vt:lpstr>3-4-1-2-8</vt:lpstr>
      <vt:lpstr>3-4-1-2-9</vt:lpstr>
      <vt:lpstr>3-4-1-2-10</vt:lpstr>
      <vt:lpstr>3-4-1-2-11</vt:lpstr>
      <vt:lpstr>3-4-1-2-12</vt:lpstr>
      <vt:lpstr>3-4-1-2-13</vt:lpstr>
      <vt:lpstr>3-4-1-2-14</vt:lpstr>
      <vt:lpstr>3-4-1-2-15</vt:lpstr>
      <vt:lpstr>3-4-2-1-1</vt:lpstr>
      <vt:lpstr>3-4-2-1-2</vt:lpstr>
      <vt:lpstr>3-4-2-1-3</vt:lpstr>
      <vt:lpstr>3-4-2-1-4</vt:lpstr>
      <vt:lpstr>3-4-2-1-5</vt:lpstr>
      <vt:lpstr>3-4-2-1-6</vt:lpstr>
      <vt:lpstr>3-4-2-1-7</vt:lpstr>
      <vt:lpstr>3-4-2-1-8</vt:lpstr>
      <vt:lpstr>3-4-2-1-9</vt:lpstr>
      <vt:lpstr>3-4-2-1-10</vt:lpstr>
      <vt:lpstr>3-4-2-1-11</vt:lpstr>
      <vt:lpstr>3-4-2-1-12</vt:lpstr>
      <vt:lpstr>3-4-2-1-13</vt:lpstr>
      <vt:lpstr>3-4-2-1-14</vt:lpstr>
      <vt:lpstr>3-4-2-1-15</vt:lpstr>
      <vt:lpstr>3-4-2-1-16</vt:lpstr>
      <vt:lpstr>3-4-2-2-1</vt:lpstr>
      <vt:lpstr>3-4-2-2-2</vt:lpstr>
      <vt:lpstr>3-4-2-2-3</vt:lpstr>
      <vt:lpstr>3-4-2-2-4</vt:lpstr>
      <vt:lpstr>3-4-2-2-5</vt:lpstr>
      <vt:lpstr>3-4-2-2-6</vt:lpstr>
      <vt:lpstr>3-4-2-2-7</vt:lpstr>
      <vt:lpstr>3-4-2-2-8</vt:lpstr>
      <vt:lpstr>3-4-2-2-9</vt:lpstr>
      <vt:lpstr>3-4-2-2-10</vt:lpstr>
      <vt:lpstr>3-4-2-2-11</vt:lpstr>
      <vt:lpstr>3-4-2-2-12</vt:lpstr>
      <vt:lpstr>3-4-2-2-13</vt:lpstr>
      <vt:lpstr>3-4-2-2-14</vt:lpstr>
      <vt:lpstr>3-4-2-2-15</vt:lpstr>
      <vt:lpstr>3-4-3-1</vt:lpstr>
      <vt:lpstr>3-4-3-2</vt:lpstr>
      <vt:lpstr>3-4-4-1</vt:lpstr>
      <vt:lpstr>3-4-4-2</vt:lpstr>
      <vt:lpstr>3-4-4-3</vt:lpstr>
      <vt:lpstr>3-4-4-4</vt:lpstr>
      <vt:lpstr>3-4-4-5</vt:lpstr>
      <vt:lpstr>3-4-5-1</vt:lpstr>
      <vt:lpstr>3-4-5-2</vt:lpstr>
      <vt:lpstr>3-4-5-3</vt:lpstr>
      <vt:lpstr>3-4-5-4</vt:lpstr>
      <vt:lpstr>3-4-5-5</vt:lpstr>
      <vt:lpstr>3-5-1</vt:lpstr>
      <vt:lpstr>3-5-2-1</vt:lpstr>
      <vt:lpstr>3-5-2-2</vt:lpstr>
      <vt:lpstr>3-5-2-3</vt:lpstr>
      <vt:lpstr>3-5-2-4</vt:lpstr>
      <vt:lpstr>3-5-2-5</vt:lpstr>
      <vt:lpstr>3-5-2-6</vt:lpstr>
      <vt:lpstr>3-5-2-7</vt:lpstr>
      <vt:lpstr>3-5-2-8</vt:lpstr>
      <vt:lpstr>3-5-2-9</vt:lpstr>
      <vt:lpstr>3-5-2-10</vt:lpstr>
      <vt:lpstr>3-5-2-11</vt:lpstr>
      <vt:lpstr>3-5-2-12</vt:lpstr>
      <vt:lpstr>3-5-2-13</vt:lpstr>
      <vt:lpstr>3-5-2-14</vt:lpstr>
      <vt:lpstr>3-5-2-15</vt:lpstr>
      <vt:lpstr>3-5-2-16</vt:lpstr>
      <vt:lpstr>3-5-2-17</vt:lpstr>
      <vt:lpstr>3-5-2-18</vt:lpstr>
      <vt:lpstr>3-5-2-19</vt:lpstr>
      <vt:lpstr>3-5-2-20</vt:lpstr>
      <vt:lpstr>3-5-2-21</vt:lpstr>
      <vt:lpstr>3-5-2-22</vt:lpstr>
      <vt:lpstr>3-5-2-23</vt:lpstr>
      <vt:lpstr>3-5-2-24</vt:lpstr>
      <vt:lpstr>3-5-2-25</vt:lpstr>
      <vt:lpstr>3-5-2-26</vt:lpstr>
      <vt:lpstr>3-5-2-27</vt:lpstr>
      <vt:lpstr>3-5-2-28</vt:lpstr>
      <vt:lpstr>3-5-3</vt:lpstr>
      <vt:lpstr>3-5-4</vt:lpstr>
      <vt:lpstr>3-5-5-1-1</vt:lpstr>
      <vt:lpstr>3-5-5-1-2</vt:lpstr>
      <vt:lpstr>3-5-5-1-3</vt:lpstr>
      <vt:lpstr>3-5-5-1-4</vt:lpstr>
      <vt:lpstr>3-5-5-1-5</vt:lpstr>
      <vt:lpstr>3-5-5-1-6</vt:lpstr>
      <vt:lpstr>3-5-5-1-7</vt:lpstr>
      <vt:lpstr>3-5-5-1-8</vt:lpstr>
      <vt:lpstr>3-5-5-1-9</vt:lpstr>
      <vt:lpstr>3-5-5-1-10</vt:lpstr>
      <vt:lpstr>3-5-5-1-11</vt:lpstr>
      <vt:lpstr>3-5-5-1-12</vt:lpstr>
      <vt:lpstr>3-5-5-1-13</vt:lpstr>
      <vt:lpstr>3-5-5-1-14</vt:lpstr>
      <vt:lpstr>3-5-5-1-15</vt:lpstr>
      <vt:lpstr>3-5-5-1-16</vt:lpstr>
      <vt:lpstr>3-5-5-1-17</vt:lpstr>
      <vt:lpstr>3-5-5-1-18</vt:lpstr>
      <vt:lpstr>3-5-5-1-19</vt:lpstr>
      <vt:lpstr>3-5-5-1-20</vt:lpstr>
      <vt:lpstr>3-5-5-1-21</vt:lpstr>
      <vt:lpstr>3-5-5-1-22</vt:lpstr>
      <vt:lpstr>3-5-5-1-23</vt:lpstr>
      <vt:lpstr>3-5-5-1-24</vt:lpstr>
      <vt:lpstr>3-5-5-1-25</vt:lpstr>
      <vt:lpstr>3-5-5-1-26</vt:lpstr>
      <vt:lpstr>3-5-5-1-27</vt:lpstr>
      <vt:lpstr>3-5-5-1-28</vt:lpstr>
      <vt:lpstr>3-5-5-2-1</vt:lpstr>
      <vt:lpstr>3-5-5-2-2</vt:lpstr>
      <vt:lpstr>3-5-5-2-3</vt:lpstr>
      <vt:lpstr>3-5-5-2-4</vt:lpstr>
      <vt:lpstr>3-5-5-2-5</vt:lpstr>
      <vt:lpstr>3-5-5-2-6</vt:lpstr>
      <vt:lpstr>3-5-5-2-7</vt:lpstr>
      <vt:lpstr>3-5-5-2-8</vt:lpstr>
      <vt:lpstr>3-5-5-2-9</vt:lpstr>
      <vt:lpstr>3-5-5-2-10</vt:lpstr>
      <vt:lpstr>3-5-5-2-11</vt:lpstr>
      <vt:lpstr>3-5-5-2-12</vt:lpstr>
      <vt:lpstr>3-5-5-2-13</vt:lpstr>
      <vt:lpstr>3-5-5-2-14</vt:lpstr>
      <vt:lpstr>3-5-5-2-15</vt:lpstr>
      <vt:lpstr>3-5-5-2-16</vt:lpstr>
      <vt:lpstr>3-5-5-2-17</vt:lpstr>
      <vt:lpstr>3-5-5-2-18</vt:lpstr>
      <vt:lpstr>3-5-5-2-19</vt:lpstr>
      <vt:lpstr>3-5-5-2-20</vt:lpstr>
      <vt:lpstr>3-5-5-2-21</vt:lpstr>
      <vt:lpstr>3-5-5-2-22</vt:lpstr>
      <vt:lpstr>3-5-5-2-23</vt:lpstr>
      <vt:lpstr>3-5-5-2-24</vt:lpstr>
      <vt:lpstr>3-5-5-2-25</vt:lpstr>
      <vt:lpstr>3-5-5-2-26</vt:lpstr>
      <vt:lpstr>3-5-5-2-27</vt:lpstr>
      <vt:lpstr>3-5-5-2-28</vt:lpstr>
      <vt:lpstr>3-5-6-1-1</vt:lpstr>
      <vt:lpstr>3-5-6-1-2</vt:lpstr>
      <vt:lpstr>3-5-6-1-3</vt:lpstr>
      <vt:lpstr>3-5-6-1-4</vt:lpstr>
      <vt:lpstr>3-5-6-1-5</vt:lpstr>
      <vt:lpstr>3-5-6-1-6</vt:lpstr>
      <vt:lpstr>3-5-6-1-7</vt:lpstr>
      <vt:lpstr>3-5-6-1-8</vt:lpstr>
      <vt:lpstr>3-5-6-1-9</vt:lpstr>
      <vt:lpstr>3-5-6-1-10</vt:lpstr>
      <vt:lpstr>3-5-6-1-11</vt:lpstr>
      <vt:lpstr>3-5-6-1-12</vt:lpstr>
      <vt:lpstr>3-5-6-1-13</vt:lpstr>
      <vt:lpstr>3-5-6-1-14</vt:lpstr>
      <vt:lpstr>3-5-6-1-15</vt:lpstr>
      <vt:lpstr>3-5-6-1-16</vt:lpstr>
      <vt:lpstr>3-5-6-1-17</vt:lpstr>
      <vt:lpstr>3-5-6-1-18</vt:lpstr>
      <vt:lpstr>3-5-6-1-19</vt:lpstr>
      <vt:lpstr>3-5-6-1-20</vt:lpstr>
      <vt:lpstr>3-5-6-1-21</vt:lpstr>
      <vt:lpstr>3-5-6-1-22</vt:lpstr>
      <vt:lpstr>3-5-6-1-23</vt:lpstr>
      <vt:lpstr>3-5-6-1-24</vt:lpstr>
      <vt:lpstr>3-5-6-1-25</vt:lpstr>
      <vt:lpstr>3-5-6-1-26</vt:lpstr>
      <vt:lpstr>3-5-6-1-27</vt:lpstr>
      <vt:lpstr>3-5-6-1-28</vt:lpstr>
      <vt:lpstr>3-5-6-2-1</vt:lpstr>
      <vt:lpstr>3-5-6-2-2</vt:lpstr>
      <vt:lpstr>3-5-6-2-3</vt:lpstr>
      <vt:lpstr>3-5-6-2-4</vt:lpstr>
      <vt:lpstr>3-5-6-2-5</vt:lpstr>
      <vt:lpstr>3-5-6-2-6</vt:lpstr>
      <vt:lpstr>3-5-6-2-7</vt:lpstr>
      <vt:lpstr>3-5-6-2-8</vt:lpstr>
      <vt:lpstr>3-5-6-2-9</vt:lpstr>
      <vt:lpstr>3-5-6-2-10</vt:lpstr>
      <vt:lpstr>3-5-6-2-11</vt:lpstr>
      <vt:lpstr>3-5-6-2-12</vt:lpstr>
      <vt:lpstr>3-5-6-2-13</vt:lpstr>
      <vt:lpstr>3-5-6-2-14</vt:lpstr>
      <vt:lpstr>3-5-6-2-15</vt:lpstr>
      <vt:lpstr>3-5-6-2-16</vt:lpstr>
      <vt:lpstr>3-5-6-2-17</vt:lpstr>
      <vt:lpstr>3-5-6-2-18</vt:lpstr>
      <vt:lpstr>3-5-6-2-19</vt:lpstr>
      <vt:lpstr>3-5-6-2-20</vt:lpstr>
      <vt:lpstr>3-5-6-2-21</vt:lpstr>
      <vt:lpstr>3-5-6-2-22</vt:lpstr>
      <vt:lpstr>3-5-6-2-23</vt:lpstr>
      <vt:lpstr>3-5-6-2-24</vt:lpstr>
      <vt:lpstr>3-5-6-2-25</vt:lpstr>
      <vt:lpstr>3-5-6-2-26</vt:lpstr>
      <vt:lpstr>3-5-6-2-27</vt:lpstr>
      <vt:lpstr>3-5-6-2-28</vt:lpstr>
      <vt:lpstr>'3-1-1'!Print_Area</vt:lpstr>
      <vt:lpstr>'3-1-2'!Print_Area</vt:lpstr>
      <vt:lpstr>'3-1-3'!Print_Area</vt:lpstr>
      <vt:lpstr>'3-1-4'!Print_Area</vt:lpstr>
      <vt:lpstr>'3-1-5'!Print_Area</vt:lpstr>
      <vt:lpstr>'3-1-6'!Print_Area</vt:lpstr>
      <vt:lpstr>'3-1-7'!Print_Area</vt:lpstr>
      <vt:lpstr>'3-1-8'!Print_Area</vt:lpstr>
      <vt:lpstr>'3-2-1'!Print_Area</vt:lpstr>
      <vt:lpstr>'3-2-2'!Print_Area</vt:lpstr>
      <vt:lpstr>'3-3-10'!Print_Area</vt:lpstr>
      <vt:lpstr>'3-3-1-1'!Print_Area</vt:lpstr>
      <vt:lpstr>'3-3-1-2'!Print_Area</vt:lpstr>
      <vt:lpstr>'3-3-1-3'!Print_Area</vt:lpstr>
      <vt:lpstr>'3-3-1-4'!Print_Area</vt:lpstr>
      <vt:lpstr>'3-3-2-1'!Print_Area</vt:lpstr>
      <vt:lpstr>'3-3-2-2'!Print_Area</vt:lpstr>
      <vt:lpstr>'3-3-2-3'!Print_Area</vt:lpstr>
      <vt:lpstr>'3-3-2-4'!Print_Area</vt:lpstr>
      <vt:lpstr>'3-3-3-1'!Print_Area</vt:lpstr>
      <vt:lpstr>'3-3-3-2'!Print_Area</vt:lpstr>
      <vt:lpstr>'3-3-3-3'!Print_Area</vt:lpstr>
      <vt:lpstr>'3-3-3-4'!Print_Area</vt:lpstr>
      <vt:lpstr>'3-3-4'!Print_Area</vt:lpstr>
      <vt:lpstr>'3-3-5'!Print_Area</vt:lpstr>
      <vt:lpstr>'3-3-6'!Print_Area</vt:lpstr>
      <vt:lpstr>'3-3-7'!Print_Area</vt:lpstr>
      <vt:lpstr>'3-3-8'!Print_Area</vt:lpstr>
      <vt:lpstr>'3-3-9'!Print_Area</vt:lpstr>
      <vt:lpstr>'3-4-1-1-1'!Print_Area</vt:lpstr>
      <vt:lpstr>'3-4-1-1-10'!Print_Area</vt:lpstr>
      <vt:lpstr>'3-4-1-1-11'!Print_Area</vt:lpstr>
      <vt:lpstr>'3-4-1-1-12'!Print_Area</vt:lpstr>
      <vt:lpstr>'3-4-1-1-13'!Print_Area</vt:lpstr>
      <vt:lpstr>'3-4-1-1-14'!Print_Area</vt:lpstr>
      <vt:lpstr>'3-4-1-1-15'!Print_Area</vt:lpstr>
      <vt:lpstr>'3-4-1-1-16'!Print_Area</vt:lpstr>
      <vt:lpstr>'3-4-1-1-2'!Print_Area</vt:lpstr>
      <vt:lpstr>'3-4-1-1-3'!Print_Area</vt:lpstr>
      <vt:lpstr>'3-4-1-1-4'!Print_Area</vt:lpstr>
      <vt:lpstr>'3-4-1-1-5'!Print_Area</vt:lpstr>
      <vt:lpstr>'3-4-1-1-6'!Print_Area</vt:lpstr>
      <vt:lpstr>'3-4-1-1-7'!Print_Area</vt:lpstr>
      <vt:lpstr>'3-4-1-1-8'!Print_Area</vt:lpstr>
      <vt:lpstr>'3-4-1-1-9'!Print_Area</vt:lpstr>
      <vt:lpstr>'3-4-1-2-1'!Print_Area</vt:lpstr>
      <vt:lpstr>'3-4-1-2-10'!Print_Area</vt:lpstr>
      <vt:lpstr>'3-4-1-2-11'!Print_Area</vt:lpstr>
      <vt:lpstr>'3-4-1-2-12'!Print_Area</vt:lpstr>
      <vt:lpstr>'3-4-1-2-13'!Print_Area</vt:lpstr>
      <vt:lpstr>'3-4-1-2-14'!Print_Area</vt:lpstr>
      <vt:lpstr>'3-4-1-2-15'!Print_Area</vt:lpstr>
      <vt:lpstr>'3-4-1-2-2'!Print_Area</vt:lpstr>
      <vt:lpstr>'3-4-1-2-3'!Print_Area</vt:lpstr>
      <vt:lpstr>'3-4-1-2-4'!Print_Area</vt:lpstr>
      <vt:lpstr>'3-4-1-2-5'!Print_Area</vt:lpstr>
      <vt:lpstr>'3-4-1-2-6'!Print_Area</vt:lpstr>
      <vt:lpstr>'3-4-1-2-7'!Print_Area</vt:lpstr>
      <vt:lpstr>'3-4-1-2-8'!Print_Area</vt:lpstr>
      <vt:lpstr>'3-4-1-2-9'!Print_Area</vt:lpstr>
      <vt:lpstr>'3-4-2-1-1'!Print_Area</vt:lpstr>
      <vt:lpstr>'3-4-2-1-10'!Print_Area</vt:lpstr>
      <vt:lpstr>'3-4-2-1-11'!Print_Area</vt:lpstr>
      <vt:lpstr>'3-4-2-1-12'!Print_Area</vt:lpstr>
      <vt:lpstr>'3-4-2-1-13'!Print_Area</vt:lpstr>
      <vt:lpstr>'3-4-2-1-14'!Print_Area</vt:lpstr>
      <vt:lpstr>'3-4-2-1-15'!Print_Area</vt:lpstr>
      <vt:lpstr>'3-4-2-1-16'!Print_Area</vt:lpstr>
      <vt:lpstr>'3-4-2-1-2'!Print_Area</vt:lpstr>
      <vt:lpstr>'3-4-2-1-3'!Print_Area</vt:lpstr>
      <vt:lpstr>'3-4-2-1-4'!Print_Area</vt:lpstr>
      <vt:lpstr>'3-4-2-1-5'!Print_Area</vt:lpstr>
      <vt:lpstr>'3-4-2-1-6'!Print_Area</vt:lpstr>
      <vt:lpstr>'3-4-2-1-7'!Print_Area</vt:lpstr>
      <vt:lpstr>'3-4-2-1-8'!Print_Area</vt:lpstr>
      <vt:lpstr>'3-4-2-1-9'!Print_Area</vt:lpstr>
      <vt:lpstr>'3-4-2-2-1'!Print_Area</vt:lpstr>
      <vt:lpstr>'3-4-2-2-10'!Print_Area</vt:lpstr>
      <vt:lpstr>'3-4-2-2-11'!Print_Area</vt:lpstr>
      <vt:lpstr>'3-4-2-2-12'!Print_Area</vt:lpstr>
      <vt:lpstr>'3-4-2-2-13'!Print_Area</vt:lpstr>
      <vt:lpstr>'3-4-2-2-14'!Print_Area</vt:lpstr>
      <vt:lpstr>'3-4-2-2-15'!Print_Area</vt:lpstr>
      <vt:lpstr>'3-4-2-2-2'!Print_Area</vt:lpstr>
      <vt:lpstr>'3-4-2-2-3'!Print_Area</vt:lpstr>
      <vt:lpstr>'3-4-2-2-4'!Print_Area</vt:lpstr>
      <vt:lpstr>'3-4-2-2-5'!Print_Area</vt:lpstr>
      <vt:lpstr>'3-4-2-2-6'!Print_Area</vt:lpstr>
      <vt:lpstr>'3-4-2-2-7'!Print_Area</vt:lpstr>
      <vt:lpstr>'3-4-2-2-8'!Print_Area</vt:lpstr>
      <vt:lpstr>'3-4-2-2-9'!Print_Area</vt:lpstr>
      <vt:lpstr>'3-4-3-1'!Print_Area</vt:lpstr>
      <vt:lpstr>'3-4-3-2'!Print_Area</vt:lpstr>
      <vt:lpstr>'3-4-4-1'!Print_Area</vt:lpstr>
      <vt:lpstr>'3-4-4-2'!Print_Area</vt:lpstr>
      <vt:lpstr>'3-4-4-3'!Print_Area</vt:lpstr>
      <vt:lpstr>'3-4-4-4'!Print_Area</vt:lpstr>
      <vt:lpstr>'3-4-4-5'!Print_Area</vt:lpstr>
      <vt:lpstr>'3-4-5-1'!Print_Area</vt:lpstr>
      <vt:lpstr>'3-4-5-2'!Print_Area</vt:lpstr>
      <vt:lpstr>'3-4-5-3'!Print_Area</vt:lpstr>
      <vt:lpstr>'3-4-5-4'!Print_Area</vt:lpstr>
      <vt:lpstr>'3-4-5-5'!Print_Area</vt:lpstr>
      <vt:lpstr>'3-5-1'!Print_Area</vt:lpstr>
      <vt:lpstr>'3-5-2-1'!Print_Area</vt:lpstr>
      <vt:lpstr>'3-5-2-10'!Print_Area</vt:lpstr>
      <vt:lpstr>'3-5-2-11'!Print_Area</vt:lpstr>
      <vt:lpstr>'3-5-2-12'!Print_Area</vt:lpstr>
      <vt:lpstr>'3-5-2-13'!Print_Area</vt:lpstr>
      <vt:lpstr>'3-5-2-14'!Print_Area</vt:lpstr>
      <vt:lpstr>'3-5-2-15'!Print_Area</vt:lpstr>
      <vt:lpstr>'3-5-2-16'!Print_Area</vt:lpstr>
      <vt:lpstr>'3-5-2-17'!Print_Area</vt:lpstr>
      <vt:lpstr>'3-5-2-18'!Print_Area</vt:lpstr>
      <vt:lpstr>'3-5-2-19'!Print_Area</vt:lpstr>
      <vt:lpstr>'3-5-2-2'!Print_Area</vt:lpstr>
      <vt:lpstr>'3-5-2-20'!Print_Area</vt:lpstr>
      <vt:lpstr>'3-5-2-21'!Print_Area</vt:lpstr>
      <vt:lpstr>'3-5-2-22'!Print_Area</vt:lpstr>
      <vt:lpstr>'3-5-2-23'!Print_Area</vt:lpstr>
      <vt:lpstr>'3-5-2-24'!Print_Area</vt:lpstr>
      <vt:lpstr>'3-5-2-25'!Print_Area</vt:lpstr>
      <vt:lpstr>'3-5-2-26'!Print_Area</vt:lpstr>
      <vt:lpstr>'3-5-2-27'!Print_Area</vt:lpstr>
      <vt:lpstr>'3-5-2-28'!Print_Area</vt:lpstr>
      <vt:lpstr>'3-5-2-3'!Print_Area</vt:lpstr>
      <vt:lpstr>'3-5-2-4'!Print_Area</vt:lpstr>
      <vt:lpstr>'3-5-2-5'!Print_Area</vt:lpstr>
      <vt:lpstr>'3-5-2-6'!Print_Area</vt:lpstr>
      <vt:lpstr>'3-5-2-7'!Print_Area</vt:lpstr>
      <vt:lpstr>'3-5-2-8'!Print_Area</vt:lpstr>
      <vt:lpstr>'3-5-2-9'!Print_Area</vt:lpstr>
      <vt:lpstr>'3-5-3'!Print_Area</vt:lpstr>
      <vt:lpstr>'3-5-4'!Print_Area</vt:lpstr>
      <vt:lpstr>'3-5-5-1-1'!Print_Area</vt:lpstr>
      <vt:lpstr>'3-5-5-1-10'!Print_Area</vt:lpstr>
      <vt:lpstr>'3-5-5-1-11'!Print_Area</vt:lpstr>
      <vt:lpstr>'3-5-5-1-12'!Print_Area</vt:lpstr>
      <vt:lpstr>'3-5-5-1-13'!Print_Area</vt:lpstr>
      <vt:lpstr>'3-5-5-1-14'!Print_Area</vt:lpstr>
      <vt:lpstr>'3-5-5-1-15'!Print_Area</vt:lpstr>
      <vt:lpstr>'3-5-5-1-16'!Print_Area</vt:lpstr>
      <vt:lpstr>'3-5-5-1-17'!Print_Area</vt:lpstr>
      <vt:lpstr>'3-5-5-1-18'!Print_Area</vt:lpstr>
      <vt:lpstr>'3-5-5-1-19'!Print_Area</vt:lpstr>
      <vt:lpstr>'3-5-5-1-2'!Print_Area</vt:lpstr>
      <vt:lpstr>'3-5-5-1-20'!Print_Area</vt:lpstr>
      <vt:lpstr>'3-5-5-1-21'!Print_Area</vt:lpstr>
      <vt:lpstr>'3-5-5-1-22'!Print_Area</vt:lpstr>
      <vt:lpstr>'3-5-5-1-23'!Print_Area</vt:lpstr>
      <vt:lpstr>'3-5-5-1-24'!Print_Area</vt:lpstr>
      <vt:lpstr>'3-5-5-1-25'!Print_Area</vt:lpstr>
      <vt:lpstr>'3-5-5-1-26'!Print_Area</vt:lpstr>
      <vt:lpstr>'3-5-5-1-27'!Print_Area</vt:lpstr>
      <vt:lpstr>'3-5-5-1-28'!Print_Area</vt:lpstr>
      <vt:lpstr>'3-5-5-1-3'!Print_Area</vt:lpstr>
      <vt:lpstr>'3-5-5-1-4'!Print_Area</vt:lpstr>
      <vt:lpstr>'3-5-5-1-5'!Print_Area</vt:lpstr>
      <vt:lpstr>'3-5-5-1-6'!Print_Area</vt:lpstr>
      <vt:lpstr>'3-5-5-1-7'!Print_Area</vt:lpstr>
      <vt:lpstr>'3-5-5-1-8'!Print_Area</vt:lpstr>
      <vt:lpstr>'3-5-5-1-9'!Print_Area</vt:lpstr>
      <vt:lpstr>'3-5-5-2-1'!Print_Area</vt:lpstr>
      <vt:lpstr>'3-5-5-2-10'!Print_Area</vt:lpstr>
      <vt:lpstr>'3-5-5-2-11'!Print_Area</vt:lpstr>
      <vt:lpstr>'3-5-5-2-12'!Print_Area</vt:lpstr>
      <vt:lpstr>'3-5-5-2-13'!Print_Area</vt:lpstr>
      <vt:lpstr>'3-5-5-2-14'!Print_Area</vt:lpstr>
      <vt:lpstr>'3-5-5-2-15'!Print_Area</vt:lpstr>
      <vt:lpstr>'3-5-5-2-16'!Print_Area</vt:lpstr>
      <vt:lpstr>'3-5-5-2-17'!Print_Area</vt:lpstr>
      <vt:lpstr>'3-5-5-2-18'!Print_Area</vt:lpstr>
      <vt:lpstr>'3-5-5-2-19'!Print_Area</vt:lpstr>
      <vt:lpstr>'3-5-5-2-2'!Print_Area</vt:lpstr>
      <vt:lpstr>'3-5-5-2-20'!Print_Area</vt:lpstr>
      <vt:lpstr>'3-5-5-2-21'!Print_Area</vt:lpstr>
      <vt:lpstr>'3-5-5-2-22'!Print_Area</vt:lpstr>
      <vt:lpstr>'3-5-5-2-23'!Print_Area</vt:lpstr>
      <vt:lpstr>'3-5-5-2-24'!Print_Area</vt:lpstr>
      <vt:lpstr>'3-5-5-2-25'!Print_Area</vt:lpstr>
      <vt:lpstr>'3-5-5-2-26'!Print_Area</vt:lpstr>
      <vt:lpstr>'3-5-5-2-27'!Print_Area</vt:lpstr>
      <vt:lpstr>'3-5-5-2-28'!Print_Area</vt:lpstr>
      <vt:lpstr>'3-5-5-2-3'!Print_Area</vt:lpstr>
      <vt:lpstr>'3-5-5-2-4'!Print_Area</vt:lpstr>
      <vt:lpstr>'3-5-5-2-5'!Print_Area</vt:lpstr>
      <vt:lpstr>'3-5-5-2-6'!Print_Area</vt:lpstr>
      <vt:lpstr>'3-5-5-2-7'!Print_Area</vt:lpstr>
      <vt:lpstr>'3-5-5-2-8'!Print_Area</vt:lpstr>
      <vt:lpstr>'3-5-5-2-9'!Print_Area</vt:lpstr>
      <vt:lpstr>'3-5-6-1-1'!Print_Area</vt:lpstr>
      <vt:lpstr>'3-5-6-1-10'!Print_Area</vt:lpstr>
      <vt:lpstr>'3-5-6-1-11'!Print_Area</vt:lpstr>
      <vt:lpstr>'3-5-6-1-12'!Print_Area</vt:lpstr>
      <vt:lpstr>'3-5-6-1-13'!Print_Area</vt:lpstr>
      <vt:lpstr>'3-5-6-1-14'!Print_Area</vt:lpstr>
      <vt:lpstr>'3-5-6-1-15'!Print_Area</vt:lpstr>
      <vt:lpstr>'3-5-6-1-16'!Print_Area</vt:lpstr>
      <vt:lpstr>'3-5-6-1-17'!Print_Area</vt:lpstr>
      <vt:lpstr>'3-5-6-1-18'!Print_Area</vt:lpstr>
      <vt:lpstr>'3-5-6-1-19'!Print_Area</vt:lpstr>
      <vt:lpstr>'3-5-6-1-2'!Print_Area</vt:lpstr>
      <vt:lpstr>'3-5-6-1-20'!Print_Area</vt:lpstr>
      <vt:lpstr>'3-5-6-1-21'!Print_Area</vt:lpstr>
      <vt:lpstr>'3-5-6-1-22'!Print_Area</vt:lpstr>
      <vt:lpstr>'3-5-6-1-23'!Print_Area</vt:lpstr>
      <vt:lpstr>'3-5-6-1-24'!Print_Area</vt:lpstr>
      <vt:lpstr>'3-5-6-1-25'!Print_Area</vt:lpstr>
      <vt:lpstr>'3-5-6-1-26'!Print_Area</vt:lpstr>
      <vt:lpstr>'3-5-6-1-27'!Print_Area</vt:lpstr>
      <vt:lpstr>'3-5-6-1-28'!Print_Area</vt:lpstr>
      <vt:lpstr>'3-5-6-1-3'!Print_Area</vt:lpstr>
      <vt:lpstr>'3-5-6-1-4'!Print_Area</vt:lpstr>
      <vt:lpstr>'3-5-6-1-5'!Print_Area</vt:lpstr>
      <vt:lpstr>'3-5-6-1-6'!Print_Area</vt:lpstr>
      <vt:lpstr>'3-5-6-1-7'!Print_Area</vt:lpstr>
      <vt:lpstr>'3-5-6-1-8'!Print_Area</vt:lpstr>
      <vt:lpstr>'3-5-6-1-9'!Print_Area</vt:lpstr>
      <vt:lpstr>'3-5-6-2-1'!Print_Area</vt:lpstr>
      <vt:lpstr>'3-5-6-2-10'!Print_Area</vt:lpstr>
      <vt:lpstr>'3-5-6-2-11'!Print_Area</vt:lpstr>
      <vt:lpstr>'3-5-6-2-12'!Print_Area</vt:lpstr>
      <vt:lpstr>'3-5-6-2-13'!Print_Area</vt:lpstr>
      <vt:lpstr>'3-5-6-2-14'!Print_Area</vt:lpstr>
      <vt:lpstr>'3-5-6-2-15'!Print_Area</vt:lpstr>
      <vt:lpstr>'3-5-6-2-16'!Print_Area</vt:lpstr>
      <vt:lpstr>'3-5-6-2-17'!Print_Area</vt:lpstr>
      <vt:lpstr>'3-5-6-2-18'!Print_Area</vt:lpstr>
      <vt:lpstr>'3-5-6-2-19'!Print_Area</vt:lpstr>
      <vt:lpstr>'3-5-6-2-2'!Print_Area</vt:lpstr>
      <vt:lpstr>'3-5-6-2-20'!Print_Area</vt:lpstr>
      <vt:lpstr>'3-5-6-2-21'!Print_Area</vt:lpstr>
      <vt:lpstr>'3-5-6-2-22'!Print_Area</vt:lpstr>
      <vt:lpstr>'3-5-6-2-23'!Print_Area</vt:lpstr>
      <vt:lpstr>'3-5-6-2-24'!Print_Area</vt:lpstr>
      <vt:lpstr>'3-5-6-2-25'!Print_Area</vt:lpstr>
      <vt:lpstr>'3-5-6-2-26'!Print_Area</vt:lpstr>
      <vt:lpstr>'3-5-6-2-27'!Print_Area</vt:lpstr>
      <vt:lpstr>'3-5-6-2-28'!Print_Area</vt:lpstr>
      <vt:lpstr>'3-5-6-2-3'!Print_Area</vt:lpstr>
      <vt:lpstr>'3-5-6-2-4'!Print_Area</vt:lpstr>
      <vt:lpstr>'3-5-6-2-5'!Print_Area</vt:lpstr>
      <vt:lpstr>'3-5-6-2-6'!Print_Area</vt:lpstr>
      <vt:lpstr>'3-5-6-2-7'!Print_Area</vt:lpstr>
      <vt:lpstr>'3-5-6-2-8'!Print_Area</vt:lpstr>
      <vt:lpstr>'3-5-6-2-9'!Print_Area</vt:lpstr>
      <vt:lpstr>'3-1-3'!Print_Titles</vt:lpstr>
      <vt:lpstr>'3-1-4'!Print_Titles</vt:lpstr>
      <vt:lpstr>'3-1-7'!Print_Titles</vt:lpstr>
      <vt:lpstr>'3-1-8'!Print_Titles</vt:lpstr>
      <vt:lpstr>'3-3-10'!Print_Titles</vt:lpstr>
      <vt:lpstr>'3-3-2-1'!Print_Titles</vt:lpstr>
      <vt:lpstr>'3-3-2-2'!Print_Titles</vt:lpstr>
      <vt:lpstr>'3-3-2-3'!Print_Titles</vt:lpstr>
      <vt:lpstr>'3-3-2-4'!Print_Titles</vt:lpstr>
      <vt:lpstr>'3-3-3-1'!Print_Titles</vt:lpstr>
      <vt:lpstr>'3-3-3-2'!Print_Titles</vt:lpstr>
      <vt:lpstr>'3-3-3-3'!Print_Titles</vt:lpstr>
      <vt:lpstr>'3-3-3-4'!Print_Titles</vt:lpstr>
      <vt:lpstr>'3-3-4'!Print_Titles</vt:lpstr>
      <vt:lpstr>'3-3-5'!Print_Titles</vt:lpstr>
      <vt:lpstr>'3-3-6'!Print_Titles</vt:lpstr>
      <vt:lpstr>'3-3-7'!Print_Titles</vt:lpstr>
      <vt:lpstr>'3-3-8'!Print_Titles</vt:lpstr>
      <vt:lpstr>'3-3-9'!Print_Titles</vt:lpstr>
      <vt:lpstr>'3-4-1-1-1'!Print_Titles</vt:lpstr>
      <vt:lpstr>'3-4-1-1-10'!Print_Titles</vt:lpstr>
      <vt:lpstr>'3-4-1-1-11'!Print_Titles</vt:lpstr>
      <vt:lpstr>'3-4-1-1-12'!Print_Titles</vt:lpstr>
      <vt:lpstr>'3-4-1-1-13'!Print_Titles</vt:lpstr>
      <vt:lpstr>'3-4-1-1-14'!Print_Titles</vt:lpstr>
      <vt:lpstr>'3-4-1-1-15'!Print_Titles</vt:lpstr>
      <vt:lpstr>'3-4-1-1-16'!Print_Titles</vt:lpstr>
      <vt:lpstr>'3-4-1-1-2'!Print_Titles</vt:lpstr>
      <vt:lpstr>'3-4-1-1-3'!Print_Titles</vt:lpstr>
      <vt:lpstr>'3-4-1-1-4'!Print_Titles</vt:lpstr>
      <vt:lpstr>'3-4-1-1-5'!Print_Titles</vt:lpstr>
      <vt:lpstr>'3-4-1-1-6'!Print_Titles</vt:lpstr>
      <vt:lpstr>'3-4-1-1-7'!Print_Titles</vt:lpstr>
      <vt:lpstr>'3-4-1-1-8'!Print_Titles</vt:lpstr>
      <vt:lpstr>'3-4-1-1-9'!Print_Titles</vt:lpstr>
      <vt:lpstr>'3-4-1-2-1'!Print_Titles</vt:lpstr>
      <vt:lpstr>'3-4-1-2-10'!Print_Titles</vt:lpstr>
      <vt:lpstr>'3-4-1-2-11'!Print_Titles</vt:lpstr>
      <vt:lpstr>'3-4-1-2-12'!Print_Titles</vt:lpstr>
      <vt:lpstr>'3-4-1-2-13'!Print_Titles</vt:lpstr>
      <vt:lpstr>'3-4-1-2-14'!Print_Titles</vt:lpstr>
      <vt:lpstr>'3-4-1-2-15'!Print_Titles</vt:lpstr>
      <vt:lpstr>'3-4-1-2-2'!Print_Titles</vt:lpstr>
      <vt:lpstr>'3-4-1-2-3'!Print_Titles</vt:lpstr>
      <vt:lpstr>'3-4-1-2-4'!Print_Titles</vt:lpstr>
      <vt:lpstr>'3-4-1-2-5'!Print_Titles</vt:lpstr>
      <vt:lpstr>'3-4-1-2-6'!Print_Titles</vt:lpstr>
      <vt:lpstr>'3-4-1-2-7'!Print_Titles</vt:lpstr>
      <vt:lpstr>'3-4-1-2-8'!Print_Titles</vt:lpstr>
      <vt:lpstr>'3-4-1-2-9'!Print_Titles</vt:lpstr>
      <vt:lpstr>'3-4-2-1-1'!Print_Titles</vt:lpstr>
      <vt:lpstr>'3-4-2-1-10'!Print_Titles</vt:lpstr>
      <vt:lpstr>'3-4-2-1-11'!Print_Titles</vt:lpstr>
      <vt:lpstr>'3-4-2-1-12'!Print_Titles</vt:lpstr>
      <vt:lpstr>'3-4-2-1-13'!Print_Titles</vt:lpstr>
      <vt:lpstr>'3-4-2-1-14'!Print_Titles</vt:lpstr>
      <vt:lpstr>'3-4-2-1-15'!Print_Titles</vt:lpstr>
      <vt:lpstr>'3-4-2-1-16'!Print_Titles</vt:lpstr>
      <vt:lpstr>'3-4-2-1-2'!Print_Titles</vt:lpstr>
      <vt:lpstr>'3-4-2-1-3'!Print_Titles</vt:lpstr>
      <vt:lpstr>'3-4-2-1-4'!Print_Titles</vt:lpstr>
      <vt:lpstr>'3-4-2-1-5'!Print_Titles</vt:lpstr>
      <vt:lpstr>'3-4-2-1-6'!Print_Titles</vt:lpstr>
      <vt:lpstr>'3-4-2-1-7'!Print_Titles</vt:lpstr>
      <vt:lpstr>'3-4-2-1-8'!Print_Titles</vt:lpstr>
      <vt:lpstr>'3-4-2-1-9'!Print_Titles</vt:lpstr>
      <vt:lpstr>'3-4-2-2-1'!Print_Titles</vt:lpstr>
      <vt:lpstr>'3-4-2-2-10'!Print_Titles</vt:lpstr>
      <vt:lpstr>'3-4-2-2-11'!Print_Titles</vt:lpstr>
      <vt:lpstr>'3-4-2-2-12'!Print_Titles</vt:lpstr>
      <vt:lpstr>'3-4-2-2-13'!Print_Titles</vt:lpstr>
      <vt:lpstr>'3-4-2-2-14'!Print_Titles</vt:lpstr>
      <vt:lpstr>'3-4-2-2-15'!Print_Titles</vt:lpstr>
      <vt:lpstr>'3-4-2-2-2'!Print_Titles</vt:lpstr>
      <vt:lpstr>'3-4-2-2-3'!Print_Titles</vt:lpstr>
      <vt:lpstr>'3-4-2-2-4'!Print_Titles</vt:lpstr>
      <vt:lpstr>'3-4-2-2-5'!Print_Titles</vt:lpstr>
      <vt:lpstr>'3-4-2-2-6'!Print_Titles</vt:lpstr>
      <vt:lpstr>'3-4-2-2-7'!Print_Titles</vt:lpstr>
      <vt:lpstr>'3-4-2-2-8'!Print_Titles</vt:lpstr>
      <vt:lpstr>'3-4-2-2-9'!Print_Titles</vt:lpstr>
      <vt:lpstr>'3-4-5-1'!Print_Titles</vt:lpstr>
      <vt:lpstr>'3-4-5-2'!Print_Titles</vt:lpstr>
      <vt:lpstr>'3-4-5-3'!Print_Titles</vt:lpstr>
      <vt:lpstr>'3-4-5-4'!Print_Titles</vt:lpstr>
      <vt:lpstr>'3-4-5-5'!Print_Titles</vt:lpstr>
      <vt:lpstr>'3-5-2-1'!Print_Titles</vt:lpstr>
      <vt:lpstr>'3-5-2-10'!Print_Titles</vt:lpstr>
      <vt:lpstr>'3-5-2-11'!Print_Titles</vt:lpstr>
      <vt:lpstr>'3-5-2-12'!Print_Titles</vt:lpstr>
      <vt:lpstr>'3-5-2-13'!Print_Titles</vt:lpstr>
      <vt:lpstr>'3-5-2-14'!Print_Titles</vt:lpstr>
      <vt:lpstr>'3-5-2-15'!Print_Titles</vt:lpstr>
      <vt:lpstr>'3-5-2-16'!Print_Titles</vt:lpstr>
      <vt:lpstr>'3-5-2-17'!Print_Titles</vt:lpstr>
      <vt:lpstr>'3-5-2-18'!Print_Titles</vt:lpstr>
      <vt:lpstr>'3-5-2-19'!Print_Titles</vt:lpstr>
      <vt:lpstr>'3-5-2-2'!Print_Titles</vt:lpstr>
      <vt:lpstr>'3-5-2-20'!Print_Titles</vt:lpstr>
      <vt:lpstr>'3-5-2-21'!Print_Titles</vt:lpstr>
      <vt:lpstr>'3-5-2-22'!Print_Titles</vt:lpstr>
      <vt:lpstr>'3-5-2-23'!Print_Titles</vt:lpstr>
      <vt:lpstr>'3-5-2-24'!Print_Titles</vt:lpstr>
      <vt:lpstr>'3-5-2-25'!Print_Titles</vt:lpstr>
      <vt:lpstr>'3-5-2-26'!Print_Titles</vt:lpstr>
      <vt:lpstr>'3-5-2-27'!Print_Titles</vt:lpstr>
      <vt:lpstr>'3-5-2-28'!Print_Titles</vt:lpstr>
      <vt:lpstr>'3-5-2-3'!Print_Titles</vt:lpstr>
      <vt:lpstr>'3-5-2-4'!Print_Titles</vt:lpstr>
      <vt:lpstr>'3-5-2-5'!Print_Titles</vt:lpstr>
      <vt:lpstr>'3-5-2-6'!Print_Titles</vt:lpstr>
      <vt:lpstr>'3-5-2-7'!Print_Titles</vt:lpstr>
      <vt:lpstr>'3-5-2-8'!Print_Titles</vt:lpstr>
      <vt:lpstr>'3-5-2-9'!Print_Titles</vt:lpstr>
      <vt:lpstr>'3-5-5-1-1'!Print_Titles</vt:lpstr>
      <vt:lpstr>'3-5-5-1-10'!Print_Titles</vt:lpstr>
      <vt:lpstr>'3-5-5-1-11'!Print_Titles</vt:lpstr>
      <vt:lpstr>'3-5-5-1-12'!Print_Titles</vt:lpstr>
      <vt:lpstr>'3-5-5-1-13'!Print_Titles</vt:lpstr>
      <vt:lpstr>'3-5-5-1-14'!Print_Titles</vt:lpstr>
      <vt:lpstr>'3-5-5-1-15'!Print_Titles</vt:lpstr>
      <vt:lpstr>'3-5-5-1-16'!Print_Titles</vt:lpstr>
      <vt:lpstr>'3-5-5-1-17'!Print_Titles</vt:lpstr>
      <vt:lpstr>'3-5-5-1-18'!Print_Titles</vt:lpstr>
      <vt:lpstr>'3-5-5-1-19'!Print_Titles</vt:lpstr>
      <vt:lpstr>'3-5-5-1-2'!Print_Titles</vt:lpstr>
      <vt:lpstr>'3-5-5-1-20'!Print_Titles</vt:lpstr>
      <vt:lpstr>'3-5-5-1-21'!Print_Titles</vt:lpstr>
      <vt:lpstr>'3-5-5-1-22'!Print_Titles</vt:lpstr>
      <vt:lpstr>'3-5-5-1-23'!Print_Titles</vt:lpstr>
      <vt:lpstr>'3-5-5-1-24'!Print_Titles</vt:lpstr>
      <vt:lpstr>'3-5-5-1-25'!Print_Titles</vt:lpstr>
      <vt:lpstr>'3-5-5-1-26'!Print_Titles</vt:lpstr>
      <vt:lpstr>'3-5-5-1-27'!Print_Titles</vt:lpstr>
      <vt:lpstr>'3-5-5-1-28'!Print_Titles</vt:lpstr>
      <vt:lpstr>'3-5-5-1-3'!Print_Titles</vt:lpstr>
      <vt:lpstr>'3-5-5-1-4'!Print_Titles</vt:lpstr>
      <vt:lpstr>'3-5-5-1-5'!Print_Titles</vt:lpstr>
      <vt:lpstr>'3-5-5-1-6'!Print_Titles</vt:lpstr>
      <vt:lpstr>'3-5-5-1-7'!Print_Titles</vt:lpstr>
      <vt:lpstr>'3-5-5-1-8'!Print_Titles</vt:lpstr>
      <vt:lpstr>'3-5-5-1-9'!Print_Titles</vt:lpstr>
      <vt:lpstr>'3-5-5-2-1'!Print_Titles</vt:lpstr>
      <vt:lpstr>'3-5-5-2-10'!Print_Titles</vt:lpstr>
      <vt:lpstr>'3-5-5-2-11'!Print_Titles</vt:lpstr>
      <vt:lpstr>'3-5-5-2-12'!Print_Titles</vt:lpstr>
      <vt:lpstr>'3-5-5-2-13'!Print_Titles</vt:lpstr>
      <vt:lpstr>'3-5-5-2-14'!Print_Titles</vt:lpstr>
      <vt:lpstr>'3-5-5-2-15'!Print_Titles</vt:lpstr>
      <vt:lpstr>'3-5-5-2-16'!Print_Titles</vt:lpstr>
      <vt:lpstr>'3-5-5-2-17'!Print_Titles</vt:lpstr>
      <vt:lpstr>'3-5-5-2-18'!Print_Titles</vt:lpstr>
      <vt:lpstr>'3-5-5-2-19'!Print_Titles</vt:lpstr>
      <vt:lpstr>'3-5-5-2-2'!Print_Titles</vt:lpstr>
      <vt:lpstr>'3-5-5-2-20'!Print_Titles</vt:lpstr>
      <vt:lpstr>'3-5-5-2-21'!Print_Titles</vt:lpstr>
      <vt:lpstr>'3-5-5-2-22'!Print_Titles</vt:lpstr>
      <vt:lpstr>'3-5-5-2-23'!Print_Titles</vt:lpstr>
      <vt:lpstr>'3-5-5-2-24'!Print_Titles</vt:lpstr>
      <vt:lpstr>'3-5-5-2-25'!Print_Titles</vt:lpstr>
      <vt:lpstr>'3-5-5-2-26'!Print_Titles</vt:lpstr>
      <vt:lpstr>'3-5-5-2-27'!Print_Titles</vt:lpstr>
      <vt:lpstr>'3-5-5-2-28'!Print_Titles</vt:lpstr>
      <vt:lpstr>'3-5-5-2-3'!Print_Titles</vt:lpstr>
      <vt:lpstr>'3-5-5-2-4'!Print_Titles</vt:lpstr>
      <vt:lpstr>'3-5-5-2-5'!Print_Titles</vt:lpstr>
      <vt:lpstr>'3-5-5-2-6'!Print_Titles</vt:lpstr>
      <vt:lpstr>'3-5-5-2-7'!Print_Titles</vt:lpstr>
      <vt:lpstr>'3-5-5-2-8'!Print_Titles</vt:lpstr>
      <vt:lpstr>'3-5-5-2-9'!Print_Titles</vt:lpstr>
      <vt:lpstr>'3-5-6-1-1'!Print_Titles</vt:lpstr>
      <vt:lpstr>'3-5-6-1-10'!Print_Titles</vt:lpstr>
      <vt:lpstr>'3-5-6-1-11'!Print_Titles</vt:lpstr>
      <vt:lpstr>'3-5-6-1-12'!Print_Titles</vt:lpstr>
      <vt:lpstr>'3-5-6-1-13'!Print_Titles</vt:lpstr>
      <vt:lpstr>'3-5-6-1-14'!Print_Titles</vt:lpstr>
      <vt:lpstr>'3-5-6-1-15'!Print_Titles</vt:lpstr>
      <vt:lpstr>'3-5-6-1-16'!Print_Titles</vt:lpstr>
      <vt:lpstr>'3-5-6-1-17'!Print_Titles</vt:lpstr>
      <vt:lpstr>'3-5-6-1-18'!Print_Titles</vt:lpstr>
      <vt:lpstr>'3-5-6-1-19'!Print_Titles</vt:lpstr>
      <vt:lpstr>'3-5-6-1-2'!Print_Titles</vt:lpstr>
      <vt:lpstr>'3-5-6-1-20'!Print_Titles</vt:lpstr>
      <vt:lpstr>'3-5-6-1-21'!Print_Titles</vt:lpstr>
      <vt:lpstr>'3-5-6-1-22'!Print_Titles</vt:lpstr>
      <vt:lpstr>'3-5-6-1-23'!Print_Titles</vt:lpstr>
      <vt:lpstr>'3-5-6-1-24'!Print_Titles</vt:lpstr>
      <vt:lpstr>'3-5-6-1-25'!Print_Titles</vt:lpstr>
      <vt:lpstr>'3-5-6-1-26'!Print_Titles</vt:lpstr>
      <vt:lpstr>'3-5-6-1-27'!Print_Titles</vt:lpstr>
      <vt:lpstr>'3-5-6-1-28'!Print_Titles</vt:lpstr>
      <vt:lpstr>'3-5-6-1-3'!Print_Titles</vt:lpstr>
      <vt:lpstr>'3-5-6-1-4'!Print_Titles</vt:lpstr>
      <vt:lpstr>'3-5-6-1-5'!Print_Titles</vt:lpstr>
      <vt:lpstr>'3-5-6-1-6'!Print_Titles</vt:lpstr>
      <vt:lpstr>'3-5-6-1-7'!Print_Titles</vt:lpstr>
      <vt:lpstr>'3-5-6-1-8'!Print_Titles</vt:lpstr>
      <vt:lpstr>'3-5-6-1-9'!Print_Titles</vt:lpstr>
      <vt:lpstr>'3-5-6-2-1'!Print_Titles</vt:lpstr>
      <vt:lpstr>'3-5-6-2-10'!Print_Titles</vt:lpstr>
      <vt:lpstr>'3-5-6-2-11'!Print_Titles</vt:lpstr>
      <vt:lpstr>'3-5-6-2-12'!Print_Titles</vt:lpstr>
      <vt:lpstr>'3-5-6-2-13'!Print_Titles</vt:lpstr>
      <vt:lpstr>'3-5-6-2-14'!Print_Titles</vt:lpstr>
      <vt:lpstr>'3-5-6-2-15'!Print_Titles</vt:lpstr>
      <vt:lpstr>'3-5-6-2-16'!Print_Titles</vt:lpstr>
      <vt:lpstr>'3-5-6-2-17'!Print_Titles</vt:lpstr>
      <vt:lpstr>'3-5-6-2-18'!Print_Titles</vt:lpstr>
      <vt:lpstr>'3-5-6-2-19'!Print_Titles</vt:lpstr>
      <vt:lpstr>'3-5-6-2-2'!Print_Titles</vt:lpstr>
      <vt:lpstr>'3-5-6-2-20'!Print_Titles</vt:lpstr>
      <vt:lpstr>'3-5-6-2-21'!Print_Titles</vt:lpstr>
      <vt:lpstr>'3-5-6-2-22'!Print_Titles</vt:lpstr>
      <vt:lpstr>'3-5-6-2-23'!Print_Titles</vt:lpstr>
      <vt:lpstr>'3-5-6-2-24'!Print_Titles</vt:lpstr>
      <vt:lpstr>'3-5-6-2-25'!Print_Titles</vt:lpstr>
      <vt:lpstr>'3-5-6-2-26'!Print_Titles</vt:lpstr>
      <vt:lpstr>'3-5-6-2-27'!Print_Titles</vt:lpstr>
      <vt:lpstr>'3-5-6-2-28'!Print_Titles</vt:lpstr>
      <vt:lpstr>'3-5-6-2-3'!Print_Titles</vt:lpstr>
      <vt:lpstr>'3-5-6-2-4'!Print_Titles</vt:lpstr>
      <vt:lpstr>'3-5-6-2-5'!Print_Titles</vt:lpstr>
      <vt:lpstr>'3-5-6-2-6'!Print_Titles</vt:lpstr>
      <vt:lpstr>'3-5-6-2-7'!Print_Titles</vt:lpstr>
      <vt:lpstr>'3-5-6-2-8'!Print_Titles</vt:lpstr>
      <vt:lpstr>'3-5-6-2-9'!Print_Titles</vt:lpstr>
      <vt:lpstr>'3-4-3-1'!新しい_SQL_Server_接続</vt:lpstr>
      <vt:lpstr>'3-4-3-2'!新しい_SQL_Server_接続</vt:lpstr>
      <vt:lpstr>'3-4-3-1'!新しい_SQL_Server_接続_1</vt:lpstr>
      <vt:lpstr>'3-4-4-1'!新しい_SQL_Server_接続_1</vt:lpstr>
      <vt:lpstr>'3-4-4-2'!新しい_SQL_Server_接続_1</vt:lpstr>
      <vt:lpstr>'3-4-4-3'!新しい_SQL_Server_接続_1</vt:lpstr>
      <vt:lpstr>'3-4-4-4'!新しい_SQL_Server_接続_1</vt:lpstr>
      <vt:lpstr>'3-4-4-5'!新しい_SQL_Server_接続_1</vt:lpstr>
      <vt:lpstr>'3-4-5-1'!新しい_SQL_Server_接続_1</vt:lpstr>
      <vt:lpstr>'3-4-5-2'!新しい_SQL_Server_接続_1</vt:lpstr>
      <vt:lpstr>'3-4-5-3'!新しい_SQL_Server_接続_1</vt:lpstr>
      <vt:lpstr>'3-4-5-4'!新しい_SQL_Server_接続_1</vt:lpstr>
      <vt:lpstr>'3-4-5-5'!新しい_SQL_Server_接続_1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