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D:\Box\大臣官房_環境経済課\04_製品Ｌ（製品対策・グリーン契約推進係）\01_グリーン購入法\2025（令和7）年度\265G法【調達方針・実績】\送付セット（案）\③令和６年度調達実績\"/>
    </mc:Choice>
  </mc:AlternateContent>
  <xr:revisionPtr revIDLastSave="0" documentId="13_ncr:1_{7A038A24-2440-4A59-BC8E-BF0BB4E6247F}" xr6:coauthVersionLast="47" xr6:coauthVersionMax="47" xr10:uidLastSave="{00000000-0000-0000-0000-000000000000}"/>
  <bookViews>
    <workbookView xWindow="3564" yWindow="-13068" windowWidth="23256" windowHeight="12576" tabRatio="766" activeTab="5" xr2:uid="{00000000-000D-0000-FFFF-FFFF00000000}"/>
  </bookViews>
  <sheets>
    <sheet name="①工事別書式(入力シート）" sheetId="12" r:id="rId1"/>
    <sheet name="工事別書式 (例)" sheetId="25" r:id="rId2"/>
    <sheet name="②集計書式（①データ貼付）" sheetId="22" r:id="rId3"/>
    <sheet name="集計書式 (例)" sheetId="26" r:id="rId4"/>
    <sheet name="概要書式（自動集計）" sheetId="24" r:id="rId5"/>
    <sheet name="概要書式 (例)" sheetId="27" r:id="rId6"/>
    <sheet name="記入方法" sheetId="7" r:id="rId7"/>
    <sheet name="類似品等考え" sheetId="15" r:id="rId8"/>
    <sheet name="年度考え" sheetId="3" r:id="rId9"/>
  </sheets>
  <definedNames>
    <definedName name="_xlnm.Print_Area" localSheetId="0">'①工事別書式(入力シート）'!$A$1:$J$89</definedName>
    <definedName name="_xlnm.Print_Area" localSheetId="1">'工事別書式 (例)'!$A$1:$J$89</definedName>
    <definedName name="_xlnm.Print_Area" localSheetId="7">類似品等考え!$A$1:$G$73</definedName>
    <definedName name="_xlnm.Print_Titles" localSheetId="2">'②集計書式（①データ貼付）'!$A:$F</definedName>
    <definedName name="_xlnm.Print_Titles" localSheetId="3">'集計書式 (例)'!$A:$F</definedName>
    <definedName name="_xlnm.Print_Titles" localSheetId="7">類似品等考え!$A:$G,類似品等考え!$3:$3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3" i="27" l="1"/>
  <c r="I53" i="27" s="1"/>
  <c r="J53" i="27" s="1"/>
  <c r="G53" i="27"/>
  <c r="G52" i="27"/>
  <c r="G47" i="27"/>
  <c r="G48" i="27"/>
  <c r="CV100" i="25"/>
  <c r="H53" i="24"/>
  <c r="G53" i="24"/>
  <c r="G52" i="24"/>
  <c r="G47" i="24"/>
  <c r="CV100" i="12"/>
  <c r="DO100" i="25"/>
  <c r="DN100" i="25"/>
  <c r="DO99" i="25"/>
  <c r="DN99" i="25"/>
  <c r="DO100" i="12"/>
  <c r="DN100" i="12"/>
  <c r="DP100" i="12"/>
  <c r="DO34" i="26"/>
  <c r="DN34" i="26"/>
  <c r="DP34" i="26"/>
  <c r="DP33" i="26"/>
  <c r="DP32" i="26"/>
  <c r="DP31" i="26"/>
  <c r="DP30" i="26"/>
  <c r="DP29" i="26"/>
  <c r="DP28" i="26"/>
  <c r="DP27" i="26"/>
  <c r="DP26" i="26"/>
  <c r="DP25" i="26"/>
  <c r="DP24" i="26"/>
  <c r="DP23" i="26"/>
  <c r="DP22" i="26"/>
  <c r="DP21" i="26"/>
  <c r="DP20" i="26"/>
  <c r="DP19" i="26"/>
  <c r="DP18" i="26"/>
  <c r="DP17" i="26"/>
  <c r="DP16" i="26"/>
  <c r="DP15" i="26"/>
  <c r="DP14" i="26"/>
  <c r="DP13" i="26"/>
  <c r="DP12" i="26"/>
  <c r="DP11" i="26"/>
  <c r="DP10" i="26"/>
  <c r="DP9" i="26"/>
  <c r="DP9" i="22"/>
  <c r="DO34" i="22"/>
  <c r="DN34" i="22"/>
  <c r="DP33" i="22"/>
  <c r="DP32" i="22"/>
  <c r="DP31" i="22"/>
  <c r="DP30" i="22"/>
  <c r="DP29" i="22"/>
  <c r="DP28" i="22"/>
  <c r="DP27" i="22"/>
  <c r="DP26" i="22"/>
  <c r="DP25" i="22"/>
  <c r="DP24" i="22"/>
  <c r="DP23" i="22"/>
  <c r="DP22" i="22"/>
  <c r="DP21" i="22"/>
  <c r="DP20" i="22"/>
  <c r="DP19" i="22"/>
  <c r="DP18" i="22"/>
  <c r="DP17" i="22"/>
  <c r="DP16" i="22"/>
  <c r="DP15" i="22"/>
  <c r="DP14" i="22"/>
  <c r="DP13" i="22"/>
  <c r="DP12" i="22"/>
  <c r="DP11" i="22"/>
  <c r="DP10" i="22"/>
  <c r="I59" i="25"/>
  <c r="I59" i="12"/>
  <c r="CV34" i="26"/>
  <c r="CV34" i="22"/>
  <c r="CA9" i="22"/>
  <c r="I18" i="12"/>
  <c r="I18" i="25"/>
  <c r="I13" i="25"/>
  <c r="I28" i="25"/>
  <c r="I21" i="25"/>
  <c r="I13" i="12"/>
  <c r="FG34" i="26"/>
  <c r="G68" i="27" s="1"/>
  <c r="FD34" i="26"/>
  <c r="G67" i="27" s="1"/>
  <c r="FG34" i="22"/>
  <c r="G68" i="24"/>
  <c r="FG100" i="25"/>
  <c r="FD100" i="25"/>
  <c r="FG100" i="12"/>
  <c r="I62" i="12"/>
  <c r="FZ34" i="26"/>
  <c r="G75" i="27" s="1"/>
  <c r="FY34" i="26"/>
  <c r="G74" i="27"/>
  <c r="FZ34" i="22"/>
  <c r="G75" i="24" s="1"/>
  <c r="FY34" i="22"/>
  <c r="G74" i="24" s="1"/>
  <c r="GZ100" i="25"/>
  <c r="GW100" i="25"/>
  <c r="GT100" i="25"/>
  <c r="GQ100" i="25"/>
  <c r="GS100" i="25" s="1"/>
  <c r="GR100" i="25"/>
  <c r="GL100" i="25"/>
  <c r="GP100" i="25"/>
  <c r="GN100" i="25"/>
  <c r="GK100" i="25"/>
  <c r="GM100" i="25"/>
  <c r="GO100" i="25"/>
  <c r="GF100" i="25"/>
  <c r="GE100" i="25"/>
  <c r="FZ100" i="25"/>
  <c r="FY100" i="25"/>
  <c r="FV100" i="25"/>
  <c r="FX100" i="25" s="1"/>
  <c r="FW100" i="25"/>
  <c r="FS100" i="25"/>
  <c r="FT100" i="25"/>
  <c r="FU100" i="25" s="1"/>
  <c r="FP100" i="25"/>
  <c r="FQ100" i="25"/>
  <c r="FM100" i="25"/>
  <c r="FO100" i="25" s="1"/>
  <c r="FN100" i="25"/>
  <c r="FJ100" i="25"/>
  <c r="FL100" i="25"/>
  <c r="FK100" i="25"/>
  <c r="FA100" i="25"/>
  <c r="FC100" i="25"/>
  <c r="FB100" i="25"/>
  <c r="EX100" i="25"/>
  <c r="EY100" i="25"/>
  <c r="EZ100" i="25"/>
  <c r="EU100" i="25"/>
  <c r="EW100" i="25" s="1"/>
  <c r="EV100" i="25"/>
  <c r="ER100" i="25"/>
  <c r="ET100" i="25" s="1"/>
  <c r="ES100" i="25"/>
  <c r="EO100" i="25"/>
  <c r="EP100" i="25"/>
  <c r="EQ100" i="25"/>
  <c r="EL100" i="25"/>
  <c r="EN100" i="25" s="1"/>
  <c r="EM100" i="25"/>
  <c r="EI100" i="25"/>
  <c r="EJ100" i="25"/>
  <c r="EF100" i="25"/>
  <c r="EG100" i="25"/>
  <c r="EH100" i="25" s="1"/>
  <c r="EC100" i="25"/>
  <c r="EE100" i="25" s="1"/>
  <c r="ED100" i="25"/>
  <c r="DZ100" i="25"/>
  <c r="EB100" i="25" s="1"/>
  <c r="EA100" i="25"/>
  <c r="DW100" i="25"/>
  <c r="DY100" i="25"/>
  <c r="DX100" i="25"/>
  <c r="DT100" i="25"/>
  <c r="DQ100" i="25"/>
  <c r="DS100" i="25" s="1"/>
  <c r="DR100" i="25"/>
  <c r="DK100" i="25"/>
  <c r="DL100" i="25"/>
  <c r="DM100" i="25"/>
  <c r="DH100" i="25"/>
  <c r="DI100" i="25"/>
  <c r="DE100" i="25"/>
  <c r="DF100" i="25"/>
  <c r="DB100" i="25"/>
  <c r="DC100" i="25"/>
  <c r="DD100" i="25"/>
  <c r="CY100" i="25"/>
  <c r="CR100" i="25"/>
  <c r="CQ100" i="25"/>
  <c r="CN100" i="25"/>
  <c r="CK100" i="25"/>
  <c r="CH100" i="25"/>
  <c r="CE100" i="25"/>
  <c r="CF100" i="25"/>
  <c r="CG100" i="25"/>
  <c r="CB100" i="25"/>
  <c r="CD100" i="25" s="1"/>
  <c r="CC100" i="25"/>
  <c r="BY100" i="25"/>
  <c r="BZ100" i="25"/>
  <c r="BU100" i="25"/>
  <c r="BV100" i="25"/>
  <c r="BW100" i="25"/>
  <c r="BX100" i="25" s="1"/>
  <c r="BQ100" i="25"/>
  <c r="BR100" i="25"/>
  <c r="BS100" i="25"/>
  <c r="BN100" i="25"/>
  <c r="BO100" i="25"/>
  <c r="BP100" i="25"/>
  <c r="BK100" i="25"/>
  <c r="BM100" i="25"/>
  <c r="BL100" i="25"/>
  <c r="BH100" i="25"/>
  <c r="BJ100" i="25" s="1"/>
  <c r="BI100" i="25"/>
  <c r="BE100" i="25"/>
  <c r="BF100" i="25"/>
  <c r="BG100" i="25"/>
  <c r="BB100" i="25"/>
  <c r="BD100" i="25" s="1"/>
  <c r="BC100" i="25"/>
  <c r="AY100" i="25"/>
  <c r="BA100" i="25"/>
  <c r="AZ100" i="25"/>
  <c r="AV100" i="25"/>
  <c r="AS100" i="25"/>
  <c r="AP100" i="25"/>
  <c r="AL100" i="25"/>
  <c r="AM100" i="25"/>
  <c r="AN100" i="25"/>
  <c r="AO100" i="25" s="1"/>
  <c r="AH100" i="25"/>
  <c r="AI100" i="25"/>
  <c r="AJ100" i="25"/>
  <c r="AK100" i="25"/>
  <c r="AE100" i="25"/>
  <c r="AA100" i="25"/>
  <c r="AB100" i="25"/>
  <c r="AC100" i="25"/>
  <c r="U100" i="25"/>
  <c r="V100" i="25"/>
  <c r="W100" i="25"/>
  <c r="X100" i="25"/>
  <c r="Y100" i="25"/>
  <c r="P100" i="25"/>
  <c r="Q100" i="25"/>
  <c r="R100" i="25"/>
  <c r="S100" i="25"/>
  <c r="M100" i="25"/>
  <c r="N100" i="25"/>
  <c r="O100" i="25"/>
  <c r="G100" i="25"/>
  <c r="H100" i="25"/>
  <c r="I100" i="25"/>
  <c r="J100" i="25"/>
  <c r="K100" i="25"/>
  <c r="E100" i="25"/>
  <c r="D100" i="25"/>
  <c r="FZ100" i="12"/>
  <c r="FY100" i="12"/>
  <c r="FN34" i="26"/>
  <c r="FM34" i="26"/>
  <c r="R34" i="26"/>
  <c r="G14" i="27" s="1"/>
  <c r="H70" i="27"/>
  <c r="FN34" i="22"/>
  <c r="FO34" i="22" s="1"/>
  <c r="H70" i="24"/>
  <c r="I70" i="24" s="1"/>
  <c r="FM34" i="22"/>
  <c r="EM34" i="22"/>
  <c r="H61" i="24"/>
  <c r="EJ34" i="22"/>
  <c r="H60" i="24"/>
  <c r="EL34" i="22"/>
  <c r="EN34" i="22" s="1"/>
  <c r="G61" i="24"/>
  <c r="I61" i="24" s="1"/>
  <c r="EI34" i="22"/>
  <c r="EP34" i="22"/>
  <c r="H62" i="24" s="1"/>
  <c r="EO34" i="22"/>
  <c r="G62" i="24" s="1"/>
  <c r="GR34" i="22"/>
  <c r="H80" i="24" s="1"/>
  <c r="GQ34" i="22"/>
  <c r="GS34" i="22" s="1"/>
  <c r="BO34" i="22"/>
  <c r="BN34" i="22"/>
  <c r="BP34" i="22" s="1"/>
  <c r="BL34" i="22"/>
  <c r="H33" i="24" s="1"/>
  <c r="BK34" i="22"/>
  <c r="G33" i="24" s="1"/>
  <c r="I33" i="24" s="1"/>
  <c r="BI34" i="22"/>
  <c r="H32" i="24" s="1"/>
  <c r="BH34" i="22"/>
  <c r="P34" i="22"/>
  <c r="G12" i="24"/>
  <c r="Q34" i="22"/>
  <c r="G13" i="24"/>
  <c r="R34" i="22"/>
  <c r="G14" i="24"/>
  <c r="S34" i="22"/>
  <c r="H12" i="24" s="1"/>
  <c r="I12" i="24" s="1"/>
  <c r="BQ34" i="22"/>
  <c r="BR34" i="22"/>
  <c r="BS34" i="22"/>
  <c r="H35" i="24"/>
  <c r="BT33" i="22"/>
  <c r="BT32" i="22"/>
  <c r="BT31" i="22"/>
  <c r="BT30" i="22"/>
  <c r="BT29" i="22"/>
  <c r="BT28" i="22"/>
  <c r="BT27" i="22"/>
  <c r="BT26" i="22"/>
  <c r="BT25" i="22"/>
  <c r="BT24" i="22"/>
  <c r="BT23" i="22"/>
  <c r="BT22" i="22"/>
  <c r="BT21" i="22"/>
  <c r="BT20" i="22"/>
  <c r="BT19" i="22"/>
  <c r="BT18" i="22"/>
  <c r="BT17" i="22"/>
  <c r="BT16" i="22"/>
  <c r="BT15" i="22"/>
  <c r="BT14" i="22"/>
  <c r="BT13" i="22"/>
  <c r="BT12" i="22"/>
  <c r="BT11" i="22"/>
  <c r="BT10" i="22"/>
  <c r="BT9" i="22"/>
  <c r="BT33" i="26"/>
  <c r="BT32" i="26"/>
  <c r="BT31" i="26"/>
  <c r="BT30" i="26"/>
  <c r="BT29" i="26"/>
  <c r="BT28" i="26"/>
  <c r="BT27" i="26"/>
  <c r="BT26" i="26"/>
  <c r="BT25" i="26"/>
  <c r="BT24" i="26"/>
  <c r="BT23" i="26"/>
  <c r="BT22" i="26"/>
  <c r="BT21" i="26"/>
  <c r="BT20" i="26"/>
  <c r="BT19" i="26"/>
  <c r="BT18" i="26"/>
  <c r="BT17" i="26"/>
  <c r="BT16" i="26"/>
  <c r="BT15" i="26"/>
  <c r="BT14" i="26"/>
  <c r="BT13" i="26"/>
  <c r="BT11" i="26"/>
  <c r="BT10" i="26"/>
  <c r="BT9" i="26"/>
  <c r="BT12" i="26"/>
  <c r="L9" i="26"/>
  <c r="O9" i="26"/>
  <c r="T9" i="26"/>
  <c r="Z9" i="26"/>
  <c r="AD9" i="26"/>
  <c r="AK9" i="26"/>
  <c r="AO9" i="26"/>
  <c r="BA9" i="26"/>
  <c r="BD9" i="26"/>
  <c r="BG9" i="26"/>
  <c r="BJ9" i="26"/>
  <c r="BM9" i="26"/>
  <c r="BP9" i="26"/>
  <c r="BX9" i="26"/>
  <c r="CA9" i="26"/>
  <c r="CD9" i="26"/>
  <c r="CG9" i="26"/>
  <c r="DD9" i="26"/>
  <c r="DG9" i="26"/>
  <c r="DJ9" i="26"/>
  <c r="DM9" i="26"/>
  <c r="DS9" i="26"/>
  <c r="DY9" i="26"/>
  <c r="EB9" i="26"/>
  <c r="EE9" i="26"/>
  <c r="EH9" i="26"/>
  <c r="EK9" i="26"/>
  <c r="EN9" i="26"/>
  <c r="EQ9" i="26"/>
  <c r="ET9" i="26"/>
  <c r="EW9" i="26"/>
  <c r="EZ9" i="26"/>
  <c r="FC9" i="26"/>
  <c r="FL9" i="26"/>
  <c r="FO9" i="26"/>
  <c r="FR9" i="26"/>
  <c r="FU9" i="26"/>
  <c r="FX9" i="26"/>
  <c r="GO9" i="26"/>
  <c r="GP9" i="26"/>
  <c r="GS9" i="26"/>
  <c r="L10" i="26"/>
  <c r="O10" i="26"/>
  <c r="T10" i="26"/>
  <c r="Z10" i="26"/>
  <c r="AD10" i="26"/>
  <c r="AK10" i="26"/>
  <c r="AO10" i="26"/>
  <c r="BA10" i="26"/>
  <c r="BD10" i="26"/>
  <c r="BG10" i="26"/>
  <c r="BJ10" i="26"/>
  <c r="BM10" i="26"/>
  <c r="BP10" i="26"/>
  <c r="BX10" i="26"/>
  <c r="CA10" i="26"/>
  <c r="CD10" i="26"/>
  <c r="CG10" i="26"/>
  <c r="DD10" i="26"/>
  <c r="DG10" i="26"/>
  <c r="DJ10" i="26"/>
  <c r="DM10" i="26"/>
  <c r="DS10" i="26"/>
  <c r="DY10" i="26"/>
  <c r="EB10" i="26"/>
  <c r="EE10" i="26"/>
  <c r="EH10" i="26"/>
  <c r="EK10" i="26"/>
  <c r="EN10" i="26"/>
  <c r="EQ10" i="26"/>
  <c r="ET10" i="26"/>
  <c r="EW10" i="26"/>
  <c r="EZ10" i="26"/>
  <c r="FC10" i="26"/>
  <c r="FL10" i="26"/>
  <c r="FO10" i="26"/>
  <c r="FR10" i="26"/>
  <c r="FU10" i="26"/>
  <c r="FX10" i="26"/>
  <c r="GO10" i="26"/>
  <c r="GP10" i="26"/>
  <c r="GS10" i="26"/>
  <c r="L11" i="26"/>
  <c r="O11" i="26"/>
  <c r="T11" i="26"/>
  <c r="Z11" i="26"/>
  <c r="AD11" i="26"/>
  <c r="AK11" i="26"/>
  <c r="AO11" i="26"/>
  <c r="BA11" i="26"/>
  <c r="BD11" i="26"/>
  <c r="BG11" i="26"/>
  <c r="BJ11" i="26"/>
  <c r="BM11" i="26"/>
  <c r="BP11" i="26"/>
  <c r="BX11" i="26"/>
  <c r="CA11" i="26"/>
  <c r="CD11" i="26"/>
  <c r="CG11" i="26"/>
  <c r="DD11" i="26"/>
  <c r="DG11" i="26"/>
  <c r="DJ11" i="26"/>
  <c r="DM11" i="26"/>
  <c r="DS11" i="26"/>
  <c r="DY11" i="26"/>
  <c r="EB11" i="26"/>
  <c r="EE11" i="26"/>
  <c r="EH11" i="26"/>
  <c r="EK11" i="26"/>
  <c r="EN11" i="26"/>
  <c r="EQ11" i="26"/>
  <c r="ET11" i="26"/>
  <c r="EW11" i="26"/>
  <c r="EZ11" i="26"/>
  <c r="FC11" i="26"/>
  <c r="FL11" i="26"/>
  <c r="FO11" i="26"/>
  <c r="FR11" i="26"/>
  <c r="FU11" i="26"/>
  <c r="FX11" i="26"/>
  <c r="GO11" i="26"/>
  <c r="GP11" i="26"/>
  <c r="GS11" i="26"/>
  <c r="L12" i="26"/>
  <c r="O12" i="26"/>
  <c r="T12" i="26"/>
  <c r="Z12" i="26"/>
  <c r="AD12" i="26"/>
  <c r="AK12" i="26"/>
  <c r="AO12" i="26"/>
  <c r="BA12" i="26"/>
  <c r="BD12" i="26"/>
  <c r="BG12" i="26"/>
  <c r="BJ12" i="26"/>
  <c r="BM12" i="26"/>
  <c r="BP12" i="26"/>
  <c r="BX12" i="26"/>
  <c r="CA12" i="26"/>
  <c r="CD12" i="26"/>
  <c r="CG12" i="26"/>
  <c r="DD12" i="26"/>
  <c r="DG12" i="26"/>
  <c r="DJ12" i="26"/>
  <c r="DM12" i="26"/>
  <c r="DS12" i="26"/>
  <c r="DY12" i="26"/>
  <c r="EB12" i="26"/>
  <c r="EE12" i="26"/>
  <c r="EH12" i="26"/>
  <c r="EK12" i="26"/>
  <c r="EN12" i="26"/>
  <c r="EQ12" i="26"/>
  <c r="ET12" i="26"/>
  <c r="EW12" i="26"/>
  <c r="EZ12" i="26"/>
  <c r="FC12" i="26"/>
  <c r="FL12" i="26"/>
  <c r="FO12" i="26"/>
  <c r="FR12" i="26"/>
  <c r="FU12" i="26"/>
  <c r="FX12" i="26"/>
  <c r="GO12" i="26"/>
  <c r="GP12" i="26"/>
  <c r="GS12" i="26"/>
  <c r="L13" i="26"/>
  <c r="O13" i="26"/>
  <c r="T13" i="26"/>
  <c r="Z13" i="26"/>
  <c r="AD13" i="26"/>
  <c r="AK13" i="26"/>
  <c r="AO13" i="26"/>
  <c r="BA13" i="26"/>
  <c r="BD13" i="26"/>
  <c r="BG13" i="26"/>
  <c r="BJ13" i="26"/>
  <c r="BM13" i="26"/>
  <c r="BP13" i="26"/>
  <c r="BX13" i="26"/>
  <c r="CA13" i="26"/>
  <c r="CD13" i="26"/>
  <c r="CG13" i="26"/>
  <c r="DD13" i="26"/>
  <c r="DG13" i="26"/>
  <c r="DJ13" i="26"/>
  <c r="DM13" i="26"/>
  <c r="DS13" i="26"/>
  <c r="DY13" i="26"/>
  <c r="EB13" i="26"/>
  <c r="EE13" i="26"/>
  <c r="EH13" i="26"/>
  <c r="EK13" i="26"/>
  <c r="EN13" i="26"/>
  <c r="EQ13" i="26"/>
  <c r="ET13" i="26"/>
  <c r="EW13" i="26"/>
  <c r="EZ13" i="26"/>
  <c r="FC13" i="26"/>
  <c r="FL13" i="26"/>
  <c r="FO13" i="26"/>
  <c r="FR13" i="26"/>
  <c r="FU13" i="26"/>
  <c r="FX13" i="26"/>
  <c r="GO13" i="26"/>
  <c r="GP13" i="26"/>
  <c r="GS13" i="26"/>
  <c r="L14" i="26"/>
  <c r="O14" i="26"/>
  <c r="T14" i="26"/>
  <c r="Z14" i="26"/>
  <c r="AD14" i="26"/>
  <c r="AK14" i="26"/>
  <c r="AO14" i="26"/>
  <c r="BA14" i="26"/>
  <c r="BD14" i="26"/>
  <c r="BG14" i="26"/>
  <c r="BJ14" i="26"/>
  <c r="BM14" i="26"/>
  <c r="BP14" i="26"/>
  <c r="BX14" i="26"/>
  <c r="CA14" i="26"/>
  <c r="CD14" i="26"/>
  <c r="CG14" i="26"/>
  <c r="DD14" i="26"/>
  <c r="DG14" i="26"/>
  <c r="DJ14" i="26"/>
  <c r="DM14" i="26"/>
  <c r="DS14" i="26"/>
  <c r="DY14" i="26"/>
  <c r="EB14" i="26"/>
  <c r="EE14" i="26"/>
  <c r="EH14" i="26"/>
  <c r="EK14" i="26"/>
  <c r="EN14" i="26"/>
  <c r="EQ14" i="26"/>
  <c r="ET14" i="26"/>
  <c r="EW14" i="26"/>
  <c r="EZ14" i="26"/>
  <c r="FC14" i="26"/>
  <c r="FL14" i="26"/>
  <c r="FO14" i="26"/>
  <c r="FR14" i="26"/>
  <c r="FU14" i="26"/>
  <c r="FX14" i="26"/>
  <c r="GO14" i="26"/>
  <c r="GP14" i="26"/>
  <c r="GS14" i="26"/>
  <c r="L15" i="26"/>
  <c r="O15" i="26"/>
  <c r="T15" i="26"/>
  <c r="Z15" i="26"/>
  <c r="AD15" i="26"/>
  <c r="AK15" i="26"/>
  <c r="AO15" i="26"/>
  <c r="BA15" i="26"/>
  <c r="BD15" i="26"/>
  <c r="BG15" i="26"/>
  <c r="BJ15" i="26"/>
  <c r="BM15" i="26"/>
  <c r="BP15" i="26"/>
  <c r="BX15" i="26"/>
  <c r="CA15" i="26"/>
  <c r="CD15" i="26"/>
  <c r="CG15" i="26"/>
  <c r="DD15" i="26"/>
  <c r="DG15" i="26"/>
  <c r="DJ15" i="26"/>
  <c r="DM15" i="26"/>
  <c r="DS15" i="26"/>
  <c r="DY15" i="26"/>
  <c r="EB15" i="26"/>
  <c r="EE15" i="26"/>
  <c r="EH15" i="26"/>
  <c r="EK15" i="26"/>
  <c r="EN15" i="26"/>
  <c r="EQ15" i="26"/>
  <c r="ET15" i="26"/>
  <c r="EW15" i="26"/>
  <c r="EZ15" i="26"/>
  <c r="FC15" i="26"/>
  <c r="FL15" i="26"/>
  <c r="FO15" i="26"/>
  <c r="FR15" i="26"/>
  <c r="FU15" i="26"/>
  <c r="FX15" i="26"/>
  <c r="GO15" i="26"/>
  <c r="GP15" i="26"/>
  <c r="GS15" i="26"/>
  <c r="L16" i="26"/>
  <c r="O16" i="26"/>
  <c r="T16" i="26"/>
  <c r="Z16" i="26"/>
  <c r="AD16" i="26"/>
  <c r="AK16" i="26"/>
  <c r="AO16" i="26"/>
  <c r="BA16" i="26"/>
  <c r="BD16" i="26"/>
  <c r="BG16" i="26"/>
  <c r="BJ16" i="26"/>
  <c r="BM16" i="26"/>
  <c r="BP16" i="26"/>
  <c r="BX16" i="26"/>
  <c r="CA16" i="26"/>
  <c r="CD16" i="26"/>
  <c r="CG16" i="26"/>
  <c r="DD16" i="26"/>
  <c r="DG16" i="26"/>
  <c r="DJ16" i="26"/>
  <c r="DM16" i="26"/>
  <c r="DS16" i="26"/>
  <c r="DY16" i="26"/>
  <c r="EB16" i="26"/>
  <c r="EE16" i="26"/>
  <c r="EH16" i="26"/>
  <c r="EK16" i="26"/>
  <c r="EN16" i="26"/>
  <c r="EQ16" i="26"/>
  <c r="ET16" i="26"/>
  <c r="EW16" i="26"/>
  <c r="EZ16" i="26"/>
  <c r="FC16" i="26"/>
  <c r="FL16" i="26"/>
  <c r="FO16" i="26"/>
  <c r="FR16" i="26"/>
  <c r="FU16" i="26"/>
  <c r="FX16" i="26"/>
  <c r="GO16" i="26"/>
  <c r="GP16" i="26"/>
  <c r="GS16" i="26"/>
  <c r="L17" i="26"/>
  <c r="O17" i="26"/>
  <c r="T17" i="26"/>
  <c r="Z17" i="26"/>
  <c r="AD17" i="26"/>
  <c r="AK17" i="26"/>
  <c r="AO17" i="26"/>
  <c r="BA17" i="26"/>
  <c r="BD17" i="26"/>
  <c r="BG17" i="26"/>
  <c r="BJ17" i="26"/>
  <c r="BM17" i="26"/>
  <c r="BP17" i="26"/>
  <c r="BX17" i="26"/>
  <c r="CA17" i="26"/>
  <c r="CD17" i="26"/>
  <c r="CG17" i="26"/>
  <c r="DD17" i="26"/>
  <c r="DG17" i="26"/>
  <c r="DJ17" i="26"/>
  <c r="DM17" i="26"/>
  <c r="DS17" i="26"/>
  <c r="DY17" i="26"/>
  <c r="EB17" i="26"/>
  <c r="EE17" i="26"/>
  <c r="EH17" i="26"/>
  <c r="EK17" i="26"/>
  <c r="EN17" i="26"/>
  <c r="EQ17" i="26"/>
  <c r="ET17" i="26"/>
  <c r="EW17" i="26"/>
  <c r="EZ17" i="26"/>
  <c r="FC17" i="26"/>
  <c r="FL17" i="26"/>
  <c r="FO17" i="26"/>
  <c r="FR17" i="26"/>
  <c r="FU17" i="26"/>
  <c r="FX17" i="26"/>
  <c r="GO17" i="26"/>
  <c r="GP17" i="26"/>
  <c r="GS17" i="26"/>
  <c r="L18" i="26"/>
  <c r="O18" i="26"/>
  <c r="T18" i="26"/>
  <c r="Z18" i="26"/>
  <c r="AD18" i="26"/>
  <c r="AK18" i="26"/>
  <c r="AO18" i="26"/>
  <c r="BA18" i="26"/>
  <c r="BD18" i="26"/>
  <c r="BG18" i="26"/>
  <c r="BJ18" i="26"/>
  <c r="BM18" i="26"/>
  <c r="BP18" i="26"/>
  <c r="BX18" i="26"/>
  <c r="CA18" i="26"/>
  <c r="CD18" i="26"/>
  <c r="CG18" i="26"/>
  <c r="DD18" i="26"/>
  <c r="DG18" i="26"/>
  <c r="DJ18" i="26"/>
  <c r="DM18" i="26"/>
  <c r="DS18" i="26"/>
  <c r="DY18" i="26"/>
  <c r="EB18" i="26"/>
  <c r="EE18" i="26"/>
  <c r="EH18" i="26"/>
  <c r="EK18" i="26"/>
  <c r="EN18" i="26"/>
  <c r="EQ18" i="26"/>
  <c r="ET18" i="26"/>
  <c r="EW18" i="26"/>
  <c r="EZ18" i="26"/>
  <c r="FC18" i="26"/>
  <c r="FL18" i="26"/>
  <c r="FO18" i="26"/>
  <c r="FR18" i="26"/>
  <c r="FU18" i="26"/>
  <c r="FX18" i="26"/>
  <c r="GO18" i="26"/>
  <c r="GP18" i="26"/>
  <c r="GS18" i="26"/>
  <c r="L19" i="26"/>
  <c r="O19" i="26"/>
  <c r="T19" i="26"/>
  <c r="Z19" i="26"/>
  <c r="AD19" i="26"/>
  <c r="AK19" i="26"/>
  <c r="AO19" i="26"/>
  <c r="BA19" i="26"/>
  <c r="BD19" i="26"/>
  <c r="BG19" i="26"/>
  <c r="BJ19" i="26"/>
  <c r="BM19" i="26"/>
  <c r="BP19" i="26"/>
  <c r="BX19" i="26"/>
  <c r="CA19" i="26"/>
  <c r="CD19" i="26"/>
  <c r="CG19" i="26"/>
  <c r="DD19" i="26"/>
  <c r="DG19" i="26"/>
  <c r="DJ19" i="26"/>
  <c r="DM19" i="26"/>
  <c r="DS19" i="26"/>
  <c r="DY19" i="26"/>
  <c r="EB19" i="26"/>
  <c r="EE19" i="26"/>
  <c r="EH19" i="26"/>
  <c r="EK19" i="26"/>
  <c r="EN19" i="26"/>
  <c r="EQ19" i="26"/>
  <c r="ET19" i="26"/>
  <c r="EW19" i="26"/>
  <c r="EZ19" i="26"/>
  <c r="FC19" i="26"/>
  <c r="FL19" i="26"/>
  <c r="FO19" i="26"/>
  <c r="FR19" i="26"/>
  <c r="FU19" i="26"/>
  <c r="FX19" i="26"/>
  <c r="GO19" i="26"/>
  <c r="GP19" i="26"/>
  <c r="GS19" i="26"/>
  <c r="L20" i="26"/>
  <c r="O20" i="26"/>
  <c r="T20" i="26"/>
  <c r="Z20" i="26"/>
  <c r="AD20" i="26"/>
  <c r="AK20" i="26"/>
  <c r="AO20" i="26"/>
  <c r="BA20" i="26"/>
  <c r="BD20" i="26"/>
  <c r="BG20" i="26"/>
  <c r="BJ20" i="26"/>
  <c r="BM20" i="26"/>
  <c r="BP20" i="26"/>
  <c r="BX20" i="26"/>
  <c r="CA20" i="26"/>
  <c r="CD20" i="26"/>
  <c r="CG20" i="26"/>
  <c r="DD20" i="26"/>
  <c r="DG20" i="26"/>
  <c r="DJ20" i="26"/>
  <c r="DM20" i="26"/>
  <c r="DS20" i="26"/>
  <c r="DY20" i="26"/>
  <c r="EB20" i="26"/>
  <c r="EE20" i="26"/>
  <c r="EH20" i="26"/>
  <c r="EK20" i="26"/>
  <c r="EN20" i="26"/>
  <c r="EQ20" i="26"/>
  <c r="ET20" i="26"/>
  <c r="EW20" i="26"/>
  <c r="EZ20" i="26"/>
  <c r="FC20" i="26"/>
  <c r="FL20" i="26"/>
  <c r="FO20" i="26"/>
  <c r="FR20" i="26"/>
  <c r="FU20" i="26"/>
  <c r="FX20" i="26"/>
  <c r="GO20" i="26"/>
  <c r="GP20" i="26"/>
  <c r="GS20" i="26"/>
  <c r="L21" i="26"/>
  <c r="O21" i="26"/>
  <c r="T21" i="26"/>
  <c r="Z21" i="26"/>
  <c r="AD21" i="26"/>
  <c r="AK21" i="26"/>
  <c r="AO21" i="26"/>
  <c r="BA21" i="26"/>
  <c r="BD21" i="26"/>
  <c r="BG21" i="26"/>
  <c r="BJ21" i="26"/>
  <c r="BM21" i="26"/>
  <c r="BP21" i="26"/>
  <c r="BX21" i="26"/>
  <c r="CA21" i="26"/>
  <c r="CD21" i="26"/>
  <c r="CG21" i="26"/>
  <c r="DD21" i="26"/>
  <c r="DG21" i="26"/>
  <c r="DJ21" i="26"/>
  <c r="DM21" i="26"/>
  <c r="DS21" i="26"/>
  <c r="DY21" i="26"/>
  <c r="EB21" i="26"/>
  <c r="EE21" i="26"/>
  <c r="EH21" i="26"/>
  <c r="EK21" i="26"/>
  <c r="EN21" i="26"/>
  <c r="EQ21" i="26"/>
  <c r="ET21" i="26"/>
  <c r="EW21" i="26"/>
  <c r="EZ21" i="26"/>
  <c r="FC21" i="26"/>
  <c r="FL21" i="26"/>
  <c r="FO21" i="26"/>
  <c r="FR21" i="26"/>
  <c r="FU21" i="26"/>
  <c r="FX21" i="26"/>
  <c r="GO21" i="26"/>
  <c r="GP21" i="26"/>
  <c r="GS21" i="26"/>
  <c r="L22" i="26"/>
  <c r="O22" i="26"/>
  <c r="T22" i="26"/>
  <c r="Z22" i="26"/>
  <c r="AD22" i="26"/>
  <c r="AK22" i="26"/>
  <c r="AO22" i="26"/>
  <c r="BA22" i="26"/>
  <c r="BD22" i="26"/>
  <c r="BG22" i="26"/>
  <c r="BJ22" i="26"/>
  <c r="BM22" i="26"/>
  <c r="BP22" i="26"/>
  <c r="BX22" i="26"/>
  <c r="CA22" i="26"/>
  <c r="CD22" i="26"/>
  <c r="CG22" i="26"/>
  <c r="DD22" i="26"/>
  <c r="DG22" i="26"/>
  <c r="DJ22" i="26"/>
  <c r="DM22" i="26"/>
  <c r="DS22" i="26"/>
  <c r="DY22" i="26"/>
  <c r="EB22" i="26"/>
  <c r="EE22" i="26"/>
  <c r="EH22" i="26"/>
  <c r="EK22" i="26"/>
  <c r="EN22" i="26"/>
  <c r="EQ22" i="26"/>
  <c r="ET22" i="26"/>
  <c r="EW22" i="26"/>
  <c r="EZ22" i="26"/>
  <c r="FC22" i="26"/>
  <c r="FL22" i="26"/>
  <c r="FO22" i="26"/>
  <c r="FR22" i="26"/>
  <c r="FU22" i="26"/>
  <c r="FX22" i="26"/>
  <c r="GO22" i="26"/>
  <c r="GP22" i="26"/>
  <c r="GS22" i="26"/>
  <c r="L23" i="26"/>
  <c r="O23" i="26"/>
  <c r="T23" i="26"/>
  <c r="Z23" i="26"/>
  <c r="AD23" i="26"/>
  <c r="AK23" i="26"/>
  <c r="AO23" i="26"/>
  <c r="BA23" i="26"/>
  <c r="BD23" i="26"/>
  <c r="BG23" i="26"/>
  <c r="BJ23" i="26"/>
  <c r="BM23" i="26"/>
  <c r="BP23" i="26"/>
  <c r="BX23" i="26"/>
  <c r="CA23" i="26"/>
  <c r="CD23" i="26"/>
  <c r="CG23" i="26"/>
  <c r="DD23" i="26"/>
  <c r="DG23" i="26"/>
  <c r="DJ23" i="26"/>
  <c r="DM23" i="26"/>
  <c r="DS23" i="26"/>
  <c r="DY23" i="26"/>
  <c r="EB23" i="26"/>
  <c r="EE23" i="26"/>
  <c r="EH23" i="26"/>
  <c r="EK23" i="26"/>
  <c r="EN23" i="26"/>
  <c r="EQ23" i="26"/>
  <c r="ET23" i="26"/>
  <c r="EW23" i="26"/>
  <c r="EZ23" i="26"/>
  <c r="FC23" i="26"/>
  <c r="FL23" i="26"/>
  <c r="FO23" i="26"/>
  <c r="FR23" i="26"/>
  <c r="FU23" i="26"/>
  <c r="FX23" i="26"/>
  <c r="GO23" i="26"/>
  <c r="GP23" i="26"/>
  <c r="GS23" i="26"/>
  <c r="L24" i="26"/>
  <c r="O24" i="26"/>
  <c r="T24" i="26"/>
  <c r="Z24" i="26"/>
  <c r="AD24" i="26"/>
  <c r="AK24" i="26"/>
  <c r="AO24" i="26"/>
  <c r="BA24" i="26"/>
  <c r="BD24" i="26"/>
  <c r="BG24" i="26"/>
  <c r="BJ24" i="26"/>
  <c r="BM24" i="26"/>
  <c r="BP24" i="26"/>
  <c r="BX24" i="26"/>
  <c r="CA24" i="26"/>
  <c r="CD24" i="26"/>
  <c r="CG24" i="26"/>
  <c r="DD24" i="26"/>
  <c r="DG24" i="26"/>
  <c r="DJ24" i="26"/>
  <c r="DM24" i="26"/>
  <c r="DS24" i="26"/>
  <c r="DY24" i="26"/>
  <c r="EB24" i="26"/>
  <c r="EE24" i="26"/>
  <c r="EH24" i="26"/>
  <c r="EK24" i="26"/>
  <c r="EN24" i="26"/>
  <c r="EQ24" i="26"/>
  <c r="ET24" i="26"/>
  <c r="EW24" i="26"/>
  <c r="EZ24" i="26"/>
  <c r="FC24" i="26"/>
  <c r="FL24" i="26"/>
  <c r="FO24" i="26"/>
  <c r="FR24" i="26"/>
  <c r="FU24" i="26"/>
  <c r="FX24" i="26"/>
  <c r="GO24" i="26"/>
  <c r="GP24" i="26"/>
  <c r="GS24" i="26"/>
  <c r="L25" i="26"/>
  <c r="O25" i="26"/>
  <c r="T25" i="26"/>
  <c r="Z25" i="26"/>
  <c r="AD25" i="26"/>
  <c r="AK25" i="26"/>
  <c r="AO25" i="26"/>
  <c r="BA25" i="26"/>
  <c r="BD25" i="26"/>
  <c r="BG25" i="26"/>
  <c r="BJ25" i="26"/>
  <c r="BM25" i="26"/>
  <c r="BP25" i="26"/>
  <c r="BX25" i="26"/>
  <c r="CA25" i="26"/>
  <c r="CD25" i="26"/>
  <c r="CG25" i="26"/>
  <c r="DD25" i="26"/>
  <c r="DG25" i="26"/>
  <c r="DJ25" i="26"/>
  <c r="DM25" i="26"/>
  <c r="DS25" i="26"/>
  <c r="DY25" i="26"/>
  <c r="EB25" i="26"/>
  <c r="EE25" i="26"/>
  <c r="EH25" i="26"/>
  <c r="EK25" i="26"/>
  <c r="EN25" i="26"/>
  <c r="EQ25" i="26"/>
  <c r="ET25" i="26"/>
  <c r="EW25" i="26"/>
  <c r="EZ25" i="26"/>
  <c r="FC25" i="26"/>
  <c r="FL25" i="26"/>
  <c r="FO25" i="26"/>
  <c r="FR25" i="26"/>
  <c r="FU25" i="26"/>
  <c r="FX25" i="26"/>
  <c r="GO25" i="26"/>
  <c r="GP25" i="26"/>
  <c r="GS25" i="26"/>
  <c r="L26" i="26"/>
  <c r="O26" i="26"/>
  <c r="T26" i="26"/>
  <c r="Z26" i="26"/>
  <c r="AD26" i="26"/>
  <c r="AK26" i="26"/>
  <c r="AO26" i="26"/>
  <c r="BA26" i="26"/>
  <c r="BD26" i="26"/>
  <c r="BG26" i="26"/>
  <c r="BJ26" i="26"/>
  <c r="BM26" i="26"/>
  <c r="BP26" i="26"/>
  <c r="BX26" i="26"/>
  <c r="CA26" i="26"/>
  <c r="CD26" i="26"/>
  <c r="CG26" i="26"/>
  <c r="DD26" i="26"/>
  <c r="DG26" i="26"/>
  <c r="DJ26" i="26"/>
  <c r="DM26" i="26"/>
  <c r="DS26" i="26"/>
  <c r="DY26" i="26"/>
  <c r="EB26" i="26"/>
  <c r="EE26" i="26"/>
  <c r="EH26" i="26"/>
  <c r="EK26" i="26"/>
  <c r="EN26" i="26"/>
  <c r="EQ26" i="26"/>
  <c r="ET26" i="26"/>
  <c r="EW26" i="26"/>
  <c r="EZ26" i="26"/>
  <c r="FC26" i="26"/>
  <c r="FL26" i="26"/>
  <c r="FO26" i="26"/>
  <c r="FR26" i="26"/>
  <c r="FU26" i="26"/>
  <c r="FX26" i="26"/>
  <c r="GO26" i="26"/>
  <c r="GP26" i="26"/>
  <c r="GS26" i="26"/>
  <c r="L27" i="26"/>
  <c r="O27" i="26"/>
  <c r="T27" i="26"/>
  <c r="Z27" i="26"/>
  <c r="AD27" i="26"/>
  <c r="AK27" i="26"/>
  <c r="AO27" i="26"/>
  <c r="BA27" i="26"/>
  <c r="BD27" i="26"/>
  <c r="BG27" i="26"/>
  <c r="BJ27" i="26"/>
  <c r="BM27" i="26"/>
  <c r="BP27" i="26"/>
  <c r="BX27" i="26"/>
  <c r="CA27" i="26"/>
  <c r="CD27" i="26"/>
  <c r="CG27" i="26"/>
  <c r="DD27" i="26"/>
  <c r="DG27" i="26"/>
  <c r="DJ27" i="26"/>
  <c r="DM27" i="26"/>
  <c r="DS27" i="26"/>
  <c r="DY27" i="26"/>
  <c r="EB27" i="26"/>
  <c r="EE27" i="26"/>
  <c r="EH27" i="26"/>
  <c r="EK27" i="26"/>
  <c r="EN27" i="26"/>
  <c r="EQ27" i="26"/>
  <c r="ET27" i="26"/>
  <c r="EW27" i="26"/>
  <c r="EZ27" i="26"/>
  <c r="FC27" i="26"/>
  <c r="FL27" i="26"/>
  <c r="FO27" i="26"/>
  <c r="FR27" i="26"/>
  <c r="FU27" i="26"/>
  <c r="FX27" i="26"/>
  <c r="GO27" i="26"/>
  <c r="GP27" i="26"/>
  <c r="GS27" i="26"/>
  <c r="L28" i="26"/>
  <c r="O28" i="26"/>
  <c r="T28" i="26"/>
  <c r="Z28" i="26"/>
  <c r="AD28" i="26"/>
  <c r="AK28" i="26"/>
  <c r="AO28" i="26"/>
  <c r="BA28" i="26"/>
  <c r="BD28" i="26"/>
  <c r="BG28" i="26"/>
  <c r="BJ28" i="26"/>
  <c r="BM28" i="26"/>
  <c r="BP28" i="26"/>
  <c r="BX28" i="26"/>
  <c r="CA28" i="26"/>
  <c r="CD28" i="26"/>
  <c r="CG28" i="26"/>
  <c r="DD28" i="26"/>
  <c r="DG28" i="26"/>
  <c r="DJ28" i="26"/>
  <c r="DM28" i="26"/>
  <c r="DS28" i="26"/>
  <c r="DY28" i="26"/>
  <c r="EB28" i="26"/>
  <c r="EE28" i="26"/>
  <c r="EH28" i="26"/>
  <c r="EK28" i="26"/>
  <c r="EN28" i="26"/>
  <c r="EQ28" i="26"/>
  <c r="ET28" i="26"/>
  <c r="EW28" i="26"/>
  <c r="EZ28" i="26"/>
  <c r="FC28" i="26"/>
  <c r="FL28" i="26"/>
  <c r="FO28" i="26"/>
  <c r="FR28" i="26"/>
  <c r="FU28" i="26"/>
  <c r="FX28" i="26"/>
  <c r="GO28" i="26"/>
  <c r="GP28" i="26"/>
  <c r="GS28" i="26"/>
  <c r="L29" i="26"/>
  <c r="O29" i="26"/>
  <c r="T29" i="26"/>
  <c r="Z29" i="26"/>
  <c r="AD29" i="26"/>
  <c r="AK29" i="26"/>
  <c r="AO29" i="26"/>
  <c r="BA29" i="26"/>
  <c r="BD29" i="26"/>
  <c r="BG29" i="26"/>
  <c r="BJ29" i="26"/>
  <c r="BM29" i="26"/>
  <c r="BP29" i="26"/>
  <c r="BX29" i="26"/>
  <c r="CA29" i="26"/>
  <c r="CD29" i="26"/>
  <c r="CG29" i="26"/>
  <c r="DD29" i="26"/>
  <c r="DG29" i="26"/>
  <c r="DJ29" i="26"/>
  <c r="DM29" i="26"/>
  <c r="DS29" i="26"/>
  <c r="DY29" i="26"/>
  <c r="EB29" i="26"/>
  <c r="EE29" i="26"/>
  <c r="EH29" i="26"/>
  <c r="EK29" i="26"/>
  <c r="EN29" i="26"/>
  <c r="EQ29" i="26"/>
  <c r="ET29" i="26"/>
  <c r="EW29" i="26"/>
  <c r="EZ29" i="26"/>
  <c r="FC29" i="26"/>
  <c r="FL29" i="26"/>
  <c r="FO29" i="26"/>
  <c r="FR29" i="26"/>
  <c r="FU29" i="26"/>
  <c r="FX29" i="26"/>
  <c r="GO29" i="26"/>
  <c r="GP29" i="26"/>
  <c r="GS29" i="26"/>
  <c r="L30" i="26"/>
  <c r="O30" i="26"/>
  <c r="T30" i="26"/>
  <c r="Z30" i="26"/>
  <c r="AD30" i="26"/>
  <c r="AK30" i="26"/>
  <c r="AO30" i="26"/>
  <c r="BA30" i="26"/>
  <c r="BD30" i="26"/>
  <c r="BG30" i="26"/>
  <c r="BJ30" i="26"/>
  <c r="BM30" i="26"/>
  <c r="BP30" i="26"/>
  <c r="BX30" i="26"/>
  <c r="CA30" i="26"/>
  <c r="CD30" i="26"/>
  <c r="CG30" i="26"/>
  <c r="DD30" i="26"/>
  <c r="DG30" i="26"/>
  <c r="DJ30" i="26"/>
  <c r="DM30" i="26"/>
  <c r="DS30" i="26"/>
  <c r="DY30" i="26"/>
  <c r="EB30" i="26"/>
  <c r="EE30" i="26"/>
  <c r="EH30" i="26"/>
  <c r="EK30" i="26"/>
  <c r="EN30" i="26"/>
  <c r="EQ30" i="26"/>
  <c r="ET30" i="26"/>
  <c r="EW30" i="26"/>
  <c r="EZ30" i="26"/>
  <c r="FC30" i="26"/>
  <c r="FL30" i="26"/>
  <c r="FO30" i="26"/>
  <c r="FR30" i="26"/>
  <c r="FU30" i="26"/>
  <c r="FX30" i="26"/>
  <c r="GO30" i="26"/>
  <c r="GP30" i="26"/>
  <c r="GS30" i="26"/>
  <c r="L31" i="26"/>
  <c r="O31" i="26"/>
  <c r="T31" i="26"/>
  <c r="Z31" i="26"/>
  <c r="AD31" i="26"/>
  <c r="AK31" i="26"/>
  <c r="AO31" i="26"/>
  <c r="BA31" i="26"/>
  <c r="BD31" i="26"/>
  <c r="BG31" i="26"/>
  <c r="BJ31" i="26"/>
  <c r="BM31" i="26"/>
  <c r="BP31" i="26"/>
  <c r="BX31" i="26"/>
  <c r="CA31" i="26"/>
  <c r="CD31" i="26"/>
  <c r="CG31" i="26"/>
  <c r="DD31" i="26"/>
  <c r="DG31" i="26"/>
  <c r="DJ31" i="26"/>
  <c r="DM31" i="26"/>
  <c r="DS31" i="26"/>
  <c r="DY31" i="26"/>
  <c r="EB31" i="26"/>
  <c r="EE31" i="26"/>
  <c r="EH31" i="26"/>
  <c r="EK31" i="26"/>
  <c r="EN31" i="26"/>
  <c r="EQ31" i="26"/>
  <c r="ET31" i="26"/>
  <c r="EW31" i="26"/>
  <c r="EZ31" i="26"/>
  <c r="FC31" i="26"/>
  <c r="FL31" i="26"/>
  <c r="FO31" i="26"/>
  <c r="FR31" i="26"/>
  <c r="FU31" i="26"/>
  <c r="FX31" i="26"/>
  <c r="GO31" i="26"/>
  <c r="GP31" i="26"/>
  <c r="GS31" i="26"/>
  <c r="L32" i="26"/>
  <c r="O32" i="26"/>
  <c r="T32" i="26"/>
  <c r="Z32" i="26"/>
  <c r="AD32" i="26"/>
  <c r="AK32" i="26"/>
  <c r="AO32" i="26"/>
  <c r="BA32" i="26"/>
  <c r="BD32" i="26"/>
  <c r="BG32" i="26"/>
  <c r="BJ32" i="26"/>
  <c r="BM32" i="26"/>
  <c r="BP32" i="26"/>
  <c r="BX32" i="26"/>
  <c r="CA32" i="26"/>
  <c r="CD32" i="26"/>
  <c r="CG32" i="26"/>
  <c r="DD32" i="26"/>
  <c r="DG32" i="26"/>
  <c r="DJ32" i="26"/>
  <c r="DM32" i="26"/>
  <c r="DS32" i="26"/>
  <c r="DY32" i="26"/>
  <c r="EB32" i="26"/>
  <c r="EE32" i="26"/>
  <c r="EH32" i="26"/>
  <c r="EK32" i="26"/>
  <c r="EN32" i="26"/>
  <c r="EQ32" i="26"/>
  <c r="ET32" i="26"/>
  <c r="EW32" i="26"/>
  <c r="EZ32" i="26"/>
  <c r="FC32" i="26"/>
  <c r="FL32" i="26"/>
  <c r="FO32" i="26"/>
  <c r="FR32" i="26"/>
  <c r="FU32" i="26"/>
  <c r="FX32" i="26"/>
  <c r="GO32" i="26"/>
  <c r="GP32" i="26"/>
  <c r="GS32" i="26"/>
  <c r="L33" i="26"/>
  <c r="O33" i="26"/>
  <c r="T33" i="26"/>
  <c r="Z33" i="26"/>
  <c r="AD33" i="26"/>
  <c r="AK33" i="26"/>
  <c r="AO33" i="26"/>
  <c r="BA33" i="26"/>
  <c r="BD33" i="26"/>
  <c r="BG33" i="26"/>
  <c r="BJ33" i="26"/>
  <c r="BM33" i="26"/>
  <c r="BP33" i="26"/>
  <c r="BX33" i="26"/>
  <c r="CA33" i="26"/>
  <c r="CD33" i="26"/>
  <c r="CG33" i="26"/>
  <c r="DD33" i="26"/>
  <c r="DG33" i="26"/>
  <c r="DJ33" i="26"/>
  <c r="DM33" i="26"/>
  <c r="DS33" i="26"/>
  <c r="DY33" i="26"/>
  <c r="EB33" i="26"/>
  <c r="EE33" i="26"/>
  <c r="EH33" i="26"/>
  <c r="EK33" i="26"/>
  <c r="EN33" i="26"/>
  <c r="EQ33" i="26"/>
  <c r="ET33" i="26"/>
  <c r="EW33" i="26"/>
  <c r="EZ33" i="26"/>
  <c r="FC33" i="26"/>
  <c r="FL33" i="26"/>
  <c r="FO33" i="26"/>
  <c r="FR33" i="26"/>
  <c r="FU33" i="26"/>
  <c r="FX33" i="26"/>
  <c r="GO33" i="26"/>
  <c r="GP33" i="26"/>
  <c r="GS33" i="26"/>
  <c r="G34" i="26"/>
  <c r="H34" i="26"/>
  <c r="G8" i="27" s="1"/>
  <c r="I34" i="26"/>
  <c r="G9" i="27" s="1"/>
  <c r="J34" i="26"/>
  <c r="G10" i="27"/>
  <c r="K34" i="26"/>
  <c r="H7" i="27" s="1"/>
  <c r="M34" i="26"/>
  <c r="O34" i="26" s="1"/>
  <c r="N34" i="26"/>
  <c r="H11" i="27" s="1"/>
  <c r="I11" i="27" s="1"/>
  <c r="J11" i="27" s="1"/>
  <c r="P34" i="26"/>
  <c r="Q34" i="26"/>
  <c r="G13" i="27" s="1"/>
  <c r="S34" i="26"/>
  <c r="U34" i="26"/>
  <c r="V34" i="26"/>
  <c r="G16" i="27" s="1"/>
  <c r="W34" i="26"/>
  <c r="G17" i="27"/>
  <c r="X34" i="26"/>
  <c r="G18" i="27" s="1"/>
  <c r="Y34" i="26"/>
  <c r="H15" i="27" s="1"/>
  <c r="AA34" i="26"/>
  <c r="G19" i="27" s="1"/>
  <c r="AB34" i="26"/>
  <c r="AC34" i="26"/>
  <c r="H19" i="27"/>
  <c r="AE34" i="26"/>
  <c r="G21" i="27" s="1"/>
  <c r="AH34" i="26"/>
  <c r="AI34" i="26"/>
  <c r="AJ34" i="26"/>
  <c r="H22" i="27" s="1"/>
  <c r="AL34" i="26"/>
  <c r="G24" i="27" s="1"/>
  <c r="AM34" i="26"/>
  <c r="AO34" i="26" s="1"/>
  <c r="G25" i="27"/>
  <c r="AN34" i="26"/>
  <c r="H24" i="27" s="1"/>
  <c r="AP34" i="26"/>
  <c r="G26" i="27" s="1"/>
  <c r="AS34" i="26"/>
  <c r="G27" i="27"/>
  <c r="AV34" i="26"/>
  <c r="G28" i="27" s="1"/>
  <c r="AY34" i="26"/>
  <c r="G29" i="27" s="1"/>
  <c r="AZ34" i="26"/>
  <c r="BA34" i="26" s="1"/>
  <c r="BB34" i="26"/>
  <c r="BC34" i="26"/>
  <c r="BD34" i="26" s="1"/>
  <c r="H30" i="27"/>
  <c r="BE34" i="26"/>
  <c r="BF34" i="26"/>
  <c r="H31" i="27" s="1"/>
  <c r="BH34" i="26"/>
  <c r="G32" i="27" s="1"/>
  <c r="I32" i="27" s="1"/>
  <c r="J32" i="27" s="1"/>
  <c r="BI34" i="26"/>
  <c r="H32" i="27"/>
  <c r="BK34" i="26"/>
  <c r="G33" i="27"/>
  <c r="BL34" i="26"/>
  <c r="H33" i="27"/>
  <c r="I33" i="27" s="1"/>
  <c r="BN34" i="26"/>
  <c r="BO34" i="26"/>
  <c r="H34" i="27"/>
  <c r="BQ34" i="26"/>
  <c r="G35" i="27" s="1"/>
  <c r="BR34" i="26"/>
  <c r="G36" i="27" s="1"/>
  <c r="BS34" i="26"/>
  <c r="H35" i="27" s="1"/>
  <c r="BU34" i="26"/>
  <c r="BX34" i="26" s="1"/>
  <c r="BV34" i="26"/>
  <c r="G38" i="27" s="1"/>
  <c r="BW34" i="26"/>
  <c r="H37" i="27" s="1"/>
  <c r="BY34" i="26"/>
  <c r="BZ34" i="26"/>
  <c r="H39" i="27" s="1"/>
  <c r="CB34" i="26"/>
  <c r="G40" i="27" s="1"/>
  <c r="CC34" i="26"/>
  <c r="H40" i="27"/>
  <c r="CE34" i="26"/>
  <c r="G41" i="27"/>
  <c r="CF34" i="26"/>
  <c r="CH34" i="26"/>
  <c r="G42" i="27" s="1"/>
  <c r="CK34" i="26"/>
  <c r="G43" i="27" s="1"/>
  <c r="CN34" i="26"/>
  <c r="G44" i="27" s="1"/>
  <c r="CQ34" i="26"/>
  <c r="G45" i="27"/>
  <c r="CR34" i="26"/>
  <c r="G46" i="27" s="1"/>
  <c r="CY34" i="26"/>
  <c r="DB34" i="26"/>
  <c r="G49" i="27"/>
  <c r="DC34" i="26"/>
  <c r="DE34" i="26"/>
  <c r="G50" i="27"/>
  <c r="I50" i="27" s="1"/>
  <c r="DF34" i="26"/>
  <c r="H50" i="27" s="1"/>
  <c r="DH34" i="26"/>
  <c r="G51" i="27" s="1"/>
  <c r="DI34" i="26"/>
  <c r="DJ34" i="26" s="1"/>
  <c r="DK34" i="26"/>
  <c r="I52" i="27"/>
  <c r="DL34" i="26"/>
  <c r="DM34" i="26" s="1"/>
  <c r="H52" i="27"/>
  <c r="DQ34" i="26"/>
  <c r="G54" i="27"/>
  <c r="DR34" i="26"/>
  <c r="H54" i="27"/>
  <c r="DT34" i="26"/>
  <c r="G55" i="27"/>
  <c r="DW34" i="26"/>
  <c r="G56" i="27" s="1"/>
  <c r="DX34" i="26"/>
  <c r="H56" i="27"/>
  <c r="DZ34" i="26"/>
  <c r="EA34" i="26"/>
  <c r="EB34" i="26" s="1"/>
  <c r="H57" i="27"/>
  <c r="I57" i="27" s="1"/>
  <c r="EC34" i="26"/>
  <c r="G58" i="27" s="1"/>
  <c r="ED34" i="26"/>
  <c r="H58" i="27" s="1"/>
  <c r="EF34" i="26"/>
  <c r="G59" i="27" s="1"/>
  <c r="EG34" i="26"/>
  <c r="H59" i="27"/>
  <c r="EI34" i="26"/>
  <c r="EK34" i="26" s="1"/>
  <c r="EJ34" i="26"/>
  <c r="EL34" i="26"/>
  <c r="EM34" i="26"/>
  <c r="H61" i="27"/>
  <c r="EO34" i="26"/>
  <c r="EP34" i="26"/>
  <c r="EQ34" i="26" s="1"/>
  <c r="H62" i="27"/>
  <c r="ER34" i="26"/>
  <c r="ES34" i="26"/>
  <c r="H63" i="27"/>
  <c r="EU34" i="26"/>
  <c r="EW34" i="26" s="1"/>
  <c r="G64" i="27"/>
  <c r="I64" i="27" s="1"/>
  <c r="J64" i="27"/>
  <c r="EV34" i="26"/>
  <c r="EX34" i="26"/>
  <c r="EY34" i="26"/>
  <c r="H65" i="27"/>
  <c r="FA34" i="26"/>
  <c r="FB34" i="26"/>
  <c r="FC34" i="26" s="1"/>
  <c r="H66" i="27"/>
  <c r="FJ34" i="26"/>
  <c r="FL34" i="26" s="1"/>
  <c r="FK34" i="26"/>
  <c r="FP34" i="26"/>
  <c r="G71" i="27"/>
  <c r="FQ34" i="26"/>
  <c r="H71" i="27"/>
  <c r="I71" i="27" s="1"/>
  <c r="J71" i="27" s="1"/>
  <c r="FS34" i="26"/>
  <c r="FT34" i="26"/>
  <c r="H72" i="27" s="1"/>
  <c r="FV34" i="26"/>
  <c r="FW34" i="26"/>
  <c r="GE34" i="26"/>
  <c r="G76" i="27" s="1"/>
  <c r="GF34" i="26"/>
  <c r="G77" i="27"/>
  <c r="GK34" i="26"/>
  <c r="GL34" i="26"/>
  <c r="G79" i="27"/>
  <c r="GM34" i="26"/>
  <c r="H78" i="27" s="1"/>
  <c r="GN34" i="26"/>
  <c r="GP34" i="26" s="1"/>
  <c r="H79" i="27"/>
  <c r="I79" i="27" s="1"/>
  <c r="GQ34" i="26"/>
  <c r="GR34" i="26"/>
  <c r="H80" i="27"/>
  <c r="GT34" i="26"/>
  <c r="G81" i="27"/>
  <c r="GW34" i="26"/>
  <c r="G82" i="27"/>
  <c r="GZ34" i="26"/>
  <c r="G83" i="27" s="1"/>
  <c r="GS24" i="22"/>
  <c r="GS33" i="22"/>
  <c r="GS32" i="22"/>
  <c r="GS31" i="22"/>
  <c r="GS30" i="22"/>
  <c r="GS29" i="22"/>
  <c r="GS28" i="22"/>
  <c r="GS27" i="22"/>
  <c r="GS26" i="22"/>
  <c r="GS25" i="22"/>
  <c r="GS23" i="22"/>
  <c r="GS22" i="22"/>
  <c r="GS21" i="22"/>
  <c r="GS20" i="22"/>
  <c r="GS19" i="22"/>
  <c r="GS18" i="22"/>
  <c r="GS17" i="22"/>
  <c r="GS16" i="22"/>
  <c r="GS15" i="22"/>
  <c r="GS14" i="22"/>
  <c r="GS13" i="22"/>
  <c r="GS12" i="22"/>
  <c r="GS11" i="22"/>
  <c r="GS10" i="22"/>
  <c r="GS9" i="22"/>
  <c r="BP33" i="22"/>
  <c r="BP32" i="22"/>
  <c r="BP31" i="22"/>
  <c r="BP30" i="22"/>
  <c r="BP29" i="22"/>
  <c r="BP28" i="22"/>
  <c r="BP27" i="22"/>
  <c r="BP26" i="22"/>
  <c r="BP25" i="22"/>
  <c r="BP24" i="22"/>
  <c r="BP23" i="22"/>
  <c r="BP22" i="22"/>
  <c r="BP21" i="22"/>
  <c r="BP20" i="22"/>
  <c r="BP19" i="22"/>
  <c r="BP18" i="22"/>
  <c r="BP17" i="22"/>
  <c r="BP16" i="22"/>
  <c r="BP15" i="22"/>
  <c r="BP14" i="22"/>
  <c r="BP13" i="22"/>
  <c r="BP12" i="22"/>
  <c r="BP11" i="22"/>
  <c r="BP10" i="22"/>
  <c r="BP9" i="22"/>
  <c r="BM33" i="22"/>
  <c r="BM32" i="22"/>
  <c r="BM31" i="22"/>
  <c r="BM30" i="22"/>
  <c r="BM29" i="22"/>
  <c r="BM28" i="22"/>
  <c r="BM27" i="22"/>
  <c r="BM26" i="22"/>
  <c r="BM25" i="22"/>
  <c r="BM24" i="22"/>
  <c r="BM23" i="22"/>
  <c r="BM22" i="22"/>
  <c r="BM21" i="22"/>
  <c r="BM20" i="22"/>
  <c r="BM19" i="22"/>
  <c r="BM18" i="22"/>
  <c r="BM17" i="22"/>
  <c r="BM16" i="22"/>
  <c r="BM15" i="22"/>
  <c r="BM14" i="22"/>
  <c r="BM13" i="22"/>
  <c r="BM12" i="22"/>
  <c r="BM11" i="22"/>
  <c r="BM10" i="22"/>
  <c r="BM9" i="22"/>
  <c r="T33" i="22"/>
  <c r="T32" i="22"/>
  <c r="T31" i="22"/>
  <c r="T30" i="22"/>
  <c r="T29" i="22"/>
  <c r="T28" i="22"/>
  <c r="T27" i="22"/>
  <c r="T26" i="22"/>
  <c r="T25" i="22"/>
  <c r="T24" i="22"/>
  <c r="T23" i="22"/>
  <c r="T22" i="22"/>
  <c r="T21" i="22"/>
  <c r="T20" i="22"/>
  <c r="T19" i="22"/>
  <c r="T18" i="22"/>
  <c r="T17" i="22"/>
  <c r="T16" i="22"/>
  <c r="T15" i="22"/>
  <c r="T14" i="22"/>
  <c r="T13" i="22"/>
  <c r="T12" i="22"/>
  <c r="T11" i="22"/>
  <c r="T10" i="22"/>
  <c r="T9" i="22"/>
  <c r="I86" i="25"/>
  <c r="I85" i="25"/>
  <c r="I84" i="25"/>
  <c r="I79" i="25"/>
  <c r="I78" i="25"/>
  <c r="I77" i="25"/>
  <c r="I76" i="25"/>
  <c r="I75" i="25"/>
  <c r="I72" i="25"/>
  <c r="I71" i="25"/>
  <c r="I70" i="25"/>
  <c r="I69" i="25"/>
  <c r="I68" i="25"/>
  <c r="I67" i="25"/>
  <c r="I66" i="25"/>
  <c r="I65" i="25"/>
  <c r="I64" i="25"/>
  <c r="I63" i="25"/>
  <c r="I62" i="25"/>
  <c r="I60" i="25"/>
  <c r="I58" i="25"/>
  <c r="I57" i="25"/>
  <c r="I56" i="25"/>
  <c r="I55" i="25"/>
  <c r="I47" i="25"/>
  <c r="I46" i="25"/>
  <c r="I45" i="25"/>
  <c r="I44" i="25"/>
  <c r="I43" i="25"/>
  <c r="I42" i="25"/>
  <c r="I41" i="25"/>
  <c r="I40" i="25"/>
  <c r="I39" i="25"/>
  <c r="I38" i="25"/>
  <c r="I37" i="25"/>
  <c r="I36" i="25"/>
  <c r="I35" i="25"/>
  <c r="I30" i="25"/>
  <c r="I25" i="25"/>
  <c r="I17" i="25"/>
  <c r="GT100" i="12"/>
  <c r="GR100" i="12"/>
  <c r="GS100" i="12" s="1"/>
  <c r="GQ100" i="12"/>
  <c r="BO100" i="12"/>
  <c r="BN100" i="12"/>
  <c r="BP100" i="12" s="1"/>
  <c r="BK100" i="12"/>
  <c r="BM100" i="12" s="1"/>
  <c r="BI100" i="12"/>
  <c r="BH100" i="12"/>
  <c r="BJ100" i="12" s="1"/>
  <c r="BL100" i="12"/>
  <c r="P100" i="12"/>
  <c r="T100" i="12" s="1"/>
  <c r="Q100" i="12"/>
  <c r="R100" i="12"/>
  <c r="S100" i="12"/>
  <c r="I86" i="12"/>
  <c r="I40" i="12"/>
  <c r="I38" i="12"/>
  <c r="CB34" i="22"/>
  <c r="CD34" i="22" s="1"/>
  <c r="CC34" i="22"/>
  <c r="H40" i="24"/>
  <c r="AZ34" i="22"/>
  <c r="AY34" i="22"/>
  <c r="AV34" i="22"/>
  <c r="G28" i="24" s="1"/>
  <c r="EN33" i="22"/>
  <c r="EN32" i="22"/>
  <c r="EN31" i="22"/>
  <c r="EN30" i="22"/>
  <c r="EN29" i="22"/>
  <c r="EN28" i="22"/>
  <c r="EN27" i="22"/>
  <c r="EN26" i="22"/>
  <c r="EN25" i="22"/>
  <c r="EN24" i="22"/>
  <c r="EN23" i="22"/>
  <c r="EN22" i="22"/>
  <c r="EN21" i="22"/>
  <c r="EN20" i="22"/>
  <c r="EN19" i="22"/>
  <c r="EN18" i="22"/>
  <c r="EN17" i="22"/>
  <c r="EN16" i="22"/>
  <c r="EN15" i="22"/>
  <c r="EN14" i="22"/>
  <c r="EN13" i="22"/>
  <c r="EN12" i="22"/>
  <c r="EN11" i="22"/>
  <c r="EN10" i="22"/>
  <c r="EN9" i="22"/>
  <c r="EK33" i="22"/>
  <c r="EK32" i="22"/>
  <c r="EK31" i="22"/>
  <c r="EK30" i="22"/>
  <c r="EK29" i="22"/>
  <c r="EK28" i="22"/>
  <c r="EK27" i="22"/>
  <c r="EK26" i="22"/>
  <c r="EK25" i="22"/>
  <c r="EK24" i="22"/>
  <c r="EK23" i="22"/>
  <c r="EK22" i="22"/>
  <c r="EK21" i="22"/>
  <c r="EK20" i="22"/>
  <c r="EK19" i="22"/>
  <c r="EK18" i="22"/>
  <c r="EK17" i="22"/>
  <c r="EK16" i="22"/>
  <c r="EK15" i="22"/>
  <c r="EK14" i="22"/>
  <c r="EK13" i="22"/>
  <c r="EK12" i="22"/>
  <c r="EK11" i="22"/>
  <c r="EK10" i="22"/>
  <c r="EK9" i="22"/>
  <c r="CD33" i="22"/>
  <c r="CD32" i="22"/>
  <c r="CD31" i="22"/>
  <c r="CD30" i="22"/>
  <c r="CD29" i="22"/>
  <c r="CD28" i="22"/>
  <c r="CD27" i="22"/>
  <c r="CD26" i="22"/>
  <c r="CD25" i="22"/>
  <c r="CD24" i="22"/>
  <c r="CD23" i="22"/>
  <c r="CD22" i="22"/>
  <c r="CD21" i="22"/>
  <c r="CD20" i="22"/>
  <c r="CD19" i="22"/>
  <c r="CD18" i="22"/>
  <c r="CD17" i="22"/>
  <c r="CD16" i="22"/>
  <c r="CD15" i="22"/>
  <c r="CD14" i="22"/>
  <c r="CD13" i="22"/>
  <c r="CD12" i="22"/>
  <c r="CD11" i="22"/>
  <c r="CD10" i="22"/>
  <c r="CD9" i="22"/>
  <c r="BA9" i="22"/>
  <c r="BA33" i="22"/>
  <c r="BA32" i="22"/>
  <c r="BA31" i="22"/>
  <c r="BA30" i="22"/>
  <c r="BA29" i="22"/>
  <c r="BA28" i="22"/>
  <c r="BA27" i="22"/>
  <c r="BA26" i="22"/>
  <c r="BA25" i="22"/>
  <c r="BA24" i="22"/>
  <c r="BA23" i="22"/>
  <c r="BA22" i="22"/>
  <c r="BA21" i="22"/>
  <c r="BA20" i="22"/>
  <c r="BA19" i="22"/>
  <c r="BA18" i="22"/>
  <c r="BA17" i="22"/>
  <c r="BA16" i="22"/>
  <c r="BA15" i="22"/>
  <c r="BA14" i="22"/>
  <c r="BA13" i="22"/>
  <c r="BA12" i="22"/>
  <c r="BA11" i="22"/>
  <c r="BA10" i="22"/>
  <c r="GZ100" i="12"/>
  <c r="EP100" i="12"/>
  <c r="EO100" i="12"/>
  <c r="EQ100" i="12" s="1"/>
  <c r="EM100" i="12"/>
  <c r="EL100" i="12"/>
  <c r="EJ100" i="12"/>
  <c r="EK100" i="12"/>
  <c r="EI100" i="12"/>
  <c r="EF100" i="12"/>
  <c r="CC100" i="12"/>
  <c r="CB100" i="12"/>
  <c r="BB100" i="12"/>
  <c r="AZ100" i="12"/>
  <c r="AY100" i="12"/>
  <c r="BA100" i="12"/>
  <c r="I68" i="12"/>
  <c r="I67" i="12"/>
  <c r="I66" i="12"/>
  <c r="I46" i="12"/>
  <c r="I35" i="12"/>
  <c r="I17" i="12"/>
  <c r="FK34" i="22"/>
  <c r="FL34" i="22" s="1"/>
  <c r="H69" i="24"/>
  <c r="FJ34" i="22"/>
  <c r="FD34" i="22"/>
  <c r="G67" i="24" s="1"/>
  <c r="FD100" i="12"/>
  <c r="DR34" i="22"/>
  <c r="H54" i="24"/>
  <c r="DQ34" i="22"/>
  <c r="GP9" i="22"/>
  <c r="GO9" i="22"/>
  <c r="DC100" i="12"/>
  <c r="DB100" i="12"/>
  <c r="DD100" i="12"/>
  <c r="I55" i="12"/>
  <c r="GZ34" i="22"/>
  <c r="G83" i="24"/>
  <c r="GW34" i="22"/>
  <c r="G82" i="24" s="1"/>
  <c r="GT34" i="22"/>
  <c r="G81" i="24" s="1"/>
  <c r="GN34" i="22"/>
  <c r="H79" i="24" s="1"/>
  <c r="I79" i="24" s="1"/>
  <c r="J79" i="24" s="1"/>
  <c r="GL34" i="22"/>
  <c r="GP34" i="22" s="1"/>
  <c r="GM34" i="22"/>
  <c r="GO34" i="22" s="1"/>
  <c r="H78" i="24"/>
  <c r="I78" i="24" s="1"/>
  <c r="GK34" i="22"/>
  <c r="GF34" i="22"/>
  <c r="G77" i="24" s="1"/>
  <c r="GE34" i="22"/>
  <c r="G76" i="24" s="1"/>
  <c r="FW34" i="22"/>
  <c r="FV34" i="22"/>
  <c r="FX34" i="22" s="1"/>
  <c r="G73" i="24"/>
  <c r="FT34" i="22"/>
  <c r="H72" i="24"/>
  <c r="FS34" i="22"/>
  <c r="G72" i="24" s="1"/>
  <c r="FU34" i="22"/>
  <c r="FQ34" i="22"/>
  <c r="FR34" i="22" s="1"/>
  <c r="H71" i="24"/>
  <c r="FP34" i="22"/>
  <c r="FB34" i="22"/>
  <c r="H66" i="24"/>
  <c r="FA34" i="22"/>
  <c r="FC34" i="22" s="1"/>
  <c r="EY34" i="22"/>
  <c r="EX34" i="22"/>
  <c r="G65" i="24" s="1"/>
  <c r="EV34" i="22"/>
  <c r="H64" i="24" s="1"/>
  <c r="EU34" i="22"/>
  <c r="EW34" i="22" s="1"/>
  <c r="G64" i="24"/>
  <c r="I64" i="24" s="1"/>
  <c r="ES34" i="22"/>
  <c r="ER34" i="22"/>
  <c r="G63" i="24" s="1"/>
  <c r="EG34" i="22"/>
  <c r="H59" i="24" s="1"/>
  <c r="EF34" i="22"/>
  <c r="EH34" i="22" s="1"/>
  <c r="G59" i="24"/>
  <c r="I59" i="24"/>
  <c r="ED34" i="22"/>
  <c r="H58" i="24"/>
  <c r="EC34" i="22"/>
  <c r="EA34" i="22"/>
  <c r="H57" i="24" s="1"/>
  <c r="DZ34" i="22"/>
  <c r="G57" i="24" s="1"/>
  <c r="EB34" i="22"/>
  <c r="DX34" i="22"/>
  <c r="H56" i="24" s="1"/>
  <c r="DW34" i="22"/>
  <c r="DT34" i="22"/>
  <c r="G55" i="24" s="1"/>
  <c r="DL34" i="22"/>
  <c r="H52" i="24" s="1"/>
  <c r="DK34" i="22"/>
  <c r="DM34" i="22"/>
  <c r="DI34" i="22"/>
  <c r="H51" i="24" s="1"/>
  <c r="DH34" i="22"/>
  <c r="G51" i="24"/>
  <c r="DF34" i="22"/>
  <c r="DG34" i="22" s="1"/>
  <c r="H50" i="24"/>
  <c r="I50" i="24" s="1"/>
  <c r="J50" i="24" s="1"/>
  <c r="DE34" i="22"/>
  <c r="CY34" i="22"/>
  <c r="CR34" i="22"/>
  <c r="G46" i="24"/>
  <c r="CQ34" i="22"/>
  <c r="G45" i="24"/>
  <c r="CN34" i="22"/>
  <c r="G44" i="24"/>
  <c r="CK34" i="22"/>
  <c r="G43" i="24"/>
  <c r="CH34" i="22"/>
  <c r="G42" i="24"/>
  <c r="CE34" i="22"/>
  <c r="CF34" i="22"/>
  <c r="H41" i="24" s="1"/>
  <c r="I41" i="24" s="1"/>
  <c r="BZ34" i="22"/>
  <c r="BY34" i="22"/>
  <c r="G39" i="24" s="1"/>
  <c r="BW34" i="22"/>
  <c r="H37" i="24" s="1"/>
  <c r="BV34" i="22"/>
  <c r="G38" i="24" s="1"/>
  <c r="BU34" i="22"/>
  <c r="DC34" i="22"/>
  <c r="H49" i="24"/>
  <c r="J49" i="24"/>
  <c r="DB34" i="22"/>
  <c r="G49" i="24" s="1"/>
  <c r="I49" i="24" s="1"/>
  <c r="G36" i="24"/>
  <c r="BF34" i="22"/>
  <c r="H31" i="24"/>
  <c r="BE34" i="22"/>
  <c r="G31" i="24"/>
  <c r="I31" i="24" s="1"/>
  <c r="BC34" i="22"/>
  <c r="H30" i="24"/>
  <c r="BB34" i="22"/>
  <c r="AS34" i="22"/>
  <c r="G27" i="24" s="1"/>
  <c r="AP34" i="22"/>
  <c r="G26" i="24" s="1"/>
  <c r="AN34" i="22"/>
  <c r="H24" i="24" s="1"/>
  <c r="AM34" i="22"/>
  <c r="G25" i="24"/>
  <c r="AL34" i="22"/>
  <c r="G24" i="24" s="1"/>
  <c r="AJ34" i="22"/>
  <c r="H22" i="24" s="1"/>
  <c r="AI34" i="22"/>
  <c r="G23" i="24" s="1"/>
  <c r="AH34" i="22"/>
  <c r="AK34" i="22" s="1"/>
  <c r="AE34" i="22"/>
  <c r="G21" i="24"/>
  <c r="AC34" i="22"/>
  <c r="AB34" i="22"/>
  <c r="G20" i="24" s="1"/>
  <c r="I19" i="24" s="1"/>
  <c r="AA34" i="22"/>
  <c r="G19" i="24" s="1"/>
  <c r="Y34" i="22"/>
  <c r="H15" i="24" s="1"/>
  <c r="I15" i="24" s="1"/>
  <c r="X34" i="22"/>
  <c r="G18" i="24"/>
  <c r="W34" i="22"/>
  <c r="G17" i="24"/>
  <c r="V34" i="22"/>
  <c r="G16" i="24"/>
  <c r="U34" i="22"/>
  <c r="G15" i="24" s="1"/>
  <c r="M34" i="22"/>
  <c r="G11" i="24"/>
  <c r="N34" i="22"/>
  <c r="H11" i="24"/>
  <c r="I11" i="24" s="1"/>
  <c r="J11" i="24" s="1"/>
  <c r="J34" i="22"/>
  <c r="G10" i="24"/>
  <c r="K34" i="22"/>
  <c r="L34" i="22" s="1"/>
  <c r="I34" i="22"/>
  <c r="G9" i="24"/>
  <c r="H34" i="22"/>
  <c r="G8" i="24"/>
  <c r="G34" i="22"/>
  <c r="G7" i="24"/>
  <c r="L9" i="22"/>
  <c r="O9" i="22"/>
  <c r="Z9" i="22"/>
  <c r="AD9" i="22"/>
  <c r="AK9" i="22"/>
  <c r="AO9" i="22"/>
  <c r="BD9" i="22"/>
  <c r="BG9" i="22"/>
  <c r="BJ9" i="22"/>
  <c r="DD9" i="22"/>
  <c r="BX9" i="22"/>
  <c r="CG9" i="22"/>
  <c r="DG9" i="22"/>
  <c r="DJ9" i="22"/>
  <c r="DM9" i="22"/>
  <c r="DS9" i="22"/>
  <c r="DY9" i="22"/>
  <c r="EB9" i="22"/>
  <c r="EE9" i="22"/>
  <c r="EH9" i="22"/>
  <c r="EQ9" i="22"/>
  <c r="ET9" i="22"/>
  <c r="EW9" i="22"/>
  <c r="EZ9" i="22"/>
  <c r="FC9" i="22"/>
  <c r="FL9" i="22"/>
  <c r="FO9" i="22"/>
  <c r="FR9" i="22"/>
  <c r="FU9" i="22"/>
  <c r="FX9" i="22"/>
  <c r="L10" i="22"/>
  <c r="O10" i="22"/>
  <c r="Z10" i="22"/>
  <c r="AD10" i="22"/>
  <c r="AK10" i="22"/>
  <c r="AO10" i="22"/>
  <c r="BD10" i="22"/>
  <c r="BG10" i="22"/>
  <c r="BJ10" i="22"/>
  <c r="DD10" i="22"/>
  <c r="BX10" i="22"/>
  <c r="CA10" i="22"/>
  <c r="CG10" i="22"/>
  <c r="DG10" i="22"/>
  <c r="DJ10" i="22"/>
  <c r="DM10" i="22"/>
  <c r="DS10" i="22"/>
  <c r="DY10" i="22"/>
  <c r="EB10" i="22"/>
  <c r="EE10" i="22"/>
  <c r="EH10" i="22"/>
  <c r="EQ10" i="22"/>
  <c r="ET10" i="22"/>
  <c r="EW10" i="22"/>
  <c r="EZ10" i="22"/>
  <c r="FC10" i="22"/>
  <c r="FL10" i="22"/>
  <c r="FO10" i="22"/>
  <c r="FR10" i="22"/>
  <c r="FU10" i="22"/>
  <c r="FX10" i="22"/>
  <c r="GO10" i="22"/>
  <c r="GP10" i="22"/>
  <c r="L11" i="22"/>
  <c r="O11" i="22"/>
  <c r="Z11" i="22"/>
  <c r="AD11" i="22"/>
  <c r="AK11" i="22"/>
  <c r="AO11" i="22"/>
  <c r="BD11" i="22"/>
  <c r="BG11" i="22"/>
  <c r="BJ11" i="22"/>
  <c r="DD11" i="22"/>
  <c r="BX11" i="22"/>
  <c r="CA11" i="22"/>
  <c r="CG11" i="22"/>
  <c r="DG11" i="22"/>
  <c r="DJ11" i="22"/>
  <c r="DM11" i="22"/>
  <c r="DS11" i="22"/>
  <c r="DY11" i="22"/>
  <c r="EB11" i="22"/>
  <c r="EE11" i="22"/>
  <c r="EH11" i="22"/>
  <c r="EQ11" i="22"/>
  <c r="ET11" i="22"/>
  <c r="EW11" i="22"/>
  <c r="EZ11" i="22"/>
  <c r="FC11" i="22"/>
  <c r="FL11" i="22"/>
  <c r="FO11" i="22"/>
  <c r="FR11" i="22"/>
  <c r="FU11" i="22"/>
  <c r="FX11" i="22"/>
  <c r="GO11" i="22"/>
  <c r="GP11" i="22"/>
  <c r="L12" i="22"/>
  <c r="O12" i="22"/>
  <c r="Z12" i="22"/>
  <c r="AD12" i="22"/>
  <c r="AK12" i="22"/>
  <c r="AO12" i="22"/>
  <c r="BD12" i="22"/>
  <c r="BG12" i="22"/>
  <c r="BJ12" i="22"/>
  <c r="DD12" i="22"/>
  <c r="BX12" i="22"/>
  <c r="CA12" i="22"/>
  <c r="CG12" i="22"/>
  <c r="DG12" i="22"/>
  <c r="DJ12" i="22"/>
  <c r="DM12" i="22"/>
  <c r="DS12" i="22"/>
  <c r="DY12" i="22"/>
  <c r="EB12" i="22"/>
  <c r="EE12" i="22"/>
  <c r="EH12" i="22"/>
  <c r="EQ12" i="22"/>
  <c r="ET12" i="22"/>
  <c r="EW12" i="22"/>
  <c r="EZ12" i="22"/>
  <c r="FC12" i="22"/>
  <c r="FL12" i="22"/>
  <c r="FO12" i="22"/>
  <c r="FR12" i="22"/>
  <c r="FU12" i="22"/>
  <c r="FX12" i="22"/>
  <c r="GO12" i="22"/>
  <c r="GP12" i="22"/>
  <c r="L13" i="22"/>
  <c r="O13" i="22"/>
  <c r="Z13" i="22"/>
  <c r="AD13" i="22"/>
  <c r="AK13" i="22"/>
  <c r="AO13" i="22"/>
  <c r="BD13" i="22"/>
  <c r="BG13" i="22"/>
  <c r="BJ13" i="22"/>
  <c r="DD13" i="22"/>
  <c r="BX13" i="22"/>
  <c r="CA13" i="22"/>
  <c r="CG13" i="22"/>
  <c r="DG13" i="22"/>
  <c r="DJ13" i="22"/>
  <c r="DM13" i="22"/>
  <c r="DS13" i="22"/>
  <c r="DY13" i="22"/>
  <c r="EB13" i="22"/>
  <c r="EE13" i="22"/>
  <c r="EH13" i="22"/>
  <c r="EQ13" i="22"/>
  <c r="ET13" i="22"/>
  <c r="EW13" i="22"/>
  <c r="EZ13" i="22"/>
  <c r="FC13" i="22"/>
  <c r="FL13" i="22"/>
  <c r="FO13" i="22"/>
  <c r="FR13" i="22"/>
  <c r="FU13" i="22"/>
  <c r="FX13" i="22"/>
  <c r="GO13" i="22"/>
  <c r="GP13" i="22"/>
  <c r="L14" i="22"/>
  <c r="O14" i="22"/>
  <c r="Z14" i="22"/>
  <c r="AD14" i="22"/>
  <c r="AK14" i="22"/>
  <c r="AO14" i="22"/>
  <c r="BD14" i="22"/>
  <c r="BG14" i="22"/>
  <c r="BJ14" i="22"/>
  <c r="DD14" i="22"/>
  <c r="BX14" i="22"/>
  <c r="CA14" i="22"/>
  <c r="CG14" i="22"/>
  <c r="DG14" i="22"/>
  <c r="DJ14" i="22"/>
  <c r="DM14" i="22"/>
  <c r="DS14" i="22"/>
  <c r="DY14" i="22"/>
  <c r="EB14" i="22"/>
  <c r="EE14" i="22"/>
  <c r="EH14" i="22"/>
  <c r="EQ14" i="22"/>
  <c r="ET14" i="22"/>
  <c r="EW14" i="22"/>
  <c r="EZ14" i="22"/>
  <c r="FC14" i="22"/>
  <c r="FL14" i="22"/>
  <c r="FO14" i="22"/>
  <c r="FR14" i="22"/>
  <c r="FU14" i="22"/>
  <c r="FX14" i="22"/>
  <c r="GO14" i="22"/>
  <c r="GP14" i="22"/>
  <c r="L15" i="22"/>
  <c r="O15" i="22"/>
  <c r="Z15" i="22"/>
  <c r="AD15" i="22"/>
  <c r="AK15" i="22"/>
  <c r="AO15" i="22"/>
  <c r="BD15" i="22"/>
  <c r="BG15" i="22"/>
  <c r="BJ15" i="22"/>
  <c r="DD15" i="22"/>
  <c r="BX15" i="22"/>
  <c r="CA15" i="22"/>
  <c r="CG15" i="22"/>
  <c r="DG15" i="22"/>
  <c r="DJ15" i="22"/>
  <c r="DM15" i="22"/>
  <c r="DS15" i="22"/>
  <c r="DY15" i="22"/>
  <c r="EB15" i="22"/>
  <c r="EE15" i="22"/>
  <c r="EH15" i="22"/>
  <c r="EQ15" i="22"/>
  <c r="ET15" i="22"/>
  <c r="EW15" i="22"/>
  <c r="EZ15" i="22"/>
  <c r="FC15" i="22"/>
  <c r="FL15" i="22"/>
  <c r="FO15" i="22"/>
  <c r="FR15" i="22"/>
  <c r="FU15" i="22"/>
  <c r="FX15" i="22"/>
  <c r="GO15" i="22"/>
  <c r="GP15" i="22"/>
  <c r="L16" i="22"/>
  <c r="O16" i="22"/>
  <c r="Z16" i="22"/>
  <c r="AD16" i="22"/>
  <c r="AK16" i="22"/>
  <c r="AO16" i="22"/>
  <c r="BD16" i="22"/>
  <c r="BG16" i="22"/>
  <c r="BJ16" i="22"/>
  <c r="DD16" i="22"/>
  <c r="BX16" i="22"/>
  <c r="CA16" i="22"/>
  <c r="CG16" i="22"/>
  <c r="DG16" i="22"/>
  <c r="DJ16" i="22"/>
  <c r="DM16" i="22"/>
  <c r="DS16" i="22"/>
  <c r="DY16" i="22"/>
  <c r="EB16" i="22"/>
  <c r="EE16" i="22"/>
  <c r="EH16" i="22"/>
  <c r="EQ16" i="22"/>
  <c r="ET16" i="22"/>
  <c r="EW16" i="22"/>
  <c r="EZ16" i="22"/>
  <c r="FC16" i="22"/>
  <c r="FL16" i="22"/>
  <c r="FO16" i="22"/>
  <c r="FR16" i="22"/>
  <c r="FU16" i="22"/>
  <c r="FX16" i="22"/>
  <c r="GO16" i="22"/>
  <c r="GP16" i="22"/>
  <c r="L17" i="22"/>
  <c r="O17" i="22"/>
  <c r="Z17" i="22"/>
  <c r="AD17" i="22"/>
  <c r="AK17" i="22"/>
  <c r="AO17" i="22"/>
  <c r="BD17" i="22"/>
  <c r="BG17" i="22"/>
  <c r="BJ17" i="22"/>
  <c r="DD17" i="22"/>
  <c r="BX17" i="22"/>
  <c r="CA17" i="22"/>
  <c r="CG17" i="22"/>
  <c r="DG17" i="22"/>
  <c r="DJ17" i="22"/>
  <c r="DM17" i="22"/>
  <c r="DS17" i="22"/>
  <c r="DY17" i="22"/>
  <c r="EB17" i="22"/>
  <c r="EE17" i="22"/>
  <c r="EH17" i="22"/>
  <c r="EQ17" i="22"/>
  <c r="ET17" i="22"/>
  <c r="EW17" i="22"/>
  <c r="EZ17" i="22"/>
  <c r="FC17" i="22"/>
  <c r="FL17" i="22"/>
  <c r="FO17" i="22"/>
  <c r="FR17" i="22"/>
  <c r="FU17" i="22"/>
  <c r="FX17" i="22"/>
  <c r="GO17" i="22"/>
  <c r="GP17" i="22"/>
  <c r="L18" i="22"/>
  <c r="O18" i="22"/>
  <c r="Z18" i="22"/>
  <c r="AD18" i="22"/>
  <c r="AK18" i="22"/>
  <c r="AO18" i="22"/>
  <c r="BD18" i="22"/>
  <c r="BG18" i="22"/>
  <c r="BJ18" i="22"/>
  <c r="DD18" i="22"/>
  <c r="BX18" i="22"/>
  <c r="CA18" i="22"/>
  <c r="CG18" i="22"/>
  <c r="DG18" i="22"/>
  <c r="DJ18" i="22"/>
  <c r="DM18" i="22"/>
  <c r="DS18" i="22"/>
  <c r="DY18" i="22"/>
  <c r="EB18" i="22"/>
  <c r="EE18" i="22"/>
  <c r="EH18" i="22"/>
  <c r="EQ18" i="22"/>
  <c r="ET18" i="22"/>
  <c r="EW18" i="22"/>
  <c r="EZ18" i="22"/>
  <c r="FC18" i="22"/>
  <c r="FL18" i="22"/>
  <c r="FO18" i="22"/>
  <c r="FR18" i="22"/>
  <c r="FU18" i="22"/>
  <c r="FX18" i="22"/>
  <c r="GO18" i="22"/>
  <c r="GP18" i="22"/>
  <c r="L19" i="22"/>
  <c r="O19" i="22"/>
  <c r="Z19" i="22"/>
  <c r="AD19" i="22"/>
  <c r="AK19" i="22"/>
  <c r="AO19" i="22"/>
  <c r="BD19" i="22"/>
  <c r="BG19" i="22"/>
  <c r="BJ19" i="22"/>
  <c r="DD19" i="22"/>
  <c r="BX19" i="22"/>
  <c r="CA19" i="22"/>
  <c r="CG19" i="22"/>
  <c r="DG19" i="22"/>
  <c r="DJ19" i="22"/>
  <c r="DM19" i="22"/>
  <c r="DS19" i="22"/>
  <c r="DY19" i="22"/>
  <c r="EB19" i="22"/>
  <c r="EE19" i="22"/>
  <c r="EH19" i="22"/>
  <c r="EQ19" i="22"/>
  <c r="ET19" i="22"/>
  <c r="EW19" i="22"/>
  <c r="EZ19" i="22"/>
  <c r="FC19" i="22"/>
  <c r="FL19" i="22"/>
  <c r="FO19" i="22"/>
  <c r="FR19" i="22"/>
  <c r="FU19" i="22"/>
  <c r="FX19" i="22"/>
  <c r="GO19" i="22"/>
  <c r="GP19" i="22"/>
  <c r="L20" i="22"/>
  <c r="O20" i="22"/>
  <c r="Z20" i="22"/>
  <c r="AD20" i="22"/>
  <c r="AK20" i="22"/>
  <c r="AO20" i="22"/>
  <c r="BD20" i="22"/>
  <c r="BG20" i="22"/>
  <c r="BJ20" i="22"/>
  <c r="DD20" i="22"/>
  <c r="BX20" i="22"/>
  <c r="CA20" i="22"/>
  <c r="CG20" i="22"/>
  <c r="DG20" i="22"/>
  <c r="DJ20" i="22"/>
  <c r="DM20" i="22"/>
  <c r="DS20" i="22"/>
  <c r="DY20" i="22"/>
  <c r="EB20" i="22"/>
  <c r="EE20" i="22"/>
  <c r="EH20" i="22"/>
  <c r="EQ20" i="22"/>
  <c r="ET20" i="22"/>
  <c r="EW20" i="22"/>
  <c r="EZ20" i="22"/>
  <c r="FC20" i="22"/>
  <c r="FL20" i="22"/>
  <c r="FO20" i="22"/>
  <c r="FR20" i="22"/>
  <c r="FU20" i="22"/>
  <c r="FX20" i="22"/>
  <c r="GO20" i="22"/>
  <c r="GP20" i="22"/>
  <c r="L21" i="22"/>
  <c r="O21" i="22"/>
  <c r="Z21" i="22"/>
  <c r="AD21" i="22"/>
  <c r="AK21" i="22"/>
  <c r="AO21" i="22"/>
  <c r="BD21" i="22"/>
  <c r="BG21" i="22"/>
  <c r="BJ21" i="22"/>
  <c r="DD21" i="22"/>
  <c r="BX21" i="22"/>
  <c r="CA21" i="22"/>
  <c r="CG21" i="22"/>
  <c r="DG21" i="22"/>
  <c r="DJ21" i="22"/>
  <c r="DM21" i="22"/>
  <c r="DS21" i="22"/>
  <c r="DY21" i="22"/>
  <c r="EB21" i="22"/>
  <c r="EE21" i="22"/>
  <c r="EH21" i="22"/>
  <c r="EQ21" i="22"/>
  <c r="ET21" i="22"/>
  <c r="EW21" i="22"/>
  <c r="EZ21" i="22"/>
  <c r="FC21" i="22"/>
  <c r="FL21" i="22"/>
  <c r="FO21" i="22"/>
  <c r="FR21" i="22"/>
  <c r="FU21" i="22"/>
  <c r="FX21" i="22"/>
  <c r="GO21" i="22"/>
  <c r="GP21" i="22"/>
  <c r="L22" i="22"/>
  <c r="O22" i="22"/>
  <c r="Z22" i="22"/>
  <c r="AD22" i="22"/>
  <c r="AK22" i="22"/>
  <c r="AO22" i="22"/>
  <c r="BD22" i="22"/>
  <c r="BG22" i="22"/>
  <c r="BJ22" i="22"/>
  <c r="DD22" i="22"/>
  <c r="BX22" i="22"/>
  <c r="CA22" i="22"/>
  <c r="CG22" i="22"/>
  <c r="DG22" i="22"/>
  <c r="DJ22" i="22"/>
  <c r="DM22" i="22"/>
  <c r="DS22" i="22"/>
  <c r="DY22" i="22"/>
  <c r="EB22" i="22"/>
  <c r="EE22" i="22"/>
  <c r="EH22" i="22"/>
  <c r="EQ22" i="22"/>
  <c r="ET22" i="22"/>
  <c r="EW22" i="22"/>
  <c r="EZ22" i="22"/>
  <c r="FC22" i="22"/>
  <c r="FL22" i="22"/>
  <c r="FO22" i="22"/>
  <c r="FR22" i="22"/>
  <c r="FU22" i="22"/>
  <c r="FX22" i="22"/>
  <c r="GO22" i="22"/>
  <c r="GP22" i="22"/>
  <c r="L23" i="22"/>
  <c r="O23" i="22"/>
  <c r="Z23" i="22"/>
  <c r="AD23" i="22"/>
  <c r="AK23" i="22"/>
  <c r="AO23" i="22"/>
  <c r="BD23" i="22"/>
  <c r="BG23" i="22"/>
  <c r="BJ23" i="22"/>
  <c r="DD23" i="22"/>
  <c r="BX23" i="22"/>
  <c r="CA23" i="22"/>
  <c r="CG23" i="22"/>
  <c r="DG23" i="22"/>
  <c r="DJ23" i="22"/>
  <c r="DM23" i="22"/>
  <c r="DS23" i="22"/>
  <c r="DY23" i="22"/>
  <c r="EB23" i="22"/>
  <c r="EE23" i="22"/>
  <c r="EH23" i="22"/>
  <c r="EQ23" i="22"/>
  <c r="ET23" i="22"/>
  <c r="EW23" i="22"/>
  <c r="EZ23" i="22"/>
  <c r="FC23" i="22"/>
  <c r="FL23" i="22"/>
  <c r="FO23" i="22"/>
  <c r="FR23" i="22"/>
  <c r="FU23" i="22"/>
  <c r="FX23" i="22"/>
  <c r="GO23" i="22"/>
  <c r="GP23" i="22"/>
  <c r="L24" i="22"/>
  <c r="O24" i="22"/>
  <c r="Z24" i="22"/>
  <c r="AD24" i="22"/>
  <c r="AK24" i="22"/>
  <c r="AO24" i="22"/>
  <c r="BD24" i="22"/>
  <c r="BG24" i="22"/>
  <c r="BJ24" i="22"/>
  <c r="DD24" i="22"/>
  <c r="BX24" i="22"/>
  <c r="CA24" i="22"/>
  <c r="CG24" i="22"/>
  <c r="DG24" i="22"/>
  <c r="DJ24" i="22"/>
  <c r="DM24" i="22"/>
  <c r="DS24" i="22"/>
  <c r="DY24" i="22"/>
  <c r="EB24" i="22"/>
  <c r="EE24" i="22"/>
  <c r="EH24" i="22"/>
  <c r="EQ24" i="22"/>
  <c r="ET24" i="22"/>
  <c r="EW24" i="22"/>
  <c r="EZ24" i="22"/>
  <c r="FC24" i="22"/>
  <c r="FL24" i="22"/>
  <c r="FO24" i="22"/>
  <c r="FR24" i="22"/>
  <c r="FU24" i="22"/>
  <c r="FX24" i="22"/>
  <c r="GO24" i="22"/>
  <c r="GP24" i="22"/>
  <c r="L25" i="22"/>
  <c r="O25" i="22"/>
  <c r="Z25" i="22"/>
  <c r="AD25" i="22"/>
  <c r="AK25" i="22"/>
  <c r="AO25" i="22"/>
  <c r="BD25" i="22"/>
  <c r="BG25" i="22"/>
  <c r="BJ25" i="22"/>
  <c r="DD25" i="22"/>
  <c r="BX25" i="22"/>
  <c r="CA25" i="22"/>
  <c r="CG25" i="22"/>
  <c r="DG25" i="22"/>
  <c r="DJ25" i="22"/>
  <c r="DM25" i="22"/>
  <c r="DS25" i="22"/>
  <c r="DY25" i="22"/>
  <c r="EB25" i="22"/>
  <c r="EE25" i="22"/>
  <c r="EH25" i="22"/>
  <c r="EQ25" i="22"/>
  <c r="ET25" i="22"/>
  <c r="EW25" i="22"/>
  <c r="EZ25" i="22"/>
  <c r="FC25" i="22"/>
  <c r="FL25" i="22"/>
  <c r="FO25" i="22"/>
  <c r="FR25" i="22"/>
  <c r="FU25" i="22"/>
  <c r="FX25" i="22"/>
  <c r="GO25" i="22"/>
  <c r="GP25" i="22"/>
  <c r="L26" i="22"/>
  <c r="O26" i="22"/>
  <c r="Z26" i="22"/>
  <c r="AD26" i="22"/>
  <c r="AK26" i="22"/>
  <c r="AO26" i="22"/>
  <c r="BD26" i="22"/>
  <c r="BG26" i="22"/>
  <c r="BJ26" i="22"/>
  <c r="DD26" i="22"/>
  <c r="BX26" i="22"/>
  <c r="CA26" i="22"/>
  <c r="CG26" i="22"/>
  <c r="DG26" i="22"/>
  <c r="DJ26" i="22"/>
  <c r="DM26" i="22"/>
  <c r="DS26" i="22"/>
  <c r="DY26" i="22"/>
  <c r="EB26" i="22"/>
  <c r="EE26" i="22"/>
  <c r="EH26" i="22"/>
  <c r="EQ26" i="22"/>
  <c r="ET26" i="22"/>
  <c r="EW26" i="22"/>
  <c r="EZ26" i="22"/>
  <c r="FC26" i="22"/>
  <c r="FL26" i="22"/>
  <c r="FO26" i="22"/>
  <c r="FR26" i="22"/>
  <c r="FU26" i="22"/>
  <c r="FX26" i="22"/>
  <c r="GO26" i="22"/>
  <c r="GP26" i="22"/>
  <c r="L27" i="22"/>
  <c r="O27" i="22"/>
  <c r="Z27" i="22"/>
  <c r="AD27" i="22"/>
  <c r="AK27" i="22"/>
  <c r="AO27" i="22"/>
  <c r="BD27" i="22"/>
  <c r="BG27" i="22"/>
  <c r="BJ27" i="22"/>
  <c r="DD27" i="22"/>
  <c r="BX27" i="22"/>
  <c r="CA27" i="22"/>
  <c r="CG27" i="22"/>
  <c r="DG27" i="22"/>
  <c r="DJ27" i="22"/>
  <c r="DM27" i="22"/>
  <c r="DS27" i="22"/>
  <c r="DY27" i="22"/>
  <c r="EB27" i="22"/>
  <c r="EE27" i="22"/>
  <c r="EH27" i="22"/>
  <c r="EQ27" i="22"/>
  <c r="ET27" i="22"/>
  <c r="EW27" i="22"/>
  <c r="EZ27" i="22"/>
  <c r="FC27" i="22"/>
  <c r="FL27" i="22"/>
  <c r="FO27" i="22"/>
  <c r="FR27" i="22"/>
  <c r="FU27" i="22"/>
  <c r="FX27" i="22"/>
  <c r="GO27" i="22"/>
  <c r="GP27" i="22"/>
  <c r="L28" i="22"/>
  <c r="O28" i="22"/>
  <c r="Z28" i="22"/>
  <c r="AD28" i="22"/>
  <c r="AK28" i="22"/>
  <c r="AO28" i="22"/>
  <c r="BD28" i="22"/>
  <c r="BG28" i="22"/>
  <c r="BJ28" i="22"/>
  <c r="DD28" i="22"/>
  <c r="BX28" i="22"/>
  <c r="CA28" i="22"/>
  <c r="CG28" i="22"/>
  <c r="DG28" i="22"/>
  <c r="DJ28" i="22"/>
  <c r="DM28" i="22"/>
  <c r="DS28" i="22"/>
  <c r="DY28" i="22"/>
  <c r="EB28" i="22"/>
  <c r="EE28" i="22"/>
  <c r="EH28" i="22"/>
  <c r="EQ28" i="22"/>
  <c r="ET28" i="22"/>
  <c r="EW28" i="22"/>
  <c r="EZ28" i="22"/>
  <c r="FC28" i="22"/>
  <c r="FL28" i="22"/>
  <c r="FO28" i="22"/>
  <c r="FR28" i="22"/>
  <c r="FU28" i="22"/>
  <c r="FX28" i="22"/>
  <c r="GO28" i="22"/>
  <c r="GP28" i="22"/>
  <c r="L29" i="22"/>
  <c r="O29" i="22"/>
  <c r="Z29" i="22"/>
  <c r="AD29" i="22"/>
  <c r="AK29" i="22"/>
  <c r="AO29" i="22"/>
  <c r="BD29" i="22"/>
  <c r="BG29" i="22"/>
  <c r="BJ29" i="22"/>
  <c r="DD29" i="22"/>
  <c r="BX29" i="22"/>
  <c r="CA29" i="22"/>
  <c r="CG29" i="22"/>
  <c r="DG29" i="22"/>
  <c r="DJ29" i="22"/>
  <c r="DM29" i="22"/>
  <c r="DS29" i="22"/>
  <c r="DY29" i="22"/>
  <c r="EB29" i="22"/>
  <c r="EE29" i="22"/>
  <c r="EH29" i="22"/>
  <c r="EQ29" i="22"/>
  <c r="ET29" i="22"/>
  <c r="EW29" i="22"/>
  <c r="EZ29" i="22"/>
  <c r="FC29" i="22"/>
  <c r="FL29" i="22"/>
  <c r="FO29" i="22"/>
  <c r="FR29" i="22"/>
  <c r="FU29" i="22"/>
  <c r="FX29" i="22"/>
  <c r="GO29" i="22"/>
  <c r="GP29" i="22"/>
  <c r="L30" i="22"/>
  <c r="O30" i="22"/>
  <c r="Z30" i="22"/>
  <c r="AD30" i="22"/>
  <c r="AK30" i="22"/>
  <c r="AO30" i="22"/>
  <c r="BD30" i="22"/>
  <c r="BG30" i="22"/>
  <c r="BJ30" i="22"/>
  <c r="DD30" i="22"/>
  <c r="BX30" i="22"/>
  <c r="CA30" i="22"/>
  <c r="CG30" i="22"/>
  <c r="DG30" i="22"/>
  <c r="DJ30" i="22"/>
  <c r="DM30" i="22"/>
  <c r="DS30" i="22"/>
  <c r="DY30" i="22"/>
  <c r="EB30" i="22"/>
  <c r="EE30" i="22"/>
  <c r="EH30" i="22"/>
  <c r="EQ30" i="22"/>
  <c r="ET30" i="22"/>
  <c r="EW30" i="22"/>
  <c r="EZ30" i="22"/>
  <c r="FC30" i="22"/>
  <c r="FL30" i="22"/>
  <c r="FO30" i="22"/>
  <c r="FR30" i="22"/>
  <c r="FU30" i="22"/>
  <c r="FX30" i="22"/>
  <c r="GO30" i="22"/>
  <c r="GP30" i="22"/>
  <c r="L31" i="22"/>
  <c r="O31" i="22"/>
  <c r="Z31" i="22"/>
  <c r="AD31" i="22"/>
  <c r="AK31" i="22"/>
  <c r="AO31" i="22"/>
  <c r="BD31" i="22"/>
  <c r="BG31" i="22"/>
  <c r="BJ31" i="22"/>
  <c r="DD31" i="22"/>
  <c r="BX31" i="22"/>
  <c r="CA31" i="22"/>
  <c r="CG31" i="22"/>
  <c r="DG31" i="22"/>
  <c r="DJ31" i="22"/>
  <c r="DM31" i="22"/>
  <c r="DS31" i="22"/>
  <c r="DY31" i="22"/>
  <c r="EB31" i="22"/>
  <c r="EE31" i="22"/>
  <c r="EH31" i="22"/>
  <c r="EQ31" i="22"/>
  <c r="ET31" i="22"/>
  <c r="EW31" i="22"/>
  <c r="EZ31" i="22"/>
  <c r="FC31" i="22"/>
  <c r="FL31" i="22"/>
  <c r="FO31" i="22"/>
  <c r="FR31" i="22"/>
  <c r="FU31" i="22"/>
  <c r="FX31" i="22"/>
  <c r="GO31" i="22"/>
  <c r="GP31" i="22"/>
  <c r="L32" i="22"/>
  <c r="O32" i="22"/>
  <c r="Z32" i="22"/>
  <c r="AD32" i="22"/>
  <c r="AK32" i="22"/>
  <c r="AO32" i="22"/>
  <c r="BD32" i="22"/>
  <c r="BG32" i="22"/>
  <c r="BJ32" i="22"/>
  <c r="DD32" i="22"/>
  <c r="BX32" i="22"/>
  <c r="CA32" i="22"/>
  <c r="CG32" i="22"/>
  <c r="DG32" i="22"/>
  <c r="DJ32" i="22"/>
  <c r="DM32" i="22"/>
  <c r="DS32" i="22"/>
  <c r="DY32" i="22"/>
  <c r="EB32" i="22"/>
  <c r="EE32" i="22"/>
  <c r="EH32" i="22"/>
  <c r="EQ32" i="22"/>
  <c r="ET32" i="22"/>
  <c r="EW32" i="22"/>
  <c r="EZ32" i="22"/>
  <c r="FC32" i="22"/>
  <c r="FL32" i="22"/>
  <c r="FO32" i="22"/>
  <c r="FR32" i="22"/>
  <c r="FU32" i="22"/>
  <c r="FX32" i="22"/>
  <c r="GO32" i="22"/>
  <c r="GP32" i="22"/>
  <c r="L33" i="22"/>
  <c r="O33" i="22"/>
  <c r="Z33" i="22"/>
  <c r="AD33" i="22"/>
  <c r="AK33" i="22"/>
  <c r="AO33" i="22"/>
  <c r="BD33" i="22"/>
  <c r="BG33" i="22"/>
  <c r="BJ33" i="22"/>
  <c r="DD33" i="22"/>
  <c r="BX33" i="22"/>
  <c r="CA33" i="22"/>
  <c r="CG33" i="22"/>
  <c r="DG33" i="22"/>
  <c r="DJ33" i="22"/>
  <c r="DM33" i="22"/>
  <c r="DS33" i="22"/>
  <c r="DY33" i="22"/>
  <c r="EB33" i="22"/>
  <c r="EE33" i="22"/>
  <c r="EH33" i="22"/>
  <c r="EQ33" i="22"/>
  <c r="ET33" i="22"/>
  <c r="EW33" i="22"/>
  <c r="EZ33" i="22"/>
  <c r="FC33" i="22"/>
  <c r="FL33" i="22"/>
  <c r="FO33" i="22"/>
  <c r="FR33" i="22"/>
  <c r="FU33" i="22"/>
  <c r="FX33" i="22"/>
  <c r="GO33" i="22"/>
  <c r="GP33" i="22"/>
  <c r="DQ100" i="12"/>
  <c r="DR100" i="12"/>
  <c r="DS100" i="12" s="1"/>
  <c r="G100" i="12"/>
  <c r="L100" i="12" s="1"/>
  <c r="H100" i="12"/>
  <c r="I100" i="12"/>
  <c r="J100" i="12"/>
  <c r="K100" i="12"/>
  <c r="I60" i="12"/>
  <c r="I41" i="12"/>
  <c r="BQ100" i="12"/>
  <c r="BT100" i="12" s="1"/>
  <c r="BR100" i="12"/>
  <c r="BS100" i="12"/>
  <c r="U100" i="12"/>
  <c r="V100" i="12"/>
  <c r="W100" i="12"/>
  <c r="X100" i="12"/>
  <c r="Z100" i="12" s="1"/>
  <c r="Y100" i="12"/>
  <c r="I21" i="12"/>
  <c r="GW100" i="12"/>
  <c r="GL100" i="12"/>
  <c r="GN100" i="12"/>
  <c r="GK100" i="12"/>
  <c r="GO100" i="12" s="1"/>
  <c r="GM100" i="12"/>
  <c r="GF100" i="12"/>
  <c r="GE100" i="12"/>
  <c r="FV100" i="12"/>
  <c r="FX100" i="12" s="1"/>
  <c r="FW100" i="12"/>
  <c r="FS100" i="12"/>
  <c r="FU100" i="12" s="1"/>
  <c r="FT100" i="12"/>
  <c r="FP100" i="12"/>
  <c r="FQ100" i="12"/>
  <c r="FR100" i="12"/>
  <c r="FM100" i="12"/>
  <c r="FO100" i="12" s="1"/>
  <c r="FN100" i="12"/>
  <c r="FJ100" i="12"/>
  <c r="FK100" i="12"/>
  <c r="FL100" i="12" s="1"/>
  <c r="FA100" i="12"/>
  <c r="FB100" i="12"/>
  <c r="FC100" i="12" s="1"/>
  <c r="EX100" i="12"/>
  <c r="EY100" i="12"/>
  <c r="EU100" i="12"/>
  <c r="EV100" i="12"/>
  <c r="ER100" i="12"/>
  <c r="ET100" i="12"/>
  <c r="ES100" i="12"/>
  <c r="EG100" i="12"/>
  <c r="EH100" i="12" s="1"/>
  <c r="EC100" i="12"/>
  <c r="EE100" i="12"/>
  <c r="ED100" i="12"/>
  <c r="DZ100" i="12"/>
  <c r="EB100" i="12" s="1"/>
  <c r="EA100" i="12"/>
  <c r="DW100" i="12"/>
  <c r="DX100" i="12"/>
  <c r="DY100" i="12" s="1"/>
  <c r="DT100" i="12"/>
  <c r="DK100" i="12"/>
  <c r="DL100" i="12"/>
  <c r="DH100" i="12"/>
  <c r="DI100" i="12"/>
  <c r="DJ100" i="12" s="1"/>
  <c r="DE100" i="12"/>
  <c r="DG100" i="12" s="1"/>
  <c r="DF100" i="12"/>
  <c r="CY100" i="12"/>
  <c r="CR100" i="12"/>
  <c r="CQ100" i="12"/>
  <c r="CN100" i="12"/>
  <c r="CK100" i="12"/>
  <c r="CH100" i="12"/>
  <c r="CE100" i="12"/>
  <c r="CF100" i="12"/>
  <c r="BY100" i="12"/>
  <c r="CA100" i="12" s="1"/>
  <c r="BZ100" i="12"/>
  <c r="BU100" i="12"/>
  <c r="BX100" i="12"/>
  <c r="BV100" i="12"/>
  <c r="BW100" i="12"/>
  <c r="BE100" i="12"/>
  <c r="BG100" i="12" s="1"/>
  <c r="BF100" i="12"/>
  <c r="BC100" i="12"/>
  <c r="AV100" i="12"/>
  <c r="AS100" i="12"/>
  <c r="AP100" i="12"/>
  <c r="AL100" i="12"/>
  <c r="AO100" i="12" s="1"/>
  <c r="AM100" i="12"/>
  <c r="AN100" i="12"/>
  <c r="AH100" i="12"/>
  <c r="AI100" i="12"/>
  <c r="AJ100" i="12"/>
  <c r="AE100" i="12"/>
  <c r="AA100" i="12"/>
  <c r="AB100" i="12"/>
  <c r="AC100" i="12"/>
  <c r="M100" i="12"/>
  <c r="N100" i="12"/>
  <c r="E100" i="12"/>
  <c r="D100" i="12"/>
  <c r="I36" i="12"/>
  <c r="I63" i="12"/>
  <c r="I76" i="12"/>
  <c r="I75" i="12"/>
  <c r="I77" i="12"/>
  <c r="I72" i="12"/>
  <c r="I85" i="12"/>
  <c r="I84" i="12"/>
  <c r="I79" i="12"/>
  <c r="I78" i="12"/>
  <c r="I69" i="12"/>
  <c r="I65" i="12"/>
  <c r="I39" i="12"/>
  <c r="I43" i="12"/>
  <c r="I30" i="12"/>
  <c r="I28" i="12"/>
  <c r="I25" i="12"/>
  <c r="I37" i="12"/>
  <c r="I45" i="12"/>
  <c r="I47" i="12"/>
  <c r="I56" i="12"/>
  <c r="I57" i="12"/>
  <c r="I58" i="12"/>
  <c r="I64" i="12"/>
  <c r="I70" i="12"/>
  <c r="I71" i="12"/>
  <c r="G50" i="24"/>
  <c r="G56" i="24"/>
  <c r="I56" i="24" s="1"/>
  <c r="G79" i="24"/>
  <c r="G71" i="24"/>
  <c r="I71" i="24" s="1"/>
  <c r="G78" i="24"/>
  <c r="J78" i="24" s="1"/>
  <c r="H34" i="24"/>
  <c r="EQ34" i="22"/>
  <c r="BJ34" i="26"/>
  <c r="DY34" i="26"/>
  <c r="GS34" i="26"/>
  <c r="DS34" i="26"/>
  <c r="EK100" i="25"/>
  <c r="DG100" i="25"/>
  <c r="T100" i="25"/>
  <c r="CA100" i="25"/>
  <c r="AD100" i="25"/>
  <c r="H60" i="27"/>
  <c r="G60" i="24"/>
  <c r="I60" i="24"/>
  <c r="EK34" i="22"/>
  <c r="G80" i="27"/>
  <c r="I80" i="27" s="1"/>
  <c r="G12" i="27"/>
  <c r="DJ34" i="22"/>
  <c r="FR100" i="25"/>
  <c r="O34" i="22"/>
  <c r="G66" i="27"/>
  <c r="I66" i="27" s="1"/>
  <c r="J66" i="27" s="1"/>
  <c r="G30" i="27"/>
  <c r="I30" i="27" s="1"/>
  <c r="H12" i="27"/>
  <c r="H64" i="27"/>
  <c r="H41" i="27"/>
  <c r="I41" i="27"/>
  <c r="J41" i="27" s="1"/>
  <c r="CG34" i="26"/>
  <c r="FR34" i="26"/>
  <c r="EH34" i="26"/>
  <c r="DD34" i="26"/>
  <c r="H49" i="27"/>
  <c r="H65" i="24"/>
  <c r="EZ34" i="22"/>
  <c r="G62" i="27"/>
  <c r="G23" i="27"/>
  <c r="CD34" i="26"/>
  <c r="H73" i="27"/>
  <c r="DD34" i="22"/>
  <c r="H73" i="24"/>
  <c r="H69" i="27"/>
  <c r="G65" i="27"/>
  <c r="G69" i="24"/>
  <c r="GP100" i="12"/>
  <c r="CD100" i="12"/>
  <c r="DM100" i="12"/>
  <c r="BD100" i="12"/>
  <c r="J61" i="24"/>
  <c r="G32" i="24"/>
  <c r="EE34" i="22"/>
  <c r="G58" i="24"/>
  <c r="I58" i="24"/>
  <c r="G41" i="24"/>
  <c r="CG34" i="22"/>
  <c r="G48" i="24"/>
  <c r="G61" i="27"/>
  <c r="G39" i="27"/>
  <c r="CA34" i="26"/>
  <c r="G20" i="27"/>
  <c r="FO34" i="26"/>
  <c r="G70" i="27"/>
  <c r="G29" i="24"/>
  <c r="BT34" i="26"/>
  <c r="DJ100" i="25"/>
  <c r="I62" i="24"/>
  <c r="J62" i="24" s="1"/>
  <c r="I70" i="27"/>
  <c r="J70" i="27"/>
  <c r="AD100" i="12"/>
  <c r="G73" i="27"/>
  <c r="I73" i="27" s="1"/>
  <c r="FX34" i="26"/>
  <c r="J33" i="27"/>
  <c r="L100" i="25"/>
  <c r="EZ34" i="26"/>
  <c r="I54" i="27"/>
  <c r="J54" i="27" s="1"/>
  <c r="I49" i="27"/>
  <c r="J49" i="27"/>
  <c r="BT100" i="25"/>
  <c r="J73" i="27"/>
  <c r="I61" i="27"/>
  <c r="J61" i="27" s="1"/>
  <c r="EN34" i="26"/>
  <c r="J56" i="24"/>
  <c r="DY34" i="22"/>
  <c r="EN100" i="12"/>
  <c r="G15" i="27"/>
  <c r="G11" i="27"/>
  <c r="DP34" i="22"/>
  <c r="BT34" i="22"/>
  <c r="G35" i="24"/>
  <c r="H19" i="24"/>
  <c r="AD34" i="22"/>
  <c r="G22" i="27"/>
  <c r="I22" i="27" s="1"/>
  <c r="G70" i="24"/>
  <c r="J70" i="24" s="1"/>
  <c r="T34" i="22"/>
  <c r="J58" i="24"/>
  <c r="J33" i="24"/>
  <c r="EE34" i="26"/>
  <c r="BP34" i="26"/>
  <c r="G34" i="24"/>
  <c r="I34" i="24" s="1"/>
  <c r="DP99" i="25"/>
  <c r="G72" i="27"/>
  <c r="FU34" i="26"/>
  <c r="BG34" i="22"/>
  <c r="EW100" i="12"/>
  <c r="G57" i="27"/>
  <c r="J57" i="27" s="1"/>
  <c r="BM34" i="26"/>
  <c r="DP100" i="25"/>
  <c r="G34" i="27"/>
  <c r="I35" i="24"/>
  <c r="I34" i="27"/>
  <c r="J34" i="27"/>
  <c r="I15" i="27"/>
  <c r="I53" i="24" l="1"/>
  <c r="J53" i="24" s="1"/>
  <c r="I56" i="27"/>
  <c r="J56" i="27" s="1"/>
  <c r="I12" i="27"/>
  <c r="J12" i="27"/>
  <c r="J65" i="27"/>
  <c r="H39" i="24"/>
  <c r="CA34" i="22"/>
  <c r="I73" i="24"/>
  <c r="J73" i="24" s="1"/>
  <c r="G69" i="27"/>
  <c r="J64" i="24"/>
  <c r="J60" i="24"/>
  <c r="EZ100" i="12"/>
  <c r="I24" i="24"/>
  <c r="J24" i="24"/>
  <c r="G37" i="27"/>
  <c r="G7" i="27"/>
  <c r="L34" i="26"/>
  <c r="BJ34" i="22"/>
  <c r="I39" i="27"/>
  <c r="J39" i="27"/>
  <c r="T34" i="26"/>
  <c r="O100" i="12"/>
  <c r="CG100" i="12"/>
  <c r="G37" i="24"/>
  <c r="BX34" i="22"/>
  <c r="J59" i="24"/>
  <c r="I65" i="24"/>
  <c r="J65" i="24"/>
  <c r="J79" i="27"/>
  <c r="I59" i="27"/>
  <c r="J59" i="27" s="1"/>
  <c r="DG34" i="26"/>
  <c r="I40" i="27"/>
  <c r="J40" i="27"/>
  <c r="J41" i="24"/>
  <c r="J71" i="24"/>
  <c r="AK100" i="12"/>
  <c r="I51" i="24"/>
  <c r="J51" i="24" s="1"/>
  <c r="G31" i="27"/>
  <c r="BG34" i="26"/>
  <c r="J50" i="27"/>
  <c r="AO34" i="22"/>
  <c r="DS34" i="22"/>
  <c r="G54" i="24"/>
  <c r="J15" i="27"/>
  <c r="H7" i="24"/>
  <c r="Z34" i="22"/>
  <c r="G22" i="24"/>
  <c r="I52" i="24"/>
  <c r="J52" i="24" s="1"/>
  <c r="I57" i="24"/>
  <c r="J57" i="24"/>
  <c r="G66" i="24"/>
  <c r="I72" i="24"/>
  <c r="J72" i="24" s="1"/>
  <c r="G78" i="27"/>
  <c r="GO34" i="26"/>
  <c r="I58" i="27"/>
  <c r="J58" i="27" s="1"/>
  <c r="J35" i="27"/>
  <c r="I35" i="27"/>
  <c r="Z34" i="26"/>
  <c r="J12" i="24"/>
  <c r="Z100" i="25"/>
  <c r="I29" i="24"/>
  <c r="J29" i="24" s="1"/>
  <c r="I32" i="24"/>
  <c r="J32" i="24"/>
  <c r="I69" i="24"/>
  <c r="J69" i="24" s="1"/>
  <c r="J80" i="27"/>
  <c r="J15" i="24"/>
  <c r="I51" i="27"/>
  <c r="J51" i="27" s="1"/>
  <c r="J35" i="24"/>
  <c r="I72" i="27"/>
  <c r="J72" i="27" s="1"/>
  <c r="I65" i="27"/>
  <c r="I62" i="27"/>
  <c r="J62" i="27" s="1"/>
  <c r="I7" i="24"/>
  <c r="J7" i="24" s="1"/>
  <c r="J19" i="24"/>
  <c r="G30" i="24"/>
  <c r="BD34" i="22"/>
  <c r="J39" i="24"/>
  <c r="I39" i="24"/>
  <c r="H63" i="24"/>
  <c r="I63" i="24" s="1"/>
  <c r="J63" i="24" s="1"/>
  <c r="ET34" i="22"/>
  <c r="H29" i="24"/>
  <c r="BA34" i="22"/>
  <c r="G63" i="27"/>
  <c r="ET34" i="26"/>
  <c r="G60" i="27"/>
  <c r="I24" i="27"/>
  <c r="J24" i="27" s="1"/>
  <c r="I19" i="27"/>
  <c r="J19" i="27"/>
  <c r="G80" i="24"/>
  <c r="AK34" i="26"/>
  <c r="H51" i="27"/>
  <c r="G40" i="24"/>
  <c r="J22" i="27"/>
  <c r="J34" i="24"/>
  <c r="J30" i="27"/>
  <c r="J31" i="24"/>
  <c r="J52" i="27"/>
  <c r="AD34" i="26"/>
  <c r="BM34" i="22"/>
  <c r="H29" i="27"/>
  <c r="I29" i="27" s="1"/>
  <c r="J29" i="27" s="1"/>
  <c r="I80" i="24" l="1"/>
  <c r="J80" i="24" s="1"/>
  <c r="I54" i="24"/>
  <c r="J54" i="24"/>
  <c r="I78" i="27"/>
  <c r="J78" i="27"/>
  <c r="I22" i="24"/>
  <c r="J22" i="24"/>
  <c r="I60" i="27"/>
  <c r="J60" i="27"/>
  <c r="I69" i="27"/>
  <c r="J69" i="27" s="1"/>
  <c r="I63" i="27"/>
  <c r="J63" i="27" s="1"/>
  <c r="I40" i="24"/>
  <c r="J40" i="24"/>
  <c r="I31" i="27"/>
  <c r="J31" i="27" s="1"/>
  <c r="I37" i="24"/>
  <c r="J37" i="24" s="1"/>
  <c r="I7" i="27"/>
  <c r="J7" i="27"/>
  <c r="I30" i="24"/>
  <c r="J30" i="24"/>
  <c r="I66" i="24"/>
  <c r="J66" i="24" s="1"/>
  <c r="J37" i="27"/>
  <c r="I37" i="27"/>
</calcChain>
</file>

<file path=xl/sharedStrings.xml><?xml version="1.0" encoding="utf-8"?>
<sst xmlns="http://schemas.openxmlformats.org/spreadsheetml/2006/main" count="3281" uniqueCount="607">
  <si>
    <t>．</t>
  </si>
  <si>
    <t>工事名</t>
  </si>
  <si>
    <t>資材・建設機材使用状況</t>
  </si>
  <si>
    <t>パーティクルボード</t>
  </si>
  <si>
    <t>繊維板</t>
  </si>
  <si>
    <t>木質系セメント板</t>
  </si>
  <si>
    <t>高炉セメント</t>
  </si>
  <si>
    <t>生コンクリート（高炉）</t>
  </si>
  <si>
    <t>フライアッシュセメント</t>
  </si>
  <si>
    <t>間伐材</t>
  </si>
  <si>
    <t>再生木質ボード</t>
  </si>
  <si>
    <t>タイル</t>
  </si>
  <si>
    <t>混合セメント</t>
  </si>
  <si>
    <t>小径丸太</t>
  </si>
  <si>
    <t>建設機械</t>
  </si>
  <si>
    <t>-</t>
  </si>
  <si>
    <t>再生加熱ｱｽﾌｧﾙﾄ混合物</t>
  </si>
  <si>
    <t>生コンクリート（ﾌﾗｲｱｯｼｭ）</t>
  </si>
  <si>
    <t>品目名</t>
  </si>
  <si>
    <t>品目分類</t>
  </si>
  <si>
    <t>単位</t>
  </si>
  <si>
    <t>数量</t>
  </si>
  <si>
    <t>数量割合（％）</t>
  </si>
  <si>
    <t>備考</t>
  </si>
  <si>
    <t>m2</t>
  </si>
  <si>
    <t>t</t>
  </si>
  <si>
    <t>m3</t>
  </si>
  <si>
    <t>区分</t>
  </si>
  <si>
    <t>事業
分野</t>
  </si>
  <si>
    <t>工　事　名</t>
  </si>
  <si>
    <t>契約額
(千円)</t>
  </si>
  <si>
    <t>土
木</t>
  </si>
  <si>
    <t>建
築</t>
  </si>
  <si>
    <t>数量割合</t>
  </si>
  <si>
    <t>％</t>
  </si>
  <si>
    <t>コンクリート用スラグ骨材</t>
  </si>
  <si>
    <t>高炉スラグ骨材</t>
  </si>
  <si>
    <t>フェロニッケルスラグ骨材</t>
  </si>
  <si>
    <t>銅スラグ骨材</t>
  </si>
  <si>
    <t>アスファルト混合物</t>
  </si>
  <si>
    <t>鉄鋼スラグ混入アスファルト混合物</t>
  </si>
  <si>
    <t>路盤材</t>
  </si>
  <si>
    <t>鉄鋼スラグ混入路盤材</t>
  </si>
  <si>
    <t>透水性コンクリート</t>
  </si>
  <si>
    <t>塗料</t>
  </si>
  <si>
    <t>下塗用塗料（重防食）</t>
  </si>
  <si>
    <t>園芸資材</t>
  </si>
  <si>
    <t>バークたい肥</t>
  </si>
  <si>
    <t>kg</t>
  </si>
  <si>
    <t>道路照明</t>
  </si>
  <si>
    <t>断熱材</t>
  </si>
  <si>
    <t>照明機器</t>
  </si>
  <si>
    <t>照明制御システム</t>
  </si>
  <si>
    <t>空調用機器</t>
  </si>
  <si>
    <t>吸収冷温水機</t>
  </si>
  <si>
    <t>衛生器具</t>
  </si>
  <si>
    <t>自動水栓</t>
  </si>
  <si>
    <t>自動洗浄装置及びその組み込み小便器</t>
  </si>
  <si>
    <t>建具</t>
  </si>
  <si>
    <t>断熱サッシ・ドア</t>
  </si>
  <si>
    <t>台</t>
  </si>
  <si>
    <t>個</t>
  </si>
  <si>
    <t>特定
調達
品目
適用
工事</t>
  </si>
  <si>
    <t>合　　　計</t>
  </si>
  <si>
    <t>合計</t>
  </si>
  <si>
    <t>盛土材等</t>
    <rPh sb="0" eb="1">
      <t>モリ</t>
    </rPh>
    <rPh sb="1" eb="2">
      <t>ド</t>
    </rPh>
    <rPh sb="2" eb="3">
      <t>ザイ</t>
    </rPh>
    <rPh sb="3" eb="4">
      <t>トウ</t>
    </rPh>
    <phoneticPr fontId="2"/>
  </si>
  <si>
    <t>土工用水砕スラグ</t>
    <rPh sb="0" eb="1">
      <t>ド</t>
    </rPh>
    <rPh sb="1" eb="2">
      <t>コウ</t>
    </rPh>
    <rPh sb="2" eb="3">
      <t>ヨウ</t>
    </rPh>
    <rPh sb="3" eb="4">
      <t>スイ</t>
    </rPh>
    <rPh sb="4" eb="5">
      <t>サイ</t>
    </rPh>
    <phoneticPr fontId="2"/>
  </si>
  <si>
    <t>氷蓄熱式空調機器</t>
    <rPh sb="0" eb="1">
      <t>コオリ</t>
    </rPh>
    <rPh sb="1" eb="2">
      <t>チク</t>
    </rPh>
    <rPh sb="2" eb="3">
      <t>ネツ</t>
    </rPh>
    <rPh sb="3" eb="4">
      <t>シキ</t>
    </rPh>
    <rPh sb="4" eb="6">
      <t>クウチョウ</t>
    </rPh>
    <rPh sb="6" eb="8">
      <t>キキ</t>
    </rPh>
    <phoneticPr fontId="2"/>
  </si>
  <si>
    <t>ガスエンジンヒートポンプ式空気調和機</t>
    <rPh sb="12" eb="13">
      <t>シキ</t>
    </rPh>
    <rPh sb="13" eb="15">
      <t>クウキ</t>
    </rPh>
    <rPh sb="15" eb="17">
      <t>チョウワ</t>
    </rPh>
    <rPh sb="17" eb="18">
      <t>キ</t>
    </rPh>
    <phoneticPr fontId="2"/>
  </si>
  <si>
    <t>配管材</t>
    <rPh sb="0" eb="2">
      <t>ハイカン</t>
    </rPh>
    <rPh sb="2" eb="3">
      <t>ザイ</t>
    </rPh>
    <phoneticPr fontId="2"/>
  </si>
  <si>
    <t>再生骨材等</t>
    <rPh sb="4" eb="5">
      <t>トウ</t>
    </rPh>
    <phoneticPr fontId="2"/>
  </si>
  <si>
    <t>透水性コンクリート２次製品</t>
    <rPh sb="10" eb="11">
      <t>ジ</t>
    </rPh>
    <phoneticPr fontId="2"/>
  </si>
  <si>
    <t>台</t>
    <rPh sb="0" eb="1">
      <t>ダイ</t>
    </rPh>
    <phoneticPr fontId="2"/>
  </si>
  <si>
    <t>分類</t>
  </si>
  <si>
    <t>品目名（品目名）</t>
    <rPh sb="0" eb="3">
      <t>ヒンモクメイ</t>
    </rPh>
    <phoneticPr fontId="2"/>
  </si>
  <si>
    <t>資材</t>
  </si>
  <si>
    <t>盛土材等</t>
  </si>
  <si>
    <t>土工用水砕スラグ</t>
  </si>
  <si>
    <t>再生加熱アスファルト混合物</t>
  </si>
  <si>
    <t>小径丸太材</t>
  </si>
  <si>
    <t>工事数</t>
    <rPh sb="0" eb="2">
      <t>コウジ</t>
    </rPh>
    <rPh sb="2" eb="3">
      <t>スウ</t>
    </rPh>
    <phoneticPr fontId="2"/>
  </si>
  <si>
    <t>ガスエンジンヒートポンプ式空気調和機</t>
  </si>
  <si>
    <t>配管材</t>
  </si>
  <si>
    <t>－</t>
  </si>
  <si>
    <t>排出ガス対策型建設機械</t>
  </si>
  <si>
    <t>低騒音型建設機械</t>
  </si>
  <si>
    <t>工法</t>
  </si>
  <si>
    <t>建設汚泥再生処理工法</t>
  </si>
  <si>
    <t>コンクリート塊再生処理工法</t>
  </si>
  <si>
    <t>舗装（路盤）</t>
  </si>
  <si>
    <t>路上再生路盤工法</t>
  </si>
  <si>
    <t>法面緑化工法</t>
  </si>
  <si>
    <t>伐採材又は建設発生土を活用した法面緑化工法</t>
  </si>
  <si>
    <t>目的物</t>
  </si>
  <si>
    <t>高機能舗装</t>
  </si>
  <si>
    <t>排水性舗装</t>
  </si>
  <si>
    <t>屋上緑化</t>
  </si>
  <si>
    <t>＜個別＞</t>
    <rPh sb="1" eb="3">
      <t>コベツ</t>
    </rPh>
    <phoneticPr fontId="2"/>
  </si>
  <si>
    <t>＜全体＞</t>
    <rPh sb="1" eb="3">
      <t>ゼンタイ</t>
    </rPh>
    <phoneticPr fontId="2"/>
  </si>
  <si>
    <t>アスファルト混合物の数量は、面積(ｍ2)×厚さ(ｍ)×締固め後密度(ｔ／ｍ3)により下表を参考に入力するが、特別の場合には別途考慮する。</t>
    <rPh sb="48" eb="50">
      <t>ニュウリョク</t>
    </rPh>
    <rPh sb="54" eb="56">
      <t>トクベツ</t>
    </rPh>
    <rPh sb="57" eb="59">
      <t>バアイ</t>
    </rPh>
    <rPh sb="61" eb="63">
      <t>ベット</t>
    </rPh>
    <rPh sb="63" eb="65">
      <t>コウリョ</t>
    </rPh>
    <phoneticPr fontId="2"/>
  </si>
  <si>
    <t>建設汚泥再生処理工法</t>
    <rPh sb="0" eb="2">
      <t>ケンセツ</t>
    </rPh>
    <rPh sb="2" eb="4">
      <t>オデイ</t>
    </rPh>
    <rPh sb="4" eb="6">
      <t>サイセイ</t>
    </rPh>
    <rPh sb="6" eb="8">
      <t>ショリ</t>
    </rPh>
    <rPh sb="8" eb="10">
      <t>コウホウ</t>
    </rPh>
    <phoneticPr fontId="2"/>
  </si>
  <si>
    <t>工事数</t>
  </si>
  <si>
    <t>品目分類番号</t>
    <rPh sb="0" eb="2">
      <t>ヒンモク</t>
    </rPh>
    <rPh sb="2" eb="4">
      <t>ブンルイ</t>
    </rPh>
    <rPh sb="4" eb="6">
      <t>バンゴウ</t>
    </rPh>
    <phoneticPr fontId="2"/>
  </si>
  <si>
    <t>品目分類
番号</t>
    <rPh sb="0" eb="2">
      <t>ヒンモク</t>
    </rPh>
    <rPh sb="2" eb="4">
      <t>ブンルイ</t>
    </rPh>
    <rPh sb="5" eb="7">
      <t>バンゴウ</t>
    </rPh>
    <phoneticPr fontId="2"/>
  </si>
  <si>
    <t>台</t>
    <rPh sb="0" eb="1">
      <t>ダイ</t>
    </rPh>
    <phoneticPr fontId="3"/>
  </si>
  <si>
    <t>個</t>
    <rPh sb="0" eb="1">
      <t>コ</t>
    </rPh>
    <phoneticPr fontId="3"/>
  </si>
  <si>
    <t>工事数</t>
    <rPh sb="0" eb="2">
      <t>コウジ</t>
    </rPh>
    <rPh sb="2" eb="3">
      <t>スウ</t>
    </rPh>
    <phoneticPr fontId="3"/>
  </si>
  <si>
    <t>河川</t>
    <rPh sb="0" eb="2">
      <t>カセン</t>
    </rPh>
    <phoneticPr fontId="3"/>
  </si>
  <si>
    <t>○×川築堤工事</t>
    <rPh sb="2" eb="3">
      <t>カワ</t>
    </rPh>
    <rPh sb="3" eb="5">
      <t>チクテイ</t>
    </rPh>
    <rPh sb="5" eb="7">
      <t>コウジ</t>
    </rPh>
    <phoneticPr fontId="3"/>
  </si>
  <si>
    <t>道路</t>
    <rPh sb="0" eb="2">
      <t>ドウロ</t>
    </rPh>
    <phoneticPr fontId="3"/>
  </si>
  <si>
    <t>公園</t>
    <rPh sb="0" eb="2">
      <t>コウエン</t>
    </rPh>
    <phoneticPr fontId="3"/>
  </si>
  <si>
    <t>建築</t>
    <rPh sb="0" eb="2">
      <t>ケンチク</t>
    </rPh>
    <phoneticPr fontId="3"/>
  </si>
  <si>
    <t>×○舗装工事</t>
    <rPh sb="2" eb="4">
      <t>ホソウ</t>
    </rPh>
    <rPh sb="4" eb="6">
      <t>コウジ</t>
    </rPh>
    <phoneticPr fontId="3"/>
  </si>
  <si>
    <t>××ダム本体（第１期）工事</t>
    <rPh sb="4" eb="6">
      <t>ホンタイ</t>
    </rPh>
    <rPh sb="7" eb="8">
      <t>ダイ</t>
    </rPh>
    <rPh sb="9" eb="10">
      <t>キ</t>
    </rPh>
    <rPh sb="11" eb="13">
      <t>コウジ</t>
    </rPh>
    <phoneticPr fontId="3"/>
  </si>
  <si>
    <t>○○公園整備工事</t>
    <rPh sb="2" eb="4">
      <t>コウエン</t>
    </rPh>
    <rPh sb="4" eb="6">
      <t>セイビ</t>
    </rPh>
    <rPh sb="6" eb="8">
      <t>コウジ</t>
    </rPh>
    <phoneticPr fontId="3"/>
  </si>
  <si>
    <t>○△建築工事</t>
    <rPh sb="2" eb="4">
      <t>ケンチク</t>
    </rPh>
    <rPh sb="4" eb="6">
      <t>コウジ</t>
    </rPh>
    <phoneticPr fontId="3"/>
  </si>
  <si>
    <t>フライアッシュを用いた吹付けコンクリート</t>
    <rPh sb="8" eb="9">
      <t>モチ</t>
    </rPh>
    <rPh sb="11" eb="12">
      <t>フ</t>
    </rPh>
    <rPh sb="12" eb="13">
      <t>ツ</t>
    </rPh>
    <phoneticPr fontId="2"/>
  </si>
  <si>
    <t>製材等</t>
  </si>
  <si>
    <t>製材</t>
  </si>
  <si>
    <t>集成材</t>
  </si>
  <si>
    <t>合板</t>
  </si>
  <si>
    <t>単板積層材</t>
  </si>
  <si>
    <t>変圧器</t>
    <rPh sb="0" eb="3">
      <t>ヘンアツキ</t>
    </rPh>
    <phoneticPr fontId="2"/>
  </si>
  <si>
    <t>地盤改良材</t>
  </si>
  <si>
    <t>地盤改良用製鋼スラグ</t>
  </si>
  <si>
    <t>建設発生土有効利用工法</t>
  </si>
  <si>
    <t>低品質土有効利用工法</t>
  </si>
  <si>
    <t>個</t>
    <rPh sb="0" eb="1">
      <t>コ</t>
    </rPh>
    <phoneticPr fontId="2"/>
  </si>
  <si>
    <t>吹付けコンクリート</t>
  </si>
  <si>
    <t>舗装材</t>
  </si>
  <si>
    <t>変圧器</t>
  </si>
  <si>
    <t>【特定調達物品等と類似品等の考え方】</t>
    <rPh sb="1" eb="3">
      <t>トクテイ</t>
    </rPh>
    <rPh sb="3" eb="5">
      <t>チョウタツ</t>
    </rPh>
    <rPh sb="5" eb="7">
      <t>ブッピン</t>
    </rPh>
    <rPh sb="7" eb="8">
      <t>トウ</t>
    </rPh>
    <rPh sb="9" eb="11">
      <t>ルイジ</t>
    </rPh>
    <rPh sb="11" eb="13">
      <t>ヒントウ</t>
    </rPh>
    <rPh sb="14" eb="15">
      <t>カンガ</t>
    </rPh>
    <rPh sb="16" eb="17">
      <t>カタ</t>
    </rPh>
    <phoneticPr fontId="2"/>
  </si>
  <si>
    <t>類似品等</t>
    <rPh sb="3" eb="4">
      <t>トウ</t>
    </rPh>
    <phoneticPr fontId="2"/>
  </si>
  <si>
    <t>特定調達物品等</t>
    <rPh sb="0" eb="2">
      <t>トクテイ</t>
    </rPh>
    <rPh sb="2" eb="4">
      <t>チョウタツ</t>
    </rPh>
    <rPh sb="4" eb="6">
      <t>ブッピン</t>
    </rPh>
    <rPh sb="6" eb="7">
      <t>トウ</t>
    </rPh>
    <phoneticPr fontId="2"/>
  </si>
  <si>
    <t>特定調達物品等数量</t>
    <rPh sb="0" eb="2">
      <t>トクテイ</t>
    </rPh>
    <rPh sb="2" eb="4">
      <t>チョウタツ</t>
    </rPh>
    <rPh sb="4" eb="6">
      <t>ブッピン</t>
    </rPh>
    <rPh sb="6" eb="7">
      <t>トウ</t>
    </rPh>
    <rPh sb="7" eb="9">
      <t>スウリョウ</t>
    </rPh>
    <phoneticPr fontId="3"/>
  </si>
  <si>
    <t>特定調達物品等
数量</t>
    <rPh sb="0" eb="2">
      <t>トクテイ</t>
    </rPh>
    <rPh sb="2" eb="4">
      <t>チョウタツ</t>
    </rPh>
    <rPh sb="4" eb="6">
      <t>ブッピン</t>
    </rPh>
    <rPh sb="6" eb="7">
      <t>トウ</t>
    </rPh>
    <rPh sb="8" eb="10">
      <t>スウリョウ</t>
    </rPh>
    <phoneticPr fontId="3"/>
  </si>
  <si>
    <t>類似品等
数量</t>
    <rPh sb="0" eb="3">
      <t>ルイジヒン</t>
    </rPh>
    <rPh sb="3" eb="4">
      <t>トウ</t>
    </rPh>
    <rPh sb="5" eb="7">
      <t>スウリョウ</t>
    </rPh>
    <phoneticPr fontId="3"/>
  </si>
  <si>
    <t>類似品等数量</t>
    <rPh sb="3" eb="4">
      <t>トウ</t>
    </rPh>
    <phoneticPr fontId="3"/>
  </si>
  <si>
    <t>地盤改良材</t>
    <rPh sb="0" eb="2">
      <t>ジバン</t>
    </rPh>
    <rPh sb="2" eb="4">
      <t>カイリョウ</t>
    </rPh>
    <rPh sb="4" eb="5">
      <t>ザイ</t>
    </rPh>
    <phoneticPr fontId="3"/>
  </si>
  <si>
    <t>セメント</t>
  </si>
  <si>
    <t>吹付けコンクリート</t>
    <rPh sb="0" eb="1">
      <t>フ</t>
    </rPh>
    <rPh sb="1" eb="2">
      <t>ツ</t>
    </rPh>
    <phoneticPr fontId="3"/>
  </si>
  <si>
    <t>舗装材</t>
    <rPh sb="0" eb="2">
      <t>ホソウ</t>
    </rPh>
    <rPh sb="2" eb="3">
      <t>ザイ</t>
    </rPh>
    <phoneticPr fontId="3"/>
  </si>
  <si>
    <t>製材等</t>
    <rPh sb="0" eb="2">
      <t>セイザイ</t>
    </rPh>
    <rPh sb="2" eb="3">
      <t>トウ</t>
    </rPh>
    <phoneticPr fontId="3"/>
  </si>
  <si>
    <t>変圧器</t>
    <rPh sb="0" eb="3">
      <t>ヘンアツキ</t>
    </rPh>
    <phoneticPr fontId="3"/>
  </si>
  <si>
    <t>建設発生土有効利用工法</t>
    <rPh sb="0" eb="2">
      <t>ケンセツ</t>
    </rPh>
    <rPh sb="2" eb="4">
      <t>ハッセイ</t>
    </rPh>
    <rPh sb="4" eb="5">
      <t>ド</t>
    </rPh>
    <rPh sb="5" eb="7">
      <t>ユウコウ</t>
    </rPh>
    <rPh sb="7" eb="9">
      <t>リヨウ</t>
    </rPh>
    <rPh sb="9" eb="11">
      <t>コウホウ</t>
    </rPh>
    <phoneticPr fontId="3"/>
  </si>
  <si>
    <t>特定調達物品等には、判断の基準を満足する資機材の使用量を記載する。</t>
    <rPh sb="0" eb="2">
      <t>トクテイ</t>
    </rPh>
    <rPh sb="2" eb="4">
      <t>チョウタツ</t>
    </rPh>
    <rPh sb="4" eb="6">
      <t>ブッピン</t>
    </rPh>
    <rPh sb="6" eb="7">
      <t>トウ</t>
    </rPh>
    <phoneticPr fontId="2"/>
  </si>
  <si>
    <t>数量割合は、特定調達物品等の使用量／（特定調達物品等の使用量＋類似品等の使用量）とする。</t>
    <rPh sb="6" eb="8">
      <t>トクテイ</t>
    </rPh>
    <rPh sb="8" eb="10">
      <t>チョウタツ</t>
    </rPh>
    <rPh sb="10" eb="12">
      <t>ブッピン</t>
    </rPh>
    <rPh sb="12" eb="13">
      <t>トウ</t>
    </rPh>
    <rPh sb="19" eb="21">
      <t>トクテイ</t>
    </rPh>
    <rPh sb="21" eb="23">
      <t>チョウタツ</t>
    </rPh>
    <rPh sb="23" eb="25">
      <t>ブッピン</t>
    </rPh>
    <rPh sb="25" eb="26">
      <t>トウ</t>
    </rPh>
    <rPh sb="31" eb="34">
      <t>ルイジヒン</t>
    </rPh>
    <rPh sb="34" eb="35">
      <t>トウ</t>
    </rPh>
    <phoneticPr fontId="2"/>
  </si>
  <si>
    <t>特定調達物品等及び類似品等の使用量の把握が困難な場合は、当該物品等に係る工事金額を単価で割り戻して算出してもよい。</t>
    <rPh sb="0" eb="2">
      <t>トクテイ</t>
    </rPh>
    <rPh sb="2" eb="4">
      <t>チョウタツ</t>
    </rPh>
    <rPh sb="4" eb="6">
      <t>ブッピン</t>
    </rPh>
    <rPh sb="6" eb="7">
      <t>トウ</t>
    </rPh>
    <rPh sb="7" eb="8">
      <t>オヨ</t>
    </rPh>
    <rPh sb="9" eb="11">
      <t>ルイジ</t>
    </rPh>
    <rPh sb="11" eb="13">
      <t>ヒントウ</t>
    </rPh>
    <rPh sb="14" eb="17">
      <t>シヨウリョウ</t>
    </rPh>
    <rPh sb="18" eb="20">
      <t>ハアク</t>
    </rPh>
    <rPh sb="21" eb="23">
      <t>コンナン</t>
    </rPh>
    <rPh sb="24" eb="26">
      <t>バアイ</t>
    </rPh>
    <rPh sb="28" eb="30">
      <t>トウガイ</t>
    </rPh>
    <rPh sb="30" eb="32">
      <t>ブッピン</t>
    </rPh>
    <rPh sb="32" eb="33">
      <t>トウ</t>
    </rPh>
    <rPh sb="34" eb="35">
      <t>カカ</t>
    </rPh>
    <rPh sb="36" eb="38">
      <t>コウジ</t>
    </rPh>
    <rPh sb="38" eb="40">
      <t>キンガク</t>
    </rPh>
    <rPh sb="41" eb="43">
      <t>タンカ</t>
    </rPh>
    <rPh sb="44" eb="47">
      <t>ワリモド</t>
    </rPh>
    <rPh sb="49" eb="51">
      <t>サンシュツ</t>
    </rPh>
    <phoneticPr fontId="2"/>
  </si>
  <si>
    <t>エコセメント</t>
  </si>
  <si>
    <t>透水性舗装</t>
  </si>
  <si>
    <t>再生骨材等</t>
  </si>
  <si>
    <t>フライアッシュを用いた吹付けコンクリート</t>
  </si>
  <si>
    <t>低揮発性有機溶剤型の路面標示用水性塗料</t>
  </si>
  <si>
    <t>再生材料を用いた舗装用ブロック（焼成）</t>
  </si>
  <si>
    <t>下水汚泥を使用した汚泥発酵肥料（下水汚泥コンポスト）</t>
  </si>
  <si>
    <t>氷蓄熱式空調機器</t>
  </si>
  <si>
    <t>使用目的において当該特定調達品目が代替品となり得る盛土材等</t>
    <rPh sb="25" eb="26">
      <t>モ</t>
    </rPh>
    <rPh sb="26" eb="27">
      <t>ド</t>
    </rPh>
    <rPh sb="27" eb="28">
      <t>ザイ</t>
    </rPh>
    <rPh sb="28" eb="29">
      <t>トウ</t>
    </rPh>
    <phoneticPr fontId="3"/>
  </si>
  <si>
    <t>使用目的において当該特定調達品目が代替品となり得る地盤改良材</t>
    <rPh sb="0" eb="2">
      <t>シヨウ</t>
    </rPh>
    <rPh sb="2" eb="4">
      <t>モクテキ</t>
    </rPh>
    <rPh sb="8" eb="10">
      <t>トウガイ</t>
    </rPh>
    <rPh sb="10" eb="12">
      <t>トクテイ</t>
    </rPh>
    <rPh sb="12" eb="14">
      <t>チョウタツ</t>
    </rPh>
    <rPh sb="14" eb="16">
      <t>ヒンモク</t>
    </rPh>
    <rPh sb="17" eb="20">
      <t>ダイタイヒン</t>
    </rPh>
    <rPh sb="23" eb="24">
      <t>ウ</t>
    </rPh>
    <rPh sb="25" eb="27">
      <t>ジバン</t>
    </rPh>
    <rPh sb="27" eb="29">
      <t>カイリョウ</t>
    </rPh>
    <rPh sb="29" eb="30">
      <t>ザイ</t>
    </rPh>
    <phoneticPr fontId="3"/>
  </si>
  <si>
    <t>使用目的において当該特定調達品目が代替品となり得るアスファルト混合物</t>
    <rPh sb="31" eb="34">
      <t>コンゴウブツ</t>
    </rPh>
    <phoneticPr fontId="3"/>
  </si>
  <si>
    <t>使用目的において当該特定調達品目が代替品となり得るコンクリート用骨材</t>
    <rPh sb="31" eb="32">
      <t>ヨウ</t>
    </rPh>
    <rPh sb="32" eb="34">
      <t>コツザイ</t>
    </rPh>
    <phoneticPr fontId="3"/>
  </si>
  <si>
    <t>使用目的において当該特定調達品目が代替品となり得る路盤材</t>
    <rPh sb="0" eb="2">
      <t>シヨウ</t>
    </rPh>
    <rPh sb="2" eb="4">
      <t>モクテキ</t>
    </rPh>
    <rPh sb="8" eb="10">
      <t>トウガイ</t>
    </rPh>
    <rPh sb="10" eb="12">
      <t>トクテイ</t>
    </rPh>
    <rPh sb="12" eb="14">
      <t>チョウタツ</t>
    </rPh>
    <rPh sb="14" eb="16">
      <t>ヒンモク</t>
    </rPh>
    <rPh sb="17" eb="20">
      <t>ダイタイヒン</t>
    </rPh>
    <rPh sb="23" eb="24">
      <t>ウ</t>
    </rPh>
    <rPh sb="25" eb="27">
      <t>ロバン</t>
    </rPh>
    <rPh sb="27" eb="28">
      <t>ザイ</t>
    </rPh>
    <phoneticPr fontId="3"/>
  </si>
  <si>
    <t>当該特定調達品目のうち判断の基準を満足しない資材、及び使用目的において当該特定調達品目の代替品となり得るセメント</t>
  </si>
  <si>
    <t>ある条件下で必要とされる場合に調達するものであり、類似品目の設定は困難</t>
  </si>
  <si>
    <t>当該特定調達品目のうち判断の基準を満足しない資材、及び使用目的において当該特定調達品目の代替品となり得る吹き付けコンクリート</t>
    <rPh sb="0" eb="2">
      <t>トウガイ</t>
    </rPh>
    <rPh sb="2" eb="4">
      <t>トクテイ</t>
    </rPh>
    <rPh sb="4" eb="6">
      <t>チョウタツ</t>
    </rPh>
    <rPh sb="6" eb="8">
      <t>ヒンモク</t>
    </rPh>
    <rPh sb="11" eb="13">
      <t>ハンダン</t>
    </rPh>
    <rPh sb="14" eb="16">
      <t>キジュン</t>
    </rPh>
    <rPh sb="17" eb="19">
      <t>マンゾク</t>
    </rPh>
    <rPh sb="22" eb="24">
      <t>シザイ</t>
    </rPh>
    <rPh sb="25" eb="26">
      <t>オヨ</t>
    </rPh>
    <rPh sb="27" eb="29">
      <t>シヨウ</t>
    </rPh>
    <rPh sb="29" eb="31">
      <t>モクテキ</t>
    </rPh>
    <rPh sb="35" eb="37">
      <t>トウガイ</t>
    </rPh>
    <rPh sb="37" eb="39">
      <t>トクテイ</t>
    </rPh>
    <rPh sb="39" eb="41">
      <t>チョウタツ</t>
    </rPh>
    <rPh sb="41" eb="43">
      <t>ヒンモク</t>
    </rPh>
    <rPh sb="44" eb="47">
      <t>ダイタイヒン</t>
    </rPh>
    <rPh sb="50" eb="51">
      <t>ウ</t>
    </rPh>
    <rPh sb="52" eb="53">
      <t>フ</t>
    </rPh>
    <rPh sb="54" eb="55">
      <t>ツ</t>
    </rPh>
    <phoneticPr fontId="3"/>
  </si>
  <si>
    <t>判断の基準を満たさない路面標示用塗料</t>
    <rPh sb="0" eb="2">
      <t>ハンダン</t>
    </rPh>
    <rPh sb="3" eb="5">
      <t>キジュン</t>
    </rPh>
    <rPh sb="6" eb="7">
      <t>ミ</t>
    </rPh>
    <phoneticPr fontId="3"/>
  </si>
  <si>
    <t>判断の基準を満たさない舗装用ブロック(焼成)</t>
    <rPh sb="0" eb="2">
      <t>ハンダン</t>
    </rPh>
    <rPh sb="3" eb="5">
      <t>キジュン</t>
    </rPh>
    <rPh sb="6" eb="7">
      <t>ミ</t>
    </rPh>
    <rPh sb="11" eb="14">
      <t>ホソウヨウ</t>
    </rPh>
    <rPh sb="19" eb="21">
      <t>ショウセイ</t>
    </rPh>
    <phoneticPr fontId="3"/>
  </si>
  <si>
    <t>判断の基準を満たさない肥料（土壌改良資材も含む）</t>
    <rPh sb="0" eb="2">
      <t>ハンダン</t>
    </rPh>
    <rPh sb="3" eb="5">
      <t>キジュン</t>
    </rPh>
    <rPh sb="6" eb="7">
      <t>ミ</t>
    </rPh>
    <phoneticPr fontId="3"/>
  </si>
  <si>
    <t>判断の基準を満たさない道路照明</t>
    <rPh sb="0" eb="2">
      <t>ハンダン</t>
    </rPh>
    <rPh sb="3" eb="5">
      <t>キジュン</t>
    </rPh>
    <rPh sb="6" eb="7">
      <t>ミ</t>
    </rPh>
    <phoneticPr fontId="3"/>
  </si>
  <si>
    <t>判断の基準を満たさないパーティクルボード</t>
    <rPh sb="0" eb="2">
      <t>ハンダン</t>
    </rPh>
    <rPh sb="3" eb="5">
      <t>キジュン</t>
    </rPh>
    <rPh sb="6" eb="7">
      <t>ミ</t>
    </rPh>
    <phoneticPr fontId="3"/>
  </si>
  <si>
    <t>判断の基準を満たさない繊維板</t>
    <rPh sb="0" eb="2">
      <t>ハンダン</t>
    </rPh>
    <rPh sb="3" eb="5">
      <t>キジュン</t>
    </rPh>
    <rPh sb="6" eb="7">
      <t>ミ</t>
    </rPh>
    <phoneticPr fontId="3"/>
  </si>
  <si>
    <t>判断の基準を満たさない木質系セメント板</t>
    <rPh sb="0" eb="2">
      <t>ハンダン</t>
    </rPh>
    <rPh sb="3" eb="5">
      <t>キジュン</t>
    </rPh>
    <rPh sb="6" eb="7">
      <t>ミ</t>
    </rPh>
    <phoneticPr fontId="3"/>
  </si>
  <si>
    <t>事務室など通常使用される部屋で判断の基準を満たす照明システムを採用していない工事</t>
    <rPh sb="15" eb="17">
      <t>ハンダン</t>
    </rPh>
    <rPh sb="18" eb="20">
      <t>キジュン</t>
    </rPh>
    <rPh sb="21" eb="22">
      <t>ミ</t>
    </rPh>
    <phoneticPr fontId="3"/>
  </si>
  <si>
    <t>判断の基準を満たさない変圧器（備考に掲げる除外品を除く）</t>
    <rPh sb="0" eb="2">
      <t>ハンダン</t>
    </rPh>
    <rPh sb="3" eb="5">
      <t>キジュン</t>
    </rPh>
    <rPh sb="6" eb="7">
      <t>ミ</t>
    </rPh>
    <rPh sb="15" eb="17">
      <t>ビコウ</t>
    </rPh>
    <phoneticPr fontId="3"/>
  </si>
  <si>
    <t>判断の基準を満たさない吸収冷温水機（備考に掲げる除外品を除く）</t>
    <rPh sb="0" eb="2">
      <t>ハンダン</t>
    </rPh>
    <rPh sb="3" eb="5">
      <t>キジュン</t>
    </rPh>
    <rPh sb="6" eb="7">
      <t>ミ</t>
    </rPh>
    <rPh sb="18" eb="20">
      <t>ビコウ</t>
    </rPh>
    <phoneticPr fontId="3"/>
  </si>
  <si>
    <t>判断の基準を満たさない氷蓄熱式空調機器（備考に掲げる除外品を除く）</t>
    <rPh sb="0" eb="2">
      <t>ハンダン</t>
    </rPh>
    <rPh sb="3" eb="5">
      <t>キジュン</t>
    </rPh>
    <rPh sb="6" eb="7">
      <t>ミ</t>
    </rPh>
    <rPh sb="20" eb="22">
      <t>ビコウ</t>
    </rPh>
    <phoneticPr fontId="3"/>
  </si>
  <si>
    <t>判断の基準を満たさないガスエンジンヒートポンプ式空気調和機（備考に掲げる除外品を除く）</t>
    <rPh sb="0" eb="2">
      <t>ハンダン</t>
    </rPh>
    <rPh sb="3" eb="5">
      <t>キジュン</t>
    </rPh>
    <rPh sb="6" eb="7">
      <t>ミ</t>
    </rPh>
    <rPh sb="30" eb="32">
      <t>ビコウ</t>
    </rPh>
    <phoneticPr fontId="3"/>
  </si>
  <si>
    <t>判断の基準を満たさない排水用硬質塩化ビニル管</t>
    <rPh sb="0" eb="2">
      <t>ハンダン</t>
    </rPh>
    <rPh sb="3" eb="5">
      <t>キジュン</t>
    </rPh>
    <rPh sb="6" eb="7">
      <t>ミ</t>
    </rPh>
    <phoneticPr fontId="3"/>
  </si>
  <si>
    <t>便所洗面に判断の基準を満たす水栓を採用していない工事</t>
    <rPh sb="5" eb="7">
      <t>ハンダン</t>
    </rPh>
    <rPh sb="8" eb="10">
      <t>キジュン</t>
    </rPh>
    <rPh sb="11" eb="12">
      <t>ミ</t>
    </rPh>
    <phoneticPr fontId="3"/>
  </si>
  <si>
    <t>判断の基準を満たす建設機械の使用を義務づけていない工事</t>
    <rPh sb="0" eb="2">
      <t>ハンダン</t>
    </rPh>
    <rPh sb="3" eb="5">
      <t>キジュン</t>
    </rPh>
    <rPh sb="6" eb="7">
      <t>ミ</t>
    </rPh>
    <rPh sb="9" eb="11">
      <t>ケンセツ</t>
    </rPh>
    <rPh sb="11" eb="13">
      <t>キカイ</t>
    </rPh>
    <rPh sb="14" eb="16">
      <t>シヨウ</t>
    </rPh>
    <rPh sb="17" eb="19">
      <t>ギム</t>
    </rPh>
    <rPh sb="25" eb="27">
      <t>コウジ</t>
    </rPh>
    <phoneticPr fontId="3"/>
  </si>
  <si>
    <t>粘性土等の低品質土が発生する現場において再利用できる工種等がある工事において新材を購入する工事</t>
    <rPh sb="38" eb="39">
      <t>シン</t>
    </rPh>
    <rPh sb="39" eb="40">
      <t>ザイ</t>
    </rPh>
    <rPh sb="41" eb="43">
      <t>コウニュウ</t>
    </rPh>
    <rPh sb="45" eb="47">
      <t>コウジ</t>
    </rPh>
    <phoneticPr fontId="3"/>
  </si>
  <si>
    <t>当該現場において発生した建設汚泥の産業廃棄物処理を行い、購入土又は発生土を用いた工法</t>
    <rPh sb="0" eb="2">
      <t>トウガイ</t>
    </rPh>
    <rPh sb="2" eb="4">
      <t>ゲンバ</t>
    </rPh>
    <rPh sb="8" eb="10">
      <t>ハッセイ</t>
    </rPh>
    <rPh sb="12" eb="14">
      <t>ケンセツ</t>
    </rPh>
    <rPh sb="14" eb="16">
      <t>オデイ</t>
    </rPh>
    <phoneticPr fontId="3"/>
  </si>
  <si>
    <t>当該現場において発生したコンクリート塊の産業廃棄物処理を行い、購入コンクリート又は他工事において発生・再生処理した再生骨材等を用いた工法</t>
    <rPh sb="0" eb="2">
      <t>トウガイ</t>
    </rPh>
    <rPh sb="2" eb="4">
      <t>ゲンバ</t>
    </rPh>
    <rPh sb="8" eb="10">
      <t>ハッセイ</t>
    </rPh>
    <rPh sb="18" eb="19">
      <t>カイ</t>
    </rPh>
    <phoneticPr fontId="3"/>
  </si>
  <si>
    <t>判断の基準を満たさない法面緑化工法</t>
    <rPh sb="0" eb="2">
      <t>ハンダン</t>
    </rPh>
    <rPh sb="3" eb="5">
      <t>キジュン</t>
    </rPh>
    <rPh sb="6" eb="7">
      <t>ミ</t>
    </rPh>
    <phoneticPr fontId="3"/>
  </si>
  <si>
    <t>コンクリート及びコンクリート製品</t>
  </si>
  <si>
    <t>ｔ</t>
  </si>
  <si>
    <t>t及びm3</t>
  </si>
  <si>
    <t>m3（コンクリート）及び個（コンクリート製品）</t>
  </si>
  <si>
    <t>工事数及びm2</t>
    <rPh sb="0" eb="2">
      <t>コウジ</t>
    </rPh>
    <rPh sb="2" eb="3">
      <t>スウ</t>
    </rPh>
    <phoneticPr fontId="2"/>
  </si>
  <si>
    <t>小便器を資材として使用する工事のうち、判断の基準を満たす小便器を採用していない工事</t>
    <rPh sb="0" eb="2">
      <t>ショウベン</t>
    </rPh>
    <rPh sb="2" eb="3">
      <t>キ</t>
    </rPh>
    <rPh sb="4" eb="6">
      <t>シザイ</t>
    </rPh>
    <rPh sb="9" eb="11">
      <t>シヨウ</t>
    </rPh>
    <rPh sb="13" eb="15">
      <t>コウジ</t>
    </rPh>
    <rPh sb="19" eb="21">
      <t>ハンダン</t>
    </rPh>
    <rPh sb="22" eb="24">
      <t>キジュン</t>
    </rPh>
    <rPh sb="25" eb="26">
      <t>ミ</t>
    </rPh>
    <phoneticPr fontId="3"/>
  </si>
  <si>
    <t>大便器を資材として使用する工事のうち、判断の基準を満たす大便器を採用していない工事</t>
    <rPh sb="0" eb="2">
      <t>ダイベン</t>
    </rPh>
    <rPh sb="2" eb="3">
      <t>キ</t>
    </rPh>
    <rPh sb="4" eb="6">
      <t>シザイ</t>
    </rPh>
    <rPh sb="9" eb="11">
      <t>シヨウ</t>
    </rPh>
    <rPh sb="13" eb="15">
      <t>コウジ</t>
    </rPh>
    <rPh sb="19" eb="21">
      <t>ハンダン</t>
    </rPh>
    <rPh sb="22" eb="24">
      <t>キジュン</t>
    </rPh>
    <rPh sb="25" eb="26">
      <t>ミ</t>
    </rPh>
    <phoneticPr fontId="3"/>
  </si>
  <si>
    <t>建築物の断熱性能の向上を図るために断熱材を使用することを主目的としているものであるので、類似品等のカウントは行わない</t>
    <rPh sb="0" eb="3">
      <t>ケンチクブツ</t>
    </rPh>
    <rPh sb="4" eb="6">
      <t>ダンネツ</t>
    </rPh>
    <rPh sb="6" eb="8">
      <t>セイノウ</t>
    </rPh>
    <rPh sb="9" eb="11">
      <t>コウジョウ</t>
    </rPh>
    <rPh sb="12" eb="13">
      <t>ハカ</t>
    </rPh>
    <rPh sb="17" eb="20">
      <t>ダンネツザイ</t>
    </rPh>
    <rPh sb="21" eb="23">
      <t>シヨウ</t>
    </rPh>
    <rPh sb="28" eb="31">
      <t>シュモクテキ</t>
    </rPh>
    <rPh sb="44" eb="47">
      <t>ルイジヒン</t>
    </rPh>
    <rPh sb="47" eb="48">
      <t>トウ</t>
    </rPh>
    <rPh sb="54" eb="55">
      <t>オコナ</t>
    </rPh>
    <phoneticPr fontId="3"/>
  </si>
  <si>
    <t>類似品等の特定は困難</t>
    <rPh sb="0" eb="2">
      <t>ルイジ</t>
    </rPh>
    <rPh sb="2" eb="4">
      <t>ヒントウ</t>
    </rPh>
    <rPh sb="5" eb="7">
      <t>トクテイ</t>
    </rPh>
    <rPh sb="8" eb="10">
      <t>コンナン</t>
    </rPh>
    <phoneticPr fontId="2"/>
  </si>
  <si>
    <t>ある条件下で必要とされる場合に調達するものであり、類似品等の設定は困難</t>
    <rPh sb="28" eb="29">
      <t>トウ</t>
    </rPh>
    <phoneticPr fontId="2"/>
  </si>
  <si>
    <t>判断の基準を満たさない下塗用塗料（重防食）</t>
    <rPh sb="0" eb="2">
      <t>ハンダン</t>
    </rPh>
    <rPh sb="3" eb="5">
      <t>キジュン</t>
    </rPh>
    <rPh sb="6" eb="7">
      <t>ミ</t>
    </rPh>
    <rPh sb="11" eb="12">
      <t>シタ</t>
    </rPh>
    <rPh sb="12" eb="13">
      <t>ヌ</t>
    </rPh>
    <rPh sb="13" eb="14">
      <t>ヨウ</t>
    </rPh>
    <rPh sb="14" eb="16">
      <t>トリョウ</t>
    </rPh>
    <rPh sb="17" eb="18">
      <t>ジュウ</t>
    </rPh>
    <rPh sb="18" eb="19">
      <t>フセ</t>
    </rPh>
    <rPh sb="19" eb="20">
      <t>ク</t>
    </rPh>
    <phoneticPr fontId="3"/>
  </si>
  <si>
    <t>再生材料を用いた舗装用ブロック（焼成）</t>
    <phoneticPr fontId="2"/>
  </si>
  <si>
    <t>集計対象は、コンクリート２次製品</t>
    <rPh sb="0" eb="2">
      <t>シュウケイ</t>
    </rPh>
    <rPh sb="2" eb="4">
      <t>タイショウ</t>
    </rPh>
    <rPh sb="13" eb="14">
      <t>ジ</t>
    </rPh>
    <rPh sb="14" eb="16">
      <t>セイヒン</t>
    </rPh>
    <phoneticPr fontId="2"/>
  </si>
  <si>
    <t>エコセメント</t>
    <phoneticPr fontId="2"/>
  </si>
  <si>
    <t>※数式が入力されているため、集計書式へのコピーは、「編集」→「形式を選択して貼り付け」→「値の貼り付け」により、値のみをコピーすること。</t>
    <rPh sb="1" eb="3">
      <t>スウシキ</t>
    </rPh>
    <rPh sb="4" eb="6">
      <t>ニュウリョク</t>
    </rPh>
    <rPh sb="14" eb="16">
      <t>シュウケイ</t>
    </rPh>
    <rPh sb="16" eb="18">
      <t>ショシキ</t>
    </rPh>
    <rPh sb="26" eb="28">
      <t>ヘンシュウ</t>
    </rPh>
    <rPh sb="31" eb="33">
      <t>ケイシキ</t>
    </rPh>
    <rPh sb="34" eb="36">
      <t>センタク</t>
    </rPh>
    <rPh sb="38" eb="39">
      <t>ハ</t>
    </rPh>
    <rPh sb="40" eb="41">
      <t>ツ</t>
    </rPh>
    <rPh sb="45" eb="46">
      <t>アタイ</t>
    </rPh>
    <rPh sb="47" eb="48">
      <t>ハ</t>
    </rPh>
    <rPh sb="49" eb="50">
      <t>ツ</t>
    </rPh>
    <rPh sb="56" eb="57">
      <t>アタイ</t>
    </rPh>
    <phoneticPr fontId="2"/>
  </si>
  <si>
    <t>○以下の表は、集計書式への転記用に使用してください。</t>
    <rPh sb="1" eb="3">
      <t>イカ</t>
    </rPh>
    <rPh sb="4" eb="5">
      <t>ヒョウ</t>
    </rPh>
    <rPh sb="7" eb="9">
      <t>シュウケイ</t>
    </rPh>
    <rPh sb="9" eb="11">
      <t>ショシキ</t>
    </rPh>
    <rPh sb="13" eb="15">
      <t>テンキ</t>
    </rPh>
    <rPh sb="15" eb="16">
      <t>ヨウ</t>
    </rPh>
    <rPh sb="17" eb="19">
      <t>シヨウ</t>
    </rPh>
    <phoneticPr fontId="2"/>
  </si>
  <si>
    <t>・面積(ｍ2)×厚さ(ｍ)×締固め後密度(ｔ／ｍ3)により入力。（「記入方法（案）」参照。）</t>
    <rPh sb="34" eb="36">
      <t>キニュウ</t>
    </rPh>
    <rPh sb="36" eb="38">
      <t>ホウホウ</t>
    </rPh>
    <rPh sb="39" eb="40">
      <t>アン</t>
    </rPh>
    <rPh sb="42" eb="44">
      <t>サンショウ</t>
    </rPh>
    <phoneticPr fontId="2"/>
  </si>
  <si>
    <t>・コンクリート製品は、用いられている骨材の種類や量を把握することが困難であるため、集計の対象外とする。</t>
    <rPh sb="7" eb="9">
      <t>セイヒン</t>
    </rPh>
    <rPh sb="11" eb="12">
      <t>モチ</t>
    </rPh>
    <rPh sb="18" eb="20">
      <t>コツザイ</t>
    </rPh>
    <rPh sb="21" eb="23">
      <t>シュルイ</t>
    </rPh>
    <rPh sb="24" eb="25">
      <t>リョウ</t>
    </rPh>
    <rPh sb="26" eb="28">
      <t>ハアク</t>
    </rPh>
    <rPh sb="33" eb="35">
      <t>コンナン</t>
    </rPh>
    <rPh sb="41" eb="43">
      <t>シュウケイ</t>
    </rPh>
    <rPh sb="44" eb="47">
      <t>タイショウガイ</t>
    </rPh>
    <phoneticPr fontId="2"/>
  </si>
  <si>
    <t>・生コンクリートも集計を行う。
・コンクリート製品は、用いられているセメントの種類や量を把握することが困難であるため、集計の対象外とする。</t>
    <rPh sb="1" eb="2">
      <t>ナマ</t>
    </rPh>
    <rPh sb="9" eb="11">
      <t>シュウケイ</t>
    </rPh>
    <rPh sb="12" eb="13">
      <t>オコナ</t>
    </rPh>
    <rPh sb="23" eb="25">
      <t>セイヒン</t>
    </rPh>
    <rPh sb="27" eb="28">
      <t>モチ</t>
    </rPh>
    <rPh sb="39" eb="41">
      <t>シュルイ</t>
    </rPh>
    <rPh sb="42" eb="43">
      <t>リョウ</t>
    </rPh>
    <rPh sb="44" eb="46">
      <t>ハアク</t>
    </rPh>
    <rPh sb="51" eb="53">
      <t>コンナン</t>
    </rPh>
    <rPh sb="59" eb="61">
      <t>シュウケイ</t>
    </rPh>
    <rPh sb="62" eb="65">
      <t>タイショウガイ</t>
    </rPh>
    <phoneticPr fontId="2"/>
  </si>
  <si>
    <t>・判断の基準を満足する資材を使用した場合には「特定調達物品等」に「１」を、判断の基準を満足しない資材のみを使用した場合には「類似品等」に「１」を記載する。（いずれも使用していない場合は、両方に「０」を記載する。）</t>
    <rPh sb="23" eb="25">
      <t>トクテイ</t>
    </rPh>
    <rPh sb="25" eb="27">
      <t>チョウタツ</t>
    </rPh>
    <rPh sb="27" eb="29">
      <t>ブッピン</t>
    </rPh>
    <rPh sb="29" eb="30">
      <t>トウ</t>
    </rPh>
    <rPh sb="48" eb="50">
      <t>シザイ</t>
    </rPh>
    <rPh sb="65" eb="66">
      <t>トウ</t>
    </rPh>
    <phoneticPr fontId="2"/>
  </si>
  <si>
    <t>・判断の基準を満足する工法を使用した場合には「特定調達物品等」に「１」を、判断の基準を満足しない特定調達品目の代替の工法のみを使用した場合には「類似品等」に「１」を記載する。（いずれも使用していない場合は、両方に「０」を記載する。）</t>
    <rPh sb="23" eb="25">
      <t>トクテイ</t>
    </rPh>
    <rPh sb="25" eb="27">
      <t>チョウタツ</t>
    </rPh>
    <rPh sb="27" eb="29">
      <t>ブッピン</t>
    </rPh>
    <rPh sb="29" eb="30">
      <t>トウ</t>
    </rPh>
    <rPh sb="75" eb="76">
      <t>トウ</t>
    </rPh>
    <phoneticPr fontId="2"/>
  </si>
  <si>
    <t>・工事数については、判断の基準を満足する当該工法を使用した場合には「特定調達物品等」に「１」を記載し、それ以外の場合は「０」を記載する。</t>
    <rPh sb="34" eb="36">
      <t>トクテイ</t>
    </rPh>
    <rPh sb="36" eb="38">
      <t>チョウタツ</t>
    </rPh>
    <rPh sb="38" eb="40">
      <t>ブッピン</t>
    </rPh>
    <rPh sb="40" eb="41">
      <t>トウ</t>
    </rPh>
    <phoneticPr fontId="2"/>
  </si>
  <si>
    <t>電気炉酸化スラグ骨材</t>
    <rPh sb="0" eb="3">
      <t>デンキロ</t>
    </rPh>
    <rPh sb="3" eb="5">
      <t>サンカ</t>
    </rPh>
    <rPh sb="8" eb="10">
      <t>コツザイ</t>
    </rPh>
    <phoneticPr fontId="2"/>
  </si>
  <si>
    <t>再生材料を用いた舗装用ブロック類（プレキャスト無筋コンクリート製品）</t>
    <rPh sb="0" eb="3">
      <t>サイセイザイ</t>
    </rPh>
    <rPh sb="3" eb="4">
      <t>リョウ</t>
    </rPh>
    <rPh sb="5" eb="6">
      <t>モチ</t>
    </rPh>
    <rPh sb="8" eb="11">
      <t>ホソウヨウ</t>
    </rPh>
    <rPh sb="15" eb="16">
      <t>ルイ</t>
    </rPh>
    <rPh sb="23" eb="24">
      <t>ム</t>
    </rPh>
    <rPh sb="24" eb="25">
      <t>キン</t>
    </rPh>
    <rPh sb="31" eb="33">
      <t>セイヒン</t>
    </rPh>
    <phoneticPr fontId="2"/>
  </si>
  <si>
    <t>再生材料を用いた舗装用ブロック類（プレキャスト無筋コンクリート製品）</t>
    <rPh sb="0" eb="4">
      <t>サイセイザイリョウ</t>
    </rPh>
    <rPh sb="5" eb="6">
      <t>モチ</t>
    </rPh>
    <rPh sb="8" eb="11">
      <t>ホソウヨウ</t>
    </rPh>
    <rPh sb="15" eb="16">
      <t>ルイ</t>
    </rPh>
    <rPh sb="23" eb="25">
      <t>ムキン</t>
    </rPh>
    <rPh sb="31" eb="33">
      <t>セイヒン</t>
    </rPh>
    <phoneticPr fontId="2"/>
  </si>
  <si>
    <t>工事名　　　　　　　　　　　　　　　　：</t>
    <phoneticPr fontId="2"/>
  </si>
  <si>
    <t>工事場所　　　　　　　　　　　　　　　：</t>
    <phoneticPr fontId="2"/>
  </si>
  <si>
    <t>m3</t>
    <phoneticPr fontId="2"/>
  </si>
  <si>
    <t>t</t>
    <phoneticPr fontId="2"/>
  </si>
  <si>
    <t>セメント</t>
    <phoneticPr fontId="2"/>
  </si>
  <si>
    <t>コンクリート及びコンクリート製品</t>
    <phoneticPr fontId="2"/>
  </si>
  <si>
    <t>園芸資材</t>
    <phoneticPr fontId="2"/>
  </si>
  <si>
    <t>バークたい肥</t>
    <phoneticPr fontId="2"/>
  </si>
  <si>
    <t>m</t>
    <phoneticPr fontId="2"/>
  </si>
  <si>
    <t>建設汚泥再生処理工法</t>
    <phoneticPr fontId="2"/>
  </si>
  <si>
    <t>工事数</t>
    <phoneticPr fontId="2"/>
  </si>
  <si>
    <t>コンクリート塊再生処理工法</t>
    <phoneticPr fontId="2"/>
  </si>
  <si>
    <t>舗装（路盤）</t>
    <phoneticPr fontId="2"/>
  </si>
  <si>
    <t>路上再生路盤工法</t>
    <phoneticPr fontId="2"/>
  </si>
  <si>
    <t>法面緑化工法</t>
    <phoneticPr fontId="2"/>
  </si>
  <si>
    <t>排水性舗装</t>
    <phoneticPr fontId="2"/>
  </si>
  <si>
    <t>透水性舗装</t>
    <phoneticPr fontId="2"/>
  </si>
  <si>
    <t>屋上緑化</t>
    <phoneticPr fontId="2"/>
  </si>
  <si>
    <t>m2</t>
    <phoneticPr fontId="2"/>
  </si>
  <si>
    <t>セメント</t>
    <phoneticPr fontId="3"/>
  </si>
  <si>
    <t>コンクリート及びコンクリート製品</t>
    <phoneticPr fontId="3"/>
  </si>
  <si>
    <t>塗 料</t>
    <phoneticPr fontId="3"/>
  </si>
  <si>
    <t>園芸資材</t>
    <phoneticPr fontId="3"/>
  </si>
  <si>
    <t>道路照明</t>
    <phoneticPr fontId="3"/>
  </si>
  <si>
    <t>タイル</t>
    <phoneticPr fontId="3"/>
  </si>
  <si>
    <t>建 具</t>
    <phoneticPr fontId="3"/>
  </si>
  <si>
    <t>再生木質ボード</t>
    <phoneticPr fontId="3"/>
  </si>
  <si>
    <t>断熱材</t>
    <phoneticPr fontId="3"/>
  </si>
  <si>
    <t>照明機器</t>
    <phoneticPr fontId="3"/>
  </si>
  <si>
    <t>空調用機器</t>
    <phoneticPr fontId="3"/>
  </si>
  <si>
    <t>配管材</t>
    <phoneticPr fontId="3"/>
  </si>
  <si>
    <t>衛生器具</t>
    <phoneticPr fontId="3"/>
  </si>
  <si>
    <t>建設機械</t>
    <phoneticPr fontId="3"/>
  </si>
  <si>
    <t>建設汚泥再生処理工法</t>
    <phoneticPr fontId="3"/>
  </si>
  <si>
    <t>コンクリート塊再生処理工法</t>
    <phoneticPr fontId="3"/>
  </si>
  <si>
    <t>舗装（路盤）</t>
    <phoneticPr fontId="3"/>
  </si>
  <si>
    <t>屋上緑化</t>
    <phoneticPr fontId="3"/>
  </si>
  <si>
    <t>1. 建設汚泥から発生した処理土</t>
    <phoneticPr fontId="3"/>
  </si>
  <si>
    <t>2. 土工用水砕スラグ</t>
    <phoneticPr fontId="3"/>
  </si>
  <si>
    <t>数量割合</t>
    <phoneticPr fontId="3"/>
  </si>
  <si>
    <t>m3</t>
    <phoneticPr fontId="3"/>
  </si>
  <si>
    <t>t</t>
    <phoneticPr fontId="3"/>
  </si>
  <si>
    <t>m3</t>
    <phoneticPr fontId="3"/>
  </si>
  <si>
    <t>kg</t>
    <phoneticPr fontId="3"/>
  </si>
  <si>
    <t>m2</t>
    <phoneticPr fontId="3"/>
  </si>
  <si>
    <t>m</t>
    <phoneticPr fontId="3"/>
  </si>
  <si>
    <t>○</t>
    <phoneticPr fontId="2"/>
  </si>
  <si>
    <t>○</t>
    <phoneticPr fontId="3"/>
  </si>
  <si>
    <t>○</t>
    <phoneticPr fontId="3"/>
  </si>
  <si>
    <t>○</t>
    <phoneticPr fontId="3"/>
  </si>
  <si>
    <t>ダム</t>
    <phoneticPr fontId="3"/>
  </si>
  <si>
    <t>○</t>
    <phoneticPr fontId="3"/>
  </si>
  <si>
    <t>※各工事ごとの集計に当たり使用することをイメージしています。</t>
    <rPh sb="1" eb="2">
      <t>カク</t>
    </rPh>
    <rPh sb="2" eb="4">
      <t>コウジ</t>
    </rPh>
    <rPh sb="7" eb="9">
      <t>シュウケイ</t>
    </rPh>
    <rPh sb="10" eb="11">
      <t>ア</t>
    </rPh>
    <rPh sb="13" eb="15">
      <t>シヨウ</t>
    </rPh>
    <phoneticPr fontId="2"/>
  </si>
  <si>
    <t>・</t>
    <phoneticPr fontId="2"/>
  </si>
  <si>
    <t>・</t>
    <phoneticPr fontId="2"/>
  </si>
  <si>
    <t>・</t>
    <phoneticPr fontId="2"/>
  </si>
  <si>
    <t>・</t>
    <phoneticPr fontId="2"/>
  </si>
  <si>
    <t>高炉セメント、フライアッシュセメントは、実際はコンクリートとして使用する場合が多く、契約数量もコンクリートボリュームであるため、「コンクリートの使用量（m3）」及び「セメントとして用いられた量（t）」の両方での集計を可能とする。</t>
    <phoneticPr fontId="2"/>
  </si>
  <si>
    <t>※各機関、部署等ごとの全体集計に使用することをイメージしています。</t>
    <rPh sb="1" eb="4">
      <t>カクキカン</t>
    </rPh>
    <rPh sb="5" eb="7">
      <t>ブショ</t>
    </rPh>
    <rPh sb="7" eb="8">
      <t>トウ</t>
    </rPh>
    <rPh sb="11" eb="13">
      <t>ゼンタイ</t>
    </rPh>
    <rPh sb="13" eb="15">
      <t>シュウケイ</t>
    </rPh>
    <rPh sb="16" eb="18">
      <t>シヨウ</t>
    </rPh>
    <phoneticPr fontId="2"/>
  </si>
  <si>
    <t>・</t>
    <phoneticPr fontId="2"/>
  </si>
  <si>
    <t>※調達実績の公表に使用することをイメージしています。</t>
    <rPh sb="1" eb="3">
      <t>チョウタツ</t>
    </rPh>
    <rPh sb="3" eb="5">
      <t>ジッセキ</t>
    </rPh>
    <rPh sb="6" eb="8">
      <t>コウヒョウ</t>
    </rPh>
    <rPh sb="9" eb="11">
      <t>シヨウ</t>
    </rPh>
    <phoneticPr fontId="2"/>
  </si>
  <si>
    <t>・</t>
    <phoneticPr fontId="2"/>
  </si>
  <si>
    <t>品目名（品目分類）</t>
    <phoneticPr fontId="2"/>
  </si>
  <si>
    <t>単位</t>
    <phoneticPr fontId="2"/>
  </si>
  <si>
    <t>m3</t>
    <phoneticPr fontId="2"/>
  </si>
  <si>
    <t>・小径丸太材は、代替品の考え方が困難であることから、小径丸太材の使用量のみを集計する。（代替品については集計しない。）</t>
    <phoneticPr fontId="2"/>
  </si>
  <si>
    <t>・現時点では、主にコンクリート製品への使用を想定しているため、集計は、コンクリート製品のみ行うこととする。</t>
    <phoneticPr fontId="2"/>
  </si>
  <si>
    <t>・コンクリートとコンクリート製品を分けて実績を把握。</t>
    <phoneticPr fontId="2"/>
  </si>
  <si>
    <t>m3</t>
    <phoneticPr fontId="2"/>
  </si>
  <si>
    <t>m2</t>
    <phoneticPr fontId="2"/>
  </si>
  <si>
    <t>m3</t>
    <phoneticPr fontId="2"/>
  </si>
  <si>
    <t>m2(またはm3)</t>
    <phoneticPr fontId="2"/>
  </si>
  <si>
    <t>・基本的にはm2で集計を行う。ただし、使用部位によってm3で集計を行わざるを得ない場合にはm3で集計する。</t>
    <phoneticPr fontId="2"/>
  </si>
  <si>
    <t>m2</t>
    <phoneticPr fontId="2"/>
  </si>
  <si>
    <t>複数年にわたる工事の考え方</t>
    <rPh sb="0" eb="3">
      <t>フクスウネン</t>
    </rPh>
    <rPh sb="7" eb="9">
      <t>コウジ</t>
    </rPh>
    <rPh sb="10" eb="13">
      <t>カンガエカタ</t>
    </rPh>
    <phoneticPr fontId="2"/>
  </si>
  <si>
    <t>複数年にわたる工事は、新規発注した時点の年度の調達方針の対象工事とする。</t>
    <rPh sb="0" eb="3">
      <t>フクスウネン</t>
    </rPh>
    <rPh sb="7" eb="9">
      <t>コウジ</t>
    </rPh>
    <rPh sb="11" eb="13">
      <t>シンキ</t>
    </rPh>
    <rPh sb="13" eb="15">
      <t>ハッチュウ</t>
    </rPh>
    <rPh sb="17" eb="19">
      <t>ジテン</t>
    </rPh>
    <rPh sb="20" eb="22">
      <t>ネンド</t>
    </rPh>
    <rPh sb="23" eb="25">
      <t>チョウタツ</t>
    </rPh>
    <rPh sb="25" eb="27">
      <t>ホウシン</t>
    </rPh>
    <rPh sb="28" eb="30">
      <t>タイショウ</t>
    </rPh>
    <rPh sb="30" eb="32">
      <t>コウジ</t>
    </rPh>
    <phoneticPr fontId="2"/>
  </si>
  <si>
    <t>実績の取りまとめは、年度末に行い、発注済分を実績とする。</t>
    <rPh sb="0" eb="2">
      <t>ジッセキ</t>
    </rPh>
    <rPh sb="3" eb="4">
      <t>ト</t>
    </rPh>
    <rPh sb="10" eb="13">
      <t>ネンドマツ</t>
    </rPh>
    <rPh sb="14" eb="15">
      <t>オコナ</t>
    </rPh>
    <rPh sb="17" eb="19">
      <t>ハッチュウ</t>
    </rPh>
    <rPh sb="19" eb="20">
      <t>ズ</t>
    </rPh>
    <rPh sb="20" eb="21">
      <t>ブン</t>
    </rPh>
    <rPh sb="22" eb="24">
      <t>ジッセキ</t>
    </rPh>
    <phoneticPr fontId="2"/>
  </si>
  <si>
    <t>＜凡例＞</t>
    <rPh sb="1" eb="3">
      <t>ハンレイ</t>
    </rPh>
    <phoneticPr fontId="2"/>
  </si>
  <si>
    <t>　　　　▼</t>
    <phoneticPr fontId="2"/>
  </si>
  <si>
    <t>工事Ａ</t>
    <rPh sb="0" eb="2">
      <t>コウジ</t>
    </rPh>
    <phoneticPr fontId="2"/>
  </si>
  <si>
    <t>▼</t>
    <phoneticPr fontId="2"/>
  </si>
  <si>
    <t>：</t>
    <phoneticPr fontId="2"/>
  </si>
  <si>
    <t>契約</t>
    <rPh sb="0" eb="2">
      <t>ケイヤク</t>
    </rPh>
    <phoneticPr fontId="2"/>
  </si>
  <si>
    <t>▽</t>
    <phoneticPr fontId="2"/>
  </si>
  <si>
    <t>変更契約</t>
    <rPh sb="0" eb="2">
      <t>ヘンコウ</t>
    </rPh>
    <rPh sb="2" eb="4">
      <t>ケイヤク</t>
    </rPh>
    <phoneticPr fontId="2"/>
  </si>
  <si>
    <t>実績調査</t>
    <rPh sb="0" eb="2">
      <t>ジッセキ</t>
    </rPh>
    <rPh sb="2" eb="4">
      <t>チョウサ</t>
    </rPh>
    <phoneticPr fontId="2"/>
  </si>
  <si>
    <t>工事Ｂ</t>
    <rPh sb="0" eb="2">
      <t>コウジ</t>
    </rPh>
    <phoneticPr fontId="2"/>
  </si>
  <si>
    <t>工事Ｃ</t>
    <rPh sb="0" eb="2">
      <t>コウジ</t>
    </rPh>
    <phoneticPr fontId="2"/>
  </si>
  <si>
    <t>過年度発注工事</t>
    <rPh sb="0" eb="3">
      <t>カネンド</t>
    </rPh>
    <rPh sb="3" eb="5">
      <t>ハッチュウ</t>
    </rPh>
    <rPh sb="5" eb="7">
      <t>コウジ</t>
    </rPh>
    <phoneticPr fontId="2"/>
  </si>
  <si>
    <t>銅スラグを用いたケーソン中詰め材</t>
    <rPh sb="0" eb="1">
      <t>ドウ</t>
    </rPh>
    <rPh sb="5" eb="6">
      <t>モチ</t>
    </rPh>
    <rPh sb="12" eb="13">
      <t>ナカ</t>
    </rPh>
    <rPh sb="13" eb="14">
      <t>ヅ</t>
    </rPh>
    <rPh sb="15" eb="16">
      <t>ザイ</t>
    </rPh>
    <phoneticPr fontId="2"/>
  </si>
  <si>
    <t>フェロニッケルスラグを用いたケーソン中詰め材</t>
    <rPh sb="11" eb="12">
      <t>モチ</t>
    </rPh>
    <rPh sb="18" eb="19">
      <t>ナカ</t>
    </rPh>
    <rPh sb="19" eb="20">
      <t>ヅ</t>
    </rPh>
    <rPh sb="21" eb="22">
      <t>ザイ</t>
    </rPh>
    <phoneticPr fontId="2"/>
  </si>
  <si>
    <t>アスファルト混合物</t>
    <rPh sb="6" eb="9">
      <t>コンゴウブツ</t>
    </rPh>
    <phoneticPr fontId="2"/>
  </si>
  <si>
    <t>ビニル系床材</t>
    <rPh sb="3" eb="4">
      <t>ケイ</t>
    </rPh>
    <rPh sb="4" eb="6">
      <t>ユカザイ</t>
    </rPh>
    <phoneticPr fontId="2"/>
  </si>
  <si>
    <t>排出ガス対策型建設機械</t>
    <rPh sb="7" eb="9">
      <t>ケンセツ</t>
    </rPh>
    <rPh sb="9" eb="11">
      <t>キカイ</t>
    </rPh>
    <phoneticPr fontId="2"/>
  </si>
  <si>
    <t>低騒音型建設機械</t>
    <rPh sb="4" eb="6">
      <t>ケンセツ</t>
    </rPh>
    <rPh sb="6" eb="8">
      <t>キカイ</t>
    </rPh>
    <phoneticPr fontId="2"/>
  </si>
  <si>
    <t>舗装</t>
    <phoneticPr fontId="2"/>
  </si>
  <si>
    <t>舗装</t>
    <phoneticPr fontId="3"/>
  </si>
  <si>
    <t>3. 銅スラグを用いたケーソン中詰め材</t>
    <rPh sb="3" eb="4">
      <t>ドウ</t>
    </rPh>
    <rPh sb="8" eb="9">
      <t>モチ</t>
    </rPh>
    <rPh sb="15" eb="16">
      <t>ナカ</t>
    </rPh>
    <rPh sb="16" eb="17">
      <t>ヅ</t>
    </rPh>
    <rPh sb="18" eb="19">
      <t>ザイ</t>
    </rPh>
    <phoneticPr fontId="2"/>
  </si>
  <si>
    <t>4. フェロニッケルスラグを用いたケーソン中詰め材</t>
    <rPh sb="14" eb="15">
      <t>モチ</t>
    </rPh>
    <rPh sb="21" eb="22">
      <t>ナカ</t>
    </rPh>
    <rPh sb="22" eb="23">
      <t>ヅ</t>
    </rPh>
    <rPh sb="24" eb="25">
      <t>ザイ</t>
    </rPh>
    <phoneticPr fontId="2"/>
  </si>
  <si>
    <t>5.地盤改良用製鋼スラグ</t>
    <rPh sb="2" eb="4">
      <t>ジバン</t>
    </rPh>
    <rPh sb="4" eb="6">
      <t>カイリョウ</t>
    </rPh>
    <rPh sb="6" eb="7">
      <t>ヨウ</t>
    </rPh>
    <rPh sb="7" eb="9">
      <t>セイコウ</t>
    </rPh>
    <phoneticPr fontId="3"/>
  </si>
  <si>
    <t>アスファルト混合物</t>
    <phoneticPr fontId="3"/>
  </si>
  <si>
    <t>路盤材</t>
    <phoneticPr fontId="3"/>
  </si>
  <si>
    <t>m3</t>
    <phoneticPr fontId="2"/>
  </si>
  <si>
    <t>t</t>
    <phoneticPr fontId="2"/>
  </si>
  <si>
    <t>コンクリート及びコンクリート製品</t>
    <phoneticPr fontId="2"/>
  </si>
  <si>
    <t>園芸資材</t>
    <phoneticPr fontId="2"/>
  </si>
  <si>
    <t>バークたい肥</t>
    <phoneticPr fontId="2"/>
  </si>
  <si>
    <t>m</t>
    <phoneticPr fontId="2"/>
  </si>
  <si>
    <t>建設汚泥再生処理工法</t>
    <phoneticPr fontId="2"/>
  </si>
  <si>
    <t>工事数</t>
    <phoneticPr fontId="2"/>
  </si>
  <si>
    <t>コンクリート塊再生処理工法</t>
    <phoneticPr fontId="2"/>
  </si>
  <si>
    <t>舗装（路盤）</t>
    <phoneticPr fontId="2"/>
  </si>
  <si>
    <t>路上再生路盤工法</t>
    <phoneticPr fontId="2"/>
  </si>
  <si>
    <t>法面緑化工法</t>
    <phoneticPr fontId="2"/>
  </si>
  <si>
    <t>舗装</t>
    <phoneticPr fontId="2"/>
  </si>
  <si>
    <t>排水性舗装</t>
    <phoneticPr fontId="2"/>
  </si>
  <si>
    <t>透水性舗装</t>
    <phoneticPr fontId="2"/>
  </si>
  <si>
    <t>屋上緑化</t>
    <phoneticPr fontId="2"/>
  </si>
  <si>
    <t>m2</t>
    <phoneticPr fontId="2"/>
  </si>
  <si>
    <t>アスファルト混合物</t>
    <phoneticPr fontId="3"/>
  </si>
  <si>
    <t>路盤材</t>
    <phoneticPr fontId="3"/>
  </si>
  <si>
    <t>セメント</t>
    <phoneticPr fontId="3"/>
  </si>
  <si>
    <t>コンクリート及びコンクリート製品</t>
    <phoneticPr fontId="3"/>
  </si>
  <si>
    <t>塗 料</t>
    <phoneticPr fontId="3"/>
  </si>
  <si>
    <t>園芸資材</t>
    <phoneticPr fontId="3"/>
  </si>
  <si>
    <t>道路照明</t>
    <phoneticPr fontId="3"/>
  </si>
  <si>
    <t>タイル</t>
    <phoneticPr fontId="3"/>
  </si>
  <si>
    <t>建 具</t>
    <phoneticPr fontId="3"/>
  </si>
  <si>
    <t>再生木質ボード</t>
    <phoneticPr fontId="3"/>
  </si>
  <si>
    <t>断熱材</t>
    <phoneticPr fontId="3"/>
  </si>
  <si>
    <t>照明機器</t>
    <phoneticPr fontId="3"/>
  </si>
  <si>
    <t>建設汚泥再生処理工法</t>
    <phoneticPr fontId="3"/>
  </si>
  <si>
    <t>コンクリート塊再生処理工法</t>
    <phoneticPr fontId="3"/>
  </si>
  <si>
    <t>舗装（路盤）</t>
    <phoneticPr fontId="3"/>
  </si>
  <si>
    <t>屋上緑化</t>
    <phoneticPr fontId="3"/>
  </si>
  <si>
    <t>2. 土工用水砕スラグ</t>
    <phoneticPr fontId="3"/>
  </si>
  <si>
    <t>m3</t>
    <phoneticPr fontId="3"/>
  </si>
  <si>
    <t>m2</t>
    <phoneticPr fontId="3"/>
  </si>
  <si>
    <t>m</t>
    <phoneticPr fontId="3"/>
  </si>
  <si>
    <t>○×川築堤工事</t>
    <rPh sb="2" eb="3">
      <t>カワ</t>
    </rPh>
    <rPh sb="3" eb="4">
      <t>チク</t>
    </rPh>
    <rPh sb="4" eb="5">
      <t>ツツミ</t>
    </rPh>
    <rPh sb="5" eb="7">
      <t>コウジ</t>
    </rPh>
    <phoneticPr fontId="2"/>
  </si>
  <si>
    <t>○○県○○市○×町　地先</t>
    <rPh sb="2" eb="3">
      <t>ケン</t>
    </rPh>
    <rPh sb="5" eb="6">
      <t>シ</t>
    </rPh>
    <rPh sb="8" eb="9">
      <t>チョウ</t>
    </rPh>
    <rPh sb="10" eb="11">
      <t>チ</t>
    </rPh>
    <rPh sb="11" eb="12">
      <t>サキ</t>
    </rPh>
    <phoneticPr fontId="2"/>
  </si>
  <si>
    <t>3. 銅スラグを用いたケーソン中詰め材</t>
    <rPh sb="3" eb="4">
      <t>ドウ</t>
    </rPh>
    <rPh sb="8" eb="9">
      <t>モチ</t>
    </rPh>
    <rPh sb="15" eb="16">
      <t>ナカ</t>
    </rPh>
    <rPh sb="16" eb="17">
      <t>ヅ</t>
    </rPh>
    <rPh sb="18" eb="19">
      <t>ザイ</t>
    </rPh>
    <phoneticPr fontId="3"/>
  </si>
  <si>
    <t>4. フェロニッケルスラグを用いたケーソン中詰め材</t>
    <rPh sb="14" eb="15">
      <t>モチ</t>
    </rPh>
    <rPh sb="21" eb="22">
      <t>ナカ</t>
    </rPh>
    <rPh sb="22" eb="23">
      <t>ヅ</t>
    </rPh>
    <rPh sb="24" eb="25">
      <t>ザイ</t>
    </rPh>
    <phoneticPr fontId="3"/>
  </si>
  <si>
    <t>ビニル系床材</t>
    <rPh sb="3" eb="4">
      <t>ケイ</t>
    </rPh>
    <rPh sb="4" eb="6">
      <t>ユカザイ</t>
    </rPh>
    <phoneticPr fontId="3"/>
  </si>
  <si>
    <t>空調用機器</t>
    <phoneticPr fontId="3"/>
  </si>
  <si>
    <t>配管材</t>
    <phoneticPr fontId="3"/>
  </si>
  <si>
    <t>衛生器具</t>
    <phoneticPr fontId="3"/>
  </si>
  <si>
    <t>建設機械</t>
    <phoneticPr fontId="3"/>
  </si>
  <si>
    <t>高機能舗装</t>
    <phoneticPr fontId="3"/>
  </si>
  <si>
    <t>数量割合</t>
    <phoneticPr fontId="3"/>
  </si>
  <si>
    <t>m3</t>
    <phoneticPr fontId="3"/>
  </si>
  <si>
    <t>t</t>
    <phoneticPr fontId="3"/>
  </si>
  <si>
    <t>m3</t>
    <phoneticPr fontId="2"/>
  </si>
  <si>
    <t>t</t>
    <phoneticPr fontId="2"/>
  </si>
  <si>
    <t>セメント</t>
    <phoneticPr fontId="2"/>
  </si>
  <si>
    <t>エコセメント</t>
    <phoneticPr fontId="2"/>
  </si>
  <si>
    <t>再生材料を用いた舗装用ブロック（焼成）</t>
    <phoneticPr fontId="2"/>
  </si>
  <si>
    <t>高機能舗装</t>
    <phoneticPr fontId="2"/>
  </si>
  <si>
    <t xml:space="preserve">・判断の基準を満足するシステムを採用した場合には「特定調達物品等」に「１」を、判断の基準を満足しない特定調達品目の代替のシステムのみを採用した場合には「類似品等」に「１」を記載する。（いずれも使用していない場合は、両方に「０」を記載する。）
</t>
    <rPh sb="16" eb="18">
      <t>サイヨウ</t>
    </rPh>
    <rPh sb="25" eb="27">
      <t>トクテイ</t>
    </rPh>
    <rPh sb="27" eb="29">
      <t>チョウタツ</t>
    </rPh>
    <rPh sb="29" eb="31">
      <t>ブッピン</t>
    </rPh>
    <rPh sb="31" eb="32">
      <t>トウ</t>
    </rPh>
    <rPh sb="67" eb="69">
      <t>サイヨウ</t>
    </rPh>
    <rPh sb="76" eb="79">
      <t>ルイジヒン</t>
    </rPh>
    <rPh sb="79" eb="80">
      <t>トウ</t>
    </rPh>
    <phoneticPr fontId="2"/>
  </si>
  <si>
    <t xml:space="preserve">・工事数については、判断の基準を満足する当該目的物を建設した場合には「特定調達物品等」に「１」を記載し、それ以外の場合は「０」を記載する。
</t>
    <rPh sb="22" eb="25">
      <t>モクテキブツ</t>
    </rPh>
    <rPh sb="26" eb="28">
      <t>ケンセツ</t>
    </rPh>
    <rPh sb="35" eb="37">
      <t>トクテイ</t>
    </rPh>
    <rPh sb="37" eb="39">
      <t>チョウタツ</t>
    </rPh>
    <rPh sb="39" eb="41">
      <t>ブッピン</t>
    </rPh>
    <rPh sb="41" eb="42">
      <t>トウ</t>
    </rPh>
    <phoneticPr fontId="2"/>
  </si>
  <si>
    <t>・判断の基準を満足するものを使用した場合には「特定調達物品等」に「１」を、使用していない場合は「０」を記載する。</t>
    <rPh sb="23" eb="25">
      <t>トクテイ</t>
    </rPh>
    <rPh sb="25" eb="27">
      <t>チョウタツ</t>
    </rPh>
    <rPh sb="27" eb="29">
      <t>ブッピン</t>
    </rPh>
    <rPh sb="29" eb="30">
      <t>トウ</t>
    </rPh>
    <phoneticPr fontId="2"/>
  </si>
  <si>
    <t xml:space="preserve">・判断の基準を満足する建設機械を使用した場合には「特定調達物品等」に「１」を、判断の基準を満足しない建設機械のみを使用した場合には「類似品等」に「１」を記載する。（いずれも使用していない場合は、両方に「０」を記載する。）
</t>
    <rPh sb="11" eb="13">
      <t>ケンセツ</t>
    </rPh>
    <rPh sb="13" eb="15">
      <t>キカイ</t>
    </rPh>
    <rPh sb="25" eb="27">
      <t>トクテイ</t>
    </rPh>
    <rPh sb="27" eb="29">
      <t>チョウタツ</t>
    </rPh>
    <rPh sb="29" eb="31">
      <t>ブッピン</t>
    </rPh>
    <rPh sb="31" eb="32">
      <t>トウ</t>
    </rPh>
    <rPh sb="50" eb="52">
      <t>ケンセツ</t>
    </rPh>
    <rPh sb="52" eb="54">
      <t>キカイ</t>
    </rPh>
    <rPh sb="69" eb="70">
      <t>トウ</t>
    </rPh>
    <phoneticPr fontId="2"/>
  </si>
  <si>
    <t>判断の基準を満たさないビニル系床材（特別注文品を除く）</t>
    <rPh sb="14" eb="15">
      <t>ケイ</t>
    </rPh>
    <rPh sb="15" eb="17">
      <t>ユカザイ</t>
    </rPh>
    <phoneticPr fontId="2"/>
  </si>
  <si>
    <t>フローリング</t>
    <phoneticPr fontId="2"/>
  </si>
  <si>
    <t>フローリング</t>
    <phoneticPr fontId="3"/>
  </si>
  <si>
    <t>判断の基準を満たさないフローリング</t>
    <rPh sb="0" eb="2">
      <t>ハンダン</t>
    </rPh>
    <rPh sb="3" eb="5">
      <t>キジュン</t>
    </rPh>
    <rPh sb="6" eb="7">
      <t>ミ</t>
    </rPh>
    <phoneticPr fontId="3"/>
  </si>
  <si>
    <t>コンクリート用型枠</t>
    <rPh sb="6" eb="7">
      <t>ヨウ</t>
    </rPh>
    <rPh sb="7" eb="9">
      <t>カタワク</t>
    </rPh>
    <phoneticPr fontId="2"/>
  </si>
  <si>
    <t>再生材料を使用した型枠</t>
    <rPh sb="5" eb="7">
      <t>シヨウ</t>
    </rPh>
    <rPh sb="9" eb="11">
      <t>カタワク</t>
    </rPh>
    <phoneticPr fontId="2"/>
  </si>
  <si>
    <t>コンクリート用型枠</t>
    <rPh sb="6" eb="7">
      <t>ヨウ</t>
    </rPh>
    <rPh sb="7" eb="9">
      <t>カタワク</t>
    </rPh>
    <phoneticPr fontId="3"/>
  </si>
  <si>
    <t>再生材料を使用した型枠</t>
    <rPh sb="0" eb="2">
      <t>サイセイ</t>
    </rPh>
    <rPh sb="2" eb="4">
      <t>ザイリョウ</t>
    </rPh>
    <rPh sb="5" eb="7">
      <t>シヨウ</t>
    </rPh>
    <rPh sb="9" eb="11">
      <t>カタワク</t>
    </rPh>
    <phoneticPr fontId="2"/>
  </si>
  <si>
    <t>鉄鋼スラグ水和固化体</t>
    <rPh sb="0" eb="2">
      <t>テッコウ</t>
    </rPh>
    <rPh sb="5" eb="6">
      <t>スイ</t>
    </rPh>
    <rPh sb="6" eb="7">
      <t>ワ</t>
    </rPh>
    <rPh sb="7" eb="10">
      <t>コカタイ</t>
    </rPh>
    <phoneticPr fontId="2"/>
  </si>
  <si>
    <t>鉄鋼スラグブロック</t>
    <rPh sb="0" eb="2">
      <t>テッコウ</t>
    </rPh>
    <phoneticPr fontId="2"/>
  </si>
  <si>
    <t>kg</t>
    <phoneticPr fontId="2"/>
  </si>
  <si>
    <t>中央分離帯ブロック</t>
    <rPh sb="0" eb="2">
      <t>チュウオウ</t>
    </rPh>
    <rPh sb="2" eb="5">
      <t>ブンリタイ</t>
    </rPh>
    <phoneticPr fontId="2"/>
  </si>
  <si>
    <t>再生プラスチック製中央分離帯ブロック</t>
    <rPh sb="0" eb="2">
      <t>サイセイ</t>
    </rPh>
    <rPh sb="8" eb="9">
      <t>セイ</t>
    </rPh>
    <rPh sb="9" eb="11">
      <t>チュウオウ</t>
    </rPh>
    <rPh sb="11" eb="14">
      <t>ブンリタイ</t>
    </rPh>
    <phoneticPr fontId="2"/>
  </si>
  <si>
    <t>送風機</t>
    <rPh sb="0" eb="3">
      <t>ソウフウキ</t>
    </rPh>
    <phoneticPr fontId="2"/>
  </si>
  <si>
    <t>ポンプ</t>
    <phoneticPr fontId="2"/>
  </si>
  <si>
    <t>鉄鋼スラグ水和固化体</t>
    <rPh sb="0" eb="2">
      <t>テッコウ</t>
    </rPh>
    <rPh sb="5" eb="6">
      <t>スイ</t>
    </rPh>
    <rPh sb="6" eb="7">
      <t>ワ</t>
    </rPh>
    <rPh sb="7" eb="10">
      <t>コカタイ</t>
    </rPh>
    <phoneticPr fontId="3"/>
  </si>
  <si>
    <t>中央分離帯ブロック</t>
    <rPh sb="0" eb="2">
      <t>チュウオウ</t>
    </rPh>
    <rPh sb="2" eb="5">
      <t>ブンリタイ</t>
    </rPh>
    <phoneticPr fontId="3"/>
  </si>
  <si>
    <t>kg</t>
    <phoneticPr fontId="3"/>
  </si>
  <si>
    <t>kg</t>
    <phoneticPr fontId="2"/>
  </si>
  <si>
    <t>ポンプ</t>
    <phoneticPr fontId="2"/>
  </si>
  <si>
    <t>使用目的において当該特定調達品目が代替品となり得るコンクリートブロック、コンクリート二次製品、コンクリート舗装、その他コンクリート構造物、及び捨石等の石材</t>
    <phoneticPr fontId="2"/>
  </si>
  <si>
    <t>使用目的において当該特定調達品目が代替品となり得るバージン樹脂製中央分離帯ブロック</t>
    <phoneticPr fontId="2"/>
  </si>
  <si>
    <t>判断の基準を満たさない送風機（備考に掲げる除外品を除く）</t>
    <rPh sb="11" eb="14">
      <t>ソウフウキ</t>
    </rPh>
    <phoneticPr fontId="2"/>
  </si>
  <si>
    <t>判断の基準を満たさないポンプ（備考に掲げる除外品を除く）</t>
    <phoneticPr fontId="2"/>
  </si>
  <si>
    <t>鉄鋼スラグ混入アスファルト混合物</t>
    <phoneticPr fontId="2"/>
  </si>
  <si>
    <t>中温化アスファルト混合物</t>
    <phoneticPr fontId="2"/>
  </si>
  <si>
    <t>高日射反射率塗料</t>
    <phoneticPr fontId="2"/>
  </si>
  <si>
    <t>防水</t>
    <rPh sb="0" eb="2">
      <t>ボウスイ</t>
    </rPh>
    <phoneticPr fontId="2"/>
  </si>
  <si>
    <t>高日射反射率防水</t>
    <phoneticPr fontId="2"/>
  </si>
  <si>
    <t>m2</t>
    <phoneticPr fontId="2"/>
  </si>
  <si>
    <t>山留め工法</t>
    <phoneticPr fontId="2"/>
  </si>
  <si>
    <t>泥土低減型ソイルセメント柱列壁工法</t>
    <phoneticPr fontId="2"/>
  </si>
  <si>
    <t>6. 再生加熱ｱｽﾌｧﾙﾄ混合物</t>
    <phoneticPr fontId="3"/>
  </si>
  <si>
    <t>7. 鉄鋼スラグ混入アスファルト混合物</t>
    <phoneticPr fontId="3"/>
  </si>
  <si>
    <t>8.中温化アスファルト混合物</t>
    <rPh sb="2" eb="3">
      <t>チュウ</t>
    </rPh>
    <rPh sb="3" eb="4">
      <t>オン</t>
    </rPh>
    <rPh sb="4" eb="5">
      <t>カ</t>
    </rPh>
    <rPh sb="11" eb="14">
      <t>コンゴウブツ</t>
    </rPh>
    <phoneticPr fontId="2"/>
  </si>
  <si>
    <t>9. 高炉スラグ骨材</t>
    <phoneticPr fontId="3"/>
  </si>
  <si>
    <t>10. フェロニッケルスラグ骨材</t>
    <phoneticPr fontId="3"/>
  </si>
  <si>
    <t>11. 銅スラグ骨材</t>
    <phoneticPr fontId="3"/>
  </si>
  <si>
    <t>12.電気炉酸化スラグ骨材</t>
    <rPh sb="3" eb="6">
      <t>デンキロ</t>
    </rPh>
    <rPh sb="6" eb="8">
      <t>サンカ</t>
    </rPh>
    <rPh sb="11" eb="13">
      <t>コツザイ</t>
    </rPh>
    <phoneticPr fontId="2"/>
  </si>
  <si>
    <t>13. 鉄鋼スラグ混入路盤材</t>
    <phoneticPr fontId="3"/>
  </si>
  <si>
    <t>14. 再生骨材等</t>
    <rPh sb="8" eb="9">
      <t>トウ</t>
    </rPh>
    <phoneticPr fontId="3"/>
  </si>
  <si>
    <t>15. 間伐材</t>
    <phoneticPr fontId="3"/>
  </si>
  <si>
    <t>16. 高炉セメント</t>
    <phoneticPr fontId="3"/>
  </si>
  <si>
    <t>17. フライアッシュセメント</t>
    <phoneticPr fontId="3"/>
  </si>
  <si>
    <t>16-1. 生コンクリート（高炉）</t>
    <phoneticPr fontId="3"/>
  </si>
  <si>
    <t>17-1. 生コンクリート（ﾌﾗｲｱｯｼｭ）</t>
    <phoneticPr fontId="3"/>
  </si>
  <si>
    <t>18. エコセメント</t>
    <phoneticPr fontId="3"/>
  </si>
  <si>
    <t>19. 透水性コンクリート</t>
    <phoneticPr fontId="3"/>
  </si>
  <si>
    <t>19-1. 透水性コンクリート２次製品</t>
    <phoneticPr fontId="3"/>
  </si>
  <si>
    <t>20. 鉄鋼スラグブロック</t>
    <rPh sb="4" eb="6">
      <t>テッコウ</t>
    </rPh>
    <phoneticPr fontId="3"/>
  </si>
  <si>
    <t>21. フライアッシュを用いた吹付けコンクリート</t>
    <rPh sb="12" eb="13">
      <t>モチ</t>
    </rPh>
    <rPh sb="15" eb="16">
      <t>フ</t>
    </rPh>
    <rPh sb="16" eb="17">
      <t>ツ</t>
    </rPh>
    <phoneticPr fontId="3"/>
  </si>
  <si>
    <t>22. 下塗用塗料（重防食）</t>
    <phoneticPr fontId="3"/>
  </si>
  <si>
    <t>23. 低揮発性有機溶剤型の路面表示用水性塗料</t>
    <phoneticPr fontId="3"/>
  </si>
  <si>
    <t>24. 高日射反射率塗料</t>
    <rPh sb="4" eb="5">
      <t>コウ</t>
    </rPh>
    <rPh sb="5" eb="7">
      <t>ニッシャ</t>
    </rPh>
    <rPh sb="7" eb="9">
      <t>ハンシャ</t>
    </rPh>
    <rPh sb="9" eb="10">
      <t>リツ</t>
    </rPh>
    <rPh sb="10" eb="12">
      <t>トリョウ</t>
    </rPh>
    <phoneticPr fontId="3"/>
  </si>
  <si>
    <t>防水</t>
    <rPh sb="0" eb="2">
      <t>ボウスイ</t>
    </rPh>
    <phoneticPr fontId="3"/>
  </si>
  <si>
    <t>25. 高日射反射率防水</t>
    <rPh sb="4" eb="5">
      <t>コウ</t>
    </rPh>
    <rPh sb="5" eb="7">
      <t>ニッシャ</t>
    </rPh>
    <rPh sb="7" eb="9">
      <t>ハンシャ</t>
    </rPh>
    <rPh sb="9" eb="10">
      <t>リツ</t>
    </rPh>
    <rPh sb="10" eb="12">
      <t>ボウスイ</t>
    </rPh>
    <phoneticPr fontId="3"/>
  </si>
  <si>
    <t>26. 再生材料を用いた舗装用ブロック（焼成）</t>
    <rPh sb="4" eb="6">
      <t>サイセイ</t>
    </rPh>
    <rPh sb="6" eb="8">
      <t>ザイリョウ</t>
    </rPh>
    <rPh sb="9" eb="10">
      <t>モチ</t>
    </rPh>
    <rPh sb="12" eb="15">
      <t>ホソウヨウ</t>
    </rPh>
    <rPh sb="20" eb="22">
      <t>ショウセイ</t>
    </rPh>
    <phoneticPr fontId="3"/>
  </si>
  <si>
    <t>27. 再生材料を用いた舗装用ブロック類（プレキャスト無筋コンクリート製品）</t>
    <rPh sb="4" eb="8">
      <t>サイセイザイリョウ</t>
    </rPh>
    <rPh sb="9" eb="10">
      <t>モチ</t>
    </rPh>
    <rPh sb="12" eb="15">
      <t>ホソウヨウ</t>
    </rPh>
    <rPh sb="19" eb="20">
      <t>ルイ</t>
    </rPh>
    <rPh sb="27" eb="29">
      <t>ムキン</t>
    </rPh>
    <rPh sb="35" eb="37">
      <t>セイヒン</t>
    </rPh>
    <phoneticPr fontId="2"/>
  </si>
  <si>
    <t>28. バークたい肥</t>
    <phoneticPr fontId="3"/>
  </si>
  <si>
    <t>29. 下水道汚泥を用いた汚泥発酵肥料（下水汚泥コンポスト）</t>
    <phoneticPr fontId="3"/>
  </si>
  <si>
    <t>31. 再生プラスチック製中央分離帯ブロック</t>
    <rPh sb="4" eb="6">
      <t>サイセイ</t>
    </rPh>
    <rPh sb="12" eb="13">
      <t>セイ</t>
    </rPh>
    <rPh sb="13" eb="15">
      <t>チュウオウ</t>
    </rPh>
    <rPh sb="15" eb="18">
      <t>ブンリタイ</t>
    </rPh>
    <phoneticPr fontId="3"/>
  </si>
  <si>
    <t>33. 断熱サッシ・ドア</t>
    <phoneticPr fontId="3"/>
  </si>
  <si>
    <t>34.製材</t>
    <rPh sb="3" eb="5">
      <t>セイザイ</t>
    </rPh>
    <phoneticPr fontId="3"/>
  </si>
  <si>
    <t>35.集成材</t>
    <rPh sb="3" eb="6">
      <t>シュウセイザイ</t>
    </rPh>
    <phoneticPr fontId="3"/>
  </si>
  <si>
    <t>36.合板</t>
    <rPh sb="3" eb="5">
      <t>ゴウハン</t>
    </rPh>
    <phoneticPr fontId="3"/>
  </si>
  <si>
    <t>37.単板積層材</t>
    <rPh sb="3" eb="5">
      <t>タンパン</t>
    </rPh>
    <rPh sb="5" eb="7">
      <t>セキソウ</t>
    </rPh>
    <rPh sb="7" eb="8">
      <t>ザイ</t>
    </rPh>
    <phoneticPr fontId="3"/>
  </si>
  <si>
    <t>山留め工法</t>
    <rPh sb="0" eb="1">
      <t>ヤマ</t>
    </rPh>
    <rPh sb="1" eb="2">
      <t>ド</t>
    </rPh>
    <rPh sb="3" eb="5">
      <t>コウホウ</t>
    </rPh>
    <phoneticPr fontId="3"/>
  </si>
  <si>
    <t>セメント</t>
    <phoneticPr fontId="2"/>
  </si>
  <si>
    <t>kg</t>
    <phoneticPr fontId="2"/>
  </si>
  <si>
    <t>m2</t>
    <phoneticPr fontId="2"/>
  </si>
  <si>
    <t>m2</t>
    <phoneticPr fontId="2"/>
  </si>
  <si>
    <t>フローリング</t>
    <phoneticPr fontId="2"/>
  </si>
  <si>
    <t>山留め工法</t>
    <phoneticPr fontId="2"/>
  </si>
  <si>
    <t>タイル</t>
    <phoneticPr fontId="3"/>
  </si>
  <si>
    <t>建 具</t>
    <phoneticPr fontId="3"/>
  </si>
  <si>
    <t>フローリング</t>
    <phoneticPr fontId="3"/>
  </si>
  <si>
    <t>2. 土工用水砕スラグ</t>
    <phoneticPr fontId="3"/>
  </si>
  <si>
    <t>6. 再生加熱ｱｽﾌｧﾙﾄ混合物</t>
    <phoneticPr fontId="3"/>
  </si>
  <si>
    <t>7. 鉄鋼スラグ混入アスファルト混合物</t>
    <phoneticPr fontId="3"/>
  </si>
  <si>
    <t>13. 鉄鋼スラグ混入路盤材</t>
    <phoneticPr fontId="3"/>
  </si>
  <si>
    <t>22. 下塗用塗料（重防食）</t>
    <phoneticPr fontId="3"/>
  </si>
  <si>
    <t>28. バークたい肥</t>
    <phoneticPr fontId="3"/>
  </si>
  <si>
    <t>33. 断熱サッシ・ドア</t>
    <phoneticPr fontId="3"/>
  </si>
  <si>
    <t>8. 中温化アスファルト混合物</t>
    <rPh sb="3" eb="4">
      <t>チュウ</t>
    </rPh>
    <rPh sb="4" eb="5">
      <t>オン</t>
    </rPh>
    <rPh sb="5" eb="6">
      <t>カ</t>
    </rPh>
    <phoneticPr fontId="3"/>
  </si>
  <si>
    <t>18.エコセメント</t>
    <phoneticPr fontId="3"/>
  </si>
  <si>
    <t>19-1. 透水性コンクリート２次製品</t>
    <phoneticPr fontId="3"/>
  </si>
  <si>
    <t>24.高日射反射率塗料</t>
    <rPh sb="3" eb="4">
      <t>コウ</t>
    </rPh>
    <rPh sb="4" eb="6">
      <t>ニッシャ</t>
    </rPh>
    <rPh sb="6" eb="8">
      <t>ハンシャ</t>
    </rPh>
    <rPh sb="8" eb="9">
      <t>リツ</t>
    </rPh>
    <rPh sb="9" eb="11">
      <t>トリョウ</t>
    </rPh>
    <phoneticPr fontId="3"/>
  </si>
  <si>
    <t>25.高日射反射率防水</t>
    <rPh sb="3" eb="4">
      <t>コウ</t>
    </rPh>
    <rPh sb="4" eb="6">
      <t>ニッシャ</t>
    </rPh>
    <rPh sb="6" eb="8">
      <t>ハンシャ</t>
    </rPh>
    <rPh sb="8" eb="9">
      <t>リツ</t>
    </rPh>
    <rPh sb="9" eb="11">
      <t>ボウスイ</t>
    </rPh>
    <phoneticPr fontId="3"/>
  </si>
  <si>
    <t>26.再生材料を用いた舗装用ブロック（焼成）</t>
    <rPh sb="3" eb="5">
      <t>サイセイ</t>
    </rPh>
    <rPh sb="5" eb="7">
      <t>ザイリョウ</t>
    </rPh>
    <rPh sb="8" eb="9">
      <t>モチ</t>
    </rPh>
    <rPh sb="11" eb="14">
      <t>ホソウヨウ</t>
    </rPh>
    <rPh sb="19" eb="21">
      <t>ショウセイ</t>
    </rPh>
    <phoneticPr fontId="3"/>
  </si>
  <si>
    <t>27.再生材料を用いた舗装用ブロック類（プレキャスト無筋コンクリート製品）</t>
    <rPh sb="3" eb="7">
      <t>サイセイザイリョウ</t>
    </rPh>
    <rPh sb="8" eb="9">
      <t>モチ</t>
    </rPh>
    <rPh sb="11" eb="14">
      <t>ホソウヨウ</t>
    </rPh>
    <rPh sb="18" eb="19">
      <t>ルイ</t>
    </rPh>
    <rPh sb="26" eb="28">
      <t>ムキン</t>
    </rPh>
    <rPh sb="34" eb="36">
      <t>セイヒン</t>
    </rPh>
    <phoneticPr fontId="2"/>
  </si>
  <si>
    <t>34. 製材</t>
    <rPh sb="4" eb="6">
      <t>セイザイ</t>
    </rPh>
    <phoneticPr fontId="3"/>
  </si>
  <si>
    <t>35. 集成材</t>
    <rPh sb="4" eb="7">
      <t>シュウセイザイ</t>
    </rPh>
    <phoneticPr fontId="3"/>
  </si>
  <si>
    <t>36. 合板</t>
    <rPh sb="4" eb="6">
      <t>ゴウハン</t>
    </rPh>
    <phoneticPr fontId="3"/>
  </si>
  <si>
    <t>37. 単板積層材</t>
    <rPh sb="4" eb="6">
      <t>タンパン</t>
    </rPh>
    <rPh sb="6" eb="8">
      <t>セキソウ</t>
    </rPh>
    <rPh sb="8" eb="9">
      <t>ザイ</t>
    </rPh>
    <phoneticPr fontId="3"/>
  </si>
  <si>
    <t>排水・通気用再生硬質ポリ塩化ビニル管</t>
    <rPh sb="0" eb="2">
      <t>ハイスイ</t>
    </rPh>
    <rPh sb="3" eb="5">
      <t>ツウキ</t>
    </rPh>
    <rPh sb="5" eb="6">
      <t>ヨウ</t>
    </rPh>
    <rPh sb="6" eb="8">
      <t>サイセイ</t>
    </rPh>
    <rPh sb="8" eb="10">
      <t>コウシツ</t>
    </rPh>
    <rPh sb="12" eb="14">
      <t>エンカ</t>
    </rPh>
    <rPh sb="17" eb="18">
      <t>カン</t>
    </rPh>
    <phoneticPr fontId="2"/>
  </si>
  <si>
    <t>15. 間伐材</t>
    <phoneticPr fontId="3"/>
  </si>
  <si>
    <t>16. 高炉セメント</t>
    <phoneticPr fontId="3"/>
  </si>
  <si>
    <t>17. フライアッシュセメント</t>
    <phoneticPr fontId="3"/>
  </si>
  <si>
    <t>16-1. 生コンクリート（高炉）</t>
    <phoneticPr fontId="3"/>
  </si>
  <si>
    <t>17-1. 生コンクリート（ﾌﾗｲｱｯｼｭ）</t>
    <phoneticPr fontId="3"/>
  </si>
  <si>
    <t>18.エコセメント</t>
    <phoneticPr fontId="3"/>
  </si>
  <si>
    <t>19. 透水性コンクリート</t>
    <phoneticPr fontId="3"/>
  </si>
  <si>
    <t>19-1. 透水性コンクリート２次製品</t>
    <phoneticPr fontId="3"/>
  </si>
  <si>
    <t>m3</t>
    <phoneticPr fontId="3"/>
  </si>
  <si>
    <t>t</t>
    <phoneticPr fontId="3"/>
  </si>
  <si>
    <t>中温化アスファルト混合物</t>
    <rPh sb="0" eb="1">
      <t>チュウ</t>
    </rPh>
    <rPh sb="1" eb="2">
      <t>オン</t>
    </rPh>
    <rPh sb="2" eb="3">
      <t>カ</t>
    </rPh>
    <phoneticPr fontId="2"/>
  </si>
  <si>
    <t>高日射反射率塗料</t>
    <rPh sb="0" eb="1">
      <t>コウ</t>
    </rPh>
    <rPh sb="1" eb="3">
      <t>ニッシャ</t>
    </rPh>
    <rPh sb="3" eb="5">
      <t>ハンシャ</t>
    </rPh>
    <rPh sb="5" eb="6">
      <t>リツ</t>
    </rPh>
    <rPh sb="6" eb="8">
      <t>トリョウ</t>
    </rPh>
    <phoneticPr fontId="2"/>
  </si>
  <si>
    <t>高日射反射率防水</t>
    <rPh sb="6" eb="8">
      <t>ボウスイ</t>
    </rPh>
    <phoneticPr fontId="2"/>
  </si>
  <si>
    <t>山留め工法</t>
    <rPh sb="0" eb="1">
      <t>ヤマ</t>
    </rPh>
    <rPh sb="1" eb="2">
      <t>ド</t>
    </rPh>
    <rPh sb="3" eb="5">
      <t>コウホウ</t>
    </rPh>
    <phoneticPr fontId="2"/>
  </si>
  <si>
    <t>泥土低減型ソイルセメント柱列壁工法</t>
    <rPh sb="0" eb="2">
      <t>デイド</t>
    </rPh>
    <rPh sb="2" eb="4">
      <t>テイゲン</t>
    </rPh>
    <rPh sb="4" eb="5">
      <t>ガタ</t>
    </rPh>
    <rPh sb="12" eb="13">
      <t>チュウ</t>
    </rPh>
    <rPh sb="13" eb="14">
      <t>レツ</t>
    </rPh>
    <rPh sb="14" eb="15">
      <t>カベ</t>
    </rPh>
    <rPh sb="15" eb="17">
      <t>コウホウ</t>
    </rPh>
    <phoneticPr fontId="2"/>
  </si>
  <si>
    <t>セメント</t>
    <phoneticPr fontId="2"/>
  </si>
  <si>
    <t>高機能舗装</t>
    <phoneticPr fontId="2"/>
  </si>
  <si>
    <t>m2</t>
    <phoneticPr fontId="2"/>
  </si>
  <si>
    <t>屋上緑化</t>
    <phoneticPr fontId="2"/>
  </si>
  <si>
    <t>鉄鋼スラグ混入アスファルト混合物</t>
    <phoneticPr fontId="2"/>
  </si>
  <si>
    <t>中温化アスファルト混合物</t>
    <rPh sb="0" eb="1">
      <t>チュウ</t>
    </rPh>
    <rPh sb="1" eb="2">
      <t>オン</t>
    </rPh>
    <rPh sb="2" eb="3">
      <t>カ</t>
    </rPh>
    <rPh sb="9" eb="12">
      <t>コンゴウブツ</t>
    </rPh>
    <phoneticPr fontId="2"/>
  </si>
  <si>
    <t>ｔ</t>
    <phoneticPr fontId="2"/>
  </si>
  <si>
    <t>高日射反射率塗料</t>
    <rPh sb="0" eb="1">
      <t>コウ</t>
    </rPh>
    <rPh sb="1" eb="3">
      <t>ニッシャ</t>
    </rPh>
    <rPh sb="3" eb="5">
      <t>ハンシャ</t>
    </rPh>
    <rPh sb="5" eb="6">
      <t>リツ</t>
    </rPh>
    <phoneticPr fontId="2"/>
  </si>
  <si>
    <t>泥土低減型ソイルセメント柱列壁工法</t>
    <rPh sb="0" eb="2">
      <t>デイド</t>
    </rPh>
    <rPh sb="2" eb="5">
      <t>テイゲンガタ</t>
    </rPh>
    <rPh sb="12" eb="13">
      <t>チュウ</t>
    </rPh>
    <rPh sb="13" eb="14">
      <t>レツ</t>
    </rPh>
    <rPh sb="14" eb="15">
      <t>カベ</t>
    </rPh>
    <rPh sb="15" eb="17">
      <t>コウホウ</t>
    </rPh>
    <phoneticPr fontId="2"/>
  </si>
  <si>
    <t>判断の基準を満たさないソイルセメント柱列壁工法</t>
    <rPh sb="0" eb="2">
      <t>ハンダン</t>
    </rPh>
    <rPh sb="3" eb="5">
      <t>キジュン</t>
    </rPh>
    <rPh sb="6" eb="7">
      <t>ミ</t>
    </rPh>
    <rPh sb="18" eb="19">
      <t>チュウ</t>
    </rPh>
    <rPh sb="19" eb="20">
      <t>レツ</t>
    </rPh>
    <rPh sb="20" eb="21">
      <t>カベ</t>
    </rPh>
    <rPh sb="21" eb="23">
      <t>コウホウ</t>
    </rPh>
    <phoneticPr fontId="2"/>
  </si>
  <si>
    <t>排水・通気用再生硬質ポリ塩化ビニル管</t>
    <rPh sb="3" eb="5">
      <t>ツウキ</t>
    </rPh>
    <rPh sb="5" eb="6">
      <t>ヨウ</t>
    </rPh>
    <phoneticPr fontId="2"/>
  </si>
  <si>
    <t>対象箇所となる建物の屋上・屋根等において使用される際に判断の基準を満たさない塗料</t>
    <rPh sb="0" eb="2">
      <t>タイショウ</t>
    </rPh>
    <rPh sb="2" eb="4">
      <t>カショ</t>
    </rPh>
    <rPh sb="7" eb="9">
      <t>タテモノ</t>
    </rPh>
    <rPh sb="10" eb="12">
      <t>オクジョウ</t>
    </rPh>
    <rPh sb="13" eb="16">
      <t>ヤネナド</t>
    </rPh>
    <rPh sb="20" eb="22">
      <t>シヨウ</t>
    </rPh>
    <rPh sb="25" eb="26">
      <t>サイ</t>
    </rPh>
    <rPh sb="27" eb="29">
      <t>ハンダン</t>
    </rPh>
    <rPh sb="30" eb="32">
      <t>キジュン</t>
    </rPh>
    <rPh sb="33" eb="34">
      <t>ミ</t>
    </rPh>
    <rPh sb="38" eb="40">
      <t>トリョウ</t>
    </rPh>
    <phoneticPr fontId="2"/>
  </si>
  <si>
    <t>対象箇所となる建物の屋上・屋根等において使用される際に判断の基準を満たさない防水</t>
    <rPh sb="0" eb="2">
      <t>タイショウ</t>
    </rPh>
    <rPh sb="2" eb="4">
      <t>カショ</t>
    </rPh>
    <rPh sb="7" eb="9">
      <t>タテモノ</t>
    </rPh>
    <rPh sb="10" eb="12">
      <t>オクジョウ</t>
    </rPh>
    <rPh sb="13" eb="16">
      <t>ヤネナド</t>
    </rPh>
    <rPh sb="20" eb="22">
      <t>シヨウ</t>
    </rPh>
    <rPh sb="25" eb="26">
      <t>サイ</t>
    </rPh>
    <rPh sb="27" eb="29">
      <t>ハンダン</t>
    </rPh>
    <rPh sb="30" eb="32">
      <t>キジュン</t>
    </rPh>
    <rPh sb="33" eb="34">
      <t>ミ</t>
    </rPh>
    <rPh sb="38" eb="40">
      <t>ボウスイ</t>
    </rPh>
    <phoneticPr fontId="2"/>
  </si>
  <si>
    <t>舗装（表層）</t>
    <rPh sb="3" eb="5">
      <t>ヒョウソウ</t>
    </rPh>
    <phoneticPr fontId="2"/>
  </si>
  <si>
    <t>路上表層再生工法</t>
    <rPh sb="2" eb="4">
      <t>ヒョウソウ</t>
    </rPh>
    <phoneticPr fontId="2"/>
  </si>
  <si>
    <t>舗装（表層）</t>
    <rPh sb="3" eb="5">
      <t>ヒョウソウ</t>
    </rPh>
    <phoneticPr fontId="3"/>
  </si>
  <si>
    <t xml:space="preserve">● </t>
    <phoneticPr fontId="2"/>
  </si>
  <si>
    <t>●</t>
    <phoneticPr fontId="2"/>
  </si>
  <si>
    <t>m2</t>
    <phoneticPr fontId="2"/>
  </si>
  <si>
    <t>・判断の基準を満足する工法を使用した場合には「特定調達物品等」に「１」を、判断の基準を満足しない特定調達品目の代替の工法のみを使用した場合には「類似品等」に「１」を記載する。（いずれも使用していない場合は、両方に「０」を記載する。）</t>
    <phoneticPr fontId="2"/>
  </si>
  <si>
    <t>合板型枠</t>
    <rPh sb="0" eb="2">
      <t>ゴウハン</t>
    </rPh>
    <rPh sb="2" eb="4">
      <t>カタワク</t>
    </rPh>
    <phoneticPr fontId="2"/>
  </si>
  <si>
    <t>ある条件下で必要とされる場合に調達するものであり、類似品等の設定は困難</t>
    <phoneticPr fontId="2"/>
  </si>
  <si>
    <t>・工事数については、判断の基準を満足する資材を使用した場合には「特定調達物品等」に「１」を記載し、それ以外の場合は「０」を記載する。</t>
    <rPh sb="20" eb="22">
      <t>シザイ</t>
    </rPh>
    <rPh sb="32" eb="34">
      <t>トクテイ</t>
    </rPh>
    <rPh sb="34" eb="36">
      <t>チョウタツ</t>
    </rPh>
    <rPh sb="36" eb="38">
      <t>ブッピン</t>
    </rPh>
    <rPh sb="38" eb="39">
      <t>トウ</t>
    </rPh>
    <phoneticPr fontId="2"/>
  </si>
  <si>
    <t>千円</t>
    <rPh sb="0" eb="2">
      <t>センエン</t>
    </rPh>
    <phoneticPr fontId="2"/>
  </si>
  <si>
    <t>契約金額（消費税含む）（千円）　　　　：</t>
    <rPh sb="12" eb="13">
      <t>セン</t>
    </rPh>
    <rPh sb="13" eb="14">
      <t>エン</t>
    </rPh>
    <phoneticPr fontId="2"/>
  </si>
  <si>
    <t>特定調達物品等
数量</t>
    <phoneticPr fontId="3"/>
  </si>
  <si>
    <t>工事名・工事場所・契約金額を記入する。なお、契約金額は千円未満を四捨五入し、千円単位とする。</t>
    <rPh sb="0" eb="2">
      <t>コウジ</t>
    </rPh>
    <rPh sb="2" eb="3">
      <t>メイ</t>
    </rPh>
    <rPh sb="4" eb="6">
      <t>コウジ</t>
    </rPh>
    <rPh sb="6" eb="8">
      <t>バショ</t>
    </rPh>
    <rPh sb="9" eb="11">
      <t>ケイヤク</t>
    </rPh>
    <rPh sb="11" eb="13">
      <t>キンガク</t>
    </rPh>
    <rPh sb="14" eb="16">
      <t>キニュウ</t>
    </rPh>
    <rPh sb="22" eb="24">
      <t>ケイヤク</t>
    </rPh>
    <rPh sb="24" eb="26">
      <t>キンガク</t>
    </rPh>
    <rPh sb="27" eb="29">
      <t>センエン</t>
    </rPh>
    <rPh sb="29" eb="31">
      <t>ミマン</t>
    </rPh>
    <rPh sb="32" eb="36">
      <t>シシャゴニュウ</t>
    </rPh>
    <rPh sb="38" eb="40">
      <t>センエン</t>
    </rPh>
    <rPh sb="40" eb="42">
      <t>タンイ</t>
    </rPh>
    <phoneticPr fontId="2"/>
  </si>
  <si>
    <t>建設発生土を利用した場合も、類似品等には計上しない。</t>
    <rPh sb="0" eb="2">
      <t>ケンセツ</t>
    </rPh>
    <rPh sb="2" eb="4">
      <t>ハッセイ</t>
    </rPh>
    <rPh sb="4" eb="5">
      <t>ツチ</t>
    </rPh>
    <rPh sb="6" eb="8">
      <t>リヨウ</t>
    </rPh>
    <rPh sb="10" eb="12">
      <t>バアイ</t>
    </rPh>
    <rPh sb="14" eb="16">
      <t>ルイジ</t>
    </rPh>
    <rPh sb="16" eb="17">
      <t>ヒン</t>
    </rPh>
    <rPh sb="17" eb="18">
      <t>トウ</t>
    </rPh>
    <rPh sb="20" eb="22">
      <t>ケイジョウ</t>
    </rPh>
    <phoneticPr fontId="2"/>
  </si>
  <si>
    <t>建設発生土を利用した場合も、類似品等には計上しない。</t>
    <phoneticPr fontId="2"/>
  </si>
  <si>
    <t>＜工事別書式＞の記入方法</t>
    <rPh sb="1" eb="4">
      <t>コウジベツ</t>
    </rPh>
    <rPh sb="4" eb="6">
      <t>ショシキ</t>
    </rPh>
    <rPh sb="8" eb="10">
      <t>キニュウ</t>
    </rPh>
    <rPh sb="10" eb="12">
      <t>ホウホウ</t>
    </rPh>
    <phoneticPr fontId="2"/>
  </si>
  <si>
    <t>＜集計書式＞の記入方法</t>
    <rPh sb="1" eb="3">
      <t>シュウケイ</t>
    </rPh>
    <rPh sb="3" eb="5">
      <t>ショシキ</t>
    </rPh>
    <rPh sb="7" eb="9">
      <t>キニュウ</t>
    </rPh>
    <rPh sb="9" eb="11">
      <t>ホウホウ</t>
    </rPh>
    <phoneticPr fontId="2"/>
  </si>
  <si>
    <t>＜工事別書式＞の個表より該当個所を転記して、＜集計書式＞を作成する。</t>
    <rPh sb="1" eb="4">
      <t>コウジベツ</t>
    </rPh>
    <rPh sb="4" eb="6">
      <t>ショシキ</t>
    </rPh>
    <rPh sb="8" eb="9">
      <t>コ</t>
    </rPh>
    <rPh sb="9" eb="10">
      <t>ヒョウ</t>
    </rPh>
    <rPh sb="12" eb="14">
      <t>ガイトウ</t>
    </rPh>
    <rPh sb="14" eb="16">
      <t>カショ</t>
    </rPh>
    <rPh sb="17" eb="19">
      <t>テンキ</t>
    </rPh>
    <rPh sb="23" eb="25">
      <t>シュウケイ</t>
    </rPh>
    <rPh sb="25" eb="27">
      <t>ショシキ</t>
    </rPh>
    <rPh sb="29" eb="31">
      <t>サクセイ</t>
    </rPh>
    <phoneticPr fontId="2"/>
  </si>
  <si>
    <t>＜工事別書式＞からの転記ミスのないように数値を確認する。</t>
    <rPh sb="1" eb="3">
      <t>コウジ</t>
    </rPh>
    <rPh sb="3" eb="4">
      <t>ベツ</t>
    </rPh>
    <rPh sb="4" eb="6">
      <t>ショシキ</t>
    </rPh>
    <rPh sb="10" eb="12">
      <t>テンキ</t>
    </rPh>
    <rPh sb="20" eb="22">
      <t>スウチ</t>
    </rPh>
    <rPh sb="23" eb="25">
      <t>カクニン</t>
    </rPh>
    <phoneticPr fontId="2"/>
  </si>
  <si>
    <t>＜概要書式＞の記入方法</t>
    <rPh sb="1" eb="3">
      <t>ガイヨウ</t>
    </rPh>
    <rPh sb="3" eb="5">
      <t>ショシキ</t>
    </rPh>
    <rPh sb="7" eb="9">
      <t>キニュウ</t>
    </rPh>
    <rPh sb="9" eb="11">
      <t>ホウホウ</t>
    </rPh>
    <phoneticPr fontId="2"/>
  </si>
  <si>
    <t>＜集計書式＞の合計欄の数値が、自動計算により転記されるが、集計ミスのないように数値を確認する。</t>
    <rPh sb="1" eb="3">
      <t>シュウケイ</t>
    </rPh>
    <rPh sb="3" eb="5">
      <t>ショシキ</t>
    </rPh>
    <rPh sb="7" eb="9">
      <t>ゴウケイ</t>
    </rPh>
    <rPh sb="9" eb="10">
      <t>ラン</t>
    </rPh>
    <rPh sb="11" eb="13">
      <t>スウチ</t>
    </rPh>
    <rPh sb="15" eb="17">
      <t>ジドウ</t>
    </rPh>
    <rPh sb="17" eb="19">
      <t>ケイサン</t>
    </rPh>
    <rPh sb="22" eb="24">
      <t>テンキ</t>
    </rPh>
    <rPh sb="29" eb="31">
      <t>シュウケイ</t>
    </rPh>
    <rPh sb="39" eb="41">
      <t>スウチ</t>
    </rPh>
    <rPh sb="42" eb="44">
      <t>カクニン</t>
    </rPh>
    <phoneticPr fontId="2"/>
  </si>
  <si>
    <t>30. LED道路照明</t>
    <rPh sb="7" eb="9">
      <t>ドウロ</t>
    </rPh>
    <rPh sb="9" eb="11">
      <t>ショウメイ</t>
    </rPh>
    <phoneticPr fontId="3"/>
  </si>
  <si>
    <t>LED道路照明</t>
    <rPh sb="3" eb="5">
      <t>ドウロ</t>
    </rPh>
    <rPh sb="5" eb="7">
      <t>ショウメイ</t>
    </rPh>
    <phoneticPr fontId="2"/>
  </si>
  <si>
    <t>直交集成板</t>
    <rPh sb="0" eb="2">
      <t>チョッコウ</t>
    </rPh>
    <rPh sb="2" eb="4">
      <t>シュウセイ</t>
    </rPh>
    <rPh sb="4" eb="5">
      <t>イタ</t>
    </rPh>
    <phoneticPr fontId="2"/>
  </si>
  <si>
    <t>38. 直交集成板</t>
    <rPh sb="4" eb="6">
      <t>チョッコウ</t>
    </rPh>
    <rPh sb="6" eb="8">
      <t>シュウセイ</t>
    </rPh>
    <rPh sb="8" eb="9">
      <t>イタ</t>
    </rPh>
    <phoneticPr fontId="3"/>
  </si>
  <si>
    <t>直交集成板</t>
    <phoneticPr fontId="2"/>
  </si>
  <si>
    <r>
      <t>類似品等には、特定調達品目のうち判断の基準を満足しない資機材、及び使用目的において当該特定調達品目の代替品となり得る資機材の使用量を記載する。</t>
    </r>
    <r>
      <rPr>
        <b/>
        <sz val="11"/>
        <rFont val="ＭＳ Ｐゴシック"/>
        <family val="3"/>
        <charset val="128"/>
      </rPr>
      <t>使用目的や使用条件が異なり、単純に代替品となり得ない場合は、類似品目等には計上しない。（「特定調達物品等と類似品等の考え方」を参照）
・また、当該地域で特定調達品目が供給されていない場合も、類似品等には計上しない。</t>
    </r>
    <rPh sb="3" eb="4">
      <t>トウ</t>
    </rPh>
    <rPh sb="7" eb="9">
      <t>トクテイ</t>
    </rPh>
    <rPh sb="9" eb="11">
      <t>チョウタツ</t>
    </rPh>
    <rPh sb="11" eb="13">
      <t>ヒンモク</t>
    </rPh>
    <rPh sb="16" eb="18">
      <t>ハンダン</t>
    </rPh>
    <rPh sb="19" eb="21">
      <t>キジュン</t>
    </rPh>
    <rPh sb="22" eb="24">
      <t>マンゾク</t>
    </rPh>
    <rPh sb="27" eb="30">
      <t>シキザイ</t>
    </rPh>
    <rPh sb="31" eb="32">
      <t>オヨ</t>
    </rPh>
    <rPh sb="33" eb="35">
      <t>シヨウ</t>
    </rPh>
    <rPh sb="35" eb="37">
      <t>モクテキ</t>
    </rPh>
    <rPh sb="56" eb="57">
      <t>ウ</t>
    </rPh>
    <rPh sb="58" eb="61">
      <t>シキザイ</t>
    </rPh>
    <rPh sb="116" eb="118">
      <t>トクテイ</t>
    </rPh>
    <rPh sb="118" eb="120">
      <t>チョウタツ</t>
    </rPh>
    <rPh sb="120" eb="122">
      <t>ブッピン</t>
    </rPh>
    <rPh sb="122" eb="123">
      <t>トウ</t>
    </rPh>
    <rPh sb="124" eb="126">
      <t>ルイジ</t>
    </rPh>
    <rPh sb="126" eb="128">
      <t>ヒントウ</t>
    </rPh>
    <rPh sb="129" eb="130">
      <t>カンガ</t>
    </rPh>
    <rPh sb="131" eb="132">
      <t>カタ</t>
    </rPh>
    <rPh sb="134" eb="136">
      <t>サンショウ</t>
    </rPh>
    <phoneticPr fontId="2"/>
  </si>
  <si>
    <t>32. セラミックタイル</t>
    <phoneticPr fontId="3"/>
  </si>
  <si>
    <t>下水汚泥を用いた汚泥発酵肥料（下水汚泥コンポスト）</t>
    <rPh sb="15" eb="17">
      <t>ゲスイ</t>
    </rPh>
    <rPh sb="17" eb="19">
      <t>オデイ</t>
    </rPh>
    <phoneticPr fontId="2"/>
  </si>
  <si>
    <t>下水汚泥を使用した汚泥発酵肥料（下水汚泥コンポスト）</t>
    <rPh sb="5" eb="7">
      <t>シヨウ</t>
    </rPh>
    <rPh sb="16" eb="18">
      <t>ゲスイ</t>
    </rPh>
    <rPh sb="18" eb="20">
      <t>オデイ</t>
    </rPh>
    <phoneticPr fontId="2"/>
  </si>
  <si>
    <t>建設汚泥から再生した処理土</t>
    <phoneticPr fontId="2"/>
  </si>
  <si>
    <r>
      <t>m</t>
    </r>
    <r>
      <rPr>
        <sz val="11"/>
        <rFont val="ＭＳ Ｐゴシック"/>
        <family val="3"/>
        <charset val="128"/>
      </rPr>
      <t>2</t>
    </r>
    <phoneticPr fontId="2"/>
  </si>
  <si>
    <t>39. フローリング</t>
    <phoneticPr fontId="3"/>
  </si>
  <si>
    <t>40. パーティクルボード</t>
    <phoneticPr fontId="3"/>
  </si>
  <si>
    <t>41. 繊維板</t>
    <phoneticPr fontId="3"/>
  </si>
  <si>
    <t>42. 木質系セメント板</t>
    <phoneticPr fontId="3"/>
  </si>
  <si>
    <t>建設汚泥から再生した処理土</t>
    <rPh sb="6" eb="8">
      <t>サイセイ</t>
    </rPh>
    <phoneticPr fontId="2"/>
  </si>
  <si>
    <t>低揮発性有機溶剤型の路面標示用水性塗料</t>
    <rPh sb="12" eb="14">
      <t>ヒョウジ</t>
    </rPh>
    <phoneticPr fontId="2"/>
  </si>
  <si>
    <t>セラミックタイル</t>
    <phoneticPr fontId="2"/>
  </si>
  <si>
    <t>伐採材又は建設発生土を活用した法面緑化工法</t>
    <rPh sb="3" eb="4">
      <t>マタ</t>
    </rPh>
    <phoneticPr fontId="2"/>
  </si>
  <si>
    <r>
      <t>m</t>
    </r>
    <r>
      <rPr>
        <sz val="11"/>
        <rFont val="ＭＳ Ｐゴシック"/>
        <family val="3"/>
        <charset val="128"/>
      </rPr>
      <t>2</t>
    </r>
    <phoneticPr fontId="2"/>
  </si>
  <si>
    <t>39. フローリング</t>
    <phoneticPr fontId="3"/>
  </si>
  <si>
    <t>40. パーティクルボード</t>
    <phoneticPr fontId="3"/>
  </si>
  <si>
    <t>41. 繊維板</t>
    <phoneticPr fontId="3"/>
  </si>
  <si>
    <t>42. 木質系セメント板</t>
    <phoneticPr fontId="3"/>
  </si>
  <si>
    <t>32. セラミックタイル</t>
    <phoneticPr fontId="3"/>
  </si>
  <si>
    <t>39. フローリング</t>
    <phoneticPr fontId="3"/>
  </si>
  <si>
    <t>40. パーティクルボード</t>
    <phoneticPr fontId="3"/>
  </si>
  <si>
    <t>41. 繊維板</t>
    <phoneticPr fontId="3"/>
  </si>
  <si>
    <t>42. 木質系セメント板</t>
    <phoneticPr fontId="3"/>
  </si>
  <si>
    <t>低揮発性有機溶剤型の路面標示用水性塗料</t>
    <rPh sb="0" eb="1">
      <t>テイ</t>
    </rPh>
    <rPh sb="1" eb="4">
      <t>キハツセイ</t>
    </rPh>
    <rPh sb="4" eb="6">
      <t>ユウキ</t>
    </rPh>
    <rPh sb="6" eb="8">
      <t>ヨウザイ</t>
    </rPh>
    <rPh sb="8" eb="9">
      <t>ガタ</t>
    </rPh>
    <rPh sb="10" eb="12">
      <t>ロメン</t>
    </rPh>
    <rPh sb="12" eb="14">
      <t>ヒョウジ</t>
    </rPh>
    <rPh sb="14" eb="15">
      <t>ヨウ</t>
    </rPh>
    <rPh sb="15" eb="17">
      <t>スイセイ</t>
    </rPh>
    <rPh sb="17" eb="19">
      <t>トリョウ</t>
    </rPh>
    <phoneticPr fontId="2"/>
  </si>
  <si>
    <t>セラミックタイル</t>
    <phoneticPr fontId="2"/>
  </si>
  <si>
    <r>
      <t>m</t>
    </r>
    <r>
      <rPr>
        <sz val="11"/>
        <rFont val="ＭＳ Ｐゴシック"/>
        <family val="3"/>
        <charset val="128"/>
      </rPr>
      <t>2</t>
    </r>
    <phoneticPr fontId="2"/>
  </si>
  <si>
    <t>合板型枠の板面の表示のある合板型枠を採用していない工事</t>
    <phoneticPr fontId="2"/>
  </si>
  <si>
    <t>・工事数については、判断の基準を満足する資材を使用した場合には「特定調達物品等」に「１」を記載し、それ以外の場合は「０」を記載する。</t>
    <phoneticPr fontId="2"/>
  </si>
  <si>
    <t>セラミックタイル</t>
    <phoneticPr fontId="2"/>
  </si>
  <si>
    <t>判断の基準を満たさないセラミックタイル（特別注文品を除く）</t>
    <rPh sb="0" eb="2">
      <t>ハンダン</t>
    </rPh>
    <rPh sb="3" eb="5">
      <t>キジュン</t>
    </rPh>
    <rPh sb="6" eb="7">
      <t>ミ</t>
    </rPh>
    <rPh sb="20" eb="22">
      <t>トクベツ</t>
    </rPh>
    <rPh sb="22" eb="24">
      <t>チュウモン</t>
    </rPh>
    <rPh sb="24" eb="25">
      <t>ヒン</t>
    </rPh>
    <rPh sb="26" eb="27">
      <t>ノゾ</t>
    </rPh>
    <phoneticPr fontId="3"/>
  </si>
  <si>
    <t>29. 下水汚泥を用いた汚泥発酵肥料（下水汚泥コンポスト）</t>
    <phoneticPr fontId="3"/>
  </si>
  <si>
    <t>42. 木質系セメント板</t>
    <phoneticPr fontId="3"/>
  </si>
  <si>
    <t>1. 建設汚泥から再生した処理土</t>
    <rPh sb="9" eb="11">
      <t>サイセイ</t>
    </rPh>
    <phoneticPr fontId="3"/>
  </si>
  <si>
    <t>23. 低揮発性有機溶剤型の路面標示用水性塗料</t>
    <rPh sb="16" eb="18">
      <t>ヒョウジ</t>
    </rPh>
    <phoneticPr fontId="3"/>
  </si>
  <si>
    <t>29. 下水汚泥を用いた汚泥発酵肥料（下水汚泥コンポスト）</t>
    <phoneticPr fontId="3"/>
  </si>
  <si>
    <t>木材・プラスチック複合材製品</t>
    <phoneticPr fontId="2"/>
  </si>
  <si>
    <t>43. 木材・プラスチック複合材製品</t>
    <rPh sb="4" eb="6">
      <t>モクザイ</t>
    </rPh>
    <rPh sb="13" eb="16">
      <t>フクゴウザイ</t>
    </rPh>
    <rPh sb="16" eb="18">
      <t>セイヒン</t>
    </rPh>
    <phoneticPr fontId="3"/>
  </si>
  <si>
    <t>木材・プラスチック複合材製品</t>
    <rPh sb="0" eb="2">
      <t>モクザイ</t>
    </rPh>
    <rPh sb="9" eb="12">
      <t>フクゴウザイ</t>
    </rPh>
    <rPh sb="12" eb="14">
      <t>セイヒン</t>
    </rPh>
    <phoneticPr fontId="3"/>
  </si>
  <si>
    <t>44. ビニル系床材</t>
    <rPh sb="7" eb="8">
      <t>ケイ</t>
    </rPh>
    <rPh sb="8" eb="10">
      <t>ユカザイ</t>
    </rPh>
    <phoneticPr fontId="3"/>
  </si>
  <si>
    <t>45. 断熱材</t>
    <phoneticPr fontId="3"/>
  </si>
  <si>
    <t>46. 照明制御システム</t>
    <phoneticPr fontId="3"/>
  </si>
  <si>
    <t>数量DW+EB7</t>
    <phoneticPr fontId="3"/>
  </si>
  <si>
    <t>47.変圧器</t>
    <rPh sb="3" eb="6">
      <t>ヘンアツキ</t>
    </rPh>
    <phoneticPr fontId="3"/>
  </si>
  <si>
    <t>48. 吸収冷温水機</t>
    <phoneticPr fontId="3"/>
  </si>
  <si>
    <t>49. 氷蓄熱式空調機器</t>
    <phoneticPr fontId="3"/>
  </si>
  <si>
    <t>50. ガスエンジンヒートポンプ式空気調和機</t>
    <phoneticPr fontId="3"/>
  </si>
  <si>
    <t>51. 送風機</t>
    <rPh sb="4" eb="7">
      <t>ソウフウキ</t>
    </rPh>
    <phoneticPr fontId="3"/>
  </si>
  <si>
    <t>52. ポンプ</t>
    <phoneticPr fontId="3"/>
  </si>
  <si>
    <t>53. 排水・通気用再生硬質ポリ塩化ビニル管</t>
    <rPh sb="7" eb="9">
      <t>ツウキ</t>
    </rPh>
    <phoneticPr fontId="3"/>
  </si>
  <si>
    <t>54. 自動水栓</t>
    <phoneticPr fontId="3"/>
  </si>
  <si>
    <t>55. 自動洗浄装置及びその組み込み小便器</t>
    <phoneticPr fontId="3"/>
  </si>
  <si>
    <t>57.再生材料を使用した型枠</t>
    <rPh sb="3" eb="5">
      <t>サイセイ</t>
    </rPh>
    <rPh sb="5" eb="7">
      <t>ザイリョウ</t>
    </rPh>
    <rPh sb="8" eb="10">
      <t>シヨウ</t>
    </rPh>
    <rPh sb="12" eb="14">
      <t>カタワク</t>
    </rPh>
    <phoneticPr fontId="3"/>
  </si>
  <si>
    <t>58. 合板型枠</t>
    <rPh sb="4" eb="6">
      <t>ゴウハン</t>
    </rPh>
    <rPh sb="6" eb="8">
      <t>カタワク</t>
    </rPh>
    <phoneticPr fontId="3"/>
  </si>
  <si>
    <t>59. 排出ガス対策型建設機械</t>
    <rPh sb="11" eb="13">
      <t>ケンセツ</t>
    </rPh>
    <rPh sb="13" eb="15">
      <t>キカイ</t>
    </rPh>
    <phoneticPr fontId="3"/>
  </si>
  <si>
    <t>60. 低騒音型建設機械</t>
    <rPh sb="8" eb="10">
      <t>ケンセツ</t>
    </rPh>
    <rPh sb="10" eb="12">
      <t>キカイ</t>
    </rPh>
    <phoneticPr fontId="2"/>
  </si>
  <si>
    <t>61.低品質土有効利用工法</t>
    <rPh sb="3" eb="4">
      <t>テイ</t>
    </rPh>
    <rPh sb="4" eb="6">
      <t>ヒンシツ</t>
    </rPh>
    <rPh sb="6" eb="7">
      <t>ツチ</t>
    </rPh>
    <rPh sb="7" eb="9">
      <t>ユウコウ</t>
    </rPh>
    <rPh sb="9" eb="11">
      <t>リヨウ</t>
    </rPh>
    <rPh sb="11" eb="13">
      <t>コウホウ</t>
    </rPh>
    <phoneticPr fontId="3"/>
  </si>
  <si>
    <t>62. 建設汚泥再生処理工法</t>
    <phoneticPr fontId="3"/>
  </si>
  <si>
    <t>63. コンクリート塊再生処理工法</t>
    <phoneticPr fontId="3"/>
  </si>
  <si>
    <t>64. 路上表層再生工法</t>
    <rPh sb="6" eb="8">
      <t>ヒョウソウ</t>
    </rPh>
    <phoneticPr fontId="3"/>
  </si>
  <si>
    <t>65. 路上再生路盤工法</t>
    <phoneticPr fontId="3"/>
  </si>
  <si>
    <t>66. 伐採材又は建設発生土を活用した法面緑化工法</t>
    <rPh sb="7" eb="8">
      <t>マタ</t>
    </rPh>
    <phoneticPr fontId="3"/>
  </si>
  <si>
    <t>67.泥土低減型ソイルセメント柱列壁工法</t>
    <rPh sb="3" eb="5">
      <t>デイド</t>
    </rPh>
    <rPh sb="5" eb="8">
      <t>テイゲンガタ</t>
    </rPh>
    <rPh sb="15" eb="16">
      <t>ハシラ</t>
    </rPh>
    <rPh sb="16" eb="17">
      <t>レツ</t>
    </rPh>
    <rPh sb="17" eb="18">
      <t>カベ</t>
    </rPh>
    <rPh sb="18" eb="20">
      <t>コウホウ</t>
    </rPh>
    <phoneticPr fontId="3"/>
  </si>
  <si>
    <t>68. 排水性舗装</t>
    <phoneticPr fontId="3"/>
  </si>
  <si>
    <t>69. 透水性舗装</t>
    <phoneticPr fontId="3"/>
  </si>
  <si>
    <t>70. 屋上緑化</t>
    <phoneticPr fontId="3"/>
  </si>
  <si>
    <t>判断の基準を満たさない木材・プラスチック複合材製品</t>
    <phoneticPr fontId="2"/>
  </si>
  <si>
    <t>大便器</t>
    <phoneticPr fontId="2"/>
  </si>
  <si>
    <t>56.大便器</t>
    <phoneticPr fontId="3"/>
  </si>
  <si>
    <t>56.大便器</t>
    <phoneticPr fontId="3"/>
  </si>
  <si>
    <t>43.木材・プラスチック複合材製品</t>
    <rPh sb="3" eb="5">
      <t>モクザイ</t>
    </rPh>
    <rPh sb="12" eb="15">
      <t>フクゴウザイ</t>
    </rPh>
    <rPh sb="15" eb="17">
      <t>セイヒン</t>
    </rPh>
    <phoneticPr fontId="3"/>
  </si>
  <si>
    <t>62 建設汚泥再生処理工法</t>
    <phoneticPr fontId="3"/>
  </si>
  <si>
    <t>66. 伐採材及び建設発生土を活用した法面緑化工法</t>
    <phoneticPr fontId="3"/>
  </si>
  <si>
    <t>m3</t>
    <phoneticPr fontId="2"/>
  </si>
  <si>
    <t>木材・プラスチック複合材製品</t>
    <phoneticPr fontId="2"/>
  </si>
  <si>
    <t>木材・プラスチック複合材製品</t>
    <rPh sb="0" eb="2">
      <t>モクザイ</t>
    </rPh>
    <rPh sb="9" eb="12">
      <t>フクゴウザイ</t>
    </rPh>
    <rPh sb="12" eb="14">
      <t>セイヒン</t>
    </rPh>
    <phoneticPr fontId="2"/>
  </si>
  <si>
    <t>56．大便器</t>
    <rPh sb="3" eb="6">
      <t>ダイベンキ</t>
    </rPh>
    <phoneticPr fontId="3"/>
  </si>
  <si>
    <r>
      <t>令和６</t>
    </r>
    <r>
      <rPr>
        <sz val="11"/>
        <rFont val="ＭＳ Ｐゴシック"/>
        <family val="3"/>
        <charset val="128"/>
      </rPr>
      <t>年度</t>
    </r>
    <rPh sb="0" eb="2">
      <t>レイワ</t>
    </rPh>
    <rPh sb="3" eb="5">
      <t>ネンド</t>
    </rPh>
    <phoneticPr fontId="2"/>
  </si>
  <si>
    <r>
      <t>令和７</t>
    </r>
    <r>
      <rPr>
        <sz val="11"/>
        <rFont val="ＭＳ Ｐゴシック"/>
        <family val="3"/>
        <charset val="128"/>
      </rPr>
      <t>年度</t>
    </r>
    <rPh sb="0" eb="2">
      <t>レイワ</t>
    </rPh>
    <rPh sb="3" eb="5">
      <t>ネンド</t>
    </rPh>
    <phoneticPr fontId="2"/>
  </si>
  <si>
    <t>令和６年度特定調達品目（公共工事）調達実績取りまとめ表（工事別）</t>
    <rPh sb="0" eb="2">
      <t>レイワ</t>
    </rPh>
    <phoneticPr fontId="2"/>
  </si>
  <si>
    <t>令和６年度特定調達品目（公共工事）調達実績取りまとめ表（集計表）</t>
    <rPh sb="0" eb="2">
      <t>レイワ</t>
    </rPh>
    <phoneticPr fontId="3"/>
  </si>
  <si>
    <t>令和６年度特定調達品目（公共工事）調達実績取りまとめ表（集計表）</t>
    <phoneticPr fontId="3"/>
  </si>
  <si>
    <t>令和６年度特定調達品目（公共工事）調達実績概要</t>
    <phoneticPr fontId="2"/>
  </si>
  <si>
    <t>令和６年度特定調達品目（公共工事）調達実績取りまとめ表の記入方法</t>
    <rPh sb="5" eb="7">
      <t>トクテイ</t>
    </rPh>
    <rPh sb="7" eb="9">
      <t>チョウタツ</t>
    </rPh>
    <rPh sb="9" eb="11">
      <t>ヒンモク</t>
    </rPh>
    <rPh sb="17" eb="19">
      <t>チョウタツ</t>
    </rPh>
    <rPh sb="19" eb="21">
      <t>ジッセキ</t>
    </rPh>
    <rPh sb="21" eb="22">
      <t>ト</t>
    </rPh>
    <rPh sb="26" eb="27">
      <t>ヒョウ</t>
    </rPh>
    <phoneticPr fontId="2"/>
  </si>
  <si>
    <r>
      <t>令和８</t>
    </r>
    <r>
      <rPr>
        <sz val="11"/>
        <rFont val="ＭＳ Ｐゴシック"/>
        <family val="3"/>
        <charset val="128"/>
      </rPr>
      <t>年度</t>
    </r>
    <rPh sb="0" eb="2">
      <t>レイワ</t>
    </rPh>
    <rPh sb="3" eb="5">
      <t>ネンド</t>
    </rPh>
    <phoneticPr fontId="2"/>
  </si>
  <si>
    <t>令和７年度発注工事</t>
    <rPh sb="0" eb="2">
      <t>レイワ</t>
    </rPh>
    <rPh sb="3" eb="5">
      <t>ネンド</t>
    </rPh>
    <rPh sb="5" eb="7">
      <t>ハッチュウ</t>
    </rPh>
    <rPh sb="7" eb="9">
      <t>コウジ</t>
    </rPh>
    <phoneticPr fontId="2"/>
  </si>
  <si>
    <r>
      <t>対象工事は、令和６</t>
    </r>
    <r>
      <rPr>
        <sz val="11"/>
        <rFont val="ＭＳ Ｐゴシック"/>
        <family val="3"/>
        <charset val="128"/>
      </rPr>
      <t>年度発注工事とし、既に発注済（令和５年度以前発注）の工事は対象としない。</t>
    </r>
    <rPh sb="0" eb="2">
      <t>タイショウ</t>
    </rPh>
    <rPh sb="2" eb="4">
      <t>コウジ</t>
    </rPh>
    <rPh sb="6" eb="8">
      <t>レイワ</t>
    </rPh>
    <rPh sb="9" eb="11">
      <t>ネンド</t>
    </rPh>
    <rPh sb="11" eb="13">
      <t>ハッチュウ</t>
    </rPh>
    <rPh sb="13" eb="15">
      <t>コウジ</t>
    </rPh>
    <rPh sb="18" eb="19">
      <t>スデ</t>
    </rPh>
    <rPh sb="20" eb="22">
      <t>ハッチュウ</t>
    </rPh>
    <rPh sb="22" eb="23">
      <t>ズ</t>
    </rPh>
    <rPh sb="24" eb="26">
      <t>レイワ</t>
    </rPh>
    <rPh sb="28" eb="29">
      <t>ド</t>
    </rPh>
    <rPh sb="29" eb="31">
      <t>イゼン</t>
    </rPh>
    <rPh sb="31" eb="33">
      <t>ハッチュウ</t>
    </rPh>
    <rPh sb="35" eb="37">
      <t>コウジ</t>
    </rPh>
    <rPh sb="38" eb="40">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</si>
</sst>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4"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b/>
      <sz val="14"/>
      <name val="ＭＳ Ｐゴシック"/>
      <family val="3"/>
      <charset val="128"/>
    </font>
    <font>
      <b/>
      <sz val="12"/>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9"/>
      <name val="ＭＳ Ｐゴシック"/>
      <family val="3"/>
      <charset val="128"/>
    </font>
    <font>
      <b/>
      <sz val="16"/>
      <name val="ＭＳ ゴシック"/>
      <family val="3"/>
      <charset val="128"/>
    </font>
    <font>
      <b/>
      <sz val="28"/>
      <name val="ＭＳ ゴシック"/>
      <family val="3"/>
      <charset val="128"/>
    </font>
    <font>
      <b/>
      <sz val="10"/>
      <name val="ＭＳ ゴシック"/>
      <family val="3"/>
      <charset val="128"/>
    </font>
    <font>
      <b/>
      <sz val="11"/>
      <name val="ＭＳ ゴシック"/>
      <family val="3"/>
      <charset val="128"/>
    </font>
    <font>
      <b/>
      <sz val="8"/>
      <name val="ＭＳ ゴシック"/>
      <family val="3"/>
      <charset val="128"/>
    </font>
    <font>
      <sz val="8"/>
      <name val="ＭＳ Ｐゴシック"/>
      <family val="3"/>
      <charset val="128"/>
    </font>
    <font>
      <sz val="11"/>
      <name val="ＭＳ Ｐゴシック"/>
      <family val="3"/>
      <charset val="128"/>
    </font>
    <font>
      <sz val="10"/>
      <name val="ＭＳ Ｐゴシック"/>
      <family val="3"/>
      <charset val="128"/>
    </font>
    <font>
      <sz val="11"/>
      <color indexed="10"/>
      <name val="ＭＳ Ｐゴシック"/>
      <family val="3"/>
      <charset val="128"/>
    </font>
    <font>
      <b/>
      <sz val="11"/>
      <name val="ＭＳ Ｐゴシック"/>
      <family val="3"/>
      <charset val="128"/>
    </font>
    <font>
      <sz val="9"/>
      <color indexed="10"/>
      <name val="ＭＳ Ｐゴシック"/>
      <family val="3"/>
      <charset val="128"/>
    </font>
    <font>
      <sz val="16"/>
      <name val="ＭＳ ゴシック"/>
      <family val="3"/>
      <charset val="128"/>
    </font>
    <font>
      <sz val="28"/>
      <name val="ＭＳ ゴシック"/>
      <family val="3"/>
      <charset val="128"/>
    </font>
    <font>
      <sz val="9"/>
      <color theme="1"/>
      <name val="ＭＳ Ｐゴシック"/>
      <family val="3"/>
      <charset val="128"/>
    </font>
  </fonts>
  <fills count="4">
    <fill>
      <patternFill patternType="none"/>
    </fill>
    <fill>
      <patternFill patternType="gray125"/>
    </fill>
    <fill>
      <patternFill patternType="solid">
        <fgColor indexed="55"/>
        <bgColor indexed="64"/>
      </patternFill>
    </fill>
    <fill>
      <patternFill patternType="solid">
        <fgColor indexed="43"/>
        <bgColor indexed="64"/>
      </patternFill>
    </fill>
  </fills>
  <borders count="173">
    <border>
      <left/>
      <right/>
      <top/>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dashed">
        <color indexed="64"/>
      </left>
      <right style="dashed">
        <color indexed="64"/>
      </right>
      <top/>
      <bottom style="thin">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right style="dotted">
        <color indexed="64"/>
      </right>
      <top/>
      <bottom style="thin">
        <color indexed="64"/>
      </bottom>
      <diagonal/>
    </border>
    <border diagonalUp="1">
      <left style="dashed">
        <color indexed="64"/>
      </left>
      <right style="dotted">
        <color indexed="64"/>
      </right>
      <top/>
      <bottom style="thin">
        <color indexed="64"/>
      </bottom>
      <diagonal style="thin">
        <color indexed="64"/>
      </diagonal>
    </border>
    <border>
      <left style="dashed">
        <color indexed="64"/>
      </left>
      <right style="dashed">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diagonalUp="1">
      <left style="dashed">
        <color indexed="64"/>
      </left>
      <right style="dotted">
        <color indexed="64"/>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dotted">
        <color indexed="64"/>
      </left>
      <right style="medium">
        <color indexed="64"/>
      </right>
      <top style="thin">
        <color indexed="64"/>
      </top>
      <bottom style="thin">
        <color indexed="64"/>
      </bottom>
      <diagonal/>
    </border>
    <border diagonalUp="1">
      <left/>
      <right style="medium">
        <color indexed="64"/>
      </right>
      <top/>
      <bottom style="thin">
        <color indexed="64"/>
      </bottom>
      <diagonal style="thin">
        <color indexed="64"/>
      </diagonal>
    </border>
    <border>
      <left style="dashed">
        <color indexed="64"/>
      </left>
      <right style="dashed">
        <color indexed="64"/>
      </right>
      <top style="thin">
        <color indexed="64"/>
      </top>
      <bottom style="thin">
        <color indexed="64"/>
      </bottom>
      <diagonal/>
    </border>
    <border>
      <left/>
      <right style="dotted">
        <color indexed="64"/>
      </right>
      <top style="thin">
        <color indexed="64"/>
      </top>
      <bottom style="thin">
        <color indexed="64"/>
      </bottom>
      <diagonal/>
    </border>
    <border diagonalUp="1">
      <left style="dashed">
        <color indexed="64"/>
      </left>
      <right style="dotted">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dashed">
        <color indexed="64"/>
      </left>
      <right style="dashed">
        <color indexed="64"/>
      </right>
      <top style="thin">
        <color indexed="64"/>
      </top>
      <bottom style="double">
        <color indexed="64"/>
      </bottom>
      <diagonal/>
    </border>
    <border>
      <left/>
      <right style="dotted">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diagonalUp="1">
      <left style="dashed">
        <color indexed="64"/>
      </left>
      <right style="dotted">
        <color indexed="64"/>
      </right>
      <top style="thin">
        <color indexed="64"/>
      </top>
      <bottom style="double">
        <color indexed="64"/>
      </bottom>
      <diagonal style="thin">
        <color indexed="64"/>
      </diagonal>
    </border>
    <border diagonalUp="1">
      <left/>
      <right style="medium">
        <color indexed="64"/>
      </right>
      <top style="thin">
        <color indexed="64"/>
      </top>
      <bottom style="double">
        <color indexed="64"/>
      </bottom>
      <diagonal style="thin">
        <color indexed="64"/>
      </diagonal>
    </border>
    <border>
      <left style="dotted">
        <color indexed="64"/>
      </left>
      <right style="medium">
        <color indexed="64"/>
      </right>
      <top/>
      <bottom style="thin">
        <color indexed="64"/>
      </bottom>
      <diagonal/>
    </border>
    <border>
      <left style="dashed">
        <color indexed="64"/>
      </left>
      <right style="dotted">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dotted">
        <color indexed="64"/>
      </left>
      <right style="medium">
        <color indexed="64"/>
      </right>
      <top style="medium">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diagonalUp="1">
      <left style="dotted">
        <color indexed="64"/>
      </left>
      <right style="medium">
        <color indexed="64"/>
      </right>
      <top style="thin">
        <color indexed="64"/>
      </top>
      <bottom style="double">
        <color indexed="64"/>
      </bottom>
      <diagonal style="thin">
        <color indexed="64"/>
      </diagonal>
    </border>
    <border diagonalUp="1">
      <left style="dotted">
        <color indexed="64"/>
      </left>
      <right style="medium">
        <color indexed="64"/>
      </right>
      <top/>
      <bottom style="thin">
        <color indexed="64"/>
      </bottom>
      <diagonal style="thin">
        <color indexed="64"/>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dashed">
        <color indexed="64"/>
      </left>
      <right/>
      <top style="medium">
        <color indexed="64"/>
      </top>
      <bottom style="thin">
        <color indexed="64"/>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top style="thin">
        <color indexed="64"/>
      </top>
      <bottom style="double">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double">
        <color indexed="64"/>
      </bottom>
      <diagonal/>
    </border>
    <border>
      <left style="dashed">
        <color indexed="64"/>
      </left>
      <right style="dotted">
        <color indexed="64"/>
      </right>
      <top style="medium">
        <color indexed="64"/>
      </top>
      <bottom style="thin">
        <color indexed="64"/>
      </bottom>
      <diagonal/>
    </border>
    <border>
      <left style="dashed">
        <color indexed="64"/>
      </left>
      <right style="dotted">
        <color indexed="64"/>
      </right>
      <top/>
      <bottom style="thin">
        <color indexed="64"/>
      </bottom>
      <diagonal/>
    </border>
    <border>
      <left style="dashed">
        <color indexed="64"/>
      </left>
      <right style="dotted">
        <color indexed="64"/>
      </right>
      <top style="thin">
        <color indexed="64"/>
      </top>
      <bottom style="thin">
        <color indexed="64"/>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bottom style="thin">
        <color indexed="64"/>
      </bottom>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double">
        <color indexed="64"/>
      </bottom>
      <diagonal/>
    </border>
    <border diagonalUp="1">
      <left style="dotted">
        <color indexed="64"/>
      </left>
      <right style="dotted">
        <color indexed="64"/>
      </right>
      <top style="medium">
        <color indexed="64"/>
      </top>
      <bottom style="thin">
        <color indexed="64"/>
      </bottom>
      <diagonal style="thin">
        <color indexed="64"/>
      </diagonal>
    </border>
    <border diagonalUp="1">
      <left style="dotted">
        <color indexed="64"/>
      </left>
      <right style="dotted">
        <color indexed="64"/>
      </right>
      <top/>
      <bottom style="thin">
        <color indexed="64"/>
      </bottom>
      <diagonal style="thin">
        <color indexed="64"/>
      </diagonal>
    </border>
    <border diagonalUp="1">
      <left style="dotted">
        <color indexed="64"/>
      </left>
      <right style="dotted">
        <color indexed="64"/>
      </right>
      <top style="thin">
        <color indexed="64"/>
      </top>
      <bottom style="thin">
        <color indexed="64"/>
      </bottom>
      <diagonal style="thin">
        <color indexed="64"/>
      </diagonal>
    </border>
    <border diagonalUp="1">
      <left style="dotted">
        <color indexed="64"/>
      </left>
      <right style="dotted">
        <color indexed="64"/>
      </right>
      <top style="thin">
        <color indexed="64"/>
      </top>
      <bottom style="double">
        <color indexed="64"/>
      </bottom>
      <diagonal style="thin">
        <color indexed="64"/>
      </diagonal>
    </border>
    <border>
      <left style="dashed">
        <color indexed="64"/>
      </left>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medium">
        <color indexed="64"/>
      </right>
      <top style="double">
        <color indexed="64"/>
      </top>
      <bottom style="medium">
        <color indexed="64"/>
      </bottom>
      <diagonal/>
    </border>
    <border>
      <left style="dashed">
        <color indexed="64"/>
      </left>
      <right style="dotted">
        <color indexed="64"/>
      </right>
      <top style="double">
        <color indexed="64"/>
      </top>
      <bottom style="medium">
        <color indexed="64"/>
      </bottom>
      <diagonal/>
    </border>
    <border>
      <left style="medium">
        <color indexed="64"/>
      </left>
      <right style="dotted">
        <color indexed="64"/>
      </right>
      <top style="double">
        <color indexed="64"/>
      </top>
      <bottom style="medium">
        <color indexed="64"/>
      </bottom>
      <diagonal/>
    </border>
    <border>
      <left style="dashed">
        <color indexed="64"/>
      </left>
      <right style="dashed">
        <color indexed="64"/>
      </right>
      <top style="double">
        <color indexed="64"/>
      </top>
      <bottom style="medium">
        <color indexed="64"/>
      </bottom>
      <diagonal/>
    </border>
    <border diagonalUp="1">
      <left style="dashed">
        <color indexed="64"/>
      </left>
      <right style="dotted">
        <color indexed="64"/>
      </right>
      <top style="double">
        <color indexed="64"/>
      </top>
      <bottom style="medium">
        <color indexed="64"/>
      </bottom>
      <diagonal style="thin">
        <color indexed="64"/>
      </diagonal>
    </border>
    <border diagonalUp="1">
      <left/>
      <right style="medium">
        <color indexed="64"/>
      </right>
      <top style="double">
        <color indexed="64"/>
      </top>
      <bottom style="medium">
        <color indexed="64"/>
      </bottom>
      <diagonal style="thin">
        <color indexed="64"/>
      </diagonal>
    </border>
    <border diagonalUp="1">
      <left style="dotted">
        <color indexed="64"/>
      </left>
      <right style="dotted">
        <color indexed="64"/>
      </right>
      <top style="double">
        <color indexed="64"/>
      </top>
      <bottom style="medium">
        <color indexed="64"/>
      </bottom>
      <diagonal style="thin">
        <color indexed="64"/>
      </diagonal>
    </border>
    <border diagonalUp="1">
      <left style="dotted">
        <color indexed="64"/>
      </left>
      <right style="medium">
        <color indexed="64"/>
      </right>
      <top style="double">
        <color indexed="64"/>
      </top>
      <bottom style="medium">
        <color indexed="64"/>
      </bottom>
      <diagonal style="thin">
        <color indexed="64"/>
      </diagonal>
    </border>
    <border>
      <left/>
      <right style="dotted">
        <color indexed="64"/>
      </right>
      <top style="double">
        <color indexed="64"/>
      </top>
      <bottom style="medium">
        <color indexed="64"/>
      </bottom>
      <diagonal/>
    </border>
    <border diagonalUp="1">
      <left style="dotted">
        <color indexed="64"/>
      </left>
      <right/>
      <top style="medium">
        <color indexed="64"/>
      </top>
      <bottom style="thin">
        <color indexed="64"/>
      </bottom>
      <diagonal style="thin">
        <color indexed="64"/>
      </diagonal>
    </border>
    <border diagonalUp="1">
      <left style="dotted">
        <color indexed="64"/>
      </left>
      <right/>
      <top/>
      <bottom style="thin">
        <color indexed="64"/>
      </bottom>
      <diagonal style="thin">
        <color indexed="64"/>
      </diagonal>
    </border>
    <border diagonalUp="1">
      <left style="dotted">
        <color indexed="64"/>
      </left>
      <right/>
      <top style="thin">
        <color indexed="64"/>
      </top>
      <bottom style="thin">
        <color indexed="64"/>
      </bottom>
      <diagonal style="thin">
        <color indexed="64"/>
      </diagonal>
    </border>
    <border diagonalUp="1">
      <left style="dotted">
        <color indexed="64"/>
      </left>
      <right/>
      <top style="thin">
        <color indexed="64"/>
      </top>
      <bottom style="double">
        <color indexed="64"/>
      </bottom>
      <diagonal style="thin">
        <color indexed="64"/>
      </diagonal>
    </border>
    <border diagonalUp="1">
      <left style="dotted">
        <color indexed="64"/>
      </left>
      <right/>
      <top style="double">
        <color indexed="64"/>
      </top>
      <bottom style="medium">
        <color indexed="64"/>
      </bottom>
      <diagonal style="thin">
        <color indexed="64"/>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double">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style="medium">
        <color indexed="64"/>
      </bottom>
      <diagonal/>
    </border>
    <border>
      <left style="dotted">
        <color indexed="64"/>
      </left>
      <right style="dotted">
        <color indexed="64"/>
      </right>
      <top/>
      <bottom style="medium">
        <color indexed="64"/>
      </bottom>
      <diagonal/>
    </border>
    <border>
      <left/>
      <right style="medium">
        <color indexed="64"/>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thin">
        <color indexed="64"/>
      </top>
      <bottom style="medium">
        <color indexed="64"/>
      </bottom>
      <diagonal/>
    </border>
    <border>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ashed">
        <color indexed="64"/>
      </left>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ashed">
        <color indexed="64"/>
      </left>
      <right style="dott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diagonalUp="1">
      <left style="dashed">
        <color indexed="64"/>
      </left>
      <right style="dotted">
        <color indexed="64"/>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style="dotted">
        <color indexed="64"/>
      </left>
      <right style="dotted">
        <color indexed="64"/>
      </right>
      <top style="medium">
        <color indexed="64"/>
      </top>
      <bottom style="medium">
        <color indexed="64"/>
      </bottom>
      <diagonal style="thin">
        <color indexed="64"/>
      </diagonal>
    </border>
    <border diagonalUp="1">
      <left style="dotted">
        <color indexed="64"/>
      </left>
      <right style="medium">
        <color indexed="64"/>
      </right>
      <top style="medium">
        <color indexed="64"/>
      </top>
      <bottom style="medium">
        <color indexed="64"/>
      </bottom>
      <diagonal style="thin">
        <color indexed="64"/>
      </diagonal>
    </border>
    <border>
      <left/>
      <right style="dotted">
        <color indexed="64"/>
      </right>
      <top style="medium">
        <color indexed="64"/>
      </top>
      <bottom style="medium">
        <color indexed="64"/>
      </bottom>
      <diagonal/>
    </border>
    <border diagonalUp="1">
      <left style="dotted">
        <color indexed="64"/>
      </left>
      <right/>
      <top style="medium">
        <color indexed="64"/>
      </top>
      <bottom style="medium">
        <color indexed="64"/>
      </bottom>
      <diagonal style="thin">
        <color indexed="64"/>
      </diagonal>
    </border>
    <border>
      <left/>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dotted">
        <color indexed="64"/>
      </right>
      <top style="double">
        <color indexed="64"/>
      </top>
      <bottom style="medium">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style="dotted">
        <color indexed="64"/>
      </left>
      <right style="medium">
        <color indexed="64"/>
      </right>
      <top style="medium">
        <color indexed="64"/>
      </top>
      <bottom/>
      <diagonal/>
    </border>
    <border>
      <left/>
      <right style="dotted">
        <color indexed="64"/>
      </right>
      <top style="thin">
        <color indexed="64"/>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top style="thin">
        <color indexed="64"/>
      </top>
      <bottom style="double">
        <color indexed="64"/>
      </bottom>
      <diagonal/>
    </border>
    <border>
      <left/>
      <right/>
      <top style="double">
        <color indexed="64"/>
      </top>
      <bottom style="medium">
        <color indexed="64"/>
      </bottom>
      <diagonal/>
    </border>
    <border>
      <left style="dotted">
        <color indexed="64"/>
      </left>
      <right/>
      <top style="medium">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style="double">
        <color indexed="64"/>
      </bottom>
      <diagonal/>
    </border>
    <border>
      <left style="dotted">
        <color indexed="64"/>
      </left>
      <right/>
      <top style="double">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thin">
        <color indexed="64"/>
      </top>
      <bottom/>
      <diagonal/>
    </border>
  </borders>
  <cellStyleXfs count="3">
    <xf numFmtId="0" fontId="0" fillId="0" borderId="0"/>
    <xf numFmtId="38" fontId="1" fillId="0" borderId="0" applyFont="0" applyFill="0" applyBorder="0" applyAlignment="0" applyProtection="0"/>
    <xf numFmtId="0" fontId="6" fillId="0" borderId="0"/>
  </cellStyleXfs>
  <cellXfs count="528">
    <xf numFmtId="0" fontId="0" fillId="0" borderId="0" xfId="0"/>
    <xf numFmtId="0" fontId="4" fillId="0" borderId="0" xfId="0" applyFont="1"/>
    <xf numFmtId="0" fontId="5" fillId="0" borderId="0" xfId="0" applyFont="1" applyAlignment="1">
      <alignment vertical="top"/>
    </xf>
    <xf numFmtId="0" fontId="5" fillId="0" borderId="0" xfId="0" applyFont="1" applyAlignment="1">
      <alignment horizontal="left" vertical="top"/>
    </xf>
    <xf numFmtId="0" fontId="7" fillId="0" borderId="0" xfId="2" applyFont="1" applyAlignment="1">
      <alignment vertical="center"/>
    </xf>
    <xf numFmtId="0" fontId="8" fillId="0" borderId="1" xfId="2" applyFont="1" applyBorder="1" applyAlignment="1">
      <alignment horizontal="center" vertical="center" wrapText="1"/>
    </xf>
    <xf numFmtId="0" fontId="8" fillId="0" borderId="2" xfId="2" applyFont="1" applyBorder="1" applyAlignment="1">
      <alignment horizontal="center" vertical="center" wrapText="1"/>
    </xf>
    <xf numFmtId="0" fontId="7" fillId="0" borderId="3" xfId="2" applyFont="1" applyBorder="1" applyAlignment="1">
      <alignment vertical="center"/>
    </xf>
    <xf numFmtId="0" fontId="7" fillId="0" borderId="4" xfId="2" applyFont="1" applyBorder="1" applyAlignment="1">
      <alignment vertical="center" wrapText="1"/>
    </xf>
    <xf numFmtId="3" fontId="7" fillId="0" borderId="5" xfId="2" applyNumberFormat="1" applyFont="1" applyBorder="1" applyAlignment="1">
      <alignment vertical="center"/>
    </xf>
    <xf numFmtId="0" fontId="7" fillId="0" borderId="6" xfId="2" applyFont="1" applyBorder="1" applyAlignment="1">
      <alignment horizontal="center" vertical="center"/>
    </xf>
    <xf numFmtId="0" fontId="8" fillId="0" borderId="7" xfId="2" applyFont="1" applyBorder="1" applyAlignment="1">
      <alignment horizontal="center" vertical="center" wrapText="1"/>
    </xf>
    <xf numFmtId="0" fontId="8" fillId="0" borderId="8" xfId="2" applyFont="1" applyBorder="1" applyAlignment="1">
      <alignment horizontal="center" vertical="center" wrapText="1"/>
    </xf>
    <xf numFmtId="0" fontId="7" fillId="0" borderId="9" xfId="2" applyFont="1" applyBorder="1" applyAlignment="1">
      <alignment vertical="center"/>
    </xf>
    <xf numFmtId="0" fontId="7" fillId="0" borderId="10" xfId="2" applyFont="1" applyBorder="1" applyAlignment="1">
      <alignment vertical="center" wrapText="1"/>
    </xf>
    <xf numFmtId="3" fontId="7" fillId="0" borderId="11" xfId="2" applyNumberFormat="1" applyFont="1" applyBorder="1" applyAlignment="1">
      <alignment vertical="center"/>
    </xf>
    <xf numFmtId="0" fontId="7" fillId="0" borderId="12" xfId="2" applyFont="1" applyBorder="1" applyAlignment="1">
      <alignment horizontal="center" vertical="center"/>
    </xf>
    <xf numFmtId="0" fontId="8" fillId="0" borderId="13" xfId="2" applyFont="1" applyBorder="1" applyAlignment="1">
      <alignment horizontal="center" vertical="center" wrapText="1"/>
    </xf>
    <xf numFmtId="0" fontId="7" fillId="0" borderId="14" xfId="2" applyFont="1" applyBorder="1" applyAlignment="1">
      <alignment vertical="center"/>
    </xf>
    <xf numFmtId="0" fontId="7" fillId="0" borderId="15" xfId="2" applyFont="1" applyBorder="1" applyAlignment="1">
      <alignment vertical="center" wrapText="1"/>
    </xf>
    <xf numFmtId="0" fontId="7" fillId="0" borderId="16" xfId="2" applyFont="1" applyBorder="1" applyAlignment="1">
      <alignment vertical="center"/>
    </xf>
    <xf numFmtId="0" fontId="7" fillId="0" borderId="17" xfId="2" applyFont="1" applyBorder="1" applyAlignment="1">
      <alignment horizontal="center" vertical="center"/>
    </xf>
    <xf numFmtId="38" fontId="7" fillId="0" borderId="18" xfId="1" applyFont="1" applyBorder="1" applyAlignment="1">
      <alignment vertical="center"/>
    </xf>
    <xf numFmtId="0" fontId="8" fillId="0" borderId="19" xfId="2" applyFont="1" applyBorder="1" applyAlignment="1">
      <alignment horizontal="center" vertical="center" wrapText="1"/>
    </xf>
    <xf numFmtId="0" fontId="8" fillId="0" borderId="20" xfId="2" applyFont="1" applyBorder="1" applyAlignment="1">
      <alignment horizontal="center" vertical="center" wrapText="1"/>
    </xf>
    <xf numFmtId="0" fontId="7" fillId="0" borderId="21" xfId="2" applyFont="1" applyBorder="1" applyAlignment="1">
      <alignment vertical="center"/>
    </xf>
    <xf numFmtId="0" fontId="7" fillId="0" borderId="22" xfId="2" applyFont="1" applyBorder="1" applyAlignment="1">
      <alignment vertical="center" wrapText="1"/>
    </xf>
    <xf numFmtId="0" fontId="7" fillId="0" borderId="23" xfId="2" applyFont="1" applyBorder="1" applyAlignment="1">
      <alignment vertical="center"/>
    </xf>
    <xf numFmtId="0" fontId="7" fillId="0" borderId="24" xfId="2" applyFont="1" applyBorder="1" applyAlignment="1">
      <alignment horizontal="center" vertical="center"/>
    </xf>
    <xf numFmtId="38" fontId="7" fillId="0" borderId="25" xfId="1" applyFont="1" applyBorder="1" applyAlignment="1">
      <alignment vertical="center"/>
    </xf>
    <xf numFmtId="38" fontId="7" fillId="0" borderId="26" xfId="1" applyFont="1" applyBorder="1" applyAlignment="1">
      <alignment vertical="center"/>
    </xf>
    <xf numFmtId="38" fontId="7" fillId="0" borderId="0" xfId="1" applyFont="1" applyAlignment="1">
      <alignment vertical="center"/>
    </xf>
    <xf numFmtId="38" fontId="7" fillId="0" borderId="27" xfId="1" applyFont="1" applyBorder="1" applyAlignment="1">
      <alignment vertical="center"/>
    </xf>
    <xf numFmtId="38" fontId="7" fillId="0" borderId="28" xfId="1" applyFont="1" applyBorder="1" applyAlignment="1">
      <alignment vertical="center"/>
    </xf>
    <xf numFmtId="38" fontId="7" fillId="0" borderId="29" xfId="1" applyFont="1" applyBorder="1" applyAlignment="1">
      <alignment vertical="center"/>
    </xf>
    <xf numFmtId="38" fontId="7" fillId="0" borderId="30" xfId="1" applyFont="1" applyBorder="1" applyAlignment="1">
      <alignment vertical="center"/>
    </xf>
    <xf numFmtId="38" fontId="7" fillId="0" borderId="31" xfId="1" applyFont="1" applyBorder="1" applyAlignment="1">
      <alignment vertical="center"/>
    </xf>
    <xf numFmtId="38" fontId="7" fillId="0" borderId="32" xfId="1" applyFont="1" applyBorder="1" applyAlignment="1">
      <alignment vertical="center"/>
    </xf>
    <xf numFmtId="38" fontId="7" fillId="0" borderId="33" xfId="1" applyFont="1" applyBorder="1" applyAlignment="1">
      <alignment vertical="center"/>
    </xf>
    <xf numFmtId="38" fontId="7" fillId="0" borderId="34" xfId="1" applyFont="1" applyBorder="1" applyAlignment="1">
      <alignment vertical="center"/>
    </xf>
    <xf numFmtId="38" fontId="7" fillId="0" borderId="35" xfId="1" applyFont="1" applyBorder="1" applyAlignment="1">
      <alignment vertical="center"/>
    </xf>
    <xf numFmtId="38" fontId="7" fillId="0" borderId="36" xfId="1" applyFont="1" applyBorder="1" applyAlignment="1">
      <alignment vertical="center"/>
    </xf>
    <xf numFmtId="38" fontId="7" fillId="0" borderId="37" xfId="1" applyFont="1" applyBorder="1" applyAlignment="1">
      <alignment vertical="center"/>
    </xf>
    <xf numFmtId="38" fontId="7" fillId="0" borderId="38" xfId="1" applyFont="1" applyBorder="1" applyAlignment="1">
      <alignment vertical="center"/>
    </xf>
    <xf numFmtId="38" fontId="7" fillId="0" borderId="39" xfId="1" applyFont="1" applyBorder="1" applyAlignment="1">
      <alignment vertical="center"/>
    </xf>
    <xf numFmtId="38" fontId="7" fillId="0" borderId="40" xfId="1" applyFont="1" applyBorder="1" applyAlignment="1">
      <alignment vertical="center"/>
    </xf>
    <xf numFmtId="38" fontId="7" fillId="0" borderId="41" xfId="1" applyFont="1" applyBorder="1" applyAlignment="1">
      <alignment vertical="center"/>
    </xf>
    <xf numFmtId="38" fontId="7" fillId="0" borderId="42" xfId="1" applyFont="1" applyBorder="1" applyAlignment="1">
      <alignment vertical="center"/>
    </xf>
    <xf numFmtId="38" fontId="7" fillId="0" borderId="43" xfId="1" applyFont="1" applyBorder="1" applyAlignment="1">
      <alignment vertical="center"/>
    </xf>
    <xf numFmtId="38" fontId="7" fillId="0" borderId="44" xfId="1" applyFont="1" applyBorder="1" applyAlignment="1">
      <alignment vertical="center"/>
    </xf>
    <xf numFmtId="38" fontId="11" fillId="0" borderId="0" xfId="1" applyFont="1" applyAlignment="1">
      <alignment vertical="center"/>
    </xf>
    <xf numFmtId="38" fontId="12" fillId="0" borderId="0" xfId="1" applyFont="1" applyAlignment="1">
      <alignment vertical="center"/>
    </xf>
    <xf numFmtId="0" fontId="12" fillId="0" borderId="0" xfId="2" applyFont="1" applyAlignment="1">
      <alignment vertical="center"/>
    </xf>
    <xf numFmtId="38" fontId="7" fillId="0" borderId="15" xfId="1" applyFont="1" applyBorder="1" applyAlignment="1">
      <alignment vertical="center"/>
    </xf>
    <xf numFmtId="38" fontId="7" fillId="0" borderId="45" xfId="1" applyFont="1" applyBorder="1" applyAlignment="1">
      <alignment vertical="center"/>
    </xf>
    <xf numFmtId="38" fontId="7" fillId="0" borderId="46" xfId="1" applyFont="1" applyBorder="1" applyAlignment="1">
      <alignment vertical="center"/>
    </xf>
    <xf numFmtId="38" fontId="7" fillId="0" borderId="47" xfId="1" applyFont="1" applyBorder="1" applyAlignment="1">
      <alignment vertical="center"/>
    </xf>
    <xf numFmtId="38" fontId="7" fillId="0" borderId="48" xfId="1" applyFont="1" applyBorder="1" applyAlignment="1">
      <alignment vertical="center"/>
    </xf>
    <xf numFmtId="38" fontId="7" fillId="0" borderId="49" xfId="1" applyFont="1" applyBorder="1" applyAlignment="1">
      <alignment vertical="center"/>
    </xf>
    <xf numFmtId="0" fontId="9" fillId="0" borderId="0" xfId="0" applyFont="1" applyAlignment="1">
      <alignment vertical="top" wrapText="1"/>
    </xf>
    <xf numFmtId="38" fontId="7" fillId="0" borderId="50" xfId="1" applyFont="1" applyBorder="1" applyAlignment="1">
      <alignment vertical="center"/>
    </xf>
    <xf numFmtId="0" fontId="9" fillId="0" borderId="0" xfId="0" applyFont="1" applyAlignment="1">
      <alignment vertical="top"/>
    </xf>
    <xf numFmtId="0" fontId="13" fillId="0" borderId="51" xfId="0" applyFont="1" applyBorder="1" applyAlignment="1">
      <alignment horizontal="center" vertical="center"/>
    </xf>
    <xf numFmtId="0" fontId="13" fillId="0" borderId="52" xfId="0" applyFont="1" applyBorder="1" applyAlignment="1">
      <alignment horizontal="center" vertical="center" wrapText="1"/>
    </xf>
    <xf numFmtId="0" fontId="13" fillId="0" borderId="53" xfId="0" applyFont="1" applyBorder="1" applyAlignment="1">
      <alignment horizontal="center" vertical="center" wrapText="1"/>
    </xf>
    <xf numFmtId="0" fontId="13" fillId="0" borderId="0" xfId="0" applyFont="1" applyAlignment="1">
      <alignment horizontal="center" vertical="center"/>
    </xf>
    <xf numFmtId="0" fontId="9" fillId="0" borderId="54" xfId="0" applyFont="1" applyBorder="1" applyAlignment="1">
      <alignment horizontal="center" vertical="top"/>
    </xf>
    <xf numFmtId="0" fontId="9" fillId="0" borderId="55" xfId="0" applyFont="1" applyBorder="1" applyAlignment="1">
      <alignment horizontal="center" vertical="top"/>
    </xf>
    <xf numFmtId="0" fontId="9" fillId="0" borderId="56" xfId="0" applyFont="1" applyBorder="1" applyAlignment="1">
      <alignment horizontal="center" vertical="top"/>
    </xf>
    <xf numFmtId="0" fontId="9" fillId="0" borderId="0" xfId="0" applyFont="1" applyAlignment="1">
      <alignment horizontal="center" vertical="top"/>
    </xf>
    <xf numFmtId="38" fontId="7" fillId="0" borderId="57" xfId="1" applyFont="1" applyBorder="1" applyAlignment="1">
      <alignment vertical="center"/>
    </xf>
    <xf numFmtId="38" fontId="7" fillId="0" borderId="58" xfId="1" applyFont="1" applyBorder="1" applyAlignment="1">
      <alignment vertical="center"/>
    </xf>
    <xf numFmtId="38" fontId="7" fillId="0" borderId="59" xfId="1" applyFont="1" applyBorder="1" applyAlignment="1">
      <alignment vertical="center"/>
    </xf>
    <xf numFmtId="38" fontId="7" fillId="0" borderId="60" xfId="1" applyFont="1" applyBorder="1" applyAlignment="1">
      <alignment vertical="center"/>
    </xf>
    <xf numFmtId="38" fontId="7" fillId="0" borderId="61" xfId="1" applyFont="1" applyBorder="1" applyAlignment="1">
      <alignment vertical="center"/>
    </xf>
    <xf numFmtId="38" fontId="7" fillId="0" borderId="62" xfId="1" applyFont="1" applyBorder="1" applyAlignment="1">
      <alignment vertical="center"/>
    </xf>
    <xf numFmtId="38" fontId="7" fillId="0" borderId="63" xfId="1" applyFont="1" applyBorder="1" applyAlignment="1">
      <alignment vertical="center"/>
    </xf>
    <xf numFmtId="38" fontId="7" fillId="0" borderId="64" xfId="1" applyFont="1" applyBorder="1" applyAlignment="1">
      <alignment vertical="center"/>
    </xf>
    <xf numFmtId="38" fontId="7" fillId="0" borderId="65" xfId="1" applyFont="1" applyBorder="1" applyAlignment="1">
      <alignment vertical="center"/>
    </xf>
    <xf numFmtId="38" fontId="7" fillId="0" borderId="66" xfId="1" applyFont="1" applyBorder="1" applyAlignment="1">
      <alignment vertical="center"/>
    </xf>
    <xf numFmtId="38" fontId="7" fillId="0" borderId="67" xfId="1" applyFont="1" applyBorder="1" applyAlignment="1">
      <alignment vertical="center"/>
    </xf>
    <xf numFmtId="38" fontId="7" fillId="0" borderId="68" xfId="1" applyFont="1" applyBorder="1" applyAlignment="1">
      <alignment vertical="center"/>
    </xf>
    <xf numFmtId="38" fontId="7" fillId="0" borderId="69" xfId="1" applyFont="1" applyBorder="1" applyAlignment="1">
      <alignment vertical="center"/>
    </xf>
    <xf numFmtId="38" fontId="7" fillId="0" borderId="70" xfId="1" applyFont="1" applyBorder="1" applyAlignment="1">
      <alignment vertical="center"/>
    </xf>
    <xf numFmtId="38" fontId="7" fillId="0" borderId="71" xfId="1" applyFont="1" applyBorder="1" applyAlignment="1">
      <alignment vertical="center"/>
    </xf>
    <xf numFmtId="0" fontId="8" fillId="0" borderId="0" xfId="2" applyFont="1" applyAlignment="1">
      <alignment vertical="center"/>
    </xf>
    <xf numFmtId="38" fontId="7" fillId="0" borderId="72" xfId="1" applyFont="1" applyBorder="1" applyAlignment="1">
      <alignment vertical="center"/>
    </xf>
    <xf numFmtId="38" fontId="7" fillId="0" borderId="73" xfId="1" applyFont="1" applyBorder="1" applyAlignment="1">
      <alignment vertical="center"/>
    </xf>
    <xf numFmtId="38" fontId="7" fillId="0" borderId="74" xfId="1" applyFont="1" applyBorder="1" applyAlignment="1">
      <alignment vertical="center"/>
    </xf>
    <xf numFmtId="38" fontId="7" fillId="0" borderId="75" xfId="1" applyFont="1" applyBorder="1" applyAlignment="1">
      <alignment vertical="center"/>
    </xf>
    <xf numFmtId="38" fontId="7" fillId="0" borderId="76" xfId="1" applyFont="1" applyBorder="1" applyAlignment="1">
      <alignment vertical="center"/>
    </xf>
    <xf numFmtId="38" fontId="7" fillId="0" borderId="77" xfId="1" applyFont="1" applyBorder="1" applyAlignment="1">
      <alignment vertical="center"/>
    </xf>
    <xf numFmtId="38" fontId="7" fillId="0" borderId="78" xfId="1" applyFont="1" applyBorder="1" applyAlignment="1">
      <alignment vertical="center"/>
    </xf>
    <xf numFmtId="38" fontId="7" fillId="0" borderId="79" xfId="1" applyFont="1" applyBorder="1" applyAlignment="1">
      <alignment vertical="center"/>
    </xf>
    <xf numFmtId="38" fontId="7" fillId="0" borderId="80" xfId="1" applyFont="1" applyBorder="1" applyAlignment="1">
      <alignment vertical="center"/>
    </xf>
    <xf numFmtId="38" fontId="7" fillId="0" borderId="81" xfId="1" applyFont="1" applyBorder="1" applyAlignment="1">
      <alignment vertical="center"/>
    </xf>
    <xf numFmtId="38" fontId="7" fillId="0" borderId="82" xfId="1" applyFont="1" applyBorder="1" applyAlignment="1">
      <alignment vertical="center"/>
    </xf>
    <xf numFmtId="38" fontId="7" fillId="0" borderId="83" xfId="1" applyFont="1" applyBorder="1" applyAlignment="1">
      <alignment vertical="center"/>
    </xf>
    <xf numFmtId="38" fontId="7" fillId="0" borderId="84" xfId="1" applyFont="1" applyBorder="1" applyAlignment="1">
      <alignment vertical="center"/>
    </xf>
    <xf numFmtId="38" fontId="7" fillId="0" borderId="85" xfId="1" applyFont="1" applyBorder="1" applyAlignment="1">
      <alignment vertical="center"/>
    </xf>
    <xf numFmtId="38" fontId="7" fillId="0" borderId="86" xfId="1" applyFont="1" applyBorder="1" applyAlignment="1">
      <alignment vertical="center"/>
    </xf>
    <xf numFmtId="38" fontId="7" fillId="0" borderId="87" xfId="1" applyFont="1" applyBorder="1" applyAlignment="1">
      <alignment vertical="center"/>
    </xf>
    <xf numFmtId="38" fontId="7" fillId="0" borderId="88" xfId="1" applyFont="1" applyBorder="1" applyAlignment="1">
      <alignment vertical="center"/>
    </xf>
    <xf numFmtId="38" fontId="7" fillId="0" borderId="89" xfId="1" applyFont="1" applyBorder="1" applyAlignment="1">
      <alignment vertical="center"/>
    </xf>
    <xf numFmtId="38" fontId="7" fillId="0" borderId="90" xfId="1" applyFont="1" applyBorder="1" applyAlignment="1">
      <alignment vertical="center"/>
    </xf>
    <xf numFmtId="38" fontId="7" fillId="0" borderId="91" xfId="1" applyFont="1" applyBorder="1" applyAlignment="1">
      <alignment vertical="center"/>
    </xf>
    <xf numFmtId="38" fontId="7" fillId="0" borderId="0" xfId="1" applyFont="1" applyFill="1" applyAlignment="1">
      <alignment vertical="center"/>
    </xf>
    <xf numFmtId="38" fontId="7" fillId="0" borderId="15" xfId="1" applyFont="1" applyFill="1" applyBorder="1" applyAlignment="1">
      <alignment vertical="center"/>
    </xf>
    <xf numFmtId="38" fontId="9" fillId="0" borderId="70" xfId="1" applyFont="1" applyFill="1" applyBorder="1" applyAlignment="1">
      <alignment vertical="top" wrapText="1"/>
    </xf>
    <xf numFmtId="38" fontId="7" fillId="0" borderId="45" xfId="1" applyFont="1" applyFill="1" applyBorder="1" applyAlignment="1">
      <alignment vertical="center"/>
    </xf>
    <xf numFmtId="0" fontId="17" fillId="0" borderId="92" xfId="0" applyFont="1" applyBorder="1" applyAlignment="1">
      <alignment vertical="center"/>
    </xf>
    <xf numFmtId="38" fontId="7" fillId="0" borderId="92" xfId="1" applyFont="1" applyBorder="1" applyAlignment="1">
      <alignment vertical="center"/>
    </xf>
    <xf numFmtId="0" fontId="9" fillId="0" borderId="15" xfId="0" applyFont="1" applyBorder="1" applyAlignment="1">
      <alignment vertical="center" wrapText="1"/>
    </xf>
    <xf numFmtId="0" fontId="9" fillId="0" borderId="93" xfId="0" applyFont="1" applyBorder="1" applyAlignment="1">
      <alignment vertical="center" wrapText="1"/>
    </xf>
    <xf numFmtId="38" fontId="17" fillId="0" borderId="92" xfId="1" applyFont="1" applyFill="1" applyBorder="1" applyAlignment="1">
      <alignment vertical="center"/>
    </xf>
    <xf numFmtId="0" fontId="9" fillId="0" borderId="94" xfId="0" applyFont="1" applyBorder="1" applyAlignment="1">
      <alignment vertical="top" wrapText="1"/>
    </xf>
    <xf numFmtId="0" fontId="9" fillId="0" borderId="16" xfId="0" applyFont="1" applyBorder="1" applyAlignment="1">
      <alignment vertical="top" wrapText="1"/>
    </xf>
    <xf numFmtId="0" fontId="9" fillId="0" borderId="95" xfId="0" applyFont="1" applyBorder="1" applyAlignment="1">
      <alignment vertical="top" wrapText="1"/>
    </xf>
    <xf numFmtId="0" fontId="9" fillId="0" borderId="11" xfId="0" applyFont="1" applyBorder="1" applyAlignment="1">
      <alignment vertical="top" wrapText="1"/>
    </xf>
    <xf numFmtId="0" fontId="9" fillId="0" borderId="96" xfId="0" applyFont="1" applyBorder="1" applyAlignment="1">
      <alignment vertical="top" wrapText="1"/>
    </xf>
    <xf numFmtId="0" fontId="9" fillId="0" borderId="97" xfId="0" applyFont="1" applyBorder="1" applyAlignment="1">
      <alignment vertical="top" wrapText="1"/>
    </xf>
    <xf numFmtId="0" fontId="14" fillId="0" borderId="51" xfId="0" applyFont="1" applyBorder="1" applyAlignment="1">
      <alignment horizontal="center" vertical="center" wrapText="1"/>
    </xf>
    <xf numFmtId="0" fontId="9" fillId="0" borderId="9" xfId="0" applyFont="1" applyBorder="1" applyAlignment="1">
      <alignment vertical="top" wrapText="1"/>
    </xf>
    <xf numFmtId="0" fontId="9" fillId="0" borderId="13" xfId="0" applyFont="1" applyBorder="1" applyAlignment="1">
      <alignment vertical="top" wrapText="1"/>
    </xf>
    <xf numFmtId="0" fontId="9" fillId="0" borderId="98" xfId="0" applyFont="1" applyBorder="1" applyAlignment="1">
      <alignment vertical="top" wrapText="1"/>
    </xf>
    <xf numFmtId="38" fontId="17" fillId="0" borderId="92" xfId="0" applyNumberFormat="1" applyFont="1" applyBorder="1" applyAlignment="1">
      <alignment vertical="center"/>
    </xf>
    <xf numFmtId="0" fontId="9" fillId="0" borderId="13" xfId="0" applyFont="1" applyBorder="1" applyAlignment="1">
      <alignment vertical="center" wrapText="1"/>
    </xf>
    <xf numFmtId="0" fontId="9" fillId="0" borderId="16" xfId="0" applyFont="1" applyBorder="1" applyAlignment="1">
      <alignment vertical="center" wrapText="1"/>
    </xf>
    <xf numFmtId="38" fontId="7" fillId="0" borderId="99" xfId="1" applyFont="1" applyBorder="1" applyAlignment="1">
      <alignment vertical="center"/>
    </xf>
    <xf numFmtId="38" fontId="8" fillId="0" borderId="100" xfId="1" applyFont="1" applyFill="1" applyBorder="1" applyAlignment="1">
      <alignment vertical="center"/>
    </xf>
    <xf numFmtId="38" fontId="8" fillId="0" borderId="101" xfId="1" applyFont="1" applyFill="1" applyBorder="1" applyAlignment="1">
      <alignment vertical="center"/>
    </xf>
    <xf numFmtId="38" fontId="8" fillId="0" borderId="100" xfId="1" applyFont="1" applyFill="1" applyBorder="1" applyAlignment="1">
      <alignment vertical="center" wrapText="1"/>
    </xf>
    <xf numFmtId="38" fontId="8" fillId="0" borderId="1" xfId="1" applyFont="1" applyFill="1" applyBorder="1" applyAlignment="1">
      <alignment vertical="center"/>
    </xf>
    <xf numFmtId="38" fontId="9" fillId="0" borderId="63" xfId="1" applyFont="1" applyFill="1" applyBorder="1" applyAlignment="1">
      <alignment vertical="top" wrapText="1"/>
    </xf>
    <xf numFmtId="38" fontId="9" fillId="0" borderId="32" xfId="1" applyFont="1" applyFill="1" applyBorder="1" applyAlignment="1">
      <alignment vertical="top" wrapText="1"/>
    </xf>
    <xf numFmtId="38" fontId="9" fillId="0" borderId="102" xfId="1" applyFont="1" applyFill="1" applyBorder="1" applyAlignment="1">
      <alignment vertical="top" wrapText="1"/>
    </xf>
    <xf numFmtId="38" fontId="9" fillId="0" borderId="103" xfId="1" applyFont="1" applyFill="1" applyBorder="1" applyAlignment="1">
      <alignment vertical="top" wrapText="1"/>
    </xf>
    <xf numFmtId="38" fontId="9" fillId="0" borderId="35" xfId="1" applyFont="1" applyFill="1" applyBorder="1" applyAlignment="1">
      <alignment vertical="top" wrapText="1"/>
    </xf>
    <xf numFmtId="38" fontId="9" fillId="0" borderId="104" xfId="1" applyFont="1" applyFill="1" applyBorder="1" applyAlignment="1">
      <alignment vertical="top" wrapText="1"/>
    </xf>
    <xf numFmtId="38" fontId="9" fillId="0" borderId="104" xfId="1" applyFont="1" applyFill="1" applyBorder="1" applyAlignment="1">
      <alignment horizontal="center" vertical="top" wrapText="1"/>
    </xf>
    <xf numFmtId="38" fontId="9" fillId="0" borderId="32" xfId="1" applyFont="1" applyFill="1" applyBorder="1" applyAlignment="1">
      <alignment horizontal="center" vertical="top" wrapText="1"/>
    </xf>
    <xf numFmtId="38" fontId="7" fillId="0" borderId="104" xfId="1" applyFont="1" applyFill="1" applyBorder="1" applyAlignment="1">
      <alignment horizontal="center" vertical="center" wrapText="1"/>
    </xf>
    <xf numFmtId="38" fontId="7" fillId="0" borderId="63" xfId="1" applyFont="1" applyFill="1" applyBorder="1" applyAlignment="1">
      <alignment horizontal="center" vertical="center" wrapText="1"/>
    </xf>
    <xf numFmtId="38" fontId="7" fillId="0" borderId="103" xfId="1" applyFont="1" applyFill="1" applyBorder="1" applyAlignment="1">
      <alignment horizontal="center" vertical="center" wrapText="1"/>
    </xf>
    <xf numFmtId="38" fontId="7" fillId="0" borderId="32" xfId="1" applyFont="1" applyFill="1" applyBorder="1" applyAlignment="1">
      <alignment horizontal="center" vertical="center" wrapText="1"/>
    </xf>
    <xf numFmtId="38" fontId="7" fillId="0" borderId="7" xfId="1" applyFont="1" applyFill="1" applyBorder="1" applyAlignment="1">
      <alignment horizontal="center" vertical="center" wrapText="1"/>
    </xf>
    <xf numFmtId="38" fontId="7" fillId="0" borderId="105" xfId="1" applyFont="1" applyFill="1" applyBorder="1" applyAlignment="1">
      <alignment horizontal="center" vertical="center"/>
    </xf>
    <xf numFmtId="38" fontId="7" fillId="0" borderId="106" xfId="1" applyFont="1" applyFill="1" applyBorder="1" applyAlignment="1">
      <alignment horizontal="center" vertical="center"/>
    </xf>
    <xf numFmtId="38" fontId="7" fillId="0" borderId="107" xfId="1" applyFont="1" applyFill="1" applyBorder="1" applyAlignment="1">
      <alignment horizontal="center" vertical="center" wrapText="1"/>
    </xf>
    <xf numFmtId="38" fontId="7" fillId="0" borderId="108" xfId="1" applyFont="1" applyFill="1" applyBorder="1" applyAlignment="1">
      <alignment horizontal="center" vertical="center" wrapText="1"/>
    </xf>
    <xf numFmtId="38" fontId="7" fillId="0" borderId="109" xfId="1" applyFont="1" applyFill="1" applyBorder="1" applyAlignment="1">
      <alignment horizontal="center" vertical="center"/>
    </xf>
    <xf numFmtId="38" fontId="7" fillId="0" borderId="110" xfId="1" applyFont="1" applyFill="1" applyBorder="1" applyAlignment="1">
      <alignment horizontal="center" vertical="center"/>
    </xf>
    <xf numFmtId="38" fontId="7" fillId="0" borderId="111" xfId="1" applyFont="1" applyFill="1" applyBorder="1" applyAlignment="1">
      <alignment horizontal="center" vertical="center"/>
    </xf>
    <xf numFmtId="38" fontId="7" fillId="0" borderId="112" xfId="1" applyFont="1" applyFill="1" applyBorder="1" applyAlignment="1">
      <alignment horizontal="center" vertical="center"/>
    </xf>
    <xf numFmtId="38" fontId="7" fillId="0" borderId="113" xfId="1" applyFont="1" applyFill="1" applyBorder="1" applyAlignment="1">
      <alignment horizontal="center" vertical="center"/>
    </xf>
    <xf numFmtId="0" fontId="9" fillId="0" borderId="10" xfId="0" applyFont="1" applyBorder="1" applyAlignment="1">
      <alignment vertical="top" wrapText="1"/>
    </xf>
    <xf numFmtId="0" fontId="9" fillId="0" borderId="15" xfId="0" applyFont="1" applyBorder="1" applyAlignment="1">
      <alignment vertical="top" wrapText="1"/>
    </xf>
    <xf numFmtId="0" fontId="9" fillId="0" borderId="50" xfId="0" applyFont="1" applyBorder="1" applyAlignment="1">
      <alignment vertical="top" wrapText="1"/>
    </xf>
    <xf numFmtId="0" fontId="9" fillId="0" borderId="114" xfId="0" applyFont="1" applyBorder="1" applyAlignment="1">
      <alignment vertical="top" wrapText="1"/>
    </xf>
    <xf numFmtId="0" fontId="4" fillId="0" borderId="0" xfId="0" applyFont="1" applyAlignment="1">
      <alignment vertical="center"/>
    </xf>
    <xf numFmtId="38" fontId="7" fillId="0" borderId="4" xfId="1" applyFont="1" applyFill="1" applyBorder="1" applyAlignment="1">
      <alignment vertical="center"/>
    </xf>
    <xf numFmtId="38" fontId="7" fillId="0" borderId="92" xfId="1" applyFont="1" applyFill="1" applyBorder="1" applyAlignment="1">
      <alignment vertical="center"/>
    </xf>
    <xf numFmtId="38" fontId="7" fillId="0" borderId="93" xfId="1" applyFont="1" applyFill="1" applyBorder="1" applyAlignment="1">
      <alignment vertical="center"/>
    </xf>
    <xf numFmtId="38" fontId="7" fillId="0" borderId="115" xfId="1" applyFont="1" applyFill="1" applyBorder="1" applyAlignment="1">
      <alignment vertical="center"/>
    </xf>
    <xf numFmtId="0" fontId="8" fillId="0" borderId="116" xfId="2" applyFont="1" applyBorder="1" applyAlignment="1">
      <alignment horizontal="center" vertical="center" wrapText="1"/>
    </xf>
    <xf numFmtId="0" fontId="8" fillId="0" borderId="117" xfId="2" applyFont="1" applyBorder="1" applyAlignment="1">
      <alignment horizontal="center" vertical="center" wrapText="1"/>
    </xf>
    <xf numFmtId="0" fontId="7" fillId="0" borderId="51" xfId="2" applyFont="1" applyBorder="1" applyAlignment="1">
      <alignment vertical="center"/>
    </xf>
    <xf numFmtId="0" fontId="7" fillId="0" borderId="53" xfId="2" applyFont="1" applyBorder="1" applyAlignment="1">
      <alignment vertical="center" wrapText="1"/>
    </xf>
    <xf numFmtId="3" fontId="7" fillId="0" borderId="52" xfId="2" applyNumberFormat="1" applyFont="1" applyBorder="1" applyAlignment="1">
      <alignment vertical="center"/>
    </xf>
    <xf numFmtId="0" fontId="7" fillId="0" borderId="118" xfId="2" applyFont="1" applyBorder="1" applyAlignment="1">
      <alignment horizontal="center" vertical="center"/>
    </xf>
    <xf numFmtId="38" fontId="7" fillId="0" borderId="119" xfId="1" applyFont="1" applyFill="1" applyBorder="1" applyAlignment="1">
      <alignment vertical="center"/>
    </xf>
    <xf numFmtId="38" fontId="7" fillId="0" borderId="120" xfId="1" applyFont="1" applyFill="1" applyBorder="1" applyAlignment="1">
      <alignment vertical="center"/>
    </xf>
    <xf numFmtId="38" fontId="7" fillId="0" borderId="121" xfId="1" applyFont="1" applyFill="1" applyBorder="1" applyAlignment="1">
      <alignment vertical="center"/>
    </xf>
    <xf numFmtId="38" fontId="7" fillId="0" borderId="122" xfId="1" applyFont="1" applyFill="1" applyBorder="1" applyAlignment="1">
      <alignment vertical="center"/>
    </xf>
    <xf numFmtId="38" fontId="7" fillId="0" borderId="123" xfId="1" applyFont="1" applyFill="1" applyBorder="1" applyAlignment="1">
      <alignment vertical="center"/>
    </xf>
    <xf numFmtId="38" fontId="7" fillId="0" borderId="124" xfId="1" applyFont="1" applyFill="1" applyBorder="1" applyAlignment="1">
      <alignment vertical="center"/>
    </xf>
    <xf numFmtId="38" fontId="7" fillId="0" borderId="125" xfId="1" applyFont="1" applyFill="1" applyBorder="1" applyAlignment="1">
      <alignment vertical="center"/>
    </xf>
    <xf numFmtId="38" fontId="7" fillId="0" borderId="126" xfId="1" applyFont="1" applyFill="1" applyBorder="1" applyAlignment="1">
      <alignment vertical="center"/>
    </xf>
    <xf numFmtId="38" fontId="7" fillId="0" borderId="127" xfId="1" applyFont="1" applyFill="1" applyBorder="1" applyAlignment="1">
      <alignment vertical="center"/>
    </xf>
    <xf numFmtId="38" fontId="7" fillId="0" borderId="128" xfId="1" applyFont="1" applyFill="1" applyBorder="1" applyAlignment="1">
      <alignment vertical="center"/>
    </xf>
    <xf numFmtId="38" fontId="7" fillId="0" borderId="129" xfId="1" applyFont="1" applyFill="1" applyBorder="1" applyAlignment="1">
      <alignment vertical="center"/>
    </xf>
    <xf numFmtId="38" fontId="7" fillId="0" borderId="130" xfId="1" applyFont="1" applyFill="1" applyBorder="1" applyAlignment="1">
      <alignment vertical="center"/>
    </xf>
    <xf numFmtId="38" fontId="7" fillId="0" borderId="131" xfId="1" applyFont="1" applyFill="1" applyBorder="1" applyAlignment="1">
      <alignment vertical="center"/>
    </xf>
    <xf numFmtId="38" fontId="7" fillId="0" borderId="132" xfId="1" applyFont="1" applyFill="1" applyBorder="1" applyAlignment="1">
      <alignment vertical="center"/>
    </xf>
    <xf numFmtId="0" fontId="16" fillId="0" borderId="100" xfId="0" applyFont="1" applyBorder="1"/>
    <xf numFmtId="0" fontId="16" fillId="0" borderId="101" xfId="0" applyFont="1" applyBorder="1"/>
    <xf numFmtId="0" fontId="16" fillId="0" borderId="100" xfId="0" applyFont="1" applyBorder="1" applyAlignment="1">
      <alignment wrapText="1"/>
    </xf>
    <xf numFmtId="0" fontId="16" fillId="0" borderId="101" xfId="0" applyFont="1" applyBorder="1" applyAlignment="1">
      <alignment wrapText="1"/>
    </xf>
    <xf numFmtId="38" fontId="15" fillId="0" borderId="35" xfId="1" applyFont="1" applyFill="1" applyBorder="1" applyAlignment="1">
      <alignment vertical="top" wrapText="1"/>
    </xf>
    <xf numFmtId="38" fontId="9" fillId="0" borderId="7" xfId="1" applyFont="1" applyFill="1" applyBorder="1" applyAlignment="1">
      <alignment vertical="top" wrapText="1"/>
    </xf>
    <xf numFmtId="38" fontId="7" fillId="0" borderId="113" xfId="1" applyFont="1" applyBorder="1" applyAlignment="1">
      <alignment vertical="center"/>
    </xf>
    <xf numFmtId="38" fontId="7" fillId="0" borderId="133" xfId="1" applyFont="1" applyBorder="1" applyAlignment="1">
      <alignment vertical="center"/>
    </xf>
    <xf numFmtId="0" fontId="16" fillId="0" borderId="134" xfId="0" applyFont="1" applyBorder="1" applyAlignment="1">
      <alignment vertical="center"/>
    </xf>
    <xf numFmtId="0" fontId="16" fillId="0" borderId="0" xfId="0" applyFont="1"/>
    <xf numFmtId="0" fontId="16" fillId="0" borderId="0" xfId="0" applyFont="1" applyAlignment="1">
      <alignment horizontal="center"/>
    </xf>
    <xf numFmtId="0" fontId="16" fillId="0" borderId="135" xfId="0" applyFont="1" applyBorder="1"/>
    <xf numFmtId="0" fontId="16" fillId="0" borderId="134" xfId="0" applyFont="1" applyBorder="1"/>
    <xf numFmtId="0" fontId="16" fillId="0" borderId="136" xfId="0" applyFont="1" applyBorder="1"/>
    <xf numFmtId="0" fontId="16" fillId="0" borderId="96" xfId="0" applyFont="1" applyBorder="1"/>
    <xf numFmtId="0" fontId="16" fillId="0" borderId="137" xfId="0" applyFont="1" applyBorder="1"/>
    <xf numFmtId="0" fontId="16" fillId="0" borderId="138" xfId="0" applyFont="1" applyBorder="1"/>
    <xf numFmtId="0" fontId="16" fillId="0" borderId="0" xfId="0" applyFont="1" applyAlignment="1">
      <alignment horizontal="left"/>
    </xf>
    <xf numFmtId="0" fontId="16" fillId="0" borderId="95" xfId="0" applyFont="1" applyBorder="1"/>
    <xf numFmtId="0" fontId="16" fillId="2" borderId="116" xfId="0" applyFont="1" applyFill="1" applyBorder="1"/>
    <xf numFmtId="0" fontId="16" fillId="2" borderId="139" xfId="0" applyFont="1" applyFill="1" applyBorder="1"/>
    <xf numFmtId="0" fontId="16" fillId="0" borderId="11" xfId="0" applyFont="1" applyBorder="1"/>
    <xf numFmtId="0" fontId="16" fillId="0" borderId="94" xfId="0" applyFont="1" applyBorder="1"/>
    <xf numFmtId="0" fontId="16" fillId="0" borderId="140" xfId="0" applyFont="1" applyBorder="1"/>
    <xf numFmtId="0" fontId="16" fillId="2" borderId="131" xfId="0" applyFont="1" applyFill="1" applyBorder="1"/>
    <xf numFmtId="0" fontId="16" fillId="0" borderId="141" xfId="0" applyFont="1" applyBorder="1"/>
    <xf numFmtId="0" fontId="9" fillId="0" borderId="100" xfId="0" applyFont="1" applyBorder="1" applyAlignment="1">
      <alignment vertical="center"/>
    </xf>
    <xf numFmtId="38" fontId="7" fillId="0" borderId="142" xfId="1" applyFont="1" applyBorder="1" applyAlignment="1">
      <alignment vertical="center"/>
    </xf>
    <xf numFmtId="38" fontId="7" fillId="0" borderId="102" xfId="1" applyFont="1" applyFill="1" applyBorder="1" applyAlignment="1">
      <alignment horizontal="center" vertical="center" wrapText="1"/>
    </xf>
    <xf numFmtId="38" fontId="7" fillId="0" borderId="143" xfId="1" applyFont="1" applyFill="1" applyBorder="1" applyAlignment="1">
      <alignment horizontal="center" vertical="center"/>
    </xf>
    <xf numFmtId="0" fontId="9" fillId="0" borderId="144" xfId="0" applyFont="1" applyBorder="1" applyAlignment="1">
      <alignment vertical="top" wrapText="1"/>
    </xf>
    <xf numFmtId="0" fontId="9" fillId="0" borderId="63" xfId="0" applyFont="1" applyBorder="1" applyAlignment="1">
      <alignment horizontal="left" vertical="top" wrapText="1"/>
    </xf>
    <xf numFmtId="0" fontId="9" fillId="0" borderId="63" xfId="0" applyFont="1" applyBorder="1" applyAlignment="1">
      <alignment vertical="top" wrapText="1"/>
    </xf>
    <xf numFmtId="38" fontId="7" fillId="0" borderId="145" xfId="1" applyFont="1" applyFill="1" applyBorder="1" applyAlignment="1">
      <alignment vertical="center"/>
    </xf>
    <xf numFmtId="0" fontId="9" fillId="0" borderId="8" xfId="0" applyFont="1" applyBorder="1" applyAlignment="1">
      <alignment vertical="top" wrapText="1"/>
    </xf>
    <xf numFmtId="0" fontId="9" fillId="0" borderId="146" xfId="0" applyFont="1" applyBorder="1" applyAlignment="1">
      <alignment vertical="top" wrapText="1"/>
    </xf>
    <xf numFmtId="38" fontId="9" fillId="3" borderId="70" xfId="1" applyFont="1" applyFill="1" applyBorder="1" applyAlignment="1">
      <alignment vertical="top" wrapText="1"/>
    </xf>
    <xf numFmtId="38" fontId="9" fillId="3" borderId="63" xfId="1" applyFont="1" applyFill="1" applyBorder="1" applyAlignment="1">
      <alignment vertical="top" wrapText="1"/>
    </xf>
    <xf numFmtId="38" fontId="9" fillId="3" borderId="32" xfId="1" applyFont="1" applyFill="1" applyBorder="1" applyAlignment="1">
      <alignment vertical="top" wrapText="1"/>
    </xf>
    <xf numFmtId="38" fontId="7" fillId="3" borderId="104" xfId="1" applyFont="1" applyFill="1" applyBorder="1" applyAlignment="1">
      <alignment horizontal="center" vertical="center" wrapText="1"/>
    </xf>
    <xf numFmtId="38" fontId="7" fillId="3" borderId="63" xfId="1" applyFont="1" applyFill="1" applyBorder="1" applyAlignment="1">
      <alignment horizontal="center" vertical="center" wrapText="1"/>
    </xf>
    <xf numFmtId="38" fontId="7" fillId="3" borderId="32" xfId="1" applyFont="1" applyFill="1" applyBorder="1" applyAlignment="1">
      <alignment horizontal="center" vertical="center" wrapText="1"/>
    </xf>
    <xf numFmtId="38" fontId="7" fillId="3" borderId="111" xfId="1" applyFont="1" applyFill="1" applyBorder="1" applyAlignment="1">
      <alignment horizontal="center" vertical="center"/>
    </xf>
    <xf numFmtId="38" fontId="7" fillId="3" borderId="106" xfId="1" applyFont="1" applyFill="1" applyBorder="1" applyAlignment="1">
      <alignment horizontal="center" vertical="center"/>
    </xf>
    <xf numFmtId="38" fontId="7" fillId="3" borderId="108" xfId="1" applyFont="1" applyFill="1" applyBorder="1" applyAlignment="1">
      <alignment horizontal="center" vertical="center" wrapText="1"/>
    </xf>
    <xf numFmtId="38" fontId="7" fillId="3" borderId="122" xfId="1" applyFont="1" applyFill="1" applyBorder="1" applyAlignment="1">
      <alignment vertical="center"/>
    </xf>
    <xf numFmtId="38" fontId="7" fillId="3" borderId="120" xfId="1" applyFont="1" applyFill="1" applyBorder="1" applyAlignment="1">
      <alignment vertical="center"/>
    </xf>
    <xf numFmtId="38" fontId="7" fillId="3" borderId="121" xfId="1" applyFont="1" applyFill="1" applyBorder="1" applyAlignment="1">
      <alignment vertical="center"/>
    </xf>
    <xf numFmtId="38" fontId="8" fillId="3" borderId="100" xfId="1" applyFont="1" applyFill="1" applyBorder="1" applyAlignment="1">
      <alignment vertical="center"/>
    </xf>
    <xf numFmtId="38" fontId="7" fillId="3" borderId="105" xfId="1" applyFont="1" applyFill="1" applyBorder="1" applyAlignment="1">
      <alignment horizontal="center" vertical="center"/>
    </xf>
    <xf numFmtId="38" fontId="7" fillId="0" borderId="68" xfId="1" applyFont="1" applyFill="1" applyBorder="1" applyAlignment="1">
      <alignment vertical="center"/>
    </xf>
    <xf numFmtId="38" fontId="7" fillId="0" borderId="72" xfId="1" applyFont="1" applyFill="1" applyBorder="1" applyAlignment="1">
      <alignment vertical="center"/>
    </xf>
    <xf numFmtId="38" fontId="7" fillId="0" borderId="87" xfId="1" applyFont="1" applyFill="1" applyBorder="1" applyAlignment="1">
      <alignment vertical="center"/>
    </xf>
    <xf numFmtId="38" fontId="7" fillId="0" borderId="69" xfId="1" applyFont="1" applyFill="1" applyBorder="1" applyAlignment="1">
      <alignment vertical="center"/>
    </xf>
    <xf numFmtId="38" fontId="7" fillId="0" borderId="73" xfId="1" applyFont="1" applyFill="1" applyBorder="1" applyAlignment="1">
      <alignment vertical="center"/>
    </xf>
    <xf numFmtId="38" fontId="7" fillId="0" borderId="88" xfId="1" applyFont="1" applyFill="1" applyBorder="1" applyAlignment="1">
      <alignment vertical="center"/>
    </xf>
    <xf numFmtId="38" fontId="7" fillId="0" borderId="70" xfId="1" applyFont="1" applyFill="1" applyBorder="1" applyAlignment="1">
      <alignment vertical="center"/>
    </xf>
    <xf numFmtId="38" fontId="7" fillId="0" borderId="74" xfId="1" applyFont="1" applyFill="1" applyBorder="1" applyAlignment="1">
      <alignment vertical="center"/>
    </xf>
    <xf numFmtId="38" fontId="7" fillId="0" borderId="89" xfId="1" applyFont="1" applyFill="1" applyBorder="1" applyAlignment="1">
      <alignment vertical="center"/>
    </xf>
    <xf numFmtId="38" fontId="7" fillId="0" borderId="71" xfId="1" applyFont="1" applyFill="1" applyBorder="1" applyAlignment="1">
      <alignment vertical="center"/>
    </xf>
    <xf numFmtId="38" fontId="7" fillId="0" borderId="75" xfId="1" applyFont="1" applyFill="1" applyBorder="1" applyAlignment="1">
      <alignment vertical="center"/>
    </xf>
    <xf numFmtId="38" fontId="7" fillId="0" borderId="90" xfId="1" applyFont="1" applyFill="1" applyBorder="1" applyAlignment="1">
      <alignment vertical="center"/>
    </xf>
    <xf numFmtId="38" fontId="7" fillId="0" borderId="80" xfId="1" applyFont="1" applyFill="1" applyBorder="1" applyAlignment="1">
      <alignment vertical="center"/>
    </xf>
    <xf numFmtId="38" fontId="7" fillId="0" borderId="84" xfId="1" applyFont="1" applyFill="1" applyBorder="1" applyAlignment="1">
      <alignment vertical="center"/>
    </xf>
    <xf numFmtId="38" fontId="7" fillId="0" borderId="91" xfId="1" applyFont="1" applyFill="1" applyBorder="1" applyAlignment="1">
      <alignment vertical="center"/>
    </xf>
    <xf numFmtId="0" fontId="16" fillId="0" borderId="0" xfId="0" applyFont="1" applyAlignment="1">
      <alignment vertical="top"/>
    </xf>
    <xf numFmtId="0" fontId="19" fillId="0" borderId="0" xfId="0" applyFont="1" applyAlignment="1">
      <alignment vertical="center"/>
    </xf>
    <xf numFmtId="38" fontId="7" fillId="0" borderId="61" xfId="1" applyFont="1" applyFill="1" applyBorder="1" applyAlignment="1">
      <alignment vertical="center"/>
    </xf>
    <xf numFmtId="38" fontId="7" fillId="0" borderId="29" xfId="1" applyFont="1" applyFill="1" applyBorder="1" applyAlignment="1">
      <alignment vertical="center"/>
    </xf>
    <xf numFmtId="38" fontId="7" fillId="0" borderId="62" xfId="1" applyFont="1" applyFill="1" applyBorder="1" applyAlignment="1">
      <alignment vertical="center"/>
    </xf>
    <xf numFmtId="38" fontId="7" fillId="0" borderId="43" xfId="1" applyFont="1" applyFill="1" applyBorder="1" applyAlignment="1">
      <alignment vertical="center"/>
    </xf>
    <xf numFmtId="38" fontId="7" fillId="0" borderId="63" xfId="1" applyFont="1" applyFill="1" applyBorder="1" applyAlignment="1">
      <alignment vertical="center"/>
    </xf>
    <xf numFmtId="38" fontId="7" fillId="0" borderId="32" xfId="1" applyFont="1" applyFill="1" applyBorder="1" applyAlignment="1">
      <alignment vertical="center"/>
    </xf>
    <xf numFmtId="38" fontId="7" fillId="0" borderId="64" xfId="1" applyFont="1" applyFill="1" applyBorder="1" applyAlignment="1">
      <alignment vertical="center"/>
    </xf>
    <xf numFmtId="38" fontId="7" fillId="0" borderId="40" xfId="1" applyFont="1" applyFill="1" applyBorder="1" applyAlignment="1">
      <alignment vertical="center"/>
    </xf>
    <xf numFmtId="38" fontId="7" fillId="0" borderId="77" xfId="1" applyFont="1" applyFill="1" applyBorder="1" applyAlignment="1">
      <alignment vertical="center"/>
    </xf>
    <xf numFmtId="38" fontId="7" fillId="0" borderId="78" xfId="1" applyFont="1" applyFill="1" applyBorder="1" applyAlignment="1">
      <alignment vertical="center"/>
    </xf>
    <xf numFmtId="0" fontId="9" fillId="0" borderId="137" xfId="0" applyFont="1" applyBorder="1" applyAlignment="1">
      <alignment vertical="top" wrapText="1"/>
    </xf>
    <xf numFmtId="0" fontId="9" fillId="0" borderId="147" xfId="0" applyFont="1" applyBorder="1" applyAlignment="1">
      <alignment horizontal="center" vertical="top"/>
    </xf>
    <xf numFmtId="0" fontId="9" fillId="0" borderId="102" xfId="0" applyFont="1" applyBorder="1" applyAlignment="1">
      <alignment vertical="top" wrapText="1"/>
    </xf>
    <xf numFmtId="38" fontId="7" fillId="0" borderId="50" xfId="1" applyFont="1" applyFill="1" applyBorder="1" applyAlignment="1">
      <alignment vertical="center"/>
    </xf>
    <xf numFmtId="0" fontId="18" fillId="0" borderId="135" xfId="0" applyFont="1" applyBorder="1" applyAlignment="1">
      <alignment horizontal="right"/>
    </xf>
    <xf numFmtId="0" fontId="18" fillId="0" borderId="0" xfId="0" applyFont="1"/>
    <xf numFmtId="0" fontId="20" fillId="0" borderId="15" xfId="0" applyFont="1" applyBorder="1" applyAlignment="1">
      <alignment vertical="top" wrapText="1"/>
    </xf>
    <xf numFmtId="38" fontId="7" fillId="0" borderId="46" xfId="1" applyFont="1" applyFill="1" applyBorder="1" applyAlignment="1">
      <alignment vertical="center"/>
    </xf>
    <xf numFmtId="38" fontId="7" fillId="0" borderId="49" xfId="1" applyFont="1" applyFill="1" applyBorder="1" applyAlignment="1">
      <alignment vertical="center"/>
    </xf>
    <xf numFmtId="38" fontId="7" fillId="0" borderId="25" xfId="1" applyFont="1" applyFill="1" applyBorder="1" applyAlignment="1">
      <alignment vertical="center"/>
    </xf>
    <xf numFmtId="38" fontId="7" fillId="0" borderId="35" xfId="1" applyFont="1" applyFill="1" applyBorder="1" applyAlignment="1">
      <alignment vertical="center"/>
    </xf>
    <xf numFmtId="38" fontId="7" fillId="0" borderId="47" xfId="1" applyFont="1" applyFill="1" applyBorder="1" applyAlignment="1">
      <alignment vertical="center"/>
    </xf>
    <xf numFmtId="38" fontId="7" fillId="0" borderId="39" xfId="1" applyFont="1" applyFill="1" applyBorder="1" applyAlignment="1">
      <alignment vertical="center"/>
    </xf>
    <xf numFmtId="38" fontId="7" fillId="0" borderId="48" xfId="1" applyFont="1" applyFill="1" applyBorder="1" applyAlignment="1">
      <alignment vertical="center"/>
    </xf>
    <xf numFmtId="38" fontId="7" fillId="0" borderId="86" xfId="1" applyFont="1" applyFill="1" applyBorder="1" applyAlignment="1">
      <alignment vertical="center"/>
    </xf>
    <xf numFmtId="38" fontId="7" fillId="0" borderId="85" xfId="1" applyFont="1" applyFill="1" applyBorder="1" applyAlignment="1">
      <alignment vertical="center"/>
    </xf>
    <xf numFmtId="0" fontId="0" fillId="0" borderId="13" xfId="0" applyBorder="1" applyAlignment="1">
      <alignment vertical="center" wrapText="1"/>
    </xf>
    <xf numFmtId="38" fontId="7" fillId="0" borderId="94" xfId="1" applyFont="1" applyFill="1" applyBorder="1" applyAlignment="1">
      <alignment vertical="center"/>
    </xf>
    <xf numFmtId="38" fontId="7" fillId="0" borderId="102" xfId="1" applyFont="1" applyFill="1" applyBorder="1" applyAlignment="1">
      <alignment vertical="center"/>
    </xf>
    <xf numFmtId="38" fontId="7" fillId="0" borderId="148" xfId="1" applyFont="1" applyFill="1" applyBorder="1" applyAlignment="1">
      <alignment vertical="center"/>
    </xf>
    <xf numFmtId="38" fontId="7" fillId="0" borderId="149" xfId="1" applyFont="1" applyFill="1" applyBorder="1" applyAlignment="1">
      <alignment vertical="center"/>
    </xf>
    <xf numFmtId="0" fontId="0" fillId="0" borderId="0" xfId="0" applyAlignment="1">
      <alignment vertical="center"/>
    </xf>
    <xf numFmtId="0" fontId="10" fillId="0" borderId="0" xfId="2" applyFont="1" applyAlignment="1">
      <alignment vertical="center"/>
    </xf>
    <xf numFmtId="0" fontId="11" fillId="0" borderId="0" xfId="2" applyFont="1" applyAlignment="1">
      <alignment vertical="center"/>
    </xf>
    <xf numFmtId="38" fontId="11" fillId="0" borderId="0" xfId="1" applyFont="1" applyFill="1" applyAlignment="1">
      <alignment vertical="center"/>
    </xf>
    <xf numFmtId="0" fontId="4" fillId="0" borderId="0" xfId="0" applyFont="1" applyAlignment="1">
      <alignment vertical="top"/>
    </xf>
    <xf numFmtId="0" fontId="0" fillId="0" borderId="0" xfId="0" applyAlignment="1">
      <alignment vertical="top" wrapText="1"/>
    </xf>
    <xf numFmtId="0" fontId="0" fillId="0" borderId="135" xfId="0" applyBorder="1"/>
    <xf numFmtId="38" fontId="12" fillId="0" borderId="0" xfId="1" applyFont="1" applyFill="1" applyAlignment="1">
      <alignment vertical="center"/>
    </xf>
    <xf numFmtId="38" fontId="7" fillId="0" borderId="28" xfId="1" applyFont="1" applyFill="1" applyBorder="1" applyAlignment="1">
      <alignment vertical="center"/>
    </xf>
    <xf numFmtId="38" fontId="7" fillId="0" borderId="150" xfId="1" applyFont="1" applyFill="1" applyBorder="1" applyAlignment="1">
      <alignment vertical="center"/>
    </xf>
    <xf numFmtId="38" fontId="7" fillId="0" borderId="151" xfId="1" applyFont="1" applyFill="1" applyBorder="1" applyAlignment="1">
      <alignment vertical="center"/>
    </xf>
    <xf numFmtId="38" fontId="7" fillId="0" borderId="104" xfId="1" applyFont="1" applyFill="1" applyBorder="1" applyAlignment="1">
      <alignment vertical="center"/>
    </xf>
    <xf numFmtId="38" fontId="7" fillId="0" borderId="152" xfId="1" applyFont="1" applyFill="1" applyBorder="1" applyAlignment="1">
      <alignment vertical="center"/>
    </xf>
    <xf numFmtId="38" fontId="7" fillId="0" borderId="153" xfId="1" applyFont="1" applyFill="1" applyBorder="1" applyAlignment="1">
      <alignment vertical="center"/>
    </xf>
    <xf numFmtId="38" fontId="7" fillId="0" borderId="100" xfId="1" applyFont="1" applyFill="1" applyBorder="1" applyAlignment="1">
      <alignment vertical="center"/>
    </xf>
    <xf numFmtId="0" fontId="13" fillId="0" borderId="117" xfId="0" applyFont="1" applyBorder="1" applyAlignment="1">
      <alignment horizontal="center" vertical="center" wrapText="1"/>
    </xf>
    <xf numFmtId="0" fontId="0" fillId="0" borderId="8" xfId="0" applyBorder="1" applyAlignment="1">
      <alignment vertical="center"/>
    </xf>
    <xf numFmtId="0" fontId="9" fillId="0" borderId="11" xfId="0" applyFont="1" applyBorder="1" applyAlignment="1">
      <alignment vertical="top"/>
    </xf>
    <xf numFmtId="0" fontId="23" fillId="0" borderId="13" xfId="0" applyFont="1" applyBorder="1" applyAlignment="1">
      <alignment vertical="top" wrapText="1"/>
    </xf>
    <xf numFmtId="0" fontId="0" fillId="0" borderId="13" xfId="0" applyBorder="1" applyAlignment="1">
      <alignment vertical="center"/>
    </xf>
    <xf numFmtId="0" fontId="0" fillId="0" borderId="2" xfId="0" applyBorder="1" applyAlignment="1">
      <alignment vertical="center" wrapText="1"/>
    </xf>
    <xf numFmtId="0" fontId="0" fillId="0" borderId="8" xfId="0" applyBorder="1" applyAlignment="1">
      <alignment vertical="center" wrapText="1"/>
    </xf>
    <xf numFmtId="0" fontId="0" fillId="0" borderId="146" xfId="0" applyBorder="1" applyAlignment="1">
      <alignment vertical="center" wrapText="1"/>
    </xf>
    <xf numFmtId="0" fontId="0" fillId="0" borderId="0" xfId="0" applyAlignment="1">
      <alignment horizontal="right" vertical="center"/>
    </xf>
    <xf numFmtId="0" fontId="0" fillId="0" borderId="154" xfId="0" applyBorder="1" applyAlignment="1">
      <alignment vertical="center"/>
    </xf>
    <xf numFmtId="0" fontId="0" fillId="0" borderId="155" xfId="0" applyBorder="1" applyAlignment="1">
      <alignment vertical="center"/>
    </xf>
    <xf numFmtId="0" fontId="0" fillId="0" borderId="141" xfId="0" applyBorder="1" applyAlignment="1">
      <alignment vertical="center"/>
    </xf>
    <xf numFmtId="0" fontId="0" fillId="0" borderId="5" xfId="0" applyBorder="1" applyAlignment="1">
      <alignment vertical="center"/>
    </xf>
    <xf numFmtId="0" fontId="0" fillId="0" borderId="101" xfId="0" applyBorder="1" applyAlignment="1">
      <alignment vertical="center"/>
    </xf>
    <xf numFmtId="0" fontId="0" fillId="0" borderId="145" xfId="0" applyBorder="1" applyAlignment="1">
      <alignment vertical="center"/>
    </xf>
    <xf numFmtId="0" fontId="0" fillId="0" borderId="156" xfId="0" applyBorder="1" applyAlignment="1">
      <alignment vertical="center"/>
    </xf>
    <xf numFmtId="0" fontId="0" fillId="0" borderId="157" xfId="0" applyBorder="1" applyAlignment="1">
      <alignment vertical="center"/>
    </xf>
    <xf numFmtId="0" fontId="0" fillId="0" borderId="136" xfId="0" applyBorder="1" applyAlignment="1">
      <alignment vertical="center"/>
    </xf>
    <xf numFmtId="0" fontId="0" fillId="0" borderId="158" xfId="0" applyBorder="1" applyAlignment="1">
      <alignment vertical="center"/>
    </xf>
    <xf numFmtId="0" fontId="0" fillId="0" borderId="114" xfId="0" applyBorder="1" applyAlignment="1">
      <alignment vertical="center"/>
    </xf>
    <xf numFmtId="0" fontId="0" fillId="0" borderId="159" xfId="0" applyBorder="1" applyAlignment="1">
      <alignment vertical="center"/>
    </xf>
    <xf numFmtId="0" fontId="0" fillId="0" borderId="1" xfId="0" applyBorder="1" applyAlignment="1">
      <alignment vertical="center"/>
    </xf>
    <xf numFmtId="0" fontId="0" fillId="0" borderId="100" xfId="0" applyBorder="1" applyAlignment="1">
      <alignment vertical="center"/>
    </xf>
    <xf numFmtId="0" fontId="0" fillId="0" borderId="2" xfId="0" applyBorder="1" applyAlignment="1">
      <alignment vertical="center"/>
    </xf>
    <xf numFmtId="0" fontId="0" fillId="0" borderId="7" xfId="0" applyBorder="1" applyAlignment="1">
      <alignment vertical="center"/>
    </xf>
    <xf numFmtId="0" fontId="0" fillId="0" borderId="102" xfId="0" applyBorder="1" applyAlignment="1">
      <alignment vertical="center"/>
    </xf>
    <xf numFmtId="0" fontId="0" fillId="0" borderId="92" xfId="0" applyBorder="1" applyAlignment="1">
      <alignment vertical="center"/>
    </xf>
    <xf numFmtId="0" fontId="0" fillId="0" borderId="14" xfId="0" applyBorder="1" applyAlignment="1">
      <alignment vertical="center"/>
    </xf>
    <xf numFmtId="0" fontId="0" fillId="0" borderId="140" xfId="0" applyBorder="1" applyAlignment="1">
      <alignment vertical="center"/>
    </xf>
    <xf numFmtId="0" fontId="0" fillId="0" borderId="160" xfId="0" applyBorder="1" applyAlignment="1">
      <alignment vertical="center"/>
    </xf>
    <xf numFmtId="0" fontId="0" fillId="0" borderId="15" xfId="0" applyBorder="1" applyAlignment="1">
      <alignment vertical="center"/>
    </xf>
    <xf numFmtId="0" fontId="0" fillId="0" borderId="161" xfId="0" applyBorder="1" applyAlignment="1">
      <alignment vertical="center"/>
    </xf>
    <xf numFmtId="0" fontId="0" fillId="0" borderId="94" xfId="0" applyBorder="1" applyAlignment="1">
      <alignment vertical="center"/>
    </xf>
    <xf numFmtId="0" fontId="0" fillId="0" borderId="10" xfId="0" applyBorder="1" applyAlignment="1">
      <alignment vertical="center"/>
    </xf>
    <xf numFmtId="0" fontId="0" fillId="0" borderId="45" xfId="0" applyBorder="1" applyAlignment="1">
      <alignment vertical="center"/>
    </xf>
    <xf numFmtId="0" fontId="0" fillId="0" borderId="10" xfId="0" applyBorder="1" applyAlignment="1">
      <alignment vertical="center" wrapText="1"/>
    </xf>
    <xf numFmtId="0" fontId="0" fillId="0" borderId="15" xfId="0" applyBorder="1" applyAlignment="1">
      <alignment vertical="center" wrapText="1"/>
    </xf>
    <xf numFmtId="0" fontId="0" fillId="0" borderId="160" xfId="0" applyBorder="1" applyAlignment="1">
      <alignment vertical="center" wrapText="1"/>
    </xf>
    <xf numFmtId="0" fontId="0" fillId="0" borderId="135" xfId="0" applyBorder="1" applyAlignment="1">
      <alignment vertical="center"/>
    </xf>
    <xf numFmtId="0" fontId="0" fillId="0" borderId="10" xfId="0" applyBorder="1" applyAlignment="1">
      <alignment vertical="center" wrapText="1" shrinkToFit="1"/>
    </xf>
    <xf numFmtId="0" fontId="0" fillId="0" borderId="144" xfId="0" applyBorder="1" applyAlignment="1">
      <alignment vertical="center" wrapText="1"/>
    </xf>
    <xf numFmtId="0" fontId="0" fillId="0" borderId="93" xfId="0" applyBorder="1" applyAlignment="1">
      <alignment vertical="center" wrapText="1"/>
    </xf>
    <xf numFmtId="0" fontId="0" fillId="0" borderId="98" xfId="0" applyBorder="1" applyAlignment="1">
      <alignment vertical="center" wrapText="1"/>
    </xf>
    <xf numFmtId="0" fontId="0" fillId="0" borderId="162" xfId="0" applyBorder="1" applyAlignment="1">
      <alignment vertical="center"/>
    </xf>
    <xf numFmtId="0" fontId="0" fillId="0" borderId="115" xfId="0" applyBorder="1" applyAlignment="1">
      <alignment vertical="center"/>
    </xf>
    <xf numFmtId="0" fontId="0" fillId="0" borderId="98" xfId="0" applyBorder="1" applyAlignment="1">
      <alignment vertical="center"/>
    </xf>
    <xf numFmtId="0" fontId="0" fillId="0" borderId="100" xfId="0" applyBorder="1"/>
    <xf numFmtId="0" fontId="0" fillId="0" borderId="101" xfId="0" applyBorder="1"/>
    <xf numFmtId="0" fontId="0" fillId="0" borderId="100" xfId="0" applyBorder="1" applyAlignment="1">
      <alignment wrapText="1"/>
    </xf>
    <xf numFmtId="0" fontId="0" fillId="0" borderId="101" xfId="0" applyBorder="1" applyAlignment="1">
      <alignment wrapText="1"/>
    </xf>
    <xf numFmtId="0" fontId="0" fillId="3" borderId="100" xfId="0" applyFill="1" applyBorder="1"/>
    <xf numFmtId="0" fontId="0" fillId="3" borderId="101" xfId="0" applyFill="1" applyBorder="1"/>
    <xf numFmtId="0" fontId="0" fillId="3" borderId="0" xfId="0" applyFill="1" applyAlignment="1">
      <alignment vertical="center"/>
    </xf>
    <xf numFmtId="38" fontId="0" fillId="0" borderId="45" xfId="1" applyFont="1" applyFill="1" applyBorder="1" applyAlignment="1">
      <alignment vertical="center"/>
    </xf>
    <xf numFmtId="0" fontId="0" fillId="0" borderId="163" xfId="0" applyBorder="1" applyAlignment="1">
      <alignment vertical="center"/>
    </xf>
    <xf numFmtId="0" fontId="0" fillId="0" borderId="147" xfId="0" applyBorder="1" applyAlignment="1">
      <alignment vertical="center"/>
    </xf>
    <xf numFmtId="0" fontId="0" fillId="0" borderId="164" xfId="0" applyBorder="1" applyAlignment="1">
      <alignment vertical="center"/>
    </xf>
    <xf numFmtId="0" fontId="0" fillId="0" borderId="165" xfId="0" applyBorder="1" applyAlignment="1">
      <alignment vertical="center"/>
    </xf>
    <xf numFmtId="0" fontId="0" fillId="0" borderId="134" xfId="0" applyBorder="1" applyAlignment="1">
      <alignment vertical="center"/>
    </xf>
    <xf numFmtId="0" fontId="0" fillId="0" borderId="144" xfId="0" applyBorder="1" applyAlignment="1">
      <alignment vertical="center"/>
    </xf>
    <xf numFmtId="38" fontId="0" fillId="0" borderId="160" xfId="0" applyNumberFormat="1" applyBorder="1" applyAlignment="1">
      <alignment vertical="center"/>
    </xf>
    <xf numFmtId="38" fontId="0" fillId="0" borderId="15" xfId="1" applyFont="1" applyBorder="1" applyAlignment="1">
      <alignment vertical="center"/>
    </xf>
    <xf numFmtId="38" fontId="0" fillId="0" borderId="10" xfId="0" applyNumberFormat="1" applyBorder="1" applyAlignment="1">
      <alignment vertical="center"/>
    </xf>
    <xf numFmtId="38" fontId="0" fillId="0" borderId="50" xfId="1" applyFont="1" applyBorder="1" applyAlignment="1">
      <alignment vertical="center"/>
    </xf>
    <xf numFmtId="38" fontId="0" fillId="0" borderId="45" xfId="1" applyFont="1" applyBorder="1" applyAlignment="1">
      <alignment vertical="center"/>
    </xf>
    <xf numFmtId="38" fontId="0" fillId="0" borderId="15" xfId="0" applyNumberFormat="1" applyBorder="1" applyAlignment="1">
      <alignment vertical="center"/>
    </xf>
    <xf numFmtId="38" fontId="0" fillId="0" borderId="15" xfId="1" applyFont="1" applyFill="1" applyBorder="1" applyAlignment="1">
      <alignment vertical="center"/>
    </xf>
    <xf numFmtId="0" fontId="0" fillId="0" borderId="146" xfId="0" applyBorder="1" applyAlignment="1">
      <alignment vertical="center"/>
    </xf>
    <xf numFmtId="0" fontId="0" fillId="0" borderId="92" xfId="0" applyBorder="1" applyAlignment="1">
      <alignment vertical="center" wrapText="1"/>
    </xf>
    <xf numFmtId="0" fontId="0" fillId="0" borderId="0" xfId="0" applyAlignment="1">
      <alignment vertical="top"/>
    </xf>
    <xf numFmtId="0" fontId="0" fillId="0" borderId="0" xfId="0" applyAlignment="1">
      <alignment horizontal="right" vertical="top" wrapText="1"/>
    </xf>
    <xf numFmtId="0" fontId="0" fillId="0" borderId="0" xfId="0" applyAlignment="1">
      <alignment horizontal="left" vertical="top"/>
    </xf>
    <xf numFmtId="0" fontId="9" fillId="0" borderId="166" xfId="0" applyFont="1" applyBorder="1" applyAlignment="1">
      <alignment vertical="top" wrapText="1"/>
    </xf>
    <xf numFmtId="0" fontId="21" fillId="0" borderId="0" xfId="2" applyFont="1" applyAlignment="1">
      <alignment vertical="center"/>
    </xf>
    <xf numFmtId="0" fontId="22" fillId="0" borderId="0" xfId="2" applyFont="1" applyAlignment="1">
      <alignment vertical="center"/>
    </xf>
    <xf numFmtId="38" fontId="22" fillId="0" borderId="0" xfId="1" applyFont="1" applyFill="1" applyAlignment="1">
      <alignment vertical="center"/>
    </xf>
    <xf numFmtId="38" fontId="22" fillId="0" borderId="0" xfId="1" applyFont="1" applyAlignment="1">
      <alignment vertical="center"/>
    </xf>
    <xf numFmtId="0" fontId="23" fillId="0" borderId="15" xfId="0" applyFont="1" applyBorder="1" applyAlignment="1">
      <alignment vertical="center" wrapText="1"/>
    </xf>
    <xf numFmtId="38" fontId="7" fillId="0" borderId="7" xfId="1" applyFont="1" applyFill="1" applyBorder="1" applyAlignment="1">
      <alignment horizontal="center" vertical="center" wrapText="1"/>
    </xf>
    <xf numFmtId="0" fontId="0" fillId="0" borderId="35" xfId="0" applyBorder="1"/>
    <xf numFmtId="38" fontId="7" fillId="0" borderId="104" xfId="1" applyFont="1" applyFill="1" applyBorder="1" applyAlignment="1">
      <alignment horizontal="center" vertical="center" wrapText="1"/>
    </xf>
    <xf numFmtId="38" fontId="7" fillId="0" borderId="35" xfId="1" applyFont="1" applyFill="1" applyBorder="1" applyAlignment="1">
      <alignment horizontal="center" vertical="center" wrapText="1"/>
    </xf>
    <xf numFmtId="38" fontId="7" fillId="0" borderId="103" xfId="1" applyFont="1" applyFill="1" applyBorder="1" applyAlignment="1">
      <alignment horizontal="center" vertical="center" wrapText="1"/>
    </xf>
    <xf numFmtId="0" fontId="0" fillId="0" borderId="163" xfId="0" applyBorder="1" applyAlignment="1">
      <alignment vertical="center"/>
    </xf>
    <xf numFmtId="0" fontId="0" fillId="0" borderId="161" xfId="0" applyBorder="1" applyAlignment="1">
      <alignment vertical="center"/>
    </xf>
    <xf numFmtId="0" fontId="0" fillId="0" borderId="137" xfId="0" applyBorder="1" applyAlignment="1">
      <alignment vertical="center"/>
    </xf>
    <xf numFmtId="0" fontId="0" fillId="0" borderId="138" xfId="0" applyBorder="1" applyAlignment="1">
      <alignment vertical="center"/>
    </xf>
    <xf numFmtId="0" fontId="0" fillId="0" borderId="94" xfId="0" applyBorder="1" applyAlignment="1">
      <alignment vertical="center"/>
    </xf>
    <xf numFmtId="0" fontId="0" fillId="0" borderId="140" xfId="0" applyBorder="1" applyAlignment="1">
      <alignment vertical="center"/>
    </xf>
    <xf numFmtId="0" fontId="0" fillId="0" borderId="50" xfId="0" applyBorder="1" applyAlignment="1">
      <alignment vertical="center" wrapText="1"/>
    </xf>
    <xf numFmtId="0" fontId="0" fillId="0" borderId="10" xfId="0" applyBorder="1" applyAlignment="1">
      <alignment vertical="center" wrapText="1"/>
    </xf>
    <xf numFmtId="0" fontId="0" fillId="0" borderId="146" xfId="0" applyBorder="1" applyAlignment="1">
      <alignment vertical="center" wrapText="1"/>
    </xf>
    <xf numFmtId="0" fontId="0" fillId="0" borderId="8" xfId="0" applyBorder="1" applyAlignment="1">
      <alignment vertical="center" wrapText="1"/>
    </xf>
    <xf numFmtId="0" fontId="0" fillId="0" borderId="160" xfId="0" applyBorder="1" applyAlignment="1">
      <alignment vertical="center" wrapText="1"/>
    </xf>
    <xf numFmtId="38" fontId="8" fillId="0" borderId="1" xfId="1" applyFont="1" applyFill="1" applyBorder="1" applyAlignment="1">
      <alignment vertical="center"/>
    </xf>
    <xf numFmtId="0" fontId="0" fillId="0" borderId="100" xfId="0" applyBorder="1"/>
    <xf numFmtId="0" fontId="0" fillId="0" borderId="101" xfId="0" applyBorder="1"/>
    <xf numFmtId="38" fontId="9" fillId="0" borderId="104" xfId="1" applyFont="1" applyFill="1" applyBorder="1" applyAlignment="1">
      <alignment horizontal="center" vertical="top" wrapText="1"/>
    </xf>
    <xf numFmtId="38" fontId="9" fillId="0" borderId="103" xfId="1" applyFont="1" applyFill="1" applyBorder="1" applyAlignment="1">
      <alignment horizontal="center" vertical="top" wrapText="1"/>
    </xf>
    <xf numFmtId="38" fontId="7" fillId="0" borderId="7" xfId="1" applyFont="1" applyFill="1" applyBorder="1" applyAlignment="1">
      <alignment horizontal="center" vertical="center"/>
    </xf>
    <xf numFmtId="38" fontId="7" fillId="0" borderId="35" xfId="1" applyFont="1" applyFill="1" applyBorder="1" applyAlignment="1">
      <alignment horizontal="center" vertical="center"/>
    </xf>
    <xf numFmtId="38" fontId="7" fillId="0" borderId="104" xfId="1" applyFont="1" applyFill="1" applyBorder="1" applyAlignment="1">
      <alignment horizontal="center" vertical="center"/>
    </xf>
    <xf numFmtId="38" fontId="9" fillId="0" borderId="35" xfId="1" applyFont="1" applyFill="1" applyBorder="1" applyAlignment="1">
      <alignment horizontal="center" vertical="top" wrapText="1"/>
    </xf>
    <xf numFmtId="38" fontId="9" fillId="0" borderId="7" xfId="1" applyFont="1" applyFill="1" applyBorder="1" applyAlignment="1">
      <alignment vertical="top" wrapText="1"/>
    </xf>
    <xf numFmtId="38" fontId="9" fillId="0" borderId="35" xfId="1" applyFont="1" applyFill="1" applyBorder="1" applyAlignment="1">
      <alignment vertical="top" wrapText="1"/>
    </xf>
    <xf numFmtId="38" fontId="8" fillId="0" borderId="1" xfId="1" applyFont="1" applyFill="1" applyBorder="1" applyAlignment="1">
      <alignment vertical="center" wrapText="1"/>
    </xf>
    <xf numFmtId="38" fontId="8" fillId="0" borderId="100" xfId="1" applyFont="1" applyFill="1" applyBorder="1" applyAlignment="1">
      <alignment vertical="center" wrapText="1"/>
    </xf>
    <xf numFmtId="38" fontId="8" fillId="0" borderId="101" xfId="1" applyFont="1" applyFill="1" applyBorder="1" applyAlignment="1">
      <alignment vertical="center" wrapText="1"/>
    </xf>
    <xf numFmtId="6" fontId="0" fillId="0" borderId="0" xfId="1" applyNumberFormat="1" applyFont="1" applyFill="1" applyAlignment="1">
      <alignment horizontal="left" vertical="center"/>
    </xf>
    <xf numFmtId="0" fontId="7" fillId="0" borderId="154" xfId="2" applyFont="1" applyBorder="1" applyAlignment="1">
      <alignment horizontal="center" vertical="center" wrapText="1"/>
    </xf>
    <xf numFmtId="0" fontId="7" fillId="0" borderId="157" xfId="2" applyFont="1" applyBorder="1" applyAlignment="1">
      <alignment horizontal="center" vertical="center" wrapText="1"/>
    </xf>
    <xf numFmtId="0" fontId="7" fillId="0" borderId="147" xfId="2" applyFont="1" applyBorder="1" applyAlignment="1">
      <alignment horizontal="center" vertical="center" wrapText="1"/>
    </xf>
    <xf numFmtId="0" fontId="7" fillId="0" borderId="167" xfId="2" applyFont="1" applyBorder="1" applyAlignment="1">
      <alignment horizontal="center" vertical="center" wrapText="1"/>
    </xf>
    <xf numFmtId="0" fontId="7" fillId="0" borderId="3" xfId="2" applyFont="1" applyBorder="1" applyAlignment="1">
      <alignment horizontal="center" vertical="center" wrapText="1"/>
    </xf>
    <xf numFmtId="0" fontId="7" fillId="0" borderId="9" xfId="2" applyFont="1" applyBorder="1" applyAlignment="1">
      <alignment horizontal="center" vertical="center" wrapText="1"/>
    </xf>
    <xf numFmtId="0" fontId="7" fillId="0" borderId="14" xfId="2" applyFont="1" applyBorder="1" applyAlignment="1">
      <alignment horizontal="center" vertical="center"/>
    </xf>
    <xf numFmtId="0" fontId="7" fillId="0" borderId="166" xfId="2" applyFont="1" applyBorder="1" applyAlignment="1">
      <alignment horizontal="center" vertical="center"/>
    </xf>
    <xf numFmtId="0" fontId="7" fillId="0" borderId="4"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15" xfId="2" applyFont="1" applyBorder="1" applyAlignment="1">
      <alignment horizontal="center" vertical="center" wrapText="1"/>
    </xf>
    <xf numFmtId="0" fontId="7" fillId="0" borderId="93" xfId="2" applyFont="1" applyBorder="1" applyAlignment="1">
      <alignment horizontal="center" vertical="center" wrapText="1"/>
    </xf>
    <xf numFmtId="0" fontId="7" fillId="0" borderId="5" xfId="2" applyFont="1" applyBorder="1" applyAlignment="1">
      <alignment horizontal="center" vertical="center" wrapText="1"/>
    </xf>
    <xf numFmtId="0" fontId="7" fillId="0" borderId="11" xfId="2" applyFont="1" applyBorder="1" applyAlignment="1">
      <alignment horizontal="center" vertical="center" wrapText="1"/>
    </xf>
    <xf numFmtId="0" fontId="7" fillId="0" borderId="16" xfId="2" applyFont="1" applyBorder="1" applyAlignment="1">
      <alignment horizontal="center" vertical="center"/>
    </xf>
    <xf numFmtId="0" fontId="7" fillId="0" borderId="168" xfId="2" applyFont="1" applyBorder="1" applyAlignment="1">
      <alignment horizontal="center" vertical="center"/>
    </xf>
    <xf numFmtId="0" fontId="8" fillId="0" borderId="6" xfId="2" applyFont="1" applyBorder="1" applyAlignment="1">
      <alignment horizontal="center" vertical="center" wrapText="1"/>
    </xf>
    <xf numFmtId="0" fontId="8" fillId="0" borderId="12" xfId="2" applyFont="1" applyBorder="1" applyAlignment="1">
      <alignment horizontal="center" vertical="center" wrapText="1"/>
    </xf>
    <xf numFmtId="0" fontId="8" fillId="0" borderId="17" xfId="2" applyFont="1" applyBorder="1" applyAlignment="1">
      <alignment horizontal="center" vertical="center"/>
    </xf>
    <xf numFmtId="0" fontId="8" fillId="0" borderId="169" xfId="2" applyFont="1" applyBorder="1" applyAlignment="1">
      <alignment horizontal="center" vertical="center"/>
    </xf>
    <xf numFmtId="0" fontId="7" fillId="0" borderId="163" xfId="2" applyFont="1" applyBorder="1" applyAlignment="1">
      <alignment horizontal="center" vertical="center" wrapText="1"/>
    </xf>
    <xf numFmtId="0" fontId="7" fillId="0" borderId="165" xfId="2" applyFont="1" applyBorder="1" applyAlignment="1">
      <alignment horizontal="center" vertical="center" wrapText="1"/>
    </xf>
    <xf numFmtId="0" fontId="7" fillId="0" borderId="146" xfId="2" applyFont="1" applyBorder="1" applyAlignment="1">
      <alignment horizontal="center" vertical="center" wrapText="1"/>
    </xf>
    <xf numFmtId="0" fontId="7" fillId="0" borderId="159" xfId="2" applyFont="1" applyBorder="1" applyAlignment="1">
      <alignment horizontal="center" vertical="center" wrapText="1"/>
    </xf>
    <xf numFmtId="0" fontId="6" fillId="0" borderId="0" xfId="0" applyFont="1" applyAlignment="1">
      <alignment vertical="center"/>
    </xf>
    <xf numFmtId="0" fontId="15" fillId="0" borderId="165" xfId="0" applyFont="1" applyBorder="1" applyAlignment="1">
      <alignment vertical="center" wrapText="1"/>
    </xf>
    <xf numFmtId="0" fontId="15" fillId="0" borderId="134" xfId="0" applyFont="1" applyBorder="1" applyAlignment="1">
      <alignment vertical="center" wrapText="1"/>
    </xf>
    <xf numFmtId="0" fontId="15" fillId="0" borderId="136" xfId="0" applyFont="1" applyBorder="1" applyAlignment="1">
      <alignment vertical="center" wrapText="1"/>
    </xf>
    <xf numFmtId="0" fontId="0" fillId="0" borderId="160" xfId="0" applyBorder="1"/>
    <xf numFmtId="0" fontId="0" fillId="0" borderId="10" xfId="0" applyBorder="1"/>
    <xf numFmtId="0" fontId="0" fillId="0" borderId="50" xfId="0" applyBorder="1" applyAlignment="1">
      <alignment horizontal="left" vertical="center"/>
    </xf>
    <xf numFmtId="0" fontId="0" fillId="0" borderId="10" xfId="0" applyBorder="1" applyAlignment="1">
      <alignment horizontal="left" vertical="center"/>
    </xf>
    <xf numFmtId="0" fontId="0" fillId="0" borderId="163" xfId="0" applyBorder="1" applyAlignment="1">
      <alignment horizontal="right" vertical="center"/>
    </xf>
    <xf numFmtId="0" fontId="0" fillId="0" borderId="161" xfId="0" applyBorder="1" applyAlignment="1">
      <alignment horizontal="right" vertical="center"/>
    </xf>
    <xf numFmtId="0" fontId="0" fillId="0" borderId="137" xfId="0" applyBorder="1" applyAlignment="1">
      <alignment horizontal="center" vertical="center"/>
    </xf>
    <xf numFmtId="0" fontId="0" fillId="0" borderId="94" xfId="0" applyBorder="1" applyAlignment="1">
      <alignment horizontal="center" vertical="center"/>
    </xf>
    <xf numFmtId="0" fontId="0" fillId="0" borderId="50" xfId="0" applyBorder="1" applyAlignment="1">
      <alignment vertical="center"/>
    </xf>
    <xf numFmtId="0" fontId="0" fillId="0" borderId="160" xfId="0" applyBorder="1" applyAlignment="1">
      <alignment vertical="center"/>
    </xf>
    <xf numFmtId="0" fontId="0" fillId="0" borderId="10" xfId="0" applyBorder="1" applyAlignment="1">
      <alignment vertical="center"/>
    </xf>
    <xf numFmtId="0" fontId="0" fillId="0" borderId="15" xfId="0" applyBorder="1" applyAlignment="1">
      <alignment vertical="center" wrapText="1"/>
    </xf>
    <xf numFmtId="0" fontId="0" fillId="0" borderId="50" xfId="0" applyBorder="1" applyAlignment="1">
      <alignment vertical="center" wrapText="1" shrinkToFit="1"/>
    </xf>
    <xf numFmtId="0" fontId="0" fillId="0" borderId="160" xfId="0" applyBorder="1" applyAlignment="1">
      <alignment vertical="center" wrapText="1" shrinkToFit="1"/>
    </xf>
    <xf numFmtId="0" fontId="0" fillId="0" borderId="10" xfId="0" applyBorder="1" applyAlignment="1">
      <alignment vertical="center" wrapText="1" shrinkToFit="1"/>
    </xf>
    <xf numFmtId="38" fontId="7" fillId="0" borderId="50" xfId="1" applyFont="1" applyFill="1" applyBorder="1" applyAlignment="1">
      <alignment vertical="center"/>
    </xf>
    <xf numFmtId="38" fontId="7" fillId="0" borderId="10" xfId="1" applyFont="1" applyFill="1" applyBorder="1" applyAlignment="1">
      <alignment vertical="center"/>
    </xf>
    <xf numFmtId="0" fontId="0" fillId="0" borderId="145" xfId="0" applyBorder="1" applyAlignment="1">
      <alignment horizontal="left" vertical="center"/>
    </xf>
    <xf numFmtId="0" fontId="0" fillId="0" borderId="160" xfId="0" applyBorder="1" applyAlignment="1">
      <alignment horizontal="left" vertical="center"/>
    </xf>
    <xf numFmtId="0" fontId="0" fillId="0" borderId="50" xfId="0" applyBorder="1" applyAlignment="1">
      <alignment horizontal="left" vertical="center" wrapText="1"/>
    </xf>
    <xf numFmtId="0" fontId="0" fillId="0" borderId="10" xfId="0" applyBorder="1" applyAlignment="1">
      <alignment horizontal="left" vertical="center" wrapText="1"/>
    </xf>
    <xf numFmtId="0" fontId="0" fillId="0" borderId="160" xfId="0" applyBorder="1" applyAlignment="1">
      <alignment horizontal="left" vertical="center" wrapText="1"/>
    </xf>
    <xf numFmtId="0" fontId="0" fillId="0" borderId="145" xfId="0" applyBorder="1" applyAlignment="1">
      <alignment horizontal="center" vertical="center"/>
    </xf>
    <xf numFmtId="0" fontId="0" fillId="0" borderId="160" xfId="0" applyBorder="1" applyAlignment="1">
      <alignment horizontal="center" vertical="center"/>
    </xf>
    <xf numFmtId="0" fontId="0" fillId="0" borderId="10" xfId="0" applyBorder="1" applyAlignment="1">
      <alignment horizontal="center" vertical="center"/>
    </xf>
    <xf numFmtId="38" fontId="7" fillId="0" borderId="160" xfId="1" applyFont="1" applyFill="1" applyBorder="1" applyAlignment="1">
      <alignment vertical="center"/>
    </xf>
    <xf numFmtId="38" fontId="7" fillId="0" borderId="50" xfId="1" applyFont="1" applyFill="1" applyBorder="1" applyAlignment="1">
      <alignment horizontal="center" vertical="center"/>
    </xf>
    <xf numFmtId="38" fontId="7" fillId="0" borderId="160" xfId="1" applyFont="1" applyFill="1" applyBorder="1" applyAlignment="1">
      <alignment horizontal="center" vertical="center"/>
    </xf>
    <xf numFmtId="38" fontId="7" fillId="0" borderId="10" xfId="1" applyFont="1" applyFill="1" applyBorder="1" applyAlignment="1">
      <alignment horizontal="center" vertical="center"/>
    </xf>
    <xf numFmtId="0" fontId="0" fillId="0" borderId="50" xfId="0" applyBorder="1" applyAlignment="1">
      <alignment horizontal="center" vertical="center"/>
    </xf>
    <xf numFmtId="38" fontId="7" fillId="0" borderId="145" xfId="1" applyFont="1" applyFill="1" applyBorder="1" applyAlignment="1">
      <alignment horizontal="left" vertical="center"/>
    </xf>
    <xf numFmtId="38" fontId="7" fillId="0" borderId="160" xfId="1" applyFont="1" applyFill="1" applyBorder="1" applyAlignment="1">
      <alignment horizontal="left" vertical="center"/>
    </xf>
    <xf numFmtId="38" fontId="7" fillId="0" borderId="10" xfId="1" applyFont="1" applyFill="1" applyBorder="1" applyAlignment="1">
      <alignment horizontal="left" vertical="center"/>
    </xf>
    <xf numFmtId="0" fontId="0" fillId="0" borderId="138" xfId="0" applyBorder="1" applyAlignment="1">
      <alignment horizontal="center" vertical="center"/>
    </xf>
    <xf numFmtId="0" fontId="0" fillId="0" borderId="140" xfId="0" applyBorder="1" applyAlignment="1">
      <alignment horizontal="center" vertical="center"/>
    </xf>
    <xf numFmtId="0" fontId="0" fillId="0" borderId="170" xfId="0" applyBorder="1" applyAlignment="1">
      <alignment vertical="center"/>
    </xf>
    <xf numFmtId="0" fontId="0" fillId="0" borderId="162" xfId="0" applyBorder="1" applyAlignment="1">
      <alignment vertical="center"/>
    </xf>
    <xf numFmtId="0" fontId="0" fillId="0" borderId="102" xfId="0" applyBorder="1" applyAlignment="1">
      <alignment vertical="center"/>
    </xf>
    <xf numFmtId="0" fontId="0" fillId="0" borderId="92" xfId="0" applyBorder="1" applyAlignment="1">
      <alignment vertical="center"/>
    </xf>
    <xf numFmtId="0" fontId="0" fillId="0" borderId="146" xfId="0" applyBorder="1" applyAlignment="1">
      <alignment horizontal="left" vertical="center" wrapText="1"/>
    </xf>
    <xf numFmtId="0" fontId="0" fillId="0" borderId="8" xfId="0" applyBorder="1" applyAlignment="1">
      <alignment horizontal="left" vertical="center" wrapText="1"/>
    </xf>
    <xf numFmtId="38" fontId="7" fillId="0" borderId="145" xfId="1" applyFont="1" applyFill="1" applyBorder="1" applyAlignment="1">
      <alignment horizontal="right" vertical="center"/>
    </xf>
    <xf numFmtId="38" fontId="7" fillId="0" borderId="160" xfId="1" applyFont="1" applyFill="1" applyBorder="1" applyAlignment="1">
      <alignment horizontal="right" vertical="center"/>
    </xf>
    <xf numFmtId="38" fontId="7" fillId="0" borderId="10" xfId="1" applyFont="1" applyFill="1" applyBorder="1" applyAlignment="1">
      <alignment horizontal="right" vertical="center"/>
    </xf>
    <xf numFmtId="0" fontId="0" fillId="0" borderId="145" xfId="0" applyBorder="1" applyAlignment="1">
      <alignment vertical="center"/>
    </xf>
    <xf numFmtId="0" fontId="16" fillId="0" borderId="35" xfId="0" applyFont="1" applyBorder="1"/>
    <xf numFmtId="0" fontId="16" fillId="0" borderId="100" xfId="0" applyFont="1" applyBorder="1"/>
    <xf numFmtId="0" fontId="16" fillId="0" borderId="101" xfId="0" applyFont="1" applyBorder="1"/>
    <xf numFmtId="0" fontId="8" fillId="0" borderId="99" xfId="2" applyFont="1" applyBorder="1" applyAlignment="1">
      <alignment horizontal="center" vertical="center" wrapText="1"/>
    </xf>
    <xf numFmtId="0" fontId="8" fillId="0" borderId="149" xfId="2" applyFont="1" applyBorder="1" applyAlignment="1">
      <alignment horizontal="center" vertical="center" wrapText="1"/>
    </xf>
    <xf numFmtId="0" fontId="8" fillId="0" borderId="171" xfId="2" applyFont="1" applyBorder="1" applyAlignment="1">
      <alignment horizontal="center" vertical="center" wrapText="1"/>
    </xf>
    <xf numFmtId="0" fontId="7" fillId="0" borderId="50" xfId="2" applyFont="1" applyBorder="1" applyAlignment="1">
      <alignment horizontal="center" vertical="center" wrapText="1"/>
    </xf>
    <xf numFmtId="0" fontId="7" fillId="0" borderId="96" xfId="2" applyFont="1" applyBorder="1" applyAlignment="1">
      <alignment horizontal="center" vertical="center"/>
    </xf>
    <xf numFmtId="0" fontId="8" fillId="0" borderId="172" xfId="2" applyFont="1" applyBorder="1" applyAlignment="1">
      <alignment horizontal="center" vertical="center"/>
    </xf>
    <xf numFmtId="0" fontId="7" fillId="0" borderId="55" xfId="2" applyFont="1" applyBorder="1" applyAlignment="1">
      <alignment horizontal="center" vertical="center"/>
    </xf>
    <xf numFmtId="38" fontId="0" fillId="0" borderId="50" xfId="0" applyNumberFormat="1" applyBorder="1" applyAlignment="1">
      <alignment vertical="center"/>
    </xf>
    <xf numFmtId="38" fontId="0" fillId="0" borderId="160" xfId="0" applyNumberFormat="1" applyBorder="1" applyAlignment="1">
      <alignment vertical="center"/>
    </xf>
    <xf numFmtId="38" fontId="0" fillId="0" borderId="10" xfId="0" applyNumberFormat="1" applyBorder="1" applyAlignment="1">
      <alignment vertical="center"/>
    </xf>
    <xf numFmtId="38" fontId="0" fillId="0" borderId="50" xfId="0" applyNumberFormat="1" applyBorder="1" applyAlignment="1">
      <alignment horizontal="right" vertical="center"/>
    </xf>
    <xf numFmtId="38" fontId="0" fillId="0" borderId="160" xfId="0" applyNumberFormat="1" applyBorder="1" applyAlignment="1">
      <alignment horizontal="right" vertical="center"/>
    </xf>
    <xf numFmtId="38" fontId="0" fillId="0" borderId="10" xfId="0" applyNumberFormat="1" applyBorder="1" applyAlignment="1">
      <alignment horizontal="right" vertical="center"/>
    </xf>
    <xf numFmtId="38" fontId="7" fillId="0" borderId="50" xfId="1" applyFont="1" applyBorder="1" applyAlignment="1">
      <alignment horizontal="right" vertical="center"/>
    </xf>
    <xf numFmtId="38" fontId="7" fillId="0" borderId="160" xfId="1" applyFont="1" applyBorder="1" applyAlignment="1">
      <alignment horizontal="right" vertical="center"/>
    </xf>
    <xf numFmtId="38" fontId="7" fillId="0" borderId="10" xfId="1" applyFont="1" applyBorder="1" applyAlignment="1">
      <alignment horizontal="right" vertical="center"/>
    </xf>
    <xf numFmtId="38" fontId="7" fillId="0" borderId="50" xfId="1" applyFont="1" applyBorder="1" applyAlignment="1">
      <alignment vertical="center"/>
    </xf>
    <xf numFmtId="38" fontId="7" fillId="0" borderId="10" xfId="1" applyFont="1" applyBorder="1" applyAlignment="1">
      <alignment vertical="center"/>
    </xf>
    <xf numFmtId="38" fontId="7" fillId="0" borderId="145" xfId="1" applyFont="1" applyFill="1" applyBorder="1" applyAlignment="1">
      <alignment vertical="center"/>
    </xf>
    <xf numFmtId="38" fontId="0" fillId="0" borderId="145" xfId="1" applyFont="1" applyBorder="1" applyAlignment="1">
      <alignment vertical="center"/>
    </xf>
    <xf numFmtId="38" fontId="0" fillId="0" borderId="160" xfId="1" applyFont="1" applyBorder="1" applyAlignment="1">
      <alignment vertical="center"/>
    </xf>
    <xf numFmtId="38" fontId="0" fillId="0" borderId="50" xfId="1" applyFont="1" applyFill="1" applyBorder="1" applyAlignment="1">
      <alignment vertical="center"/>
    </xf>
    <xf numFmtId="38" fontId="0" fillId="0" borderId="160" xfId="1" applyFont="1" applyFill="1" applyBorder="1" applyAlignment="1">
      <alignment vertical="center"/>
    </xf>
    <xf numFmtId="38" fontId="0" fillId="0" borderId="10" xfId="1" applyFont="1" applyFill="1" applyBorder="1" applyAlignment="1">
      <alignment vertical="center"/>
    </xf>
    <xf numFmtId="38" fontId="0" fillId="0" borderId="50" xfId="1" applyFont="1" applyBorder="1" applyAlignment="1">
      <alignment vertical="center"/>
    </xf>
    <xf numFmtId="38" fontId="0" fillId="0" borderId="10" xfId="1" applyFont="1" applyBorder="1" applyAlignment="1">
      <alignment vertical="center"/>
    </xf>
    <xf numFmtId="38" fontId="0" fillId="0" borderId="145" xfId="0" applyNumberFormat="1" applyBorder="1" applyAlignment="1">
      <alignment vertical="center"/>
    </xf>
    <xf numFmtId="38" fontId="0" fillId="0" borderId="50" xfId="1" applyFont="1" applyBorder="1" applyAlignment="1">
      <alignment horizontal="right" vertical="center"/>
    </xf>
    <xf numFmtId="38" fontId="0" fillId="0" borderId="160" xfId="1" applyFont="1" applyBorder="1" applyAlignment="1">
      <alignment horizontal="right" vertical="center"/>
    </xf>
    <xf numFmtId="38" fontId="0" fillId="0" borderId="10" xfId="1" applyFont="1" applyBorder="1" applyAlignment="1">
      <alignment horizontal="right" vertical="center"/>
    </xf>
    <xf numFmtId="0" fontId="9" fillId="0" borderId="50" xfId="0" applyFont="1" applyBorder="1" applyAlignment="1">
      <alignment horizontal="left" vertical="top" wrapText="1"/>
    </xf>
    <xf numFmtId="0" fontId="9" fillId="0" borderId="160" xfId="0" applyFont="1" applyBorder="1" applyAlignment="1">
      <alignment horizontal="left" vertical="top" wrapText="1"/>
    </xf>
    <xf numFmtId="0" fontId="9" fillId="0" borderId="10" xfId="0" applyFont="1" applyBorder="1" applyAlignment="1">
      <alignment horizontal="left" vertical="top" wrapText="1"/>
    </xf>
    <xf numFmtId="0" fontId="9" fillId="0" borderId="145" xfId="0" applyFont="1" applyBorder="1" applyAlignment="1">
      <alignment horizontal="left" vertical="top" wrapText="1"/>
    </xf>
    <xf numFmtId="0" fontId="9" fillId="0" borderId="146" xfId="0" applyFont="1" applyBorder="1" applyAlignment="1">
      <alignment horizontal="left" vertical="top" wrapText="1"/>
    </xf>
    <xf numFmtId="0" fontId="9" fillId="0" borderId="144" xfId="0" applyFont="1" applyBorder="1" applyAlignment="1">
      <alignment horizontal="left" vertical="top" wrapText="1"/>
    </xf>
    <xf numFmtId="0" fontId="9" fillId="0" borderId="8" xfId="0" applyFont="1" applyBorder="1" applyAlignment="1">
      <alignment horizontal="left" vertical="top" wrapText="1"/>
    </xf>
    <xf numFmtId="0" fontId="9" fillId="0" borderId="146" xfId="0" applyFont="1" applyBorder="1" applyAlignment="1">
      <alignment vertical="top" wrapText="1"/>
    </xf>
    <xf numFmtId="0" fontId="16" fillId="0" borderId="8" xfId="0" applyFont="1" applyBorder="1" applyAlignment="1">
      <alignment vertical="top" wrapText="1"/>
    </xf>
    <xf numFmtId="0" fontId="9" fillId="0" borderId="50" xfId="0" applyFont="1" applyBorder="1" applyAlignment="1">
      <alignment vertical="top" wrapText="1"/>
    </xf>
    <xf numFmtId="0" fontId="0" fillId="0" borderId="10" xfId="0" applyBorder="1" applyAlignment="1">
      <alignment vertical="top" wrapText="1"/>
    </xf>
    <xf numFmtId="0" fontId="0" fillId="0" borderId="8" xfId="0" applyBorder="1" applyAlignment="1">
      <alignment vertical="top" wrapText="1"/>
    </xf>
    <xf numFmtId="0" fontId="9" fillId="0" borderId="144" xfId="0" applyFont="1" applyBorder="1" applyAlignment="1">
      <alignment vertical="top" wrapText="1"/>
    </xf>
    <xf numFmtId="0" fontId="16" fillId="0" borderId="102" xfId="0" applyFont="1" applyBorder="1" applyAlignment="1">
      <alignment horizontal="center"/>
    </xf>
    <xf numFmtId="0" fontId="16" fillId="0" borderId="92" xfId="0" applyFont="1" applyBorder="1" applyAlignment="1">
      <alignment horizontal="center"/>
    </xf>
    <xf numFmtId="0" fontId="0" fillId="0" borderId="16" xfId="0" applyBorder="1" applyAlignment="1">
      <alignment horizontal="center"/>
    </xf>
  </cellXfs>
  <cellStyles count="3">
    <cellStyle name="桁区切り" xfId="1" builtinId="6"/>
    <cellStyle name="標準" xfId="0" builtinId="0"/>
    <cellStyle name="標準_国土交通省集計表３"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1.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1</xdr:col>
      <xdr:colOff>749300</xdr:colOff>
      <xdr:row>13</xdr:row>
      <xdr:rowOff>38100</xdr:rowOff>
    </xdr:from>
    <xdr:to>
      <xdr:col>1</xdr:col>
      <xdr:colOff>3917950</xdr:colOff>
      <xdr:row>13</xdr:row>
      <xdr:rowOff>1701800</xdr:rowOff>
    </xdr:to>
    <xdr:pic>
      <xdr:nvPicPr>
        <xdr:cNvPr id="1151" name="Picture 1">
          <a:extLst>
            <a:ext uri="{FF2B5EF4-FFF2-40B4-BE49-F238E27FC236}">
              <a16:creationId xmlns:a16="http://schemas.microsoft.com/office/drawing/2014/main" id="{7892516F-3D9B-6AC6-09A7-756457EAC3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8700" y="4178300"/>
          <a:ext cx="3168650" cy="1663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1.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pageSetUpPr fitToPage="1"/>
  </sheetPr>
  <dimension ref="A1:HB108"/>
  <sheetViews>
    <sheetView view="pageBreakPreview" topLeftCell="CC1" zoomScale="75" zoomScaleNormal="75" zoomScaleSheetLayoutView="75" workbookViewId="0">
      <pane ySplit="12" topLeftCell="A96" activePane="bottomLeft" state="frozen"/>
      <selection pane="bottomLeft" activeCell="CW100" sqref="CW100"/>
    </sheetView>
  </sheetViews>
  <sheetFormatPr defaultColWidth="9" defaultRowHeight="13" x14ac:dyDescent="0.2"/>
  <cols>
    <col min="1" max="3" width="3.6328125" style="282" customWidth="1"/>
    <col min="4" max="4" width="15.08984375" style="282" customWidth="1"/>
    <col min="5" max="5" width="31.90625" style="282" customWidth="1"/>
    <col min="6" max="6" width="7.08984375" style="282" bestFit="1" customWidth="1"/>
    <col min="7" max="7" width="15.08984375" style="282" bestFit="1" customWidth="1"/>
    <col min="8" max="9" width="13.6328125" style="282" customWidth="1"/>
    <col min="10" max="10" width="30" style="282" bestFit="1" customWidth="1"/>
    <col min="11" max="16384" width="9" style="282"/>
  </cols>
  <sheetData>
    <row r="1" spans="1:10" ht="16.5" x14ac:dyDescent="0.2">
      <c r="A1" s="159" t="s">
        <v>599</v>
      </c>
      <c r="J1" s="305"/>
    </row>
    <row r="4" spans="1:10" ht="18" customHeight="1" x14ac:dyDescent="0.2">
      <c r="A4" s="282">
        <v>1</v>
      </c>
      <c r="B4" s="282" t="s">
        <v>0</v>
      </c>
      <c r="C4" s="282" t="s">
        <v>1</v>
      </c>
    </row>
    <row r="5" spans="1:10" ht="18" customHeight="1" x14ac:dyDescent="0.2">
      <c r="D5" s="430" t="s">
        <v>208</v>
      </c>
      <c r="E5" s="430"/>
    </row>
    <row r="6" spans="1:10" ht="18" customHeight="1" x14ac:dyDescent="0.2">
      <c r="D6" s="430" t="s">
        <v>209</v>
      </c>
      <c r="E6" s="430"/>
    </row>
    <row r="7" spans="1:10" ht="18" customHeight="1" x14ac:dyDescent="0.2">
      <c r="D7" s="430" t="s">
        <v>504</v>
      </c>
      <c r="E7" s="430"/>
      <c r="F7" s="405"/>
      <c r="G7" s="405"/>
      <c r="H7" s="282" t="s">
        <v>503</v>
      </c>
    </row>
    <row r="9" spans="1:10" ht="18" customHeight="1" x14ac:dyDescent="0.2">
      <c r="A9" s="282">
        <v>2</v>
      </c>
      <c r="B9" s="282" t="s">
        <v>0</v>
      </c>
      <c r="C9" s="282" t="s">
        <v>2</v>
      </c>
    </row>
    <row r="10" spans="1:10" ht="7.5" customHeight="1" thickBot="1" x14ac:dyDescent="0.25"/>
    <row r="11" spans="1:10" ht="21" customHeight="1" x14ac:dyDescent="0.2">
      <c r="A11" s="306"/>
      <c r="B11" s="307"/>
      <c r="C11" s="308"/>
      <c r="D11" s="309" t="s">
        <v>18</v>
      </c>
      <c r="E11" s="310"/>
      <c r="F11" s="311" t="s">
        <v>20</v>
      </c>
      <c r="G11" s="309" t="s">
        <v>21</v>
      </c>
      <c r="H11" s="312"/>
      <c r="I11" s="311" t="s">
        <v>22</v>
      </c>
      <c r="J11" s="313" t="s">
        <v>23</v>
      </c>
    </row>
    <row r="12" spans="1:10" ht="21" customHeight="1" thickBot="1" x14ac:dyDescent="0.25">
      <c r="A12" s="431" t="s">
        <v>103</v>
      </c>
      <c r="B12" s="432"/>
      <c r="C12" s="433"/>
      <c r="D12" s="314" t="s">
        <v>19</v>
      </c>
      <c r="E12" s="315" t="s">
        <v>18</v>
      </c>
      <c r="F12" s="316"/>
      <c r="G12" s="316" t="s">
        <v>133</v>
      </c>
      <c r="H12" s="316" t="s">
        <v>132</v>
      </c>
      <c r="I12" s="316"/>
      <c r="J12" s="317"/>
    </row>
    <row r="13" spans="1:10" ht="22.15" customHeight="1" x14ac:dyDescent="0.2">
      <c r="A13" s="318">
        <v>1</v>
      </c>
      <c r="B13" s="319"/>
      <c r="C13" s="312"/>
      <c r="D13" s="451" t="s">
        <v>65</v>
      </c>
      <c r="E13" s="302" t="s">
        <v>530</v>
      </c>
      <c r="F13" s="312" t="s">
        <v>26</v>
      </c>
      <c r="G13" s="160"/>
      <c r="H13" s="464"/>
      <c r="I13" s="456" t="e">
        <f>ROUND((G13+G14+G15+G16)/(G13+G14+G15+G16+H13)*100,0)</f>
        <v>#DIV/0!</v>
      </c>
      <c r="J13" s="320"/>
    </row>
    <row r="14" spans="1:10" ht="15" customHeight="1" x14ac:dyDescent="0.2">
      <c r="A14" s="321">
        <v>2</v>
      </c>
      <c r="B14" s="322"/>
      <c r="C14" s="323"/>
      <c r="D14" s="452"/>
      <c r="E14" s="277" t="s">
        <v>66</v>
      </c>
      <c r="F14" s="324" t="s">
        <v>210</v>
      </c>
      <c r="G14" s="107"/>
      <c r="H14" s="465"/>
      <c r="I14" s="457"/>
      <c r="J14" s="301"/>
    </row>
    <row r="15" spans="1:10" x14ac:dyDescent="0.2">
      <c r="A15" s="321">
        <v>3</v>
      </c>
      <c r="B15" s="322"/>
      <c r="C15" s="323"/>
      <c r="D15" s="452"/>
      <c r="E15" s="277" t="s">
        <v>297</v>
      </c>
      <c r="F15" s="325" t="s">
        <v>26</v>
      </c>
      <c r="G15" s="107"/>
      <c r="H15" s="465"/>
      <c r="I15" s="457"/>
      <c r="J15" s="301"/>
    </row>
    <row r="16" spans="1:10" ht="26" x14ac:dyDescent="0.2">
      <c r="A16" s="321">
        <v>4</v>
      </c>
      <c r="B16" s="322"/>
      <c r="C16" s="323"/>
      <c r="D16" s="437"/>
      <c r="E16" s="277" t="s">
        <v>298</v>
      </c>
      <c r="F16" s="323" t="s">
        <v>26</v>
      </c>
      <c r="G16" s="107"/>
      <c r="H16" s="466"/>
      <c r="I16" s="458"/>
      <c r="J16" s="301"/>
    </row>
    <row r="17" spans="1:10" ht="15" customHeight="1" x14ac:dyDescent="0.2">
      <c r="A17" s="321">
        <v>5</v>
      </c>
      <c r="B17" s="322"/>
      <c r="C17" s="323"/>
      <c r="D17" s="326" t="s">
        <v>123</v>
      </c>
      <c r="E17" s="277" t="s">
        <v>124</v>
      </c>
      <c r="F17" s="323" t="s">
        <v>210</v>
      </c>
      <c r="G17" s="107"/>
      <c r="H17" s="326"/>
      <c r="I17" s="327" t="e">
        <f>ROUND(G17/(G17+H17)*100,0)</f>
        <v>#DIV/0!</v>
      </c>
      <c r="J17" s="301"/>
    </row>
    <row r="18" spans="1:10" ht="15" customHeight="1" x14ac:dyDescent="0.2">
      <c r="A18" s="321">
        <v>6</v>
      </c>
      <c r="B18" s="322"/>
      <c r="C18" s="323"/>
      <c r="D18" s="453" t="s">
        <v>299</v>
      </c>
      <c r="E18" s="301" t="s">
        <v>16</v>
      </c>
      <c r="F18" s="323" t="s">
        <v>211</v>
      </c>
      <c r="G18" s="107"/>
      <c r="H18" s="449"/>
      <c r="I18" s="442" t="e">
        <f>ROUND((G18+G19+G20)/(G18+G19+G20+H18)*100,0)</f>
        <v>#DIV/0!</v>
      </c>
      <c r="J18" s="301"/>
    </row>
    <row r="19" spans="1:10" ht="27" customHeight="1" x14ac:dyDescent="0.2">
      <c r="A19" s="328">
        <v>7</v>
      </c>
      <c r="B19" s="329"/>
      <c r="C19" s="325"/>
      <c r="D19" s="455"/>
      <c r="E19" s="277" t="s">
        <v>394</v>
      </c>
      <c r="F19" s="325" t="s">
        <v>311</v>
      </c>
      <c r="G19" s="107"/>
      <c r="H19" s="459"/>
      <c r="I19" s="443"/>
      <c r="J19" s="298"/>
    </row>
    <row r="20" spans="1:10" x14ac:dyDescent="0.2">
      <c r="A20" s="328">
        <v>8</v>
      </c>
      <c r="B20" s="329"/>
      <c r="C20" s="325"/>
      <c r="D20" s="454"/>
      <c r="E20" s="303" t="s">
        <v>395</v>
      </c>
      <c r="F20" s="325" t="s">
        <v>211</v>
      </c>
      <c r="G20" s="107"/>
      <c r="H20" s="450"/>
      <c r="I20" s="444"/>
      <c r="J20" s="298"/>
    </row>
    <row r="21" spans="1:10" ht="15" customHeight="1" x14ac:dyDescent="0.2">
      <c r="A21" s="328">
        <v>9</v>
      </c>
      <c r="B21" s="329"/>
      <c r="C21" s="325"/>
      <c r="D21" s="453" t="s">
        <v>35</v>
      </c>
      <c r="E21" s="298" t="s">
        <v>36</v>
      </c>
      <c r="F21" s="325" t="s">
        <v>26</v>
      </c>
      <c r="G21" s="107"/>
      <c r="H21" s="460"/>
      <c r="I21" s="463" t="e">
        <f>ROUND((G21+G22+G23+G24)/(G21+G22+G23+G24+H21)*100,0)</f>
        <v>#DIV/0!</v>
      </c>
      <c r="J21" s="298"/>
    </row>
    <row r="22" spans="1:10" ht="15" customHeight="1" x14ac:dyDescent="0.2">
      <c r="A22" s="328">
        <v>10</v>
      </c>
      <c r="B22" s="329"/>
      <c r="C22" s="325"/>
      <c r="D22" s="455"/>
      <c r="E22" s="298" t="s">
        <v>37</v>
      </c>
      <c r="F22" s="325" t="s">
        <v>26</v>
      </c>
      <c r="G22" s="107"/>
      <c r="H22" s="461"/>
      <c r="I22" s="457"/>
      <c r="J22" s="298"/>
    </row>
    <row r="23" spans="1:10" ht="15" customHeight="1" x14ac:dyDescent="0.2">
      <c r="A23" s="328">
        <v>11</v>
      </c>
      <c r="B23" s="329"/>
      <c r="C23" s="325"/>
      <c r="D23" s="455"/>
      <c r="E23" s="298" t="s">
        <v>38</v>
      </c>
      <c r="F23" s="325" t="s">
        <v>26</v>
      </c>
      <c r="G23" s="107"/>
      <c r="H23" s="461"/>
      <c r="I23" s="457"/>
      <c r="J23" s="298"/>
    </row>
    <row r="24" spans="1:10" ht="15" customHeight="1" x14ac:dyDescent="0.2">
      <c r="A24" s="328">
        <v>12</v>
      </c>
      <c r="B24" s="329"/>
      <c r="C24" s="325"/>
      <c r="D24" s="454"/>
      <c r="E24" s="298" t="s">
        <v>205</v>
      </c>
      <c r="F24" s="325" t="s">
        <v>26</v>
      </c>
      <c r="G24" s="107"/>
      <c r="H24" s="462"/>
      <c r="I24" s="458"/>
      <c r="J24" s="298"/>
    </row>
    <row r="25" spans="1:10" ht="15" customHeight="1" x14ac:dyDescent="0.2">
      <c r="A25" s="321">
        <v>13</v>
      </c>
      <c r="B25" s="322"/>
      <c r="C25" s="323"/>
      <c r="D25" s="453" t="s">
        <v>41</v>
      </c>
      <c r="E25" s="301" t="s">
        <v>42</v>
      </c>
      <c r="F25" s="323" t="s">
        <v>26</v>
      </c>
      <c r="G25" s="107"/>
      <c r="H25" s="449"/>
      <c r="I25" s="442" t="e">
        <f>ROUND((G25+G26)/(G25+G26+H25)*100,0)</f>
        <v>#DIV/0!</v>
      </c>
      <c r="J25" s="301"/>
    </row>
    <row r="26" spans="1:10" ht="15" customHeight="1" x14ac:dyDescent="0.2">
      <c r="A26" s="321">
        <v>14</v>
      </c>
      <c r="B26" s="322"/>
      <c r="C26" s="323"/>
      <c r="D26" s="454"/>
      <c r="E26" s="301" t="s">
        <v>70</v>
      </c>
      <c r="F26" s="323" t="s">
        <v>26</v>
      </c>
      <c r="G26" s="107"/>
      <c r="H26" s="450"/>
      <c r="I26" s="444"/>
      <c r="J26" s="301"/>
    </row>
    <row r="27" spans="1:10" ht="15" customHeight="1" x14ac:dyDescent="0.2">
      <c r="A27" s="321">
        <v>15</v>
      </c>
      <c r="B27" s="322"/>
      <c r="C27" s="323"/>
      <c r="D27" s="327" t="s">
        <v>13</v>
      </c>
      <c r="E27" s="301" t="s">
        <v>9</v>
      </c>
      <c r="F27" s="323" t="s">
        <v>26</v>
      </c>
      <c r="G27" s="107"/>
      <c r="H27" s="350"/>
      <c r="I27" s="331"/>
      <c r="J27" s="301"/>
    </row>
    <row r="28" spans="1:10" ht="15" customHeight="1" x14ac:dyDescent="0.2">
      <c r="A28" s="321">
        <v>16</v>
      </c>
      <c r="B28" s="322"/>
      <c r="C28" s="323"/>
      <c r="D28" s="386" t="s">
        <v>12</v>
      </c>
      <c r="E28" s="301" t="s">
        <v>6</v>
      </c>
      <c r="F28" s="323" t="s">
        <v>25</v>
      </c>
      <c r="G28" s="107"/>
      <c r="H28" s="449"/>
      <c r="I28" s="442" t="e">
        <f>ROUND((G28+G29)/(G28+G29+H28)*100,0)</f>
        <v>#DIV/0!</v>
      </c>
      <c r="J28" s="301"/>
    </row>
    <row r="29" spans="1:10" ht="15" customHeight="1" x14ac:dyDescent="0.2">
      <c r="A29" s="321">
        <v>17</v>
      </c>
      <c r="B29" s="322"/>
      <c r="C29" s="323"/>
      <c r="D29" s="434"/>
      <c r="E29" s="301" t="s">
        <v>8</v>
      </c>
      <c r="F29" s="323" t="s">
        <v>25</v>
      </c>
      <c r="G29" s="107"/>
      <c r="H29" s="450"/>
      <c r="I29" s="444"/>
      <c r="J29" s="301"/>
    </row>
    <row r="30" spans="1:10" ht="15" customHeight="1" x14ac:dyDescent="0.2">
      <c r="A30" s="321">
        <v>16</v>
      </c>
      <c r="B30" s="322" t="s">
        <v>15</v>
      </c>
      <c r="C30" s="323">
        <v>1</v>
      </c>
      <c r="D30" s="434"/>
      <c r="E30" s="301" t="s">
        <v>7</v>
      </c>
      <c r="F30" s="323" t="s">
        <v>26</v>
      </c>
      <c r="G30" s="107"/>
      <c r="H30" s="449"/>
      <c r="I30" s="442" t="e">
        <f>ROUND((G30+G31)/(G30+G31+H30)*100,0)</f>
        <v>#DIV/0!</v>
      </c>
      <c r="J30" s="301"/>
    </row>
    <row r="31" spans="1:10" ht="15" customHeight="1" x14ac:dyDescent="0.2">
      <c r="A31" s="321">
        <v>17</v>
      </c>
      <c r="B31" s="322" t="s">
        <v>15</v>
      </c>
      <c r="C31" s="323">
        <v>1</v>
      </c>
      <c r="D31" s="435"/>
      <c r="E31" s="301" t="s">
        <v>17</v>
      </c>
      <c r="F31" s="323" t="s">
        <v>26</v>
      </c>
      <c r="G31" s="107"/>
      <c r="H31" s="450"/>
      <c r="I31" s="444"/>
      <c r="J31" s="301"/>
    </row>
    <row r="32" spans="1:10" ht="15" customHeight="1" x14ac:dyDescent="0.2">
      <c r="A32" s="328">
        <v>18</v>
      </c>
      <c r="B32" s="329"/>
      <c r="C32" s="325"/>
      <c r="D32" s="326" t="s">
        <v>212</v>
      </c>
      <c r="E32" s="298" t="s">
        <v>196</v>
      </c>
      <c r="F32" s="325" t="s">
        <v>127</v>
      </c>
      <c r="G32" s="107"/>
      <c r="H32" s="109"/>
      <c r="I32" s="331"/>
      <c r="J32" s="298" t="s">
        <v>195</v>
      </c>
    </row>
    <row r="33" spans="1:10" ht="15" customHeight="1" x14ac:dyDescent="0.2">
      <c r="A33" s="328">
        <v>19</v>
      </c>
      <c r="B33" s="329"/>
      <c r="C33" s="325"/>
      <c r="D33" s="386" t="s">
        <v>213</v>
      </c>
      <c r="E33" s="298" t="s">
        <v>43</v>
      </c>
      <c r="F33" s="325" t="s">
        <v>26</v>
      </c>
      <c r="G33" s="107"/>
      <c r="H33" s="109"/>
      <c r="I33" s="331"/>
      <c r="J33" s="298"/>
    </row>
    <row r="34" spans="1:10" ht="15" customHeight="1" x14ac:dyDescent="0.2">
      <c r="A34" s="328">
        <v>19</v>
      </c>
      <c r="B34" s="329" t="s">
        <v>15</v>
      </c>
      <c r="C34" s="325">
        <v>1</v>
      </c>
      <c r="D34" s="387"/>
      <c r="E34" s="298" t="s">
        <v>71</v>
      </c>
      <c r="F34" s="325" t="s">
        <v>61</v>
      </c>
      <c r="G34" s="107"/>
      <c r="H34" s="109"/>
      <c r="I34" s="331"/>
      <c r="J34" s="298"/>
    </row>
    <row r="35" spans="1:10" ht="27" customHeight="1" x14ac:dyDescent="0.2">
      <c r="A35" s="328">
        <v>20</v>
      </c>
      <c r="B35" s="329"/>
      <c r="C35" s="325"/>
      <c r="D35" s="333" t="s">
        <v>378</v>
      </c>
      <c r="E35" s="298" t="s">
        <v>379</v>
      </c>
      <c r="F35" s="325" t="s">
        <v>380</v>
      </c>
      <c r="G35" s="107"/>
      <c r="H35" s="107"/>
      <c r="I35" s="327" t="e">
        <f t="shared" ref="I35:I40" si="0">ROUND(G35/(G35+H35)*100,0)</f>
        <v>#DIV/0!</v>
      </c>
      <c r="J35" s="298"/>
    </row>
    <row r="36" spans="1:10" ht="27" customHeight="1" x14ac:dyDescent="0.2">
      <c r="A36" s="328">
        <v>21</v>
      </c>
      <c r="B36" s="329"/>
      <c r="C36" s="325"/>
      <c r="D36" s="334" t="s">
        <v>128</v>
      </c>
      <c r="E36" s="303" t="s">
        <v>116</v>
      </c>
      <c r="F36" s="325" t="s">
        <v>26</v>
      </c>
      <c r="G36" s="107"/>
      <c r="H36" s="107"/>
      <c r="I36" s="327" t="e">
        <f t="shared" si="0"/>
        <v>#DIV/0!</v>
      </c>
      <c r="J36" s="298"/>
    </row>
    <row r="37" spans="1:10" ht="15" customHeight="1" x14ac:dyDescent="0.2">
      <c r="A37" s="328">
        <v>22</v>
      </c>
      <c r="B37" s="329"/>
      <c r="C37" s="325"/>
      <c r="D37" s="442" t="s">
        <v>44</v>
      </c>
      <c r="E37" s="298" t="s">
        <v>45</v>
      </c>
      <c r="F37" s="325" t="s">
        <v>48</v>
      </c>
      <c r="G37" s="107"/>
      <c r="H37" s="107"/>
      <c r="I37" s="327" t="e">
        <f t="shared" si="0"/>
        <v>#DIV/0!</v>
      </c>
      <c r="J37" s="298"/>
    </row>
    <row r="38" spans="1:10" ht="27" customHeight="1" x14ac:dyDescent="0.2">
      <c r="A38" s="328">
        <v>23</v>
      </c>
      <c r="B38" s="329"/>
      <c r="C38" s="325"/>
      <c r="D38" s="443"/>
      <c r="E38" s="277" t="s">
        <v>531</v>
      </c>
      <c r="F38" s="325" t="s">
        <v>525</v>
      </c>
      <c r="G38" s="107"/>
      <c r="H38" s="107"/>
      <c r="I38" s="327" t="e">
        <f t="shared" si="0"/>
        <v>#DIV/0!</v>
      </c>
      <c r="J38" s="298"/>
    </row>
    <row r="39" spans="1:10" x14ac:dyDescent="0.2">
      <c r="A39" s="328">
        <v>24</v>
      </c>
      <c r="B39" s="329"/>
      <c r="C39" s="325"/>
      <c r="D39" s="444"/>
      <c r="E39" s="303" t="s">
        <v>396</v>
      </c>
      <c r="F39" s="323" t="s">
        <v>399</v>
      </c>
      <c r="G39" s="107"/>
      <c r="H39" s="107"/>
      <c r="I39" s="327" t="e">
        <f t="shared" si="0"/>
        <v>#DIV/0!</v>
      </c>
      <c r="J39" s="298"/>
    </row>
    <row r="40" spans="1:10" x14ac:dyDescent="0.2">
      <c r="A40" s="328">
        <v>25</v>
      </c>
      <c r="B40" s="329"/>
      <c r="C40" s="325"/>
      <c r="D40" s="326" t="s">
        <v>397</v>
      </c>
      <c r="E40" s="303" t="s">
        <v>398</v>
      </c>
      <c r="F40" s="325" t="s">
        <v>399</v>
      </c>
      <c r="G40" s="107"/>
      <c r="H40" s="264"/>
      <c r="I40" s="327" t="e">
        <f t="shared" si="0"/>
        <v>#DIV/0!</v>
      </c>
      <c r="J40" s="298"/>
    </row>
    <row r="41" spans="1:10" ht="26" x14ac:dyDescent="0.2">
      <c r="A41" s="328">
        <v>26</v>
      </c>
      <c r="B41" s="329"/>
      <c r="C41" s="325"/>
      <c r="D41" s="436" t="s">
        <v>129</v>
      </c>
      <c r="E41" s="277" t="s">
        <v>194</v>
      </c>
      <c r="F41" s="325" t="s">
        <v>24</v>
      </c>
      <c r="G41" s="107"/>
      <c r="H41" s="460"/>
      <c r="I41" s="463" t="e">
        <f>ROUND((G41+G42)/(G41+G42+H41)*100,0)</f>
        <v>#DIV/0!</v>
      </c>
      <c r="J41" s="298"/>
    </row>
    <row r="42" spans="1:10" ht="26" x14ac:dyDescent="0.2">
      <c r="A42" s="328">
        <v>27</v>
      </c>
      <c r="B42" s="329"/>
      <c r="C42" s="325"/>
      <c r="D42" s="437"/>
      <c r="E42" s="277" t="s">
        <v>207</v>
      </c>
      <c r="F42" s="323" t="s">
        <v>24</v>
      </c>
      <c r="G42" s="107"/>
      <c r="H42" s="462"/>
      <c r="I42" s="458"/>
      <c r="J42" s="298"/>
    </row>
    <row r="43" spans="1:10" ht="15" customHeight="1" x14ac:dyDescent="0.2">
      <c r="A43" s="328">
        <v>28</v>
      </c>
      <c r="B43" s="329"/>
      <c r="C43" s="325"/>
      <c r="D43" s="386" t="s">
        <v>214</v>
      </c>
      <c r="E43" s="298" t="s">
        <v>215</v>
      </c>
      <c r="F43" s="325" t="s">
        <v>48</v>
      </c>
      <c r="G43" s="107"/>
      <c r="H43" s="449"/>
      <c r="I43" s="442" t="e">
        <f>ROUND((G43+G44)/(G43+G44+H43)*100,0)</f>
        <v>#DIV/0!</v>
      </c>
      <c r="J43" s="298"/>
    </row>
    <row r="44" spans="1:10" ht="26" x14ac:dyDescent="0.2">
      <c r="A44" s="328">
        <v>29</v>
      </c>
      <c r="B44" s="329"/>
      <c r="C44" s="325"/>
      <c r="D44" s="387"/>
      <c r="E44" s="303" t="s">
        <v>523</v>
      </c>
      <c r="F44" s="325" t="s">
        <v>48</v>
      </c>
      <c r="G44" s="107"/>
      <c r="H44" s="450"/>
      <c r="I44" s="444"/>
      <c r="J44" s="298"/>
    </row>
    <row r="45" spans="1:10" ht="15" customHeight="1" x14ac:dyDescent="0.2">
      <c r="A45" s="328">
        <v>30</v>
      </c>
      <c r="B45" s="329"/>
      <c r="C45" s="325"/>
      <c r="D45" s="335" t="s">
        <v>49</v>
      </c>
      <c r="E45" s="298" t="s">
        <v>516</v>
      </c>
      <c r="F45" s="325" t="s">
        <v>60</v>
      </c>
      <c r="G45" s="107"/>
      <c r="H45" s="107"/>
      <c r="I45" s="327" t="e">
        <f>ROUND(G45/(G45+H45)*100,0)</f>
        <v>#DIV/0!</v>
      </c>
      <c r="J45" s="298"/>
    </row>
    <row r="46" spans="1:10" ht="27" customHeight="1" x14ac:dyDescent="0.2">
      <c r="A46" s="328">
        <v>31</v>
      </c>
      <c r="B46" s="329"/>
      <c r="C46" s="325"/>
      <c r="D46" s="333" t="s">
        <v>381</v>
      </c>
      <c r="E46" s="303" t="s">
        <v>382</v>
      </c>
      <c r="F46" s="325" t="s">
        <v>127</v>
      </c>
      <c r="G46" s="107"/>
      <c r="H46" s="107"/>
      <c r="I46" s="327" t="e">
        <f>ROUND(G46/(G46+H46)*100,0)</f>
        <v>#DIV/0!</v>
      </c>
      <c r="J46" s="298"/>
    </row>
    <row r="47" spans="1:10" ht="15" customHeight="1" x14ac:dyDescent="0.2">
      <c r="A47" s="328">
        <v>32</v>
      </c>
      <c r="B47" s="322"/>
      <c r="C47" s="323"/>
      <c r="D47" s="327" t="s">
        <v>11</v>
      </c>
      <c r="E47" s="301" t="s">
        <v>532</v>
      </c>
      <c r="F47" s="323" t="s">
        <v>24</v>
      </c>
      <c r="G47" s="107"/>
      <c r="H47" s="107"/>
      <c r="I47" s="327" t="e">
        <f>ROUND(G47/(G47+H47)*100,0)</f>
        <v>#DIV/0!</v>
      </c>
      <c r="J47" s="301"/>
    </row>
    <row r="48" spans="1:10" ht="15" customHeight="1" x14ac:dyDescent="0.2">
      <c r="A48" s="328">
        <v>33</v>
      </c>
      <c r="B48" s="322"/>
      <c r="C48" s="323"/>
      <c r="D48" s="323" t="s">
        <v>58</v>
      </c>
      <c r="E48" s="301" t="s">
        <v>59</v>
      </c>
      <c r="F48" s="323" t="s">
        <v>80</v>
      </c>
      <c r="G48" s="107"/>
      <c r="H48" s="109"/>
      <c r="I48" s="331"/>
      <c r="J48" s="301"/>
    </row>
    <row r="49" spans="1:10" ht="15" customHeight="1" x14ac:dyDescent="0.2">
      <c r="A49" s="328">
        <v>34</v>
      </c>
      <c r="B49" s="329"/>
      <c r="C49" s="325"/>
      <c r="D49" s="386" t="s">
        <v>117</v>
      </c>
      <c r="E49" s="277" t="s">
        <v>118</v>
      </c>
      <c r="F49" s="323" t="s">
        <v>26</v>
      </c>
      <c r="G49" s="107"/>
      <c r="H49" s="109"/>
      <c r="I49" s="331"/>
      <c r="J49" s="298"/>
    </row>
    <row r="50" spans="1:10" ht="15" customHeight="1" x14ac:dyDescent="0.2">
      <c r="A50" s="328">
        <v>35</v>
      </c>
      <c r="B50" s="329"/>
      <c r="C50" s="325"/>
      <c r="D50" s="390"/>
      <c r="E50" s="277" t="s">
        <v>119</v>
      </c>
      <c r="F50" s="323" t="s">
        <v>26</v>
      </c>
      <c r="G50" s="107"/>
      <c r="H50" s="109"/>
      <c r="I50" s="331"/>
      <c r="J50" s="298"/>
    </row>
    <row r="51" spans="1:10" ht="15" customHeight="1" x14ac:dyDescent="0.2">
      <c r="A51" s="438">
        <v>36</v>
      </c>
      <c r="B51" s="440"/>
      <c r="C51" s="467"/>
      <c r="D51" s="390"/>
      <c r="E51" s="473" t="s">
        <v>120</v>
      </c>
      <c r="F51" s="325" t="s">
        <v>24</v>
      </c>
      <c r="G51" s="107"/>
      <c r="H51" s="109"/>
      <c r="I51" s="331"/>
      <c r="J51" s="298"/>
    </row>
    <row r="52" spans="1:10" ht="15" customHeight="1" x14ac:dyDescent="0.2">
      <c r="A52" s="439"/>
      <c r="B52" s="441"/>
      <c r="C52" s="468"/>
      <c r="D52" s="390"/>
      <c r="E52" s="474"/>
      <c r="F52" s="323" t="s">
        <v>26</v>
      </c>
      <c r="G52" s="107"/>
      <c r="H52" s="109"/>
      <c r="I52" s="331"/>
      <c r="J52" s="298"/>
    </row>
    <row r="53" spans="1:10" ht="15" customHeight="1" x14ac:dyDescent="0.2">
      <c r="A53" s="328">
        <v>37</v>
      </c>
      <c r="B53" s="329"/>
      <c r="C53" s="325"/>
      <c r="D53" s="390"/>
      <c r="E53" s="277" t="s">
        <v>121</v>
      </c>
      <c r="F53" s="323" t="s">
        <v>26</v>
      </c>
      <c r="G53" s="107"/>
      <c r="H53" s="109"/>
      <c r="I53" s="331"/>
      <c r="J53" s="298"/>
    </row>
    <row r="54" spans="1:10" ht="15" customHeight="1" x14ac:dyDescent="0.2">
      <c r="A54" s="328">
        <v>38</v>
      </c>
      <c r="B54" s="329"/>
      <c r="C54" s="325"/>
      <c r="D54" s="387"/>
      <c r="E54" s="277" t="s">
        <v>517</v>
      </c>
      <c r="F54" s="323" t="s">
        <v>210</v>
      </c>
      <c r="G54" s="107"/>
      <c r="H54" s="109"/>
      <c r="I54" s="331"/>
      <c r="J54" s="298"/>
    </row>
    <row r="55" spans="1:10" ht="15" customHeight="1" x14ac:dyDescent="0.2">
      <c r="A55" s="328">
        <v>39</v>
      </c>
      <c r="B55" s="329"/>
      <c r="C55" s="325"/>
      <c r="D55" s="334" t="s">
        <v>371</v>
      </c>
      <c r="E55" s="303" t="s">
        <v>371</v>
      </c>
      <c r="F55" s="325" t="s">
        <v>525</v>
      </c>
      <c r="G55" s="107"/>
      <c r="H55" s="107"/>
      <c r="I55" s="327" t="e">
        <f t="shared" ref="I55:I60" si="1">ROUND(G55/(G55+H55)*100,0)</f>
        <v>#DIV/0!</v>
      </c>
      <c r="J55" s="298"/>
    </row>
    <row r="56" spans="1:10" ht="15" customHeight="1" x14ac:dyDescent="0.2">
      <c r="A56" s="328">
        <v>40</v>
      </c>
      <c r="B56" s="329"/>
      <c r="C56" s="325"/>
      <c r="D56" s="446" t="s">
        <v>10</v>
      </c>
      <c r="E56" s="298" t="s">
        <v>3</v>
      </c>
      <c r="F56" s="325" t="s">
        <v>24</v>
      </c>
      <c r="G56" s="107"/>
      <c r="H56" s="107"/>
      <c r="I56" s="327" t="e">
        <f t="shared" si="1"/>
        <v>#DIV/0!</v>
      </c>
      <c r="J56" s="298"/>
    </row>
    <row r="57" spans="1:10" ht="15" customHeight="1" x14ac:dyDescent="0.2">
      <c r="A57" s="328">
        <v>41</v>
      </c>
      <c r="B57" s="322"/>
      <c r="C57" s="323"/>
      <c r="D57" s="447"/>
      <c r="E57" s="301" t="s">
        <v>4</v>
      </c>
      <c r="F57" s="323" t="s">
        <v>24</v>
      </c>
      <c r="G57" s="107"/>
      <c r="H57" s="107"/>
      <c r="I57" s="327" t="e">
        <f t="shared" si="1"/>
        <v>#DIV/0!</v>
      </c>
      <c r="J57" s="301"/>
    </row>
    <row r="58" spans="1:10" ht="15" customHeight="1" x14ac:dyDescent="0.2">
      <c r="A58" s="328">
        <v>42</v>
      </c>
      <c r="B58" s="322"/>
      <c r="C58" s="323"/>
      <c r="D58" s="448"/>
      <c r="E58" s="301" t="s">
        <v>5</v>
      </c>
      <c r="F58" s="323" t="s">
        <v>24</v>
      </c>
      <c r="G58" s="107"/>
      <c r="H58" s="107"/>
      <c r="I58" s="327" t="e">
        <f t="shared" si="1"/>
        <v>#DIV/0!</v>
      </c>
      <c r="J58" s="301"/>
    </row>
    <row r="59" spans="1:10" ht="33" customHeight="1" x14ac:dyDescent="0.2">
      <c r="A59" s="328">
        <v>43</v>
      </c>
      <c r="B59" s="322"/>
      <c r="C59" s="323"/>
      <c r="D59" s="336" t="s">
        <v>594</v>
      </c>
      <c r="E59" s="301" t="s">
        <v>556</v>
      </c>
      <c r="F59" s="323" t="s">
        <v>210</v>
      </c>
      <c r="G59" s="107"/>
      <c r="H59" s="107"/>
      <c r="I59" s="327" t="e">
        <f t="shared" si="1"/>
        <v>#DIV/0!</v>
      </c>
      <c r="J59" s="301"/>
    </row>
    <row r="60" spans="1:10" ht="15" customHeight="1" x14ac:dyDescent="0.2">
      <c r="A60" s="328">
        <v>44</v>
      </c>
      <c r="B60" s="322"/>
      <c r="C60" s="323"/>
      <c r="D60" s="336" t="s">
        <v>300</v>
      </c>
      <c r="E60" s="301" t="s">
        <v>300</v>
      </c>
      <c r="F60" s="323" t="s">
        <v>24</v>
      </c>
      <c r="G60" s="107"/>
      <c r="H60" s="107"/>
      <c r="I60" s="327" t="e">
        <f t="shared" si="1"/>
        <v>#DIV/0!</v>
      </c>
      <c r="J60" s="301"/>
    </row>
    <row r="61" spans="1:10" ht="15" customHeight="1" x14ac:dyDescent="0.2">
      <c r="A61" s="328">
        <v>45</v>
      </c>
      <c r="B61" s="322"/>
      <c r="C61" s="323"/>
      <c r="D61" s="327" t="s">
        <v>50</v>
      </c>
      <c r="E61" s="301" t="s">
        <v>50</v>
      </c>
      <c r="F61" s="323" t="s">
        <v>80</v>
      </c>
      <c r="G61" s="107"/>
      <c r="H61" s="109"/>
      <c r="I61" s="109"/>
      <c r="J61" s="301"/>
    </row>
    <row r="62" spans="1:10" ht="15" customHeight="1" x14ac:dyDescent="0.2">
      <c r="A62" s="328">
        <v>46</v>
      </c>
      <c r="B62" s="322"/>
      <c r="C62" s="323"/>
      <c r="D62" s="330" t="s">
        <v>51</v>
      </c>
      <c r="E62" s="301" t="s">
        <v>52</v>
      </c>
      <c r="F62" s="323" t="s">
        <v>80</v>
      </c>
      <c r="G62" s="107"/>
      <c r="H62" s="107"/>
      <c r="I62" s="327" t="e">
        <f>ROUND(G62/(G62+H62)*100,0)</f>
        <v>#DIV/0!</v>
      </c>
      <c r="J62" s="301"/>
    </row>
    <row r="63" spans="1:10" ht="15" customHeight="1" x14ac:dyDescent="0.2">
      <c r="A63" s="328">
        <v>47</v>
      </c>
      <c r="B63" s="322"/>
      <c r="C63" s="323"/>
      <c r="D63" s="326" t="s">
        <v>122</v>
      </c>
      <c r="E63" s="301" t="s">
        <v>122</v>
      </c>
      <c r="F63" s="323" t="s">
        <v>72</v>
      </c>
      <c r="G63" s="107"/>
      <c r="H63" s="107"/>
      <c r="I63" s="327" t="e">
        <f t="shared" ref="I63:I72" si="2">ROUND(G63/(G63+H63)*100,0)</f>
        <v>#DIV/0!</v>
      </c>
      <c r="J63" s="301"/>
    </row>
    <row r="64" spans="1:10" ht="15" customHeight="1" x14ac:dyDescent="0.2">
      <c r="A64" s="328">
        <v>48</v>
      </c>
      <c r="B64" s="322"/>
      <c r="C64" s="323"/>
      <c r="D64" s="442" t="s">
        <v>53</v>
      </c>
      <c r="E64" s="301" t="s">
        <v>54</v>
      </c>
      <c r="F64" s="323" t="s">
        <v>60</v>
      </c>
      <c r="G64" s="107"/>
      <c r="H64" s="107"/>
      <c r="I64" s="327" t="e">
        <f t="shared" si="2"/>
        <v>#DIV/0!</v>
      </c>
      <c r="J64" s="301"/>
    </row>
    <row r="65" spans="1:10" ht="15" customHeight="1" x14ac:dyDescent="0.2">
      <c r="A65" s="328">
        <v>49</v>
      </c>
      <c r="B65" s="322"/>
      <c r="C65" s="323"/>
      <c r="D65" s="443"/>
      <c r="E65" s="301" t="s">
        <v>67</v>
      </c>
      <c r="F65" s="323" t="s">
        <v>72</v>
      </c>
      <c r="G65" s="107"/>
      <c r="H65" s="107"/>
      <c r="I65" s="327" t="e">
        <f t="shared" si="2"/>
        <v>#DIV/0!</v>
      </c>
      <c r="J65" s="301"/>
    </row>
    <row r="66" spans="1:10" ht="26" x14ac:dyDescent="0.2">
      <c r="A66" s="328">
        <v>50</v>
      </c>
      <c r="B66" s="322"/>
      <c r="C66" s="323"/>
      <c r="D66" s="443"/>
      <c r="E66" s="277" t="s">
        <v>68</v>
      </c>
      <c r="F66" s="323" t="s">
        <v>72</v>
      </c>
      <c r="G66" s="107"/>
      <c r="H66" s="107"/>
      <c r="I66" s="327" t="e">
        <f>ROUND(G66/(G66+H66)*100,0)</f>
        <v>#DIV/0!</v>
      </c>
      <c r="J66" s="301"/>
    </row>
    <row r="67" spans="1:10" x14ac:dyDescent="0.2">
      <c r="A67" s="328">
        <v>51</v>
      </c>
      <c r="B67" s="322"/>
      <c r="C67" s="323"/>
      <c r="D67" s="443"/>
      <c r="E67" s="277" t="s">
        <v>383</v>
      </c>
      <c r="F67" s="323" t="s">
        <v>72</v>
      </c>
      <c r="G67" s="107"/>
      <c r="H67" s="107"/>
      <c r="I67" s="327" t="e">
        <f>ROUND(G67/(G67+H67)*100,0)</f>
        <v>#DIV/0!</v>
      </c>
      <c r="J67" s="301"/>
    </row>
    <row r="68" spans="1:10" x14ac:dyDescent="0.2">
      <c r="A68" s="328">
        <v>52</v>
      </c>
      <c r="B68" s="322"/>
      <c r="C68" s="323"/>
      <c r="D68" s="444"/>
      <c r="E68" s="277" t="s">
        <v>384</v>
      </c>
      <c r="F68" s="323" t="s">
        <v>72</v>
      </c>
      <c r="G68" s="107"/>
      <c r="H68" s="107"/>
      <c r="I68" s="327" t="e">
        <f>ROUND(G68/(G68+H68)*100,0)</f>
        <v>#DIV/0!</v>
      </c>
      <c r="J68" s="301"/>
    </row>
    <row r="69" spans="1:10" ht="26" x14ac:dyDescent="0.2">
      <c r="A69" s="328">
        <v>53</v>
      </c>
      <c r="B69" s="322"/>
      <c r="C69" s="323"/>
      <c r="D69" s="327" t="s">
        <v>69</v>
      </c>
      <c r="E69" s="277" t="s">
        <v>464</v>
      </c>
      <c r="F69" s="323" t="s">
        <v>216</v>
      </c>
      <c r="G69" s="107"/>
      <c r="H69" s="107"/>
      <c r="I69" s="327" t="e">
        <f t="shared" si="2"/>
        <v>#DIV/0!</v>
      </c>
      <c r="J69" s="301"/>
    </row>
    <row r="70" spans="1:10" ht="15" customHeight="1" x14ac:dyDescent="0.2">
      <c r="A70" s="328">
        <v>54</v>
      </c>
      <c r="B70" s="322"/>
      <c r="C70" s="323"/>
      <c r="D70" s="386" t="s">
        <v>55</v>
      </c>
      <c r="E70" s="301" t="s">
        <v>56</v>
      </c>
      <c r="F70" s="323" t="s">
        <v>80</v>
      </c>
      <c r="G70" s="107"/>
      <c r="H70" s="107"/>
      <c r="I70" s="327" t="e">
        <f t="shared" si="2"/>
        <v>#DIV/0!</v>
      </c>
      <c r="J70" s="301"/>
    </row>
    <row r="71" spans="1:10" ht="26" x14ac:dyDescent="0.2">
      <c r="A71" s="328">
        <v>55</v>
      </c>
      <c r="B71" s="322"/>
      <c r="C71" s="323"/>
      <c r="D71" s="390"/>
      <c r="E71" s="277" t="s">
        <v>57</v>
      </c>
      <c r="F71" s="323" t="s">
        <v>80</v>
      </c>
      <c r="G71" s="107"/>
      <c r="H71" s="107"/>
      <c r="I71" s="327" t="e">
        <f t="shared" si="2"/>
        <v>#DIV/0!</v>
      </c>
      <c r="J71" s="301"/>
    </row>
    <row r="72" spans="1:10" x14ac:dyDescent="0.2">
      <c r="A72" s="328">
        <v>56</v>
      </c>
      <c r="B72" s="322"/>
      <c r="C72" s="323"/>
      <c r="D72" s="387"/>
      <c r="E72" s="277" t="s">
        <v>587</v>
      </c>
      <c r="F72" s="323" t="s">
        <v>80</v>
      </c>
      <c r="G72" s="107"/>
      <c r="H72" s="161"/>
      <c r="I72" s="327" t="e">
        <f t="shared" si="2"/>
        <v>#DIV/0!</v>
      </c>
      <c r="J72" s="301"/>
    </row>
    <row r="73" spans="1:10" x14ac:dyDescent="0.2">
      <c r="A73" s="328">
        <v>57</v>
      </c>
      <c r="B73" s="322"/>
      <c r="C73" s="323"/>
      <c r="D73" s="386" t="s">
        <v>374</v>
      </c>
      <c r="E73" s="277" t="s">
        <v>375</v>
      </c>
      <c r="F73" s="323" t="s">
        <v>80</v>
      </c>
      <c r="G73" s="107"/>
      <c r="H73" s="109"/>
      <c r="I73" s="109"/>
      <c r="J73" s="301"/>
    </row>
    <row r="74" spans="1:10" x14ac:dyDescent="0.2">
      <c r="A74" s="328">
        <v>58</v>
      </c>
      <c r="B74" s="322"/>
      <c r="C74" s="323"/>
      <c r="D74" s="387"/>
      <c r="E74" s="277" t="s">
        <v>500</v>
      </c>
      <c r="F74" s="323" t="s">
        <v>80</v>
      </c>
      <c r="G74" s="107"/>
      <c r="H74" s="109"/>
      <c r="I74" s="109"/>
      <c r="J74" s="301"/>
    </row>
    <row r="75" spans="1:10" ht="15" customHeight="1" x14ac:dyDescent="0.2">
      <c r="A75" s="328">
        <v>59</v>
      </c>
      <c r="B75" s="322"/>
      <c r="C75" s="323"/>
      <c r="D75" s="445" t="s">
        <v>14</v>
      </c>
      <c r="E75" s="301" t="s">
        <v>301</v>
      </c>
      <c r="F75" s="323" t="s">
        <v>80</v>
      </c>
      <c r="G75" s="107"/>
      <c r="H75" s="114"/>
      <c r="I75" s="327" t="e">
        <f>ROUND(G75/(G75+H75)*100,0)</f>
        <v>#DIV/0!</v>
      </c>
      <c r="J75" s="301"/>
    </row>
    <row r="76" spans="1:10" ht="15" customHeight="1" x14ac:dyDescent="0.2">
      <c r="A76" s="328">
        <v>60</v>
      </c>
      <c r="B76" s="322"/>
      <c r="C76" s="323"/>
      <c r="D76" s="445"/>
      <c r="E76" s="301" t="s">
        <v>302</v>
      </c>
      <c r="F76" s="323" t="s">
        <v>80</v>
      </c>
      <c r="G76" s="107"/>
      <c r="H76" s="110"/>
      <c r="I76" s="327" t="e">
        <f>ROUND(G76/(G76+H76)*100,0)</f>
        <v>#DIV/0!</v>
      </c>
      <c r="J76" s="301"/>
    </row>
    <row r="77" spans="1:10" ht="27" customHeight="1" x14ac:dyDescent="0.2">
      <c r="A77" s="328">
        <v>61</v>
      </c>
      <c r="B77" s="322"/>
      <c r="C77" s="323"/>
      <c r="D77" s="333" t="s">
        <v>125</v>
      </c>
      <c r="E77" s="301" t="s">
        <v>126</v>
      </c>
      <c r="F77" s="323" t="s">
        <v>80</v>
      </c>
      <c r="G77" s="107"/>
      <c r="H77" s="110"/>
      <c r="I77" s="327" t="e">
        <f>ROUND(G77/(G77+H77)*100,0)</f>
        <v>#DIV/0!</v>
      </c>
      <c r="J77" s="301"/>
    </row>
    <row r="78" spans="1:10" ht="26" x14ac:dyDescent="0.2">
      <c r="A78" s="328">
        <v>62</v>
      </c>
      <c r="B78" s="322"/>
      <c r="C78" s="323"/>
      <c r="D78" s="333" t="s">
        <v>100</v>
      </c>
      <c r="E78" s="277" t="s">
        <v>217</v>
      </c>
      <c r="F78" s="323" t="s">
        <v>218</v>
      </c>
      <c r="G78" s="107"/>
      <c r="H78" s="107"/>
      <c r="I78" s="327" t="e">
        <f>ROUND(G78/(G78+H78)*100,0)</f>
        <v>#DIV/0!</v>
      </c>
      <c r="J78" s="301"/>
    </row>
    <row r="79" spans="1:10" ht="26" x14ac:dyDescent="0.2">
      <c r="A79" s="328">
        <v>63</v>
      </c>
      <c r="B79" s="322"/>
      <c r="C79" s="323"/>
      <c r="D79" s="333" t="s">
        <v>219</v>
      </c>
      <c r="E79" s="277" t="s">
        <v>219</v>
      </c>
      <c r="F79" s="323" t="s">
        <v>101</v>
      </c>
      <c r="G79" s="107"/>
      <c r="H79" s="107"/>
      <c r="I79" s="327" t="e">
        <f>ROUND(G79/(G79+H79)*100,0)</f>
        <v>#DIV/0!</v>
      </c>
      <c r="J79" s="301"/>
    </row>
    <row r="80" spans="1:10" ht="15" customHeight="1" x14ac:dyDescent="0.2">
      <c r="A80" s="380">
        <v>64</v>
      </c>
      <c r="B80" s="382"/>
      <c r="C80" s="383"/>
      <c r="D80" s="386" t="s">
        <v>493</v>
      </c>
      <c r="E80" s="388" t="s">
        <v>494</v>
      </c>
      <c r="F80" s="323" t="s">
        <v>101</v>
      </c>
      <c r="G80" s="107"/>
      <c r="H80" s="109"/>
      <c r="I80" s="331"/>
      <c r="J80" s="301"/>
    </row>
    <row r="81" spans="1:210" ht="15" customHeight="1" x14ac:dyDescent="0.2">
      <c r="A81" s="381"/>
      <c r="B81" s="384"/>
      <c r="C81" s="385"/>
      <c r="D81" s="387"/>
      <c r="E81" s="389"/>
      <c r="F81" s="323" t="s">
        <v>24</v>
      </c>
      <c r="G81" s="107"/>
      <c r="H81" s="109"/>
      <c r="I81" s="331"/>
      <c r="J81" s="301"/>
    </row>
    <row r="82" spans="1:210" ht="15" customHeight="1" x14ac:dyDescent="0.2">
      <c r="A82" s="380">
        <v>65</v>
      </c>
      <c r="B82" s="382"/>
      <c r="C82" s="383"/>
      <c r="D82" s="386" t="s">
        <v>220</v>
      </c>
      <c r="E82" s="388" t="s">
        <v>221</v>
      </c>
      <c r="F82" s="323" t="s">
        <v>101</v>
      </c>
      <c r="G82" s="107"/>
      <c r="H82" s="109"/>
      <c r="I82" s="331"/>
      <c r="J82" s="301"/>
    </row>
    <row r="83" spans="1:210" ht="15" customHeight="1" x14ac:dyDescent="0.2">
      <c r="A83" s="381"/>
      <c r="B83" s="384"/>
      <c r="C83" s="385"/>
      <c r="D83" s="387"/>
      <c r="E83" s="389"/>
      <c r="F83" s="323" t="s">
        <v>24</v>
      </c>
      <c r="G83" s="107"/>
      <c r="H83" s="109"/>
      <c r="I83" s="331"/>
      <c r="J83" s="301"/>
    </row>
    <row r="84" spans="1:210" ht="15" customHeight="1" x14ac:dyDescent="0.2">
      <c r="A84" s="380">
        <v>66</v>
      </c>
      <c r="B84" s="382"/>
      <c r="C84" s="383"/>
      <c r="D84" s="386" t="s">
        <v>222</v>
      </c>
      <c r="E84" s="388" t="s">
        <v>533</v>
      </c>
      <c r="F84" s="323" t="s">
        <v>101</v>
      </c>
      <c r="G84" s="107"/>
      <c r="H84" s="107"/>
      <c r="I84" s="327" t="e">
        <f>ROUND(G84/(G84+H84)*100,0)</f>
        <v>#DIV/0!</v>
      </c>
      <c r="J84" s="301"/>
    </row>
    <row r="85" spans="1:210" ht="15" customHeight="1" x14ac:dyDescent="0.2">
      <c r="A85" s="381"/>
      <c r="B85" s="384"/>
      <c r="C85" s="385"/>
      <c r="D85" s="387"/>
      <c r="E85" s="389"/>
      <c r="F85" s="323" t="s">
        <v>24</v>
      </c>
      <c r="G85" s="107"/>
      <c r="H85" s="107"/>
      <c r="I85" s="327" t="e">
        <f>ROUND(G85/(G85+H85)*100,0)</f>
        <v>#DIV/0!</v>
      </c>
      <c r="J85" s="301"/>
    </row>
    <row r="86" spans="1:210" ht="27" customHeight="1" x14ac:dyDescent="0.2">
      <c r="A86" s="352">
        <v>67</v>
      </c>
      <c r="C86" s="335"/>
      <c r="D86" s="334" t="s">
        <v>400</v>
      </c>
      <c r="E86" s="337" t="s">
        <v>401</v>
      </c>
      <c r="F86" s="323" t="s">
        <v>101</v>
      </c>
      <c r="G86" s="107"/>
      <c r="H86" s="107"/>
      <c r="I86" s="327" t="e">
        <f>ROUND(G86/(G86+H86)*100,0)</f>
        <v>#DIV/0!</v>
      </c>
      <c r="J86" s="301"/>
    </row>
    <row r="87" spans="1:210" ht="15" customHeight="1" x14ac:dyDescent="0.2">
      <c r="A87" s="351">
        <v>68</v>
      </c>
      <c r="B87" s="471"/>
      <c r="C87" s="472"/>
      <c r="D87" s="386" t="s">
        <v>303</v>
      </c>
      <c r="E87" s="304" t="s">
        <v>223</v>
      </c>
      <c r="F87" s="323" t="s">
        <v>24</v>
      </c>
      <c r="G87" s="107"/>
      <c r="H87" s="109"/>
      <c r="I87" s="331"/>
      <c r="J87" s="301"/>
    </row>
    <row r="88" spans="1:210" ht="15" customHeight="1" x14ac:dyDescent="0.2">
      <c r="A88" s="351">
        <v>69</v>
      </c>
      <c r="B88" s="382"/>
      <c r="C88" s="383"/>
      <c r="D88" s="390"/>
      <c r="E88" s="304" t="s">
        <v>224</v>
      </c>
      <c r="F88" s="323" t="s">
        <v>24</v>
      </c>
      <c r="G88" s="107"/>
      <c r="H88" s="109"/>
      <c r="I88" s="331"/>
      <c r="J88" s="301"/>
    </row>
    <row r="89" spans="1:210" ht="15" customHeight="1" thickBot="1" x14ac:dyDescent="0.25">
      <c r="A89" s="353">
        <v>70</v>
      </c>
      <c r="B89" s="469"/>
      <c r="C89" s="470"/>
      <c r="D89" s="338" t="s">
        <v>225</v>
      </c>
      <c r="E89" s="339" t="s">
        <v>225</v>
      </c>
      <c r="F89" s="340" t="s">
        <v>226</v>
      </c>
      <c r="G89" s="162"/>
      <c r="H89" s="163"/>
      <c r="I89" s="341"/>
      <c r="J89" s="342"/>
    </row>
    <row r="93" spans="1:210" ht="16.5" customHeight="1" x14ac:dyDescent="0.2">
      <c r="A93" s="282" t="s">
        <v>198</v>
      </c>
    </row>
    <row r="94" spans="1:210" ht="13.5" thickBot="1" x14ac:dyDescent="0.25"/>
    <row r="95" spans="1:210" ht="27" customHeight="1" x14ac:dyDescent="0.2">
      <c r="A95" s="406" t="s">
        <v>27</v>
      </c>
      <c r="B95" s="407"/>
      <c r="C95" s="410" t="s">
        <v>28</v>
      </c>
      <c r="D95" s="414" t="s">
        <v>29</v>
      </c>
      <c r="E95" s="418" t="s">
        <v>30</v>
      </c>
      <c r="F95" s="422" t="s">
        <v>62</v>
      </c>
      <c r="G95" s="129" t="s">
        <v>76</v>
      </c>
      <c r="H95" s="129"/>
      <c r="I95" s="129"/>
      <c r="J95" s="129"/>
      <c r="K95" s="129"/>
      <c r="L95" s="130"/>
      <c r="M95" s="129" t="s">
        <v>138</v>
      </c>
      <c r="N95" s="343"/>
      <c r="O95" s="344"/>
      <c r="P95" s="402" t="s">
        <v>308</v>
      </c>
      <c r="Q95" s="403"/>
      <c r="R95" s="403"/>
      <c r="S95" s="403"/>
      <c r="T95" s="404"/>
      <c r="U95" s="129" t="s">
        <v>35</v>
      </c>
      <c r="V95" s="129"/>
      <c r="W95" s="129"/>
      <c r="X95" s="129"/>
      <c r="Y95" s="129"/>
      <c r="Z95" s="130"/>
      <c r="AA95" s="402" t="s">
        <v>309</v>
      </c>
      <c r="AB95" s="403"/>
      <c r="AC95" s="403"/>
      <c r="AD95" s="404"/>
      <c r="AE95" s="129" t="s">
        <v>13</v>
      </c>
      <c r="AF95" s="129"/>
      <c r="AG95" s="130"/>
      <c r="AH95" s="129" t="s">
        <v>12</v>
      </c>
      <c r="AI95" s="129"/>
      <c r="AJ95" s="129"/>
      <c r="AK95" s="129"/>
      <c r="AL95" s="129"/>
      <c r="AM95" s="129"/>
      <c r="AN95" s="129"/>
      <c r="AO95" s="130"/>
      <c r="AP95" s="129" t="s">
        <v>227</v>
      </c>
      <c r="AQ95" s="343"/>
      <c r="AR95" s="344"/>
      <c r="AS95" s="132" t="s">
        <v>228</v>
      </c>
      <c r="AT95" s="343"/>
      <c r="AU95" s="343"/>
      <c r="AV95" s="131"/>
      <c r="AW95" s="345"/>
      <c r="AX95" s="346"/>
      <c r="AY95" s="232" t="s">
        <v>385</v>
      </c>
      <c r="AZ95" s="347"/>
      <c r="BA95" s="348"/>
      <c r="BB95" s="129" t="s">
        <v>140</v>
      </c>
      <c r="BC95" s="343"/>
      <c r="BD95" s="344"/>
      <c r="BE95" s="132" t="s">
        <v>229</v>
      </c>
      <c r="BF95" s="343"/>
      <c r="BG95" s="343"/>
      <c r="BH95" s="129"/>
      <c r="BI95" s="343"/>
      <c r="BJ95" s="343"/>
      <c r="BK95" s="129"/>
      <c r="BL95" s="343"/>
      <c r="BM95" s="344"/>
      <c r="BN95" s="129" t="s">
        <v>397</v>
      </c>
      <c r="BO95" s="343"/>
      <c r="BP95" s="344"/>
      <c r="BQ95" s="129" t="s">
        <v>141</v>
      </c>
      <c r="BR95" s="129"/>
      <c r="BS95" s="343"/>
      <c r="BT95" s="344"/>
      <c r="BU95" s="402" t="s">
        <v>230</v>
      </c>
      <c r="BV95" s="403"/>
      <c r="BW95" s="403"/>
      <c r="BX95" s="404"/>
      <c r="BY95" s="129" t="s">
        <v>231</v>
      </c>
      <c r="BZ95" s="343"/>
      <c r="CA95" s="344"/>
      <c r="CB95" s="232" t="s">
        <v>386</v>
      </c>
      <c r="CC95" s="347"/>
      <c r="CD95" s="348"/>
      <c r="CE95" s="129" t="s">
        <v>232</v>
      </c>
      <c r="CF95" s="343"/>
      <c r="CG95" s="344"/>
      <c r="CH95" s="131" t="s">
        <v>233</v>
      </c>
      <c r="CI95" s="345"/>
      <c r="CJ95" s="346"/>
      <c r="CK95" s="129" t="s">
        <v>142</v>
      </c>
      <c r="CL95" s="343"/>
      <c r="CM95" s="343"/>
      <c r="CN95" s="129"/>
      <c r="CO95" s="343"/>
      <c r="CP95" s="343"/>
      <c r="CQ95" s="345"/>
      <c r="CR95" s="345"/>
      <c r="CS95" s="345"/>
      <c r="CT95" s="345"/>
      <c r="CU95" s="345"/>
      <c r="CV95" s="345"/>
      <c r="CW95" s="345"/>
      <c r="CX95" s="345"/>
      <c r="CY95" s="345"/>
      <c r="CZ95" s="345"/>
      <c r="DA95" s="346"/>
      <c r="DB95" s="129" t="s">
        <v>372</v>
      </c>
      <c r="DC95" s="343"/>
      <c r="DD95" s="344"/>
      <c r="DE95" s="129" t="s">
        <v>234</v>
      </c>
      <c r="DF95" s="343"/>
      <c r="DG95" s="343"/>
      <c r="DH95" s="129"/>
      <c r="DI95" s="343"/>
      <c r="DJ95" s="343"/>
      <c r="DK95" s="129"/>
      <c r="DL95" s="343"/>
      <c r="DM95" s="344"/>
      <c r="DN95" s="210" t="s">
        <v>595</v>
      </c>
      <c r="DO95" s="343"/>
      <c r="DP95" s="344"/>
      <c r="DQ95" s="210" t="s">
        <v>300</v>
      </c>
      <c r="DR95" s="343"/>
      <c r="DS95" s="344"/>
      <c r="DT95" s="131" t="s">
        <v>235</v>
      </c>
      <c r="DU95" s="345"/>
      <c r="DV95" s="346"/>
      <c r="DW95" s="129" t="s">
        <v>236</v>
      </c>
      <c r="DX95" s="343"/>
      <c r="DY95" s="344"/>
      <c r="DZ95" s="129" t="s">
        <v>143</v>
      </c>
      <c r="EA95" s="343"/>
      <c r="EB95" s="344"/>
      <c r="EC95" s="129" t="s">
        <v>237</v>
      </c>
      <c r="ED95" s="343"/>
      <c r="EE95" s="343"/>
      <c r="EF95" s="129"/>
      <c r="EG95" s="343"/>
      <c r="EH95" s="343"/>
      <c r="EI95" s="129"/>
      <c r="EJ95" s="343"/>
      <c r="EK95" s="343"/>
      <c r="EL95" s="129"/>
      <c r="EM95" s="343"/>
      <c r="EN95" s="343"/>
      <c r="EO95" s="129"/>
      <c r="EP95" s="343"/>
      <c r="EQ95" s="344"/>
      <c r="ER95" s="129" t="s">
        <v>238</v>
      </c>
      <c r="ES95" s="343"/>
      <c r="ET95" s="344"/>
      <c r="EU95" s="129" t="s">
        <v>239</v>
      </c>
      <c r="EV95" s="343"/>
      <c r="EW95" s="343"/>
      <c r="EX95" s="129"/>
      <c r="EY95" s="343"/>
      <c r="EZ95" s="343"/>
      <c r="FA95" s="343"/>
      <c r="FB95" s="343"/>
      <c r="FC95" s="344"/>
      <c r="FD95" s="391" t="s">
        <v>376</v>
      </c>
      <c r="FE95" s="392"/>
      <c r="FF95" s="392"/>
      <c r="FG95" s="392"/>
      <c r="FH95" s="392"/>
      <c r="FI95" s="393"/>
      <c r="FJ95" s="129" t="s">
        <v>240</v>
      </c>
      <c r="FK95" s="129"/>
      <c r="FL95" s="129"/>
      <c r="FM95" s="129"/>
      <c r="FN95" s="129"/>
      <c r="FO95" s="130"/>
      <c r="FP95" s="129" t="s">
        <v>144</v>
      </c>
      <c r="FQ95" s="343"/>
      <c r="FR95" s="344"/>
      <c r="FS95" s="129" t="s">
        <v>241</v>
      </c>
      <c r="FT95" s="343"/>
      <c r="FU95" s="344"/>
      <c r="FV95" s="129" t="s">
        <v>242</v>
      </c>
      <c r="FW95" s="343"/>
      <c r="FX95" s="344"/>
      <c r="FY95" s="129" t="s">
        <v>495</v>
      </c>
      <c r="FZ95" s="129"/>
      <c r="GA95" s="343"/>
      <c r="GB95" s="343"/>
      <c r="GC95" s="343"/>
      <c r="GD95" s="344"/>
      <c r="GE95" s="129" t="s">
        <v>243</v>
      </c>
      <c r="GF95" s="129"/>
      <c r="GG95" s="343"/>
      <c r="GH95" s="343"/>
      <c r="GI95" s="343"/>
      <c r="GJ95" s="344"/>
      <c r="GK95" s="129" t="s">
        <v>91</v>
      </c>
      <c r="GL95" s="129"/>
      <c r="GM95" s="343"/>
      <c r="GN95" s="343"/>
      <c r="GO95" s="343"/>
      <c r="GP95" s="344"/>
      <c r="GQ95" s="129" t="s">
        <v>436</v>
      </c>
      <c r="GR95" s="343"/>
      <c r="GS95" s="344"/>
      <c r="GT95" s="129" t="s">
        <v>304</v>
      </c>
      <c r="GU95" s="343"/>
      <c r="GV95" s="343"/>
      <c r="GW95" s="129"/>
      <c r="GX95" s="343"/>
      <c r="GY95" s="344"/>
      <c r="GZ95" s="129" t="s">
        <v>244</v>
      </c>
      <c r="HA95" s="343"/>
      <c r="HB95" s="344"/>
    </row>
    <row r="96" spans="1:210" ht="67.5" customHeight="1" x14ac:dyDescent="0.2">
      <c r="A96" s="408"/>
      <c r="B96" s="409"/>
      <c r="C96" s="411"/>
      <c r="D96" s="415"/>
      <c r="E96" s="419"/>
      <c r="F96" s="423"/>
      <c r="G96" s="108" t="s">
        <v>245</v>
      </c>
      <c r="H96" s="133" t="s">
        <v>246</v>
      </c>
      <c r="I96" s="215" t="s">
        <v>305</v>
      </c>
      <c r="J96" s="216" t="s">
        <v>306</v>
      </c>
      <c r="K96" s="137"/>
      <c r="L96" s="134"/>
      <c r="M96" s="108" t="s">
        <v>307</v>
      </c>
      <c r="N96" s="133"/>
      <c r="O96" s="134"/>
      <c r="P96" s="108" t="s">
        <v>402</v>
      </c>
      <c r="Q96" s="133" t="s">
        <v>403</v>
      </c>
      <c r="R96" s="133" t="s">
        <v>404</v>
      </c>
      <c r="S96" s="133"/>
      <c r="T96" s="134"/>
      <c r="U96" s="108" t="s">
        <v>405</v>
      </c>
      <c r="V96" s="133" t="s">
        <v>406</v>
      </c>
      <c r="W96" s="133" t="s">
        <v>407</v>
      </c>
      <c r="X96" s="133" t="s">
        <v>408</v>
      </c>
      <c r="Y96" s="133"/>
      <c r="Z96" s="134"/>
      <c r="AA96" s="108" t="s">
        <v>409</v>
      </c>
      <c r="AB96" s="133" t="s">
        <v>410</v>
      </c>
      <c r="AC96" s="133"/>
      <c r="AD96" s="134"/>
      <c r="AE96" s="135" t="s">
        <v>411</v>
      </c>
      <c r="AF96" s="135"/>
      <c r="AG96" s="136"/>
      <c r="AH96" s="108" t="s">
        <v>412</v>
      </c>
      <c r="AI96" s="133" t="s">
        <v>413</v>
      </c>
      <c r="AJ96" s="133"/>
      <c r="AK96" s="134"/>
      <c r="AL96" s="108" t="s">
        <v>414</v>
      </c>
      <c r="AM96" s="133" t="s">
        <v>415</v>
      </c>
      <c r="AN96" s="133"/>
      <c r="AO96" s="134"/>
      <c r="AP96" s="108" t="s">
        <v>416</v>
      </c>
      <c r="AQ96" s="133"/>
      <c r="AR96" s="134"/>
      <c r="AS96" s="108" t="s">
        <v>417</v>
      </c>
      <c r="AT96" s="133"/>
      <c r="AU96" s="134"/>
      <c r="AV96" s="108" t="s">
        <v>418</v>
      </c>
      <c r="AW96" s="133"/>
      <c r="AX96" s="134"/>
      <c r="AY96" s="220" t="s">
        <v>419</v>
      </c>
      <c r="AZ96" s="221"/>
      <c r="BA96" s="222"/>
      <c r="BB96" s="108" t="s">
        <v>420</v>
      </c>
      <c r="BC96" s="133"/>
      <c r="BD96" s="134"/>
      <c r="BE96" s="108" t="s">
        <v>421</v>
      </c>
      <c r="BF96" s="133"/>
      <c r="BG96" s="134"/>
      <c r="BH96" s="108" t="s">
        <v>422</v>
      </c>
      <c r="BI96" s="133"/>
      <c r="BJ96" s="134"/>
      <c r="BK96" s="108" t="s">
        <v>423</v>
      </c>
      <c r="BL96" s="133"/>
      <c r="BM96" s="134"/>
      <c r="BN96" s="108" t="s">
        <v>425</v>
      </c>
      <c r="BO96" s="133"/>
      <c r="BP96" s="134"/>
      <c r="BQ96" s="108" t="s">
        <v>426</v>
      </c>
      <c r="BR96" s="188" t="s">
        <v>427</v>
      </c>
      <c r="BS96" s="133"/>
      <c r="BT96" s="134"/>
      <c r="BU96" s="108" t="s">
        <v>428</v>
      </c>
      <c r="BV96" s="133" t="s">
        <v>429</v>
      </c>
      <c r="BW96" s="133"/>
      <c r="BX96" s="134"/>
      <c r="BY96" s="108" t="s">
        <v>515</v>
      </c>
      <c r="BZ96" s="133"/>
      <c r="CA96" s="134"/>
      <c r="CB96" s="220" t="s">
        <v>430</v>
      </c>
      <c r="CC96" s="221"/>
      <c r="CD96" s="222"/>
      <c r="CE96" s="108" t="s">
        <v>521</v>
      </c>
      <c r="CF96" s="133"/>
      <c r="CG96" s="134"/>
      <c r="CH96" s="108" t="s">
        <v>431</v>
      </c>
      <c r="CI96" s="133"/>
      <c r="CJ96" s="134"/>
      <c r="CK96" s="108" t="s">
        <v>432</v>
      </c>
      <c r="CL96" s="133"/>
      <c r="CM96" s="134"/>
      <c r="CN96" s="108" t="s">
        <v>433</v>
      </c>
      <c r="CO96" s="133"/>
      <c r="CP96" s="134"/>
      <c r="CQ96" s="108" t="s">
        <v>434</v>
      </c>
      <c r="CR96" s="137"/>
      <c r="CS96" s="133"/>
      <c r="CT96" s="138"/>
      <c r="CU96" s="134"/>
      <c r="CV96" s="108" t="s">
        <v>435</v>
      </c>
      <c r="CW96" s="133"/>
      <c r="CX96" s="134"/>
      <c r="CY96" s="108" t="s">
        <v>518</v>
      </c>
      <c r="CZ96" s="133"/>
      <c r="DA96" s="134"/>
      <c r="DB96" s="108" t="s">
        <v>526</v>
      </c>
      <c r="DC96" s="133"/>
      <c r="DD96" s="134"/>
      <c r="DE96" s="108" t="s">
        <v>527</v>
      </c>
      <c r="DF96" s="133"/>
      <c r="DG96" s="134"/>
      <c r="DH96" s="108" t="s">
        <v>528</v>
      </c>
      <c r="DI96" s="133"/>
      <c r="DJ96" s="134"/>
      <c r="DK96" s="108" t="s">
        <v>529</v>
      </c>
      <c r="DL96" s="133"/>
      <c r="DM96" s="134"/>
      <c r="DN96" s="108" t="s">
        <v>590</v>
      </c>
      <c r="DO96" s="137"/>
      <c r="DP96" s="136"/>
      <c r="DQ96" s="108" t="s">
        <v>559</v>
      </c>
      <c r="DR96" s="137"/>
      <c r="DS96" s="136"/>
      <c r="DT96" s="137" t="s">
        <v>560</v>
      </c>
      <c r="DU96" s="133"/>
      <c r="DV96" s="134"/>
      <c r="DW96" s="108" t="s">
        <v>561</v>
      </c>
      <c r="DX96" s="133"/>
      <c r="DY96" s="134"/>
      <c r="DZ96" s="108" t="s">
        <v>563</v>
      </c>
      <c r="EA96" s="133"/>
      <c r="EB96" s="134"/>
      <c r="EC96" s="108" t="s">
        <v>564</v>
      </c>
      <c r="ED96" s="133"/>
      <c r="EE96" s="134"/>
      <c r="EF96" s="108" t="s">
        <v>565</v>
      </c>
      <c r="EG96" s="133"/>
      <c r="EH96" s="134"/>
      <c r="EI96" s="108" t="s">
        <v>566</v>
      </c>
      <c r="EJ96" s="133"/>
      <c r="EK96" s="134"/>
      <c r="EL96" s="108" t="s">
        <v>567</v>
      </c>
      <c r="EM96" s="133"/>
      <c r="EN96" s="134"/>
      <c r="EO96" s="108" t="s">
        <v>568</v>
      </c>
      <c r="EP96" s="133"/>
      <c r="EQ96" s="134"/>
      <c r="ER96" s="108" t="s">
        <v>569</v>
      </c>
      <c r="ES96" s="133"/>
      <c r="ET96" s="134"/>
      <c r="EU96" s="108" t="s">
        <v>570</v>
      </c>
      <c r="EV96" s="133"/>
      <c r="EW96" s="134"/>
      <c r="EX96" s="108" t="s">
        <v>571</v>
      </c>
      <c r="EY96" s="133"/>
      <c r="EZ96" s="134"/>
      <c r="FA96" s="108" t="s">
        <v>596</v>
      </c>
      <c r="FB96" s="133"/>
      <c r="FC96" s="134"/>
      <c r="FD96" s="108" t="s">
        <v>572</v>
      </c>
      <c r="FE96" s="133"/>
      <c r="FF96" s="134"/>
      <c r="FG96" s="108" t="s">
        <v>573</v>
      </c>
      <c r="FH96" s="133"/>
      <c r="FI96" s="134"/>
      <c r="FJ96" s="108" t="s">
        <v>574</v>
      </c>
      <c r="FK96" s="133"/>
      <c r="FL96" s="134"/>
      <c r="FM96" s="135" t="s">
        <v>575</v>
      </c>
      <c r="FN96" s="133"/>
      <c r="FO96" s="135"/>
      <c r="FP96" s="108" t="s">
        <v>576</v>
      </c>
      <c r="FQ96" s="133"/>
      <c r="FR96" s="134"/>
      <c r="FS96" s="108" t="s">
        <v>591</v>
      </c>
      <c r="FT96" s="133"/>
      <c r="FU96" s="134"/>
      <c r="FV96" s="108" t="s">
        <v>578</v>
      </c>
      <c r="FW96" s="133"/>
      <c r="FX96" s="134"/>
      <c r="FY96" s="400" t="s">
        <v>579</v>
      </c>
      <c r="FZ96" s="401"/>
      <c r="GA96" s="394"/>
      <c r="GB96" s="399"/>
      <c r="GC96" s="394"/>
      <c r="GD96" s="395"/>
      <c r="GE96" s="400" t="s">
        <v>580</v>
      </c>
      <c r="GF96" s="401"/>
      <c r="GG96" s="394"/>
      <c r="GH96" s="399"/>
      <c r="GI96" s="394"/>
      <c r="GJ96" s="395"/>
      <c r="GK96" s="400" t="s">
        <v>592</v>
      </c>
      <c r="GL96" s="401"/>
      <c r="GM96" s="394"/>
      <c r="GN96" s="399"/>
      <c r="GO96" s="394"/>
      <c r="GP96" s="395"/>
      <c r="GQ96" s="108" t="s">
        <v>582</v>
      </c>
      <c r="GR96" s="133"/>
      <c r="GS96" s="134"/>
      <c r="GT96" s="189" t="s">
        <v>583</v>
      </c>
      <c r="GU96" s="139"/>
      <c r="GV96" s="139"/>
      <c r="GW96" s="189" t="s">
        <v>584</v>
      </c>
      <c r="GX96" s="139"/>
      <c r="GY96" s="139"/>
      <c r="GZ96" s="189" t="s">
        <v>585</v>
      </c>
      <c r="HA96" s="139"/>
      <c r="HB96" s="140"/>
    </row>
    <row r="97" spans="1:210" ht="42" customHeight="1" x14ac:dyDescent="0.2">
      <c r="A97" s="426" t="s">
        <v>31</v>
      </c>
      <c r="B97" s="428" t="s">
        <v>32</v>
      </c>
      <c r="C97" s="412"/>
      <c r="D97" s="416"/>
      <c r="E97" s="420"/>
      <c r="F97" s="424"/>
      <c r="G97" s="141" t="s">
        <v>135</v>
      </c>
      <c r="H97" s="142" t="s">
        <v>135</v>
      </c>
      <c r="I97" s="142" t="s">
        <v>135</v>
      </c>
      <c r="J97" s="142" t="s">
        <v>135</v>
      </c>
      <c r="K97" s="142" t="s">
        <v>136</v>
      </c>
      <c r="L97" s="143" t="s">
        <v>33</v>
      </c>
      <c r="M97" s="141" t="s">
        <v>135</v>
      </c>
      <c r="N97" s="142" t="s">
        <v>136</v>
      </c>
      <c r="O97" s="144" t="s">
        <v>33</v>
      </c>
      <c r="P97" s="141" t="s">
        <v>135</v>
      </c>
      <c r="Q97" s="142" t="s">
        <v>135</v>
      </c>
      <c r="R97" s="142" t="s">
        <v>135</v>
      </c>
      <c r="S97" s="142" t="s">
        <v>136</v>
      </c>
      <c r="T97" s="144" t="s">
        <v>33</v>
      </c>
      <c r="U97" s="141" t="s">
        <v>135</v>
      </c>
      <c r="V97" s="142" t="s">
        <v>135</v>
      </c>
      <c r="W97" s="142" t="s">
        <v>135</v>
      </c>
      <c r="X97" s="142" t="s">
        <v>135</v>
      </c>
      <c r="Y97" s="142" t="s">
        <v>136</v>
      </c>
      <c r="Z97" s="144" t="s">
        <v>33</v>
      </c>
      <c r="AA97" s="141" t="s">
        <v>135</v>
      </c>
      <c r="AB97" s="142" t="s">
        <v>135</v>
      </c>
      <c r="AC97" s="142" t="s">
        <v>136</v>
      </c>
      <c r="AD97" s="144" t="s">
        <v>33</v>
      </c>
      <c r="AE97" s="141" t="s">
        <v>135</v>
      </c>
      <c r="AF97" s="142" t="s">
        <v>136</v>
      </c>
      <c r="AG97" s="143" t="s">
        <v>33</v>
      </c>
      <c r="AH97" s="141" t="s">
        <v>135</v>
      </c>
      <c r="AI97" s="142" t="s">
        <v>135</v>
      </c>
      <c r="AJ97" s="142" t="s">
        <v>136</v>
      </c>
      <c r="AK97" s="144" t="s">
        <v>33</v>
      </c>
      <c r="AL97" s="141" t="s">
        <v>135</v>
      </c>
      <c r="AM97" s="142" t="s">
        <v>135</v>
      </c>
      <c r="AN97" s="142" t="s">
        <v>136</v>
      </c>
      <c r="AO97" s="144" t="s">
        <v>33</v>
      </c>
      <c r="AP97" s="141" t="s">
        <v>135</v>
      </c>
      <c r="AQ97" s="142" t="s">
        <v>136</v>
      </c>
      <c r="AR97" s="144" t="s">
        <v>33</v>
      </c>
      <c r="AS97" s="141" t="s">
        <v>135</v>
      </c>
      <c r="AT97" s="142" t="s">
        <v>136</v>
      </c>
      <c r="AU97" s="144" t="s">
        <v>33</v>
      </c>
      <c r="AV97" s="141" t="s">
        <v>135</v>
      </c>
      <c r="AW97" s="142" t="s">
        <v>136</v>
      </c>
      <c r="AX97" s="144" t="s">
        <v>33</v>
      </c>
      <c r="AY97" s="223" t="s">
        <v>135</v>
      </c>
      <c r="AZ97" s="224" t="s">
        <v>136</v>
      </c>
      <c r="BA97" s="225" t="s">
        <v>33</v>
      </c>
      <c r="BB97" s="141" t="s">
        <v>135</v>
      </c>
      <c r="BC97" s="142" t="s">
        <v>136</v>
      </c>
      <c r="BD97" s="144" t="s">
        <v>33</v>
      </c>
      <c r="BE97" s="141" t="s">
        <v>135</v>
      </c>
      <c r="BF97" s="142" t="s">
        <v>136</v>
      </c>
      <c r="BG97" s="144" t="s">
        <v>33</v>
      </c>
      <c r="BH97" s="141" t="s">
        <v>135</v>
      </c>
      <c r="BI97" s="142" t="s">
        <v>136</v>
      </c>
      <c r="BJ97" s="144" t="s">
        <v>33</v>
      </c>
      <c r="BK97" s="141" t="s">
        <v>135</v>
      </c>
      <c r="BL97" s="142" t="s">
        <v>136</v>
      </c>
      <c r="BM97" s="144" t="s">
        <v>33</v>
      </c>
      <c r="BN97" s="141" t="s">
        <v>135</v>
      </c>
      <c r="BO97" s="142" t="s">
        <v>136</v>
      </c>
      <c r="BP97" s="144" t="s">
        <v>33</v>
      </c>
      <c r="BQ97" s="141" t="s">
        <v>135</v>
      </c>
      <c r="BR97" s="141" t="s">
        <v>135</v>
      </c>
      <c r="BS97" s="142" t="s">
        <v>136</v>
      </c>
      <c r="BT97" s="144" t="s">
        <v>33</v>
      </c>
      <c r="BU97" s="141" t="s">
        <v>135</v>
      </c>
      <c r="BV97" s="142"/>
      <c r="BW97" s="142" t="s">
        <v>136</v>
      </c>
      <c r="BX97" s="144" t="s">
        <v>33</v>
      </c>
      <c r="BY97" s="141"/>
      <c r="BZ97" s="142" t="s">
        <v>136</v>
      </c>
      <c r="CA97" s="144" t="s">
        <v>33</v>
      </c>
      <c r="CB97" s="223" t="s">
        <v>135</v>
      </c>
      <c r="CC97" s="224" t="s">
        <v>136</v>
      </c>
      <c r="CD97" s="225" t="s">
        <v>33</v>
      </c>
      <c r="CE97" s="141" t="s">
        <v>135</v>
      </c>
      <c r="CF97" s="142" t="s">
        <v>136</v>
      </c>
      <c r="CG97" s="144" t="s">
        <v>33</v>
      </c>
      <c r="CH97" s="141" t="s">
        <v>135</v>
      </c>
      <c r="CI97" s="142" t="s">
        <v>136</v>
      </c>
      <c r="CJ97" s="144" t="s">
        <v>33</v>
      </c>
      <c r="CK97" s="141" t="s">
        <v>135</v>
      </c>
      <c r="CL97" s="142" t="s">
        <v>136</v>
      </c>
      <c r="CM97" s="144" t="s">
        <v>33</v>
      </c>
      <c r="CN97" s="141" t="s">
        <v>135</v>
      </c>
      <c r="CO97" s="142" t="s">
        <v>136</v>
      </c>
      <c r="CP97" s="144" t="s">
        <v>33</v>
      </c>
      <c r="CQ97" s="396" t="s">
        <v>135</v>
      </c>
      <c r="CR97" s="397"/>
      <c r="CS97" s="398" t="s">
        <v>136</v>
      </c>
      <c r="CT97" s="397"/>
      <c r="CU97" s="144" t="s">
        <v>33</v>
      </c>
      <c r="CV97" s="141" t="s">
        <v>135</v>
      </c>
      <c r="CW97" s="142" t="s">
        <v>136</v>
      </c>
      <c r="CX97" s="144" t="s">
        <v>33</v>
      </c>
      <c r="CY97" s="141" t="s">
        <v>135</v>
      </c>
      <c r="CZ97" s="142" t="s">
        <v>136</v>
      </c>
      <c r="DA97" s="144" t="s">
        <v>33</v>
      </c>
      <c r="DB97" s="141" t="s">
        <v>135</v>
      </c>
      <c r="DC97" s="142" t="s">
        <v>136</v>
      </c>
      <c r="DD97" s="144" t="s">
        <v>33</v>
      </c>
      <c r="DE97" s="141" t="s">
        <v>135</v>
      </c>
      <c r="DF97" s="142" t="s">
        <v>136</v>
      </c>
      <c r="DG97" s="144" t="s">
        <v>33</v>
      </c>
      <c r="DH97" s="141" t="s">
        <v>135</v>
      </c>
      <c r="DI97" s="142" t="s">
        <v>136</v>
      </c>
      <c r="DJ97" s="144" t="s">
        <v>33</v>
      </c>
      <c r="DK97" s="141" t="s">
        <v>135</v>
      </c>
      <c r="DL97" s="142" t="s">
        <v>136</v>
      </c>
      <c r="DM97" s="144" t="s">
        <v>33</v>
      </c>
      <c r="DN97" s="141" t="s">
        <v>135</v>
      </c>
      <c r="DO97" s="142" t="s">
        <v>136</v>
      </c>
      <c r="DP97" s="144" t="s">
        <v>33</v>
      </c>
      <c r="DQ97" s="141" t="s">
        <v>135</v>
      </c>
      <c r="DR97" s="142" t="s">
        <v>136</v>
      </c>
      <c r="DS97" s="144" t="s">
        <v>33</v>
      </c>
      <c r="DT97" s="212" t="s">
        <v>135</v>
      </c>
      <c r="DU97" s="142" t="s">
        <v>136</v>
      </c>
      <c r="DV97" s="144" t="s">
        <v>33</v>
      </c>
      <c r="DW97" s="141" t="s">
        <v>135</v>
      </c>
      <c r="DX97" s="142" t="s">
        <v>136</v>
      </c>
      <c r="DY97" s="144" t="s">
        <v>33</v>
      </c>
      <c r="DZ97" s="141" t="s">
        <v>135</v>
      </c>
      <c r="EA97" s="142" t="s">
        <v>136</v>
      </c>
      <c r="EB97" s="144" t="s">
        <v>33</v>
      </c>
      <c r="EC97" s="141" t="s">
        <v>135</v>
      </c>
      <c r="ED97" s="142" t="s">
        <v>136</v>
      </c>
      <c r="EE97" s="144" t="s">
        <v>33</v>
      </c>
      <c r="EF97" s="141" t="s">
        <v>135</v>
      </c>
      <c r="EG97" s="142" t="s">
        <v>136</v>
      </c>
      <c r="EH97" s="144" t="s">
        <v>33</v>
      </c>
      <c r="EI97" s="141" t="s">
        <v>135</v>
      </c>
      <c r="EJ97" s="142" t="s">
        <v>136</v>
      </c>
      <c r="EK97" s="144" t="s">
        <v>33</v>
      </c>
      <c r="EL97" s="141" t="s">
        <v>135</v>
      </c>
      <c r="EM97" s="142" t="s">
        <v>136</v>
      </c>
      <c r="EN97" s="144" t="s">
        <v>33</v>
      </c>
      <c r="EO97" s="141" t="s">
        <v>135</v>
      </c>
      <c r="EP97" s="142" t="s">
        <v>136</v>
      </c>
      <c r="EQ97" s="144" t="s">
        <v>33</v>
      </c>
      <c r="ER97" s="141" t="s">
        <v>135</v>
      </c>
      <c r="ES97" s="142" t="s">
        <v>136</v>
      </c>
      <c r="ET97" s="144" t="s">
        <v>33</v>
      </c>
      <c r="EU97" s="141" t="s">
        <v>135</v>
      </c>
      <c r="EV97" s="142" t="s">
        <v>136</v>
      </c>
      <c r="EW97" s="144" t="s">
        <v>33</v>
      </c>
      <c r="EX97" s="141" t="s">
        <v>135</v>
      </c>
      <c r="EY97" s="142" t="s">
        <v>136</v>
      </c>
      <c r="EZ97" s="144" t="s">
        <v>33</v>
      </c>
      <c r="FA97" s="141" t="s">
        <v>135</v>
      </c>
      <c r="FB97" s="142" t="s">
        <v>136</v>
      </c>
      <c r="FC97" s="144" t="s">
        <v>33</v>
      </c>
      <c r="FD97" s="141" t="s">
        <v>135</v>
      </c>
      <c r="FE97" s="142" t="s">
        <v>136</v>
      </c>
      <c r="FF97" s="144" t="s">
        <v>33</v>
      </c>
      <c r="FG97" s="141" t="s">
        <v>135</v>
      </c>
      <c r="FH97" s="142" t="s">
        <v>136</v>
      </c>
      <c r="FI97" s="144" t="s">
        <v>33</v>
      </c>
      <c r="FJ97" s="141" t="s">
        <v>135</v>
      </c>
      <c r="FK97" s="142" t="s">
        <v>136</v>
      </c>
      <c r="FL97" s="144" t="s">
        <v>33</v>
      </c>
      <c r="FM97" s="141" t="s">
        <v>135</v>
      </c>
      <c r="FN97" s="142" t="s">
        <v>136</v>
      </c>
      <c r="FO97" s="144" t="s">
        <v>33</v>
      </c>
      <c r="FP97" s="141" t="s">
        <v>135</v>
      </c>
      <c r="FQ97" s="142" t="s">
        <v>136</v>
      </c>
      <c r="FR97" s="144" t="s">
        <v>33</v>
      </c>
      <c r="FS97" s="141" t="s">
        <v>135</v>
      </c>
      <c r="FT97" s="142" t="s">
        <v>136</v>
      </c>
      <c r="FU97" s="144" t="s">
        <v>33</v>
      </c>
      <c r="FV97" s="141" t="s">
        <v>135</v>
      </c>
      <c r="FW97" s="142" t="s">
        <v>136</v>
      </c>
      <c r="FX97" s="144" t="s">
        <v>33</v>
      </c>
      <c r="FY97" s="375" t="s">
        <v>134</v>
      </c>
      <c r="FZ97" s="376"/>
      <c r="GA97" s="377" t="s">
        <v>137</v>
      </c>
      <c r="GB97" s="378"/>
      <c r="GC97" s="377" t="s">
        <v>247</v>
      </c>
      <c r="GD97" s="379"/>
      <c r="GE97" s="375" t="s">
        <v>134</v>
      </c>
      <c r="GF97" s="376"/>
      <c r="GG97" s="377" t="s">
        <v>137</v>
      </c>
      <c r="GH97" s="378"/>
      <c r="GI97" s="377" t="s">
        <v>247</v>
      </c>
      <c r="GJ97" s="379"/>
      <c r="GK97" s="375" t="s">
        <v>505</v>
      </c>
      <c r="GL97" s="376"/>
      <c r="GM97" s="377" t="s">
        <v>137</v>
      </c>
      <c r="GN97" s="378"/>
      <c r="GO97" s="377" t="s">
        <v>247</v>
      </c>
      <c r="GP97" s="379"/>
      <c r="GQ97" s="141" t="s">
        <v>135</v>
      </c>
      <c r="GR97" s="142" t="s">
        <v>136</v>
      </c>
      <c r="GS97" s="144" t="s">
        <v>33</v>
      </c>
      <c r="GT97" s="145" t="s">
        <v>134</v>
      </c>
      <c r="GU97" s="141" t="s">
        <v>137</v>
      </c>
      <c r="GV97" s="141" t="s">
        <v>247</v>
      </c>
      <c r="GW97" s="145" t="s">
        <v>134</v>
      </c>
      <c r="GX97" s="141" t="s">
        <v>137</v>
      </c>
      <c r="GY97" s="141" t="s">
        <v>247</v>
      </c>
      <c r="GZ97" s="145" t="s">
        <v>134</v>
      </c>
      <c r="HA97" s="141" t="s">
        <v>137</v>
      </c>
      <c r="HB97" s="144" t="s">
        <v>247</v>
      </c>
    </row>
    <row r="98" spans="1:210" ht="19.5" customHeight="1" thickBot="1" x14ac:dyDescent="0.25">
      <c r="A98" s="427"/>
      <c r="B98" s="429"/>
      <c r="C98" s="413"/>
      <c r="D98" s="417"/>
      <c r="E98" s="421"/>
      <c r="F98" s="425"/>
      <c r="G98" s="146" t="s">
        <v>26</v>
      </c>
      <c r="H98" s="147" t="s">
        <v>248</v>
      </c>
      <c r="I98" s="147" t="s">
        <v>248</v>
      </c>
      <c r="J98" s="147" t="s">
        <v>26</v>
      </c>
      <c r="K98" s="147" t="s">
        <v>26</v>
      </c>
      <c r="L98" s="148" t="s">
        <v>34</v>
      </c>
      <c r="M98" s="146" t="s">
        <v>26</v>
      </c>
      <c r="N98" s="147" t="s">
        <v>248</v>
      </c>
      <c r="O98" s="149" t="s">
        <v>34</v>
      </c>
      <c r="P98" s="150" t="s">
        <v>249</v>
      </c>
      <c r="Q98" s="147" t="s">
        <v>249</v>
      </c>
      <c r="R98" s="147" t="s">
        <v>249</v>
      </c>
      <c r="S98" s="147" t="s">
        <v>26</v>
      </c>
      <c r="T98" s="148" t="s">
        <v>34</v>
      </c>
      <c r="U98" s="151" t="s">
        <v>26</v>
      </c>
      <c r="V98" s="147" t="s">
        <v>26</v>
      </c>
      <c r="W98" s="147" t="s">
        <v>26</v>
      </c>
      <c r="X98" s="147" t="s">
        <v>26</v>
      </c>
      <c r="Y98" s="147" t="s">
        <v>26</v>
      </c>
      <c r="Z98" s="149" t="s">
        <v>34</v>
      </c>
      <c r="AA98" s="151" t="s">
        <v>26</v>
      </c>
      <c r="AB98" s="147" t="s">
        <v>26</v>
      </c>
      <c r="AC98" s="147" t="s">
        <v>26</v>
      </c>
      <c r="AD98" s="149" t="s">
        <v>34</v>
      </c>
      <c r="AE98" s="150" t="s">
        <v>26</v>
      </c>
      <c r="AF98" s="147" t="s">
        <v>26</v>
      </c>
      <c r="AG98" s="148" t="s">
        <v>34</v>
      </c>
      <c r="AH98" s="152" t="s">
        <v>25</v>
      </c>
      <c r="AI98" s="150" t="s">
        <v>249</v>
      </c>
      <c r="AJ98" s="150" t="s">
        <v>25</v>
      </c>
      <c r="AK98" s="149" t="s">
        <v>34</v>
      </c>
      <c r="AL98" s="152" t="s">
        <v>248</v>
      </c>
      <c r="AM98" s="150" t="s">
        <v>248</v>
      </c>
      <c r="AN98" s="150" t="s">
        <v>248</v>
      </c>
      <c r="AO98" s="149" t="s">
        <v>34</v>
      </c>
      <c r="AP98" s="146" t="s">
        <v>105</v>
      </c>
      <c r="AQ98" s="147" t="s">
        <v>105</v>
      </c>
      <c r="AR98" s="149" t="s">
        <v>34</v>
      </c>
      <c r="AS98" s="152" t="s">
        <v>26</v>
      </c>
      <c r="AT98" s="147" t="s">
        <v>26</v>
      </c>
      <c r="AU98" s="149" t="s">
        <v>34</v>
      </c>
      <c r="AV98" s="152" t="s">
        <v>105</v>
      </c>
      <c r="AW98" s="147" t="s">
        <v>105</v>
      </c>
      <c r="AX98" s="149" t="s">
        <v>34</v>
      </c>
      <c r="AY98" s="233" t="s">
        <v>380</v>
      </c>
      <c r="AZ98" s="227" t="s">
        <v>387</v>
      </c>
      <c r="BA98" s="228" t="s">
        <v>34</v>
      </c>
      <c r="BB98" s="146" t="s">
        <v>26</v>
      </c>
      <c r="BC98" s="147" t="s">
        <v>250</v>
      </c>
      <c r="BD98" s="149" t="s">
        <v>34</v>
      </c>
      <c r="BE98" s="152" t="s">
        <v>251</v>
      </c>
      <c r="BF98" s="147" t="s">
        <v>251</v>
      </c>
      <c r="BG98" s="149" t="s">
        <v>34</v>
      </c>
      <c r="BH98" s="152" t="s">
        <v>252</v>
      </c>
      <c r="BI98" s="147" t="s">
        <v>252</v>
      </c>
      <c r="BJ98" s="149" t="s">
        <v>34</v>
      </c>
      <c r="BK98" s="152" t="s">
        <v>252</v>
      </c>
      <c r="BL98" s="147" t="s">
        <v>252</v>
      </c>
      <c r="BM98" s="149" t="s">
        <v>34</v>
      </c>
      <c r="BN98" s="152" t="s">
        <v>252</v>
      </c>
      <c r="BO98" s="147" t="s">
        <v>252</v>
      </c>
      <c r="BP98" s="149" t="s">
        <v>34</v>
      </c>
      <c r="BQ98" s="146" t="s">
        <v>252</v>
      </c>
      <c r="BR98" s="146" t="s">
        <v>252</v>
      </c>
      <c r="BS98" s="147" t="s">
        <v>252</v>
      </c>
      <c r="BT98" s="149" t="s">
        <v>34</v>
      </c>
      <c r="BU98" s="151" t="s">
        <v>251</v>
      </c>
      <c r="BV98" s="147" t="s">
        <v>251</v>
      </c>
      <c r="BW98" s="147" t="s">
        <v>251</v>
      </c>
      <c r="BX98" s="149" t="s">
        <v>34</v>
      </c>
      <c r="BY98" s="152" t="s">
        <v>104</v>
      </c>
      <c r="BZ98" s="147" t="s">
        <v>104</v>
      </c>
      <c r="CA98" s="149" t="s">
        <v>34</v>
      </c>
      <c r="CB98" s="226" t="s">
        <v>127</v>
      </c>
      <c r="CC98" s="227" t="s">
        <v>127</v>
      </c>
      <c r="CD98" s="228" t="s">
        <v>34</v>
      </c>
      <c r="CE98" s="152" t="s">
        <v>24</v>
      </c>
      <c r="CF98" s="147" t="s">
        <v>24</v>
      </c>
      <c r="CG98" s="149" t="s">
        <v>34</v>
      </c>
      <c r="CH98" s="152" t="s">
        <v>106</v>
      </c>
      <c r="CI98" s="147" t="s">
        <v>106</v>
      </c>
      <c r="CJ98" s="149" t="s">
        <v>34</v>
      </c>
      <c r="CK98" s="152" t="s">
        <v>250</v>
      </c>
      <c r="CL98" s="147" t="s">
        <v>250</v>
      </c>
      <c r="CM98" s="149" t="s">
        <v>34</v>
      </c>
      <c r="CN98" s="152" t="s">
        <v>250</v>
      </c>
      <c r="CO98" s="147" t="s">
        <v>250</v>
      </c>
      <c r="CP98" s="149" t="s">
        <v>34</v>
      </c>
      <c r="CQ98" s="152" t="s">
        <v>24</v>
      </c>
      <c r="CR98" s="147" t="s">
        <v>250</v>
      </c>
      <c r="CS98" s="147" t="s">
        <v>24</v>
      </c>
      <c r="CT98" s="147" t="s">
        <v>250</v>
      </c>
      <c r="CU98" s="149" t="s">
        <v>34</v>
      </c>
      <c r="CV98" s="152" t="s">
        <v>248</v>
      </c>
      <c r="CW98" s="147" t="s">
        <v>248</v>
      </c>
      <c r="CX98" s="149" t="s">
        <v>34</v>
      </c>
      <c r="CY98" s="152" t="s">
        <v>248</v>
      </c>
      <c r="CZ98" s="147" t="s">
        <v>248</v>
      </c>
      <c r="DA98" s="149" t="s">
        <v>34</v>
      </c>
      <c r="DB98" s="146" t="s">
        <v>252</v>
      </c>
      <c r="DC98" s="147" t="s">
        <v>252</v>
      </c>
      <c r="DD98" s="149" t="s">
        <v>34</v>
      </c>
      <c r="DE98" s="152" t="s">
        <v>24</v>
      </c>
      <c r="DF98" s="147" t="s">
        <v>252</v>
      </c>
      <c r="DG98" s="149" t="s">
        <v>34</v>
      </c>
      <c r="DH98" s="152" t="s">
        <v>24</v>
      </c>
      <c r="DI98" s="147" t="s">
        <v>24</v>
      </c>
      <c r="DJ98" s="149" t="s">
        <v>34</v>
      </c>
      <c r="DK98" s="152" t="s">
        <v>252</v>
      </c>
      <c r="DL98" s="147" t="s">
        <v>24</v>
      </c>
      <c r="DM98" s="149" t="s">
        <v>34</v>
      </c>
      <c r="DN98" s="152" t="s">
        <v>248</v>
      </c>
      <c r="DO98" s="147" t="s">
        <v>593</v>
      </c>
      <c r="DP98" s="149" t="s">
        <v>34</v>
      </c>
      <c r="DQ98" s="152" t="s">
        <v>252</v>
      </c>
      <c r="DR98" s="147" t="s">
        <v>24</v>
      </c>
      <c r="DS98" s="149" t="s">
        <v>34</v>
      </c>
      <c r="DT98" s="213" t="s">
        <v>106</v>
      </c>
      <c r="DU98" s="147" t="s">
        <v>106</v>
      </c>
      <c r="DV98" s="149" t="s">
        <v>34</v>
      </c>
      <c r="DW98" s="152" t="s">
        <v>106</v>
      </c>
      <c r="DX98" s="147" t="s">
        <v>106</v>
      </c>
      <c r="DY98" s="149" t="s">
        <v>34</v>
      </c>
      <c r="DZ98" s="152" t="s">
        <v>104</v>
      </c>
      <c r="EA98" s="147" t="s">
        <v>104</v>
      </c>
      <c r="EB98" s="149" t="s">
        <v>34</v>
      </c>
      <c r="EC98" s="152" t="s">
        <v>104</v>
      </c>
      <c r="ED98" s="147" t="s">
        <v>104</v>
      </c>
      <c r="EE98" s="149" t="s">
        <v>34</v>
      </c>
      <c r="EF98" s="152" t="s">
        <v>104</v>
      </c>
      <c r="EG98" s="147" t="s">
        <v>104</v>
      </c>
      <c r="EH98" s="149" t="s">
        <v>34</v>
      </c>
      <c r="EI98" s="152" t="s">
        <v>104</v>
      </c>
      <c r="EJ98" s="147" t="s">
        <v>104</v>
      </c>
      <c r="EK98" s="149" t="s">
        <v>34</v>
      </c>
      <c r="EL98" s="152" t="s">
        <v>104</v>
      </c>
      <c r="EM98" s="147" t="s">
        <v>104</v>
      </c>
      <c r="EN98" s="149" t="s">
        <v>34</v>
      </c>
      <c r="EO98" s="152" t="s">
        <v>104</v>
      </c>
      <c r="EP98" s="147" t="s">
        <v>104</v>
      </c>
      <c r="EQ98" s="149" t="s">
        <v>34</v>
      </c>
      <c r="ER98" s="152" t="s">
        <v>253</v>
      </c>
      <c r="ES98" s="147" t="s">
        <v>253</v>
      </c>
      <c r="ET98" s="149" t="s">
        <v>34</v>
      </c>
      <c r="EU98" s="152" t="s">
        <v>106</v>
      </c>
      <c r="EV98" s="147" t="s">
        <v>106</v>
      </c>
      <c r="EW98" s="149" t="s">
        <v>34</v>
      </c>
      <c r="EX98" s="152" t="s">
        <v>106</v>
      </c>
      <c r="EY98" s="147" t="s">
        <v>106</v>
      </c>
      <c r="EZ98" s="149" t="s">
        <v>34</v>
      </c>
      <c r="FA98" s="152" t="s">
        <v>106</v>
      </c>
      <c r="FB98" s="147" t="s">
        <v>106</v>
      </c>
      <c r="FC98" s="149" t="s">
        <v>34</v>
      </c>
      <c r="FD98" s="152" t="s">
        <v>106</v>
      </c>
      <c r="FE98" s="147" t="s">
        <v>106</v>
      </c>
      <c r="FF98" s="149" t="s">
        <v>34</v>
      </c>
      <c r="FG98" s="152" t="s">
        <v>106</v>
      </c>
      <c r="FH98" s="147" t="s">
        <v>106</v>
      </c>
      <c r="FI98" s="149" t="s">
        <v>34</v>
      </c>
      <c r="FJ98" s="152" t="s">
        <v>106</v>
      </c>
      <c r="FK98" s="147" t="s">
        <v>106</v>
      </c>
      <c r="FL98" s="149" t="s">
        <v>34</v>
      </c>
      <c r="FM98" s="152" t="s">
        <v>106</v>
      </c>
      <c r="FN98" s="147" t="s">
        <v>106</v>
      </c>
      <c r="FO98" s="149" t="s">
        <v>34</v>
      </c>
      <c r="FP98" s="152" t="s">
        <v>106</v>
      </c>
      <c r="FQ98" s="147" t="s">
        <v>106</v>
      </c>
      <c r="FR98" s="149" t="s">
        <v>34</v>
      </c>
      <c r="FS98" s="152" t="s">
        <v>106</v>
      </c>
      <c r="FT98" s="147" t="s">
        <v>106</v>
      </c>
      <c r="FU98" s="149" t="s">
        <v>34</v>
      </c>
      <c r="FV98" s="152" t="s">
        <v>106</v>
      </c>
      <c r="FW98" s="147" t="s">
        <v>106</v>
      </c>
      <c r="FX98" s="149" t="s">
        <v>34</v>
      </c>
      <c r="FY98" s="152" t="s">
        <v>106</v>
      </c>
      <c r="FZ98" s="153" t="s">
        <v>24</v>
      </c>
      <c r="GA98" s="147" t="s">
        <v>106</v>
      </c>
      <c r="GB98" s="146" t="s">
        <v>24</v>
      </c>
      <c r="GC98" s="146" t="s">
        <v>34</v>
      </c>
      <c r="GD98" s="149" t="s">
        <v>34</v>
      </c>
      <c r="GE98" s="152" t="s">
        <v>106</v>
      </c>
      <c r="GF98" s="153" t="s">
        <v>24</v>
      </c>
      <c r="GG98" s="147" t="s">
        <v>106</v>
      </c>
      <c r="GH98" s="146" t="s">
        <v>24</v>
      </c>
      <c r="GI98" s="146" t="s">
        <v>34</v>
      </c>
      <c r="GJ98" s="149" t="s">
        <v>34</v>
      </c>
      <c r="GK98" s="152" t="s">
        <v>106</v>
      </c>
      <c r="GL98" s="153" t="s">
        <v>24</v>
      </c>
      <c r="GM98" s="147" t="s">
        <v>106</v>
      </c>
      <c r="GN98" s="146" t="s">
        <v>24</v>
      </c>
      <c r="GO98" s="146" t="s">
        <v>34</v>
      </c>
      <c r="GP98" s="149" t="s">
        <v>34</v>
      </c>
      <c r="GQ98" s="152" t="s">
        <v>106</v>
      </c>
      <c r="GR98" s="147" t="s">
        <v>106</v>
      </c>
      <c r="GS98" s="149" t="s">
        <v>34</v>
      </c>
      <c r="GT98" s="152" t="s">
        <v>252</v>
      </c>
      <c r="GU98" s="147" t="s">
        <v>252</v>
      </c>
      <c r="GV98" s="146" t="s">
        <v>34</v>
      </c>
      <c r="GW98" s="152" t="s">
        <v>252</v>
      </c>
      <c r="GX98" s="147" t="s">
        <v>252</v>
      </c>
      <c r="GY98" s="146" t="s">
        <v>34</v>
      </c>
      <c r="GZ98" s="152" t="s">
        <v>252</v>
      </c>
      <c r="HA98" s="147" t="s">
        <v>252</v>
      </c>
      <c r="HB98" s="154" t="s">
        <v>34</v>
      </c>
    </row>
    <row r="99" spans="1:210" ht="13.5" customHeight="1" thickBot="1" x14ac:dyDescent="0.25">
      <c r="AY99" s="349"/>
      <c r="AZ99" s="349"/>
      <c r="BA99" s="349"/>
      <c r="CB99" s="349"/>
      <c r="CC99" s="349"/>
      <c r="CD99" s="349"/>
      <c r="EL99" s="349"/>
      <c r="EM99" s="349"/>
      <c r="EN99" s="349"/>
      <c r="EO99" s="349"/>
      <c r="EP99" s="349"/>
      <c r="EQ99" s="349"/>
    </row>
    <row r="100" spans="1:210" ht="40.5" customHeight="1" thickBot="1" x14ac:dyDescent="0.25">
      <c r="A100" s="164"/>
      <c r="B100" s="165"/>
      <c r="C100" s="166"/>
      <c r="D100" s="167">
        <f>F5</f>
        <v>0</v>
      </c>
      <c r="E100" s="168">
        <f>F7</f>
        <v>0</v>
      </c>
      <c r="F100" s="169" t="s">
        <v>254</v>
      </c>
      <c r="G100" s="170">
        <f>G13</f>
        <v>0</v>
      </c>
      <c r="H100" s="171">
        <f>G14</f>
        <v>0</v>
      </c>
      <c r="I100" s="171">
        <f>G15</f>
        <v>0</v>
      </c>
      <c r="J100" s="171">
        <f>G16</f>
        <v>0</v>
      </c>
      <c r="K100" s="183">
        <f>H13</f>
        <v>0</v>
      </c>
      <c r="L100" s="172" t="e">
        <f>(G100+H100+I100+J100)/(G100+H100+I100+J100+K100)*100</f>
        <v>#DIV/0!</v>
      </c>
      <c r="M100" s="173">
        <f>G17</f>
        <v>0</v>
      </c>
      <c r="N100" s="171">
        <f>H17</f>
        <v>0</v>
      </c>
      <c r="O100" s="172" t="e">
        <f>M100/(M100+N100)*100</f>
        <v>#DIV/0!</v>
      </c>
      <c r="P100" s="174">
        <f>G18</f>
        <v>0</v>
      </c>
      <c r="Q100" s="171">
        <f>G19</f>
        <v>0</v>
      </c>
      <c r="R100" s="171">
        <f>G20</f>
        <v>0</v>
      </c>
      <c r="S100" s="171">
        <f>H18</f>
        <v>0</v>
      </c>
      <c r="T100" s="172" t="e">
        <f>(P100+Q100+R100)/(P100+Q100+R100+S100)*100</f>
        <v>#DIV/0!</v>
      </c>
      <c r="U100" s="173">
        <f>G21</f>
        <v>0</v>
      </c>
      <c r="V100" s="171">
        <f>G22</f>
        <v>0</v>
      </c>
      <c r="W100" s="171">
        <f>G23</f>
        <v>0</v>
      </c>
      <c r="X100" s="171">
        <f>G24</f>
        <v>0</v>
      </c>
      <c r="Y100" s="171">
        <f>H21</f>
        <v>0</v>
      </c>
      <c r="Z100" s="172" t="e">
        <f>(U100+V100+W100+X100)/(U100+V100+W100+X100+Y100)*100</f>
        <v>#DIV/0!</v>
      </c>
      <c r="AA100" s="173">
        <f>G25</f>
        <v>0</v>
      </c>
      <c r="AB100" s="171">
        <f>G26</f>
        <v>0</v>
      </c>
      <c r="AC100" s="171">
        <f>H25</f>
        <v>0</v>
      </c>
      <c r="AD100" s="172" t="e">
        <f>(AA100+AB100)/(AA100+AB100+AC100)*100</f>
        <v>#DIV/0!</v>
      </c>
      <c r="AE100" s="175">
        <f>G27</f>
        <v>0</v>
      </c>
      <c r="AF100" s="176"/>
      <c r="AG100" s="177"/>
      <c r="AH100" s="173">
        <f>G28</f>
        <v>0</v>
      </c>
      <c r="AI100" s="171">
        <f>G29</f>
        <v>0</v>
      </c>
      <c r="AJ100" s="171">
        <f>H28</f>
        <v>0</v>
      </c>
      <c r="AK100" s="172" t="e">
        <f>(AH100+AI100)/(AH100+AI100+AJ100)*100</f>
        <v>#DIV/0!</v>
      </c>
      <c r="AL100" s="173">
        <f>G30</f>
        <v>0</v>
      </c>
      <c r="AM100" s="171">
        <f>G31</f>
        <v>0</v>
      </c>
      <c r="AN100" s="171">
        <f>H30</f>
        <v>0</v>
      </c>
      <c r="AO100" s="172" t="e">
        <f>(AL100+AM100)/(AL100+AM100+AN100)*100</f>
        <v>#DIV/0!</v>
      </c>
      <c r="AP100" s="173">
        <f>G32</f>
        <v>0</v>
      </c>
      <c r="AQ100" s="178"/>
      <c r="AR100" s="179"/>
      <c r="AS100" s="173">
        <f>G33</f>
        <v>0</v>
      </c>
      <c r="AT100" s="178"/>
      <c r="AU100" s="179"/>
      <c r="AV100" s="173">
        <f>G34</f>
        <v>0</v>
      </c>
      <c r="AW100" s="178"/>
      <c r="AX100" s="179"/>
      <c r="AY100" s="229">
        <f>G35</f>
        <v>0</v>
      </c>
      <c r="AZ100" s="230">
        <f>H35</f>
        <v>0</v>
      </c>
      <c r="BA100" s="231" t="e">
        <f>AY100/(AY100+AZ100)*100</f>
        <v>#DIV/0!</v>
      </c>
      <c r="BB100" s="173">
        <f>G36</f>
        <v>0</v>
      </c>
      <c r="BC100" s="171">
        <f>H36</f>
        <v>0</v>
      </c>
      <c r="BD100" s="172" t="e">
        <f>BB100/(BB100+BC100)*100</f>
        <v>#DIV/0!</v>
      </c>
      <c r="BE100" s="173">
        <f>G37</f>
        <v>0</v>
      </c>
      <c r="BF100" s="171">
        <f>H37</f>
        <v>0</v>
      </c>
      <c r="BG100" s="172" t="e">
        <f>BE100/(BE100+BF100)*100</f>
        <v>#DIV/0!</v>
      </c>
      <c r="BH100" s="173">
        <f>G38</f>
        <v>0</v>
      </c>
      <c r="BI100" s="171">
        <f>H38</f>
        <v>0</v>
      </c>
      <c r="BJ100" s="172" t="e">
        <f>BH100/(BH100+BI100)*100</f>
        <v>#DIV/0!</v>
      </c>
      <c r="BK100" s="173">
        <f>G39</f>
        <v>0</v>
      </c>
      <c r="BL100" s="171">
        <f>H39</f>
        <v>0</v>
      </c>
      <c r="BM100" s="172" t="e">
        <f>BK100/(BK100+BL100)*100</f>
        <v>#DIV/0!</v>
      </c>
      <c r="BN100" s="173">
        <f>G40</f>
        <v>0</v>
      </c>
      <c r="BO100" s="171">
        <f>H40</f>
        <v>0</v>
      </c>
      <c r="BP100" s="172" t="e">
        <f>BN100/(BN100+BO100)*100</f>
        <v>#DIV/0!</v>
      </c>
      <c r="BQ100" s="173">
        <f>G41</f>
        <v>0</v>
      </c>
      <c r="BR100" s="180">
        <f>G42</f>
        <v>0</v>
      </c>
      <c r="BS100" s="171">
        <f>H41</f>
        <v>0</v>
      </c>
      <c r="BT100" s="172" t="e">
        <f>BQ100+BR100/(BQ100+BR100+BS100)*100</f>
        <v>#DIV/0!</v>
      </c>
      <c r="BU100" s="173">
        <f>G43</f>
        <v>0</v>
      </c>
      <c r="BV100" s="171">
        <f>G44</f>
        <v>0</v>
      </c>
      <c r="BW100" s="171">
        <f>H43</f>
        <v>0</v>
      </c>
      <c r="BX100" s="172" t="e">
        <f>(BU100+BV100)/(BU100+BV100+BW100)*100</f>
        <v>#DIV/0!</v>
      </c>
      <c r="BY100" s="173">
        <f>G45</f>
        <v>0</v>
      </c>
      <c r="BZ100" s="171">
        <f>H45</f>
        <v>0</v>
      </c>
      <c r="CA100" s="172" t="e">
        <f>BY100/(BY100+BZ100)*100</f>
        <v>#DIV/0!</v>
      </c>
      <c r="CB100" s="229">
        <f>G46</f>
        <v>0</v>
      </c>
      <c r="CC100" s="230">
        <f>H46</f>
        <v>0</v>
      </c>
      <c r="CD100" s="231" t="e">
        <f>CB100/(CB100+CC100)*100</f>
        <v>#DIV/0!</v>
      </c>
      <c r="CE100" s="173">
        <f>G47</f>
        <v>0</v>
      </c>
      <c r="CF100" s="171">
        <f>H47</f>
        <v>0</v>
      </c>
      <c r="CG100" s="172" t="e">
        <f>CE100/(CE100+CF100)*100</f>
        <v>#DIV/0!</v>
      </c>
      <c r="CH100" s="173">
        <f>G48</f>
        <v>0</v>
      </c>
      <c r="CI100" s="178"/>
      <c r="CJ100" s="179"/>
      <c r="CK100" s="173">
        <f>G49</f>
        <v>0</v>
      </c>
      <c r="CL100" s="178"/>
      <c r="CM100" s="179"/>
      <c r="CN100" s="173">
        <f>G50</f>
        <v>0</v>
      </c>
      <c r="CO100" s="178"/>
      <c r="CP100" s="179"/>
      <c r="CQ100" s="173">
        <f>G51</f>
        <v>0</v>
      </c>
      <c r="CR100" s="180">
        <f>G52</f>
        <v>0</v>
      </c>
      <c r="CS100" s="178"/>
      <c r="CT100" s="181"/>
      <c r="CU100" s="179"/>
      <c r="CV100" s="173">
        <f>G53</f>
        <v>0</v>
      </c>
      <c r="CW100" s="178"/>
      <c r="CX100" s="179"/>
      <c r="CY100" s="173">
        <f>G54</f>
        <v>0</v>
      </c>
      <c r="CZ100" s="178"/>
      <c r="DA100" s="179"/>
      <c r="DB100" s="173">
        <f>G55</f>
        <v>0</v>
      </c>
      <c r="DC100" s="171">
        <f>H55</f>
        <v>0</v>
      </c>
      <c r="DD100" s="172" t="e">
        <f>DB100/(DB100+DC100)*100</f>
        <v>#DIV/0!</v>
      </c>
      <c r="DE100" s="173">
        <f>G56</f>
        <v>0</v>
      </c>
      <c r="DF100" s="171">
        <f>H56</f>
        <v>0</v>
      </c>
      <c r="DG100" s="172" t="e">
        <f>DE100/(DE100+DF100)*100</f>
        <v>#DIV/0!</v>
      </c>
      <c r="DH100" s="173">
        <f>G57</f>
        <v>0</v>
      </c>
      <c r="DI100" s="171">
        <f>H57</f>
        <v>0</v>
      </c>
      <c r="DJ100" s="172" t="e">
        <f>DH100/(DH100+DI100)*100</f>
        <v>#DIV/0!</v>
      </c>
      <c r="DK100" s="173">
        <f>G58</f>
        <v>0</v>
      </c>
      <c r="DL100" s="171">
        <f>H58</f>
        <v>0</v>
      </c>
      <c r="DM100" s="172" t="e">
        <f>DK100/(DK100+DL100)*100</f>
        <v>#DIV/0!</v>
      </c>
      <c r="DN100" s="173">
        <f>G59</f>
        <v>0</v>
      </c>
      <c r="DO100" s="171">
        <f>H59</f>
        <v>0</v>
      </c>
      <c r="DP100" s="172" t="e">
        <f>DN100/(DN100+DO100)*100</f>
        <v>#DIV/0!</v>
      </c>
      <c r="DQ100" s="182">
        <f>G60</f>
        <v>0</v>
      </c>
      <c r="DR100" s="182">
        <f>H60</f>
        <v>0</v>
      </c>
      <c r="DS100" s="172" t="e">
        <f>DQ100/(DQ100+DR100)*100</f>
        <v>#DIV/0!</v>
      </c>
      <c r="DT100" s="173">
        <f>G61</f>
        <v>0</v>
      </c>
      <c r="DU100" s="178"/>
      <c r="DV100" s="179"/>
      <c r="DW100" s="173">
        <f>G62</f>
        <v>0</v>
      </c>
      <c r="DX100" s="171">
        <f>H62</f>
        <v>0</v>
      </c>
      <c r="DY100" s="172" t="e">
        <f>DW100/(DW100+DX100)*100</f>
        <v>#DIV/0!</v>
      </c>
      <c r="DZ100" s="173">
        <f>G63</f>
        <v>0</v>
      </c>
      <c r="EA100" s="171">
        <f>H63</f>
        <v>0</v>
      </c>
      <c r="EB100" s="172" t="e">
        <f>DZ100/(DZ100+EA100)*100</f>
        <v>#DIV/0!</v>
      </c>
      <c r="EC100" s="173">
        <f>G64</f>
        <v>0</v>
      </c>
      <c r="ED100" s="171">
        <f>H64</f>
        <v>0</v>
      </c>
      <c r="EE100" s="172" t="e">
        <f>EC100/(EC100+ED100)*100</f>
        <v>#DIV/0!</v>
      </c>
      <c r="EF100" s="173">
        <f>G65</f>
        <v>0</v>
      </c>
      <c r="EG100" s="171">
        <f>H65</f>
        <v>0</v>
      </c>
      <c r="EH100" s="172" t="e">
        <f>EF100/(EF100+EG100)*100</f>
        <v>#DIV/0!</v>
      </c>
      <c r="EI100" s="173">
        <f>G66</f>
        <v>0</v>
      </c>
      <c r="EJ100" s="171">
        <f>H66</f>
        <v>0</v>
      </c>
      <c r="EK100" s="172" t="e">
        <f>EI100/(EI100+EJ100)*100</f>
        <v>#DIV/0!</v>
      </c>
      <c r="EL100" s="229">
        <f>G67</f>
        <v>0</v>
      </c>
      <c r="EM100" s="230">
        <f>H67</f>
        <v>0</v>
      </c>
      <c r="EN100" s="231" t="e">
        <f>EL100/(EL100+EM100)*100</f>
        <v>#DIV/0!</v>
      </c>
      <c r="EO100" s="229">
        <f>G68</f>
        <v>0</v>
      </c>
      <c r="EP100" s="230">
        <f>H68</f>
        <v>0</v>
      </c>
      <c r="EQ100" s="231" t="e">
        <f>EO100/(EO100+EP100)*100</f>
        <v>#DIV/0!</v>
      </c>
      <c r="ER100" s="173">
        <f>G69</f>
        <v>0</v>
      </c>
      <c r="ES100" s="171">
        <f>H69</f>
        <v>0</v>
      </c>
      <c r="ET100" s="172" t="e">
        <f>ER100/(ER100+ES100)*100</f>
        <v>#DIV/0!</v>
      </c>
      <c r="EU100" s="173">
        <f>G70</f>
        <v>0</v>
      </c>
      <c r="EV100" s="171">
        <f>H70</f>
        <v>0</v>
      </c>
      <c r="EW100" s="172" t="e">
        <f>EU100/(EU100+EV100)*100</f>
        <v>#DIV/0!</v>
      </c>
      <c r="EX100" s="173">
        <f>G71</f>
        <v>0</v>
      </c>
      <c r="EY100" s="171">
        <f>H71</f>
        <v>0</v>
      </c>
      <c r="EZ100" s="172" t="e">
        <f>EX100/(EX100+EY100)*100</f>
        <v>#DIV/0!</v>
      </c>
      <c r="FA100" s="173">
        <f>G72</f>
        <v>0</v>
      </c>
      <c r="FB100" s="171">
        <f>H72</f>
        <v>0</v>
      </c>
      <c r="FC100" s="172" t="e">
        <f>FA100/(FA100+FB100)*100</f>
        <v>#DIV/0!</v>
      </c>
      <c r="FD100" s="173">
        <f>G73</f>
        <v>0</v>
      </c>
      <c r="FE100" s="181"/>
      <c r="FF100" s="179"/>
      <c r="FG100" s="173">
        <f>G74</f>
        <v>0</v>
      </c>
      <c r="FH100" s="181"/>
      <c r="FI100" s="179"/>
      <c r="FJ100" s="173">
        <f>G75</f>
        <v>0</v>
      </c>
      <c r="FK100" s="171">
        <f>H75</f>
        <v>0</v>
      </c>
      <c r="FL100" s="172" t="e">
        <f>FJ100/(FJ100+FK100)*100</f>
        <v>#DIV/0!</v>
      </c>
      <c r="FM100" s="182">
        <f>G76</f>
        <v>0</v>
      </c>
      <c r="FN100" s="182">
        <f>H76</f>
        <v>0</v>
      </c>
      <c r="FO100" s="172" t="e">
        <f>FM100/(FM100+FN100)*100</f>
        <v>#DIV/0!</v>
      </c>
      <c r="FP100" s="173">
        <f>G77</f>
        <v>0</v>
      </c>
      <c r="FQ100" s="171">
        <f>H77</f>
        <v>0</v>
      </c>
      <c r="FR100" s="172" t="e">
        <f>FP100/(FP100+FQ100)*100</f>
        <v>#DIV/0!</v>
      </c>
      <c r="FS100" s="173">
        <f>G78</f>
        <v>0</v>
      </c>
      <c r="FT100" s="171">
        <f>H78</f>
        <v>0</v>
      </c>
      <c r="FU100" s="172" t="e">
        <f>FS100/(FS100+FT100)*100</f>
        <v>#DIV/0!</v>
      </c>
      <c r="FV100" s="173">
        <f>G79</f>
        <v>0</v>
      </c>
      <c r="FW100" s="171">
        <f>H79</f>
        <v>0</v>
      </c>
      <c r="FX100" s="172" t="e">
        <f>FV100/(FV100+FW100)*100</f>
        <v>#DIV/0!</v>
      </c>
      <c r="FY100" s="173">
        <f>G80</f>
        <v>0</v>
      </c>
      <c r="FZ100" s="180">
        <f>G81</f>
        <v>0</v>
      </c>
      <c r="GA100" s="178"/>
      <c r="GB100" s="181"/>
      <c r="GC100" s="181"/>
      <c r="GD100" s="179"/>
      <c r="GE100" s="173">
        <f>G82</f>
        <v>0</v>
      </c>
      <c r="GF100" s="180">
        <f>G83</f>
        <v>0</v>
      </c>
      <c r="GG100" s="178"/>
      <c r="GH100" s="181"/>
      <c r="GI100" s="181"/>
      <c r="GJ100" s="179"/>
      <c r="GK100" s="173">
        <f>G84</f>
        <v>0</v>
      </c>
      <c r="GL100" s="180">
        <f>G85</f>
        <v>0</v>
      </c>
      <c r="GM100" s="171">
        <f>H84</f>
        <v>0</v>
      </c>
      <c r="GN100" s="183">
        <f>H85</f>
        <v>0</v>
      </c>
      <c r="GO100" s="183" t="e">
        <f>GK100/(GK100+GM100)*100</f>
        <v>#DIV/0!</v>
      </c>
      <c r="GP100" s="172" t="e">
        <f>GL100/(GL100+GN100)*100</f>
        <v>#DIV/0!</v>
      </c>
      <c r="GQ100" s="173">
        <f>G86</f>
        <v>0</v>
      </c>
      <c r="GR100" s="171">
        <f>H86</f>
        <v>0</v>
      </c>
      <c r="GS100" s="172" t="e">
        <f>GQ100/(GQ100+GR100)*100</f>
        <v>#DIV/0!</v>
      </c>
      <c r="GT100" s="173">
        <f>G87</f>
        <v>0</v>
      </c>
      <c r="GU100" s="178"/>
      <c r="GV100" s="181"/>
      <c r="GW100" s="173">
        <f>G88</f>
        <v>0</v>
      </c>
      <c r="GX100" s="178"/>
      <c r="GY100" s="181"/>
      <c r="GZ100" s="173">
        <f>G89</f>
        <v>0</v>
      </c>
      <c r="HA100" s="178"/>
      <c r="HB100" s="179"/>
    </row>
    <row r="102" spans="1:210" x14ac:dyDescent="0.2">
      <c r="D102" s="282" t="s">
        <v>197</v>
      </c>
    </row>
    <row r="108" spans="1:210" x14ac:dyDescent="0.2">
      <c r="K108" s="61"/>
    </row>
  </sheetData>
  <mergeCells count="87">
    <mergeCell ref="I43:I44"/>
    <mergeCell ref="E51:E52"/>
    <mergeCell ref="I41:I42"/>
    <mergeCell ref="H41:H42"/>
    <mergeCell ref="I25:I26"/>
    <mergeCell ref="I28:I29"/>
    <mergeCell ref="I30:I31"/>
    <mergeCell ref="H30:H31"/>
    <mergeCell ref="I18:I20"/>
    <mergeCell ref="I13:I16"/>
    <mergeCell ref="H18:H20"/>
    <mergeCell ref="H21:H24"/>
    <mergeCell ref="I21:I24"/>
    <mergeCell ref="H13:H16"/>
    <mergeCell ref="H25:H26"/>
    <mergeCell ref="H28:H29"/>
    <mergeCell ref="D13:D16"/>
    <mergeCell ref="D82:D83"/>
    <mergeCell ref="D25:D26"/>
    <mergeCell ref="D70:D72"/>
    <mergeCell ref="D43:D44"/>
    <mergeCell ref="D49:D54"/>
    <mergeCell ref="D21:D24"/>
    <mergeCell ref="D18:D20"/>
    <mergeCell ref="H43:H44"/>
    <mergeCell ref="D5:E5"/>
    <mergeCell ref="D6:E6"/>
    <mergeCell ref="D7:E7"/>
    <mergeCell ref="B82:C83"/>
    <mergeCell ref="A12:C12"/>
    <mergeCell ref="D28:D31"/>
    <mergeCell ref="D33:D34"/>
    <mergeCell ref="D41:D42"/>
    <mergeCell ref="A51:A52"/>
    <mergeCell ref="B51:B52"/>
    <mergeCell ref="D37:D39"/>
    <mergeCell ref="E82:E83"/>
    <mergeCell ref="D75:D76"/>
    <mergeCell ref="D56:D58"/>
    <mergeCell ref="D64:D68"/>
    <mergeCell ref="D73:D74"/>
    <mergeCell ref="F7:G7"/>
    <mergeCell ref="A95:B96"/>
    <mergeCell ref="C95:C98"/>
    <mergeCell ref="D95:D98"/>
    <mergeCell ref="E95:E98"/>
    <mergeCell ref="F95:F98"/>
    <mergeCell ref="A97:A98"/>
    <mergeCell ref="B97:B98"/>
    <mergeCell ref="A82:A83"/>
    <mergeCell ref="A84:A85"/>
    <mergeCell ref="E84:E85"/>
    <mergeCell ref="D84:D85"/>
    <mergeCell ref="C51:C52"/>
    <mergeCell ref="B89:C89"/>
    <mergeCell ref="B87:C87"/>
    <mergeCell ref="B88:C88"/>
    <mergeCell ref="GO96:GP96"/>
    <mergeCell ref="CQ97:CR97"/>
    <mergeCell ref="CS97:CT97"/>
    <mergeCell ref="GK97:GL97"/>
    <mergeCell ref="GM97:GN97"/>
    <mergeCell ref="GO97:GP97"/>
    <mergeCell ref="GE97:GF97"/>
    <mergeCell ref="GG97:GH97"/>
    <mergeCell ref="GI97:GJ97"/>
    <mergeCell ref="GG96:GH96"/>
    <mergeCell ref="GI96:GJ96"/>
    <mergeCell ref="GK96:GL96"/>
    <mergeCell ref="GM96:GN96"/>
    <mergeCell ref="GE96:GF96"/>
    <mergeCell ref="FY96:FZ96"/>
    <mergeCell ref="GA96:GB96"/>
    <mergeCell ref="FY97:FZ97"/>
    <mergeCell ref="GA97:GB97"/>
    <mergeCell ref="GC97:GD97"/>
    <mergeCell ref="A80:A81"/>
    <mergeCell ref="B80:C81"/>
    <mergeCell ref="D80:D81"/>
    <mergeCell ref="E80:E81"/>
    <mergeCell ref="D87:D88"/>
    <mergeCell ref="FD95:FI95"/>
    <mergeCell ref="P95:T95"/>
    <mergeCell ref="AA95:AD95"/>
    <mergeCell ref="BU95:BX95"/>
    <mergeCell ref="GC96:GD96"/>
    <mergeCell ref="B84:C85"/>
  </mergeCells>
  <phoneticPr fontId="2"/>
  <pageMargins left="0.78740157480314965" right="0.42" top="0.78740157480314965" bottom="0.59055118110236227" header="0.51181102362204722" footer="0.51181102362204722"/>
  <pageSetup paperSize="9" scale="5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B108"/>
  <sheetViews>
    <sheetView view="pageBreakPreview" topLeftCell="CF1" zoomScaleNormal="75" zoomScaleSheetLayoutView="100" workbookViewId="0">
      <pane ySplit="12" topLeftCell="A96" activePane="bottomLeft" state="frozen"/>
      <selection pane="bottomLeft" activeCell="CV100" sqref="CV100"/>
    </sheetView>
  </sheetViews>
  <sheetFormatPr defaultColWidth="9" defaultRowHeight="13" x14ac:dyDescent="0.2"/>
  <cols>
    <col min="1" max="3" width="3.6328125" style="282" customWidth="1"/>
    <col min="4" max="4" width="15.08984375" style="282" customWidth="1"/>
    <col min="5" max="5" width="26.7265625" style="282" customWidth="1"/>
    <col min="6" max="6" width="7.08984375" style="282" bestFit="1" customWidth="1"/>
    <col min="7" max="7" width="15.08984375" style="282" bestFit="1" customWidth="1"/>
    <col min="8" max="9" width="13.6328125" style="282" customWidth="1"/>
    <col min="10" max="10" width="30" style="282" bestFit="1" customWidth="1"/>
    <col min="11" max="16384" width="9" style="282"/>
  </cols>
  <sheetData>
    <row r="1" spans="1:10" ht="16.5" x14ac:dyDescent="0.2">
      <c r="A1" s="159" t="s">
        <v>599</v>
      </c>
      <c r="J1" s="305"/>
    </row>
    <row r="4" spans="1:10" ht="18" customHeight="1" x14ac:dyDescent="0.2">
      <c r="A4" s="282">
        <v>1</v>
      </c>
      <c r="B4" s="282" t="s">
        <v>0</v>
      </c>
      <c r="C4" s="282" t="s">
        <v>1</v>
      </c>
    </row>
    <row r="5" spans="1:10" ht="18" customHeight="1" x14ac:dyDescent="0.2">
      <c r="D5" s="430" t="s">
        <v>208</v>
      </c>
      <c r="E5" s="430"/>
      <c r="F5" s="282" t="s">
        <v>347</v>
      </c>
    </row>
    <row r="6" spans="1:10" ht="18" customHeight="1" x14ac:dyDescent="0.2">
      <c r="D6" s="430" t="s">
        <v>209</v>
      </c>
      <c r="E6" s="430"/>
      <c r="F6" s="282" t="s">
        <v>348</v>
      </c>
    </row>
    <row r="7" spans="1:10" ht="18" customHeight="1" x14ac:dyDescent="0.2">
      <c r="D7" s="430" t="s">
        <v>504</v>
      </c>
      <c r="E7" s="430"/>
      <c r="F7" s="405">
        <v>125000</v>
      </c>
      <c r="G7" s="405"/>
      <c r="H7" s="282" t="s">
        <v>503</v>
      </c>
    </row>
    <row r="9" spans="1:10" ht="18" customHeight="1" x14ac:dyDescent="0.2">
      <c r="A9" s="282">
        <v>2</v>
      </c>
      <c r="B9" s="282" t="s">
        <v>0</v>
      </c>
      <c r="C9" s="282" t="s">
        <v>2</v>
      </c>
    </row>
    <row r="10" spans="1:10" ht="7.5" customHeight="1" thickBot="1" x14ac:dyDescent="0.25"/>
    <row r="11" spans="1:10" ht="21" customHeight="1" x14ac:dyDescent="0.2">
      <c r="A11" s="306"/>
      <c r="B11" s="307"/>
      <c r="C11" s="308"/>
      <c r="D11" s="309" t="s">
        <v>18</v>
      </c>
      <c r="E11" s="310"/>
      <c r="F11" s="311" t="s">
        <v>20</v>
      </c>
      <c r="G11" s="309" t="s">
        <v>21</v>
      </c>
      <c r="H11" s="312"/>
      <c r="I11" s="311" t="s">
        <v>22</v>
      </c>
      <c r="J11" s="313" t="s">
        <v>23</v>
      </c>
    </row>
    <row r="12" spans="1:10" ht="21" customHeight="1" thickBot="1" x14ac:dyDescent="0.25">
      <c r="A12" s="431" t="s">
        <v>103</v>
      </c>
      <c r="B12" s="432"/>
      <c r="C12" s="433"/>
      <c r="D12" s="314" t="s">
        <v>19</v>
      </c>
      <c r="E12" s="315" t="s">
        <v>18</v>
      </c>
      <c r="F12" s="316"/>
      <c r="G12" s="316" t="s">
        <v>133</v>
      </c>
      <c r="H12" s="316" t="s">
        <v>132</v>
      </c>
      <c r="I12" s="316"/>
      <c r="J12" s="317"/>
    </row>
    <row r="13" spans="1:10" ht="15" customHeight="1" x14ac:dyDescent="0.2">
      <c r="A13" s="318">
        <v>1</v>
      </c>
      <c r="B13" s="319"/>
      <c r="C13" s="312"/>
      <c r="D13" s="451" t="s">
        <v>65</v>
      </c>
      <c r="E13" s="302" t="s">
        <v>530</v>
      </c>
      <c r="F13" s="312" t="s">
        <v>26</v>
      </c>
      <c r="G13" s="160">
        <v>3980</v>
      </c>
      <c r="H13" s="475">
        <v>2304</v>
      </c>
      <c r="I13" s="478">
        <f>ROUND((G13+G14+G15+G16)/(G13+G14+G15+G16+H13)*100,0)</f>
        <v>74</v>
      </c>
      <c r="J13" s="320"/>
    </row>
    <row r="14" spans="1:10" ht="15" customHeight="1" x14ac:dyDescent="0.2">
      <c r="A14" s="321">
        <v>2</v>
      </c>
      <c r="B14" s="322"/>
      <c r="C14" s="323"/>
      <c r="D14" s="452"/>
      <c r="E14" s="277" t="s">
        <v>66</v>
      </c>
      <c r="F14" s="324" t="s">
        <v>310</v>
      </c>
      <c r="G14" s="107">
        <v>2510</v>
      </c>
      <c r="H14" s="476"/>
      <c r="I14" s="443"/>
      <c r="J14" s="301"/>
    </row>
    <row r="15" spans="1:10" ht="26" x14ac:dyDescent="0.2">
      <c r="A15" s="321">
        <v>3</v>
      </c>
      <c r="B15" s="322"/>
      <c r="C15" s="323"/>
      <c r="D15" s="452"/>
      <c r="E15" s="277" t="s">
        <v>297</v>
      </c>
      <c r="F15" s="325" t="s">
        <v>26</v>
      </c>
      <c r="G15" s="107">
        <v>0</v>
      </c>
      <c r="H15" s="476"/>
      <c r="I15" s="443"/>
      <c r="J15" s="301"/>
    </row>
    <row r="16" spans="1:10" ht="26" x14ac:dyDescent="0.2">
      <c r="A16" s="321">
        <v>4</v>
      </c>
      <c r="B16" s="322"/>
      <c r="C16" s="323"/>
      <c r="D16" s="437"/>
      <c r="E16" s="277" t="s">
        <v>298</v>
      </c>
      <c r="F16" s="323" t="s">
        <v>26</v>
      </c>
      <c r="G16" s="107">
        <v>0</v>
      </c>
      <c r="H16" s="477"/>
      <c r="I16" s="444"/>
      <c r="J16" s="301"/>
    </row>
    <row r="17" spans="1:10" ht="15" customHeight="1" x14ac:dyDescent="0.2">
      <c r="A17" s="321">
        <v>5</v>
      </c>
      <c r="B17" s="322"/>
      <c r="C17" s="323"/>
      <c r="D17" s="326" t="s">
        <v>123</v>
      </c>
      <c r="E17" s="277" t="s">
        <v>124</v>
      </c>
      <c r="F17" s="323" t="s">
        <v>310</v>
      </c>
      <c r="G17" s="107">
        <v>0</v>
      </c>
      <c r="H17" s="326"/>
      <c r="I17" s="327" t="e">
        <f>ROUND(G17/(G17+H17)*100,0)</f>
        <v>#DIV/0!</v>
      </c>
      <c r="J17" s="301"/>
    </row>
    <row r="18" spans="1:10" ht="15" customHeight="1" x14ac:dyDescent="0.2">
      <c r="A18" s="321">
        <v>6</v>
      </c>
      <c r="B18" s="322"/>
      <c r="C18" s="323"/>
      <c r="D18" s="453" t="s">
        <v>299</v>
      </c>
      <c r="E18" s="301" t="s">
        <v>16</v>
      </c>
      <c r="F18" s="323" t="s">
        <v>311</v>
      </c>
      <c r="G18" s="107">
        <v>1092</v>
      </c>
      <c r="H18" s="449">
        <v>0</v>
      </c>
      <c r="I18" s="442">
        <f>ROUND((G18+G19+G20)/(G18+G19+G20+H18)*100,0)</f>
        <v>100</v>
      </c>
      <c r="J18" s="301"/>
    </row>
    <row r="19" spans="1:10" ht="27" customHeight="1" x14ac:dyDescent="0.2">
      <c r="A19" s="328">
        <v>7</v>
      </c>
      <c r="B19" s="329"/>
      <c r="C19" s="325"/>
      <c r="D19" s="455"/>
      <c r="E19" s="277" t="s">
        <v>394</v>
      </c>
      <c r="F19" s="325" t="s">
        <v>311</v>
      </c>
      <c r="G19" s="107">
        <v>0</v>
      </c>
      <c r="H19" s="459"/>
      <c r="I19" s="443"/>
      <c r="J19" s="298"/>
    </row>
    <row r="20" spans="1:10" x14ac:dyDescent="0.2">
      <c r="A20" s="328">
        <v>8</v>
      </c>
      <c r="B20" s="329"/>
      <c r="C20" s="325"/>
      <c r="D20" s="454"/>
      <c r="E20" s="303" t="s">
        <v>395</v>
      </c>
      <c r="F20" s="325" t="s">
        <v>311</v>
      </c>
      <c r="G20" s="107">
        <v>0</v>
      </c>
      <c r="H20" s="450"/>
      <c r="I20" s="444"/>
      <c r="J20" s="298"/>
    </row>
    <row r="21" spans="1:10" ht="15" customHeight="1" x14ac:dyDescent="0.2">
      <c r="A21" s="328">
        <v>9</v>
      </c>
      <c r="B21" s="329"/>
      <c r="C21" s="325"/>
      <c r="D21" s="453" t="s">
        <v>35</v>
      </c>
      <c r="E21" s="298" t="s">
        <v>36</v>
      </c>
      <c r="F21" s="325" t="s">
        <v>26</v>
      </c>
      <c r="G21" s="107">
        <v>0</v>
      </c>
      <c r="H21" s="460">
        <v>53</v>
      </c>
      <c r="I21" s="442">
        <f>ROUND((G21+G22+G23+G24)/(G21+G22+G23+G24+H21)*100,0)</f>
        <v>95</v>
      </c>
      <c r="J21" s="298"/>
    </row>
    <row r="22" spans="1:10" ht="15" customHeight="1" x14ac:dyDescent="0.2">
      <c r="A22" s="328">
        <v>10</v>
      </c>
      <c r="B22" s="329"/>
      <c r="C22" s="325"/>
      <c r="D22" s="455"/>
      <c r="E22" s="298" t="s">
        <v>37</v>
      </c>
      <c r="F22" s="325" t="s">
        <v>26</v>
      </c>
      <c r="G22" s="107">
        <v>927</v>
      </c>
      <c r="H22" s="461"/>
      <c r="I22" s="443"/>
      <c r="J22" s="298"/>
    </row>
    <row r="23" spans="1:10" ht="15" customHeight="1" x14ac:dyDescent="0.2">
      <c r="A23" s="328">
        <v>11</v>
      </c>
      <c r="B23" s="329"/>
      <c r="C23" s="325"/>
      <c r="D23" s="455"/>
      <c r="E23" s="298" t="s">
        <v>38</v>
      </c>
      <c r="F23" s="325" t="s">
        <v>26</v>
      </c>
      <c r="G23" s="107">
        <v>0</v>
      </c>
      <c r="H23" s="461"/>
      <c r="I23" s="443"/>
      <c r="J23" s="298"/>
    </row>
    <row r="24" spans="1:10" ht="15" customHeight="1" x14ac:dyDescent="0.2">
      <c r="A24" s="328">
        <v>12</v>
      </c>
      <c r="B24" s="329"/>
      <c r="C24" s="325"/>
      <c r="D24" s="454"/>
      <c r="E24" s="298" t="s">
        <v>205</v>
      </c>
      <c r="F24" s="325" t="s">
        <v>26</v>
      </c>
      <c r="G24" s="107">
        <v>0</v>
      </c>
      <c r="H24" s="462"/>
      <c r="I24" s="444"/>
      <c r="J24" s="298"/>
    </row>
    <row r="25" spans="1:10" ht="15" customHeight="1" x14ac:dyDescent="0.2">
      <c r="A25" s="321">
        <v>13</v>
      </c>
      <c r="B25" s="322"/>
      <c r="C25" s="323"/>
      <c r="D25" s="453" t="s">
        <v>41</v>
      </c>
      <c r="E25" s="301" t="s">
        <v>42</v>
      </c>
      <c r="F25" s="323" t="s">
        <v>26</v>
      </c>
      <c r="G25" s="107">
        <v>0</v>
      </c>
      <c r="H25" s="449">
        <v>0</v>
      </c>
      <c r="I25" s="442" t="e">
        <f>ROUND((G25+G26)/(G25+G26+H25)*100,0)</f>
        <v>#DIV/0!</v>
      </c>
      <c r="J25" s="301"/>
    </row>
    <row r="26" spans="1:10" ht="15" customHeight="1" x14ac:dyDescent="0.2">
      <c r="A26" s="321">
        <v>14</v>
      </c>
      <c r="B26" s="322"/>
      <c r="C26" s="323"/>
      <c r="D26" s="454"/>
      <c r="E26" s="301" t="s">
        <v>70</v>
      </c>
      <c r="F26" s="323" t="s">
        <v>26</v>
      </c>
      <c r="G26" s="107">
        <v>0</v>
      </c>
      <c r="H26" s="450"/>
      <c r="I26" s="444"/>
      <c r="J26" s="301"/>
    </row>
    <row r="27" spans="1:10" ht="15" customHeight="1" x14ac:dyDescent="0.2">
      <c r="A27" s="321">
        <v>15</v>
      </c>
      <c r="B27" s="322"/>
      <c r="C27" s="323"/>
      <c r="D27" s="327" t="s">
        <v>13</v>
      </c>
      <c r="E27" s="301" t="s">
        <v>9</v>
      </c>
      <c r="F27" s="323" t="s">
        <v>26</v>
      </c>
      <c r="G27" s="107">
        <v>0</v>
      </c>
      <c r="H27" s="350"/>
      <c r="I27" s="331"/>
      <c r="J27" s="301"/>
    </row>
    <row r="28" spans="1:10" ht="15" customHeight="1" x14ac:dyDescent="0.2">
      <c r="A28" s="321">
        <v>16</v>
      </c>
      <c r="B28" s="322"/>
      <c r="C28" s="323"/>
      <c r="D28" s="386" t="s">
        <v>12</v>
      </c>
      <c r="E28" s="301" t="s">
        <v>6</v>
      </c>
      <c r="F28" s="323" t="s">
        <v>25</v>
      </c>
      <c r="G28" s="107">
        <v>596</v>
      </c>
      <c r="H28" s="449">
        <v>32</v>
      </c>
      <c r="I28" s="442">
        <f>ROUND((G28+G29)/(G28+G29+H28)*100,0)</f>
        <v>95</v>
      </c>
      <c r="J28" s="301"/>
    </row>
    <row r="29" spans="1:10" ht="15" customHeight="1" x14ac:dyDescent="0.2">
      <c r="A29" s="321">
        <v>17</v>
      </c>
      <c r="B29" s="322"/>
      <c r="C29" s="323"/>
      <c r="D29" s="434"/>
      <c r="E29" s="301" t="s">
        <v>8</v>
      </c>
      <c r="F29" s="323" t="s">
        <v>25</v>
      </c>
      <c r="G29" s="107">
        <v>0</v>
      </c>
      <c r="H29" s="450"/>
      <c r="I29" s="444"/>
      <c r="J29" s="301"/>
    </row>
    <row r="30" spans="1:10" ht="15" customHeight="1" x14ac:dyDescent="0.2">
      <c r="A30" s="321">
        <v>16</v>
      </c>
      <c r="B30" s="322" t="s">
        <v>15</v>
      </c>
      <c r="C30" s="323">
        <v>1</v>
      </c>
      <c r="D30" s="434"/>
      <c r="E30" s="301" t="s">
        <v>7</v>
      </c>
      <c r="F30" s="323" t="s">
        <v>26</v>
      </c>
      <c r="G30" s="107">
        <v>17283</v>
      </c>
      <c r="H30" s="449">
        <v>2342</v>
      </c>
      <c r="I30" s="442">
        <f>ROUND((G30+G31)/(G30+G31+H30)*100,0)</f>
        <v>88</v>
      </c>
      <c r="J30" s="301"/>
    </row>
    <row r="31" spans="1:10" ht="15" customHeight="1" x14ac:dyDescent="0.2">
      <c r="A31" s="321">
        <v>17</v>
      </c>
      <c r="B31" s="322" t="s">
        <v>15</v>
      </c>
      <c r="C31" s="323">
        <v>1</v>
      </c>
      <c r="D31" s="435"/>
      <c r="E31" s="301" t="s">
        <v>17</v>
      </c>
      <c r="F31" s="323" t="s">
        <v>26</v>
      </c>
      <c r="G31" s="107">
        <v>0</v>
      </c>
      <c r="H31" s="450"/>
      <c r="I31" s="444"/>
      <c r="J31" s="301"/>
    </row>
    <row r="32" spans="1:10" ht="15" customHeight="1" x14ac:dyDescent="0.2">
      <c r="A32" s="328">
        <v>18</v>
      </c>
      <c r="B32" s="329"/>
      <c r="C32" s="325"/>
      <c r="D32" s="326" t="s">
        <v>437</v>
      </c>
      <c r="E32" s="298" t="s">
        <v>196</v>
      </c>
      <c r="F32" s="325" t="s">
        <v>127</v>
      </c>
      <c r="G32" s="107">
        <v>0</v>
      </c>
      <c r="H32" s="109"/>
      <c r="I32" s="331"/>
      <c r="J32" s="298" t="s">
        <v>195</v>
      </c>
    </row>
    <row r="33" spans="1:10" ht="15" customHeight="1" x14ac:dyDescent="0.2">
      <c r="A33" s="328">
        <v>19</v>
      </c>
      <c r="B33" s="329"/>
      <c r="C33" s="325"/>
      <c r="D33" s="386" t="s">
        <v>312</v>
      </c>
      <c r="E33" s="298" t="s">
        <v>43</v>
      </c>
      <c r="F33" s="325" t="s">
        <v>26</v>
      </c>
      <c r="G33" s="107">
        <v>0</v>
      </c>
      <c r="H33" s="109"/>
      <c r="I33" s="331"/>
      <c r="J33" s="298"/>
    </row>
    <row r="34" spans="1:10" ht="15" customHeight="1" x14ac:dyDescent="0.2">
      <c r="A34" s="328">
        <v>19</v>
      </c>
      <c r="B34" s="329" t="s">
        <v>15</v>
      </c>
      <c r="C34" s="325">
        <v>1</v>
      </c>
      <c r="D34" s="387"/>
      <c r="E34" s="298" t="s">
        <v>71</v>
      </c>
      <c r="F34" s="325" t="s">
        <v>61</v>
      </c>
      <c r="G34" s="107">
        <v>0</v>
      </c>
      <c r="H34" s="109"/>
      <c r="I34" s="331"/>
      <c r="J34" s="298"/>
    </row>
    <row r="35" spans="1:10" ht="27" customHeight="1" x14ac:dyDescent="0.2">
      <c r="A35" s="328">
        <v>20</v>
      </c>
      <c r="B35" s="329"/>
      <c r="C35" s="325"/>
      <c r="D35" s="333" t="s">
        <v>378</v>
      </c>
      <c r="E35" s="298" t="s">
        <v>379</v>
      </c>
      <c r="F35" s="325" t="s">
        <v>438</v>
      </c>
      <c r="G35" s="107">
        <v>0</v>
      </c>
      <c r="H35" s="107">
        <v>0</v>
      </c>
      <c r="I35" s="327" t="e">
        <f>ROUND(G35/(G35+H35)*100,0)</f>
        <v>#DIV/0!</v>
      </c>
      <c r="J35" s="298"/>
    </row>
    <row r="36" spans="1:10" ht="27" customHeight="1" x14ac:dyDescent="0.2">
      <c r="A36" s="328">
        <v>21</v>
      </c>
      <c r="B36" s="329"/>
      <c r="C36" s="325"/>
      <c r="D36" s="334" t="s">
        <v>128</v>
      </c>
      <c r="E36" s="303" t="s">
        <v>116</v>
      </c>
      <c r="F36" s="325" t="s">
        <v>26</v>
      </c>
      <c r="G36" s="107">
        <v>0</v>
      </c>
      <c r="H36" s="107">
        <v>0</v>
      </c>
      <c r="I36" s="327" t="e">
        <f>ROUND(G36/(G36+H36)*100,0)</f>
        <v>#DIV/0!</v>
      </c>
      <c r="J36" s="298"/>
    </row>
    <row r="37" spans="1:10" ht="15" customHeight="1" x14ac:dyDescent="0.2">
      <c r="A37" s="328">
        <v>22</v>
      </c>
      <c r="B37" s="329"/>
      <c r="C37" s="325"/>
      <c r="D37" s="442" t="s">
        <v>44</v>
      </c>
      <c r="E37" s="298" t="s">
        <v>45</v>
      </c>
      <c r="F37" s="325" t="s">
        <v>48</v>
      </c>
      <c r="G37" s="107">
        <v>0</v>
      </c>
      <c r="H37" s="107">
        <v>0</v>
      </c>
      <c r="I37" s="327" t="e">
        <f>ROUND(G37/(G37+H37)*100,0)</f>
        <v>#DIV/0!</v>
      </c>
      <c r="J37" s="298"/>
    </row>
    <row r="38" spans="1:10" ht="27" customHeight="1" x14ac:dyDescent="0.2">
      <c r="A38" s="328">
        <v>23</v>
      </c>
      <c r="B38" s="329"/>
      <c r="C38" s="325"/>
      <c r="D38" s="443"/>
      <c r="E38" s="277" t="s">
        <v>531</v>
      </c>
      <c r="F38" s="325" t="s">
        <v>534</v>
      </c>
      <c r="G38" s="107">
        <v>0</v>
      </c>
      <c r="H38" s="107">
        <v>0</v>
      </c>
      <c r="I38" s="327" t="e">
        <f>ROUND(G38/(G38+H38)*100,0)</f>
        <v>#DIV/0!</v>
      </c>
      <c r="J38" s="298"/>
    </row>
    <row r="39" spans="1:10" x14ac:dyDescent="0.2">
      <c r="A39" s="328">
        <v>24</v>
      </c>
      <c r="B39" s="329"/>
      <c r="C39" s="325"/>
      <c r="D39" s="444"/>
      <c r="E39" s="303" t="s">
        <v>396</v>
      </c>
      <c r="F39" s="323" t="s">
        <v>439</v>
      </c>
      <c r="G39" s="107">
        <v>0</v>
      </c>
      <c r="H39" s="107">
        <v>0</v>
      </c>
      <c r="I39" s="327" t="e">
        <f t="shared" ref="I39:I47" si="0">ROUND(G39/(G39+H39)*100,0)</f>
        <v>#DIV/0!</v>
      </c>
      <c r="J39" s="298"/>
    </row>
    <row r="40" spans="1:10" x14ac:dyDescent="0.2">
      <c r="A40" s="328">
        <v>25</v>
      </c>
      <c r="B40" s="329"/>
      <c r="C40" s="325"/>
      <c r="D40" s="326" t="s">
        <v>397</v>
      </c>
      <c r="E40" s="303" t="s">
        <v>398</v>
      </c>
      <c r="F40" s="325" t="s">
        <v>440</v>
      </c>
      <c r="G40" s="107">
        <v>0</v>
      </c>
      <c r="H40" s="264">
        <v>0</v>
      </c>
      <c r="I40" s="327" t="e">
        <f t="shared" si="0"/>
        <v>#DIV/0!</v>
      </c>
      <c r="J40" s="298"/>
    </row>
    <row r="41" spans="1:10" ht="26" x14ac:dyDescent="0.2">
      <c r="A41" s="328">
        <v>26</v>
      </c>
      <c r="B41" s="329"/>
      <c r="C41" s="325"/>
      <c r="D41" s="436" t="s">
        <v>129</v>
      </c>
      <c r="E41" s="277" t="s">
        <v>194</v>
      </c>
      <c r="F41" s="325" t="s">
        <v>24</v>
      </c>
      <c r="G41" s="107">
        <v>0</v>
      </c>
      <c r="H41" s="460">
        <v>0</v>
      </c>
      <c r="I41" s="463" t="e">
        <f t="shared" si="0"/>
        <v>#DIV/0!</v>
      </c>
      <c r="J41" s="298"/>
    </row>
    <row r="42" spans="1:10" ht="39" x14ac:dyDescent="0.2">
      <c r="A42" s="328">
        <v>27</v>
      </c>
      <c r="B42" s="329"/>
      <c r="C42" s="325"/>
      <c r="D42" s="437"/>
      <c r="E42" s="277" t="s">
        <v>207</v>
      </c>
      <c r="F42" s="323" t="s">
        <v>24</v>
      </c>
      <c r="G42" s="107">
        <v>0</v>
      </c>
      <c r="H42" s="462"/>
      <c r="I42" s="458" t="e">
        <f t="shared" si="0"/>
        <v>#DIV/0!</v>
      </c>
      <c r="J42" s="298"/>
    </row>
    <row r="43" spans="1:10" ht="15" customHeight="1" x14ac:dyDescent="0.2">
      <c r="A43" s="328">
        <v>28</v>
      </c>
      <c r="B43" s="329"/>
      <c r="C43" s="325"/>
      <c r="D43" s="386" t="s">
        <v>313</v>
      </c>
      <c r="E43" s="298" t="s">
        <v>215</v>
      </c>
      <c r="F43" s="325" t="s">
        <v>48</v>
      </c>
      <c r="G43" s="107">
        <v>0</v>
      </c>
      <c r="H43" s="449">
        <v>0</v>
      </c>
      <c r="I43" s="442" t="e">
        <f t="shared" si="0"/>
        <v>#DIV/0!</v>
      </c>
      <c r="J43" s="298"/>
    </row>
    <row r="44" spans="1:10" ht="26" x14ac:dyDescent="0.2">
      <c r="A44" s="328">
        <v>29</v>
      </c>
      <c r="B44" s="329"/>
      <c r="C44" s="325"/>
      <c r="D44" s="387"/>
      <c r="E44" s="303" t="s">
        <v>523</v>
      </c>
      <c r="F44" s="325" t="s">
        <v>48</v>
      </c>
      <c r="G44" s="107">
        <v>0</v>
      </c>
      <c r="H44" s="450"/>
      <c r="I44" s="444" t="e">
        <f t="shared" si="0"/>
        <v>#DIV/0!</v>
      </c>
      <c r="J44" s="298"/>
    </row>
    <row r="45" spans="1:10" ht="15" customHeight="1" x14ac:dyDescent="0.2">
      <c r="A45" s="328">
        <v>30</v>
      </c>
      <c r="B45" s="329"/>
      <c r="C45" s="325"/>
      <c r="D45" s="335" t="s">
        <v>49</v>
      </c>
      <c r="E45" s="298" t="s">
        <v>516</v>
      </c>
      <c r="F45" s="325" t="s">
        <v>60</v>
      </c>
      <c r="G45" s="107">
        <v>0</v>
      </c>
      <c r="H45" s="107">
        <v>0</v>
      </c>
      <c r="I45" s="327" t="e">
        <f t="shared" si="0"/>
        <v>#DIV/0!</v>
      </c>
      <c r="J45" s="298"/>
    </row>
    <row r="46" spans="1:10" ht="27" customHeight="1" x14ac:dyDescent="0.2">
      <c r="A46" s="328">
        <v>31</v>
      </c>
      <c r="B46" s="329"/>
      <c r="C46" s="325"/>
      <c r="D46" s="333" t="s">
        <v>381</v>
      </c>
      <c r="E46" s="303" t="s">
        <v>382</v>
      </c>
      <c r="F46" s="325" t="s">
        <v>127</v>
      </c>
      <c r="G46" s="107">
        <v>0</v>
      </c>
      <c r="H46" s="107">
        <v>0</v>
      </c>
      <c r="I46" s="327" t="e">
        <f t="shared" si="0"/>
        <v>#DIV/0!</v>
      </c>
      <c r="J46" s="298"/>
    </row>
    <row r="47" spans="1:10" ht="15" customHeight="1" x14ac:dyDescent="0.2">
      <c r="A47" s="328">
        <v>32</v>
      </c>
      <c r="B47" s="322"/>
      <c r="C47" s="323"/>
      <c r="D47" s="327" t="s">
        <v>11</v>
      </c>
      <c r="E47" s="301" t="s">
        <v>532</v>
      </c>
      <c r="F47" s="323" t="s">
        <v>24</v>
      </c>
      <c r="G47" s="107">
        <v>0</v>
      </c>
      <c r="H47" s="107">
        <v>0</v>
      </c>
      <c r="I47" s="327" t="e">
        <f t="shared" si="0"/>
        <v>#DIV/0!</v>
      </c>
      <c r="J47" s="301"/>
    </row>
    <row r="48" spans="1:10" ht="15" customHeight="1" x14ac:dyDescent="0.2">
      <c r="A48" s="328">
        <v>33</v>
      </c>
      <c r="B48" s="322"/>
      <c r="C48" s="323"/>
      <c r="D48" s="323" t="s">
        <v>58</v>
      </c>
      <c r="E48" s="301" t="s">
        <v>59</v>
      </c>
      <c r="F48" s="323" t="s">
        <v>80</v>
      </c>
      <c r="G48" s="107">
        <v>0</v>
      </c>
      <c r="H48" s="109"/>
      <c r="I48" s="331"/>
      <c r="J48" s="301"/>
    </row>
    <row r="49" spans="1:10" ht="15" customHeight="1" x14ac:dyDescent="0.2">
      <c r="A49" s="328">
        <v>34</v>
      </c>
      <c r="B49" s="329"/>
      <c r="C49" s="325"/>
      <c r="D49" s="386" t="s">
        <v>117</v>
      </c>
      <c r="E49" s="277" t="s">
        <v>118</v>
      </c>
      <c r="F49" s="323" t="s">
        <v>26</v>
      </c>
      <c r="G49" s="107">
        <v>0</v>
      </c>
      <c r="H49" s="109"/>
      <c r="I49" s="331"/>
      <c r="J49" s="298"/>
    </row>
    <row r="50" spans="1:10" ht="15" customHeight="1" x14ac:dyDescent="0.2">
      <c r="A50" s="328">
        <v>35</v>
      </c>
      <c r="B50" s="329"/>
      <c r="C50" s="325"/>
      <c r="D50" s="390"/>
      <c r="E50" s="277" t="s">
        <v>119</v>
      </c>
      <c r="F50" s="323" t="s">
        <v>26</v>
      </c>
      <c r="G50" s="107">
        <v>0</v>
      </c>
      <c r="H50" s="109"/>
      <c r="I50" s="331"/>
      <c r="J50" s="298"/>
    </row>
    <row r="51" spans="1:10" ht="15" customHeight="1" x14ac:dyDescent="0.2">
      <c r="A51" s="438">
        <v>36</v>
      </c>
      <c r="B51" s="440"/>
      <c r="C51" s="467"/>
      <c r="D51" s="390"/>
      <c r="E51" s="473" t="s">
        <v>120</v>
      </c>
      <c r="F51" s="325" t="s">
        <v>24</v>
      </c>
      <c r="G51" s="107">
        <v>0</v>
      </c>
      <c r="H51" s="109"/>
      <c r="I51" s="331"/>
      <c r="J51" s="298"/>
    </row>
    <row r="52" spans="1:10" ht="15" customHeight="1" x14ac:dyDescent="0.2">
      <c r="A52" s="439"/>
      <c r="B52" s="441"/>
      <c r="C52" s="468"/>
      <c r="D52" s="390"/>
      <c r="E52" s="474"/>
      <c r="F52" s="323" t="s">
        <v>26</v>
      </c>
      <c r="G52" s="107">
        <v>0</v>
      </c>
      <c r="H52" s="109"/>
      <c r="I52" s="331"/>
      <c r="J52" s="298"/>
    </row>
    <row r="53" spans="1:10" ht="15" customHeight="1" x14ac:dyDescent="0.2">
      <c r="A53" s="328">
        <v>37</v>
      </c>
      <c r="B53" s="329"/>
      <c r="C53" s="325"/>
      <c r="D53" s="390"/>
      <c r="E53" s="277" t="s">
        <v>121</v>
      </c>
      <c r="F53" s="323" t="s">
        <v>26</v>
      </c>
      <c r="G53" s="107">
        <v>0</v>
      </c>
      <c r="H53" s="109"/>
      <c r="I53" s="331"/>
      <c r="J53" s="298"/>
    </row>
    <row r="54" spans="1:10" ht="15" customHeight="1" x14ac:dyDescent="0.2">
      <c r="A54" s="328">
        <v>38</v>
      </c>
      <c r="B54" s="329"/>
      <c r="C54" s="325"/>
      <c r="D54" s="387"/>
      <c r="E54" s="277" t="s">
        <v>517</v>
      </c>
      <c r="F54" s="323" t="s">
        <v>26</v>
      </c>
      <c r="G54" s="107">
        <v>0</v>
      </c>
      <c r="H54" s="109"/>
      <c r="I54" s="331"/>
      <c r="J54" s="298"/>
    </row>
    <row r="55" spans="1:10" ht="15" customHeight="1" x14ac:dyDescent="0.2">
      <c r="A55" s="328">
        <v>39</v>
      </c>
      <c r="B55" s="329"/>
      <c r="C55" s="325"/>
      <c r="D55" s="334" t="s">
        <v>441</v>
      </c>
      <c r="E55" s="303" t="s">
        <v>371</v>
      </c>
      <c r="F55" s="325" t="s">
        <v>534</v>
      </c>
      <c r="G55" s="107">
        <v>0</v>
      </c>
      <c r="H55" s="107">
        <v>0</v>
      </c>
      <c r="I55" s="327" t="e">
        <f t="shared" ref="I55:I60" si="1">ROUND(G55/(G55+H55)*100,0)</f>
        <v>#DIV/0!</v>
      </c>
      <c r="J55" s="298"/>
    </row>
    <row r="56" spans="1:10" ht="15" customHeight="1" x14ac:dyDescent="0.2">
      <c r="A56" s="328">
        <v>40</v>
      </c>
      <c r="B56" s="329"/>
      <c r="C56" s="325"/>
      <c r="D56" s="446" t="s">
        <v>10</v>
      </c>
      <c r="E56" s="298" t="s">
        <v>3</v>
      </c>
      <c r="F56" s="325" t="s">
        <v>24</v>
      </c>
      <c r="G56" s="107">
        <v>0</v>
      </c>
      <c r="H56" s="107">
        <v>0</v>
      </c>
      <c r="I56" s="327" t="e">
        <f t="shared" si="1"/>
        <v>#DIV/0!</v>
      </c>
      <c r="J56" s="298"/>
    </row>
    <row r="57" spans="1:10" ht="15" customHeight="1" x14ac:dyDescent="0.2">
      <c r="A57" s="328">
        <v>41</v>
      </c>
      <c r="B57" s="322"/>
      <c r="C57" s="323"/>
      <c r="D57" s="447"/>
      <c r="E57" s="301" t="s">
        <v>4</v>
      </c>
      <c r="F57" s="323" t="s">
        <v>24</v>
      </c>
      <c r="G57" s="107">
        <v>0</v>
      </c>
      <c r="H57" s="107">
        <v>0</v>
      </c>
      <c r="I57" s="327" t="e">
        <f t="shared" si="1"/>
        <v>#DIV/0!</v>
      </c>
      <c r="J57" s="301"/>
    </row>
    <row r="58" spans="1:10" ht="15" customHeight="1" x14ac:dyDescent="0.2">
      <c r="A58" s="328">
        <v>42</v>
      </c>
      <c r="B58" s="322"/>
      <c r="C58" s="323"/>
      <c r="D58" s="448"/>
      <c r="E58" s="301" t="s">
        <v>5</v>
      </c>
      <c r="F58" s="323" t="s">
        <v>24</v>
      </c>
      <c r="G58" s="107">
        <v>0</v>
      </c>
      <c r="H58" s="107">
        <v>0</v>
      </c>
      <c r="I58" s="327" t="e">
        <f t="shared" si="1"/>
        <v>#DIV/0!</v>
      </c>
      <c r="J58" s="301"/>
    </row>
    <row r="59" spans="1:10" ht="30.75" customHeight="1" x14ac:dyDescent="0.2">
      <c r="A59" s="328">
        <v>43</v>
      </c>
      <c r="B59" s="322"/>
      <c r="C59" s="323"/>
      <c r="D59" s="336" t="s">
        <v>556</v>
      </c>
      <c r="E59" s="301" t="s">
        <v>556</v>
      </c>
      <c r="F59" s="323" t="s">
        <v>210</v>
      </c>
      <c r="G59" s="107">
        <v>0</v>
      </c>
      <c r="H59" s="107">
        <v>0</v>
      </c>
      <c r="I59" s="327" t="e">
        <f t="shared" si="1"/>
        <v>#DIV/0!</v>
      </c>
      <c r="J59" s="301"/>
    </row>
    <row r="60" spans="1:10" ht="15" customHeight="1" x14ac:dyDescent="0.2">
      <c r="A60" s="328">
        <v>44</v>
      </c>
      <c r="B60" s="322"/>
      <c r="C60" s="323"/>
      <c r="D60" s="336" t="s">
        <v>300</v>
      </c>
      <c r="E60" s="301" t="s">
        <v>300</v>
      </c>
      <c r="F60" s="323" t="s">
        <v>24</v>
      </c>
      <c r="G60" s="107">
        <v>0</v>
      </c>
      <c r="H60" s="107">
        <v>0</v>
      </c>
      <c r="I60" s="327" t="e">
        <f t="shared" si="1"/>
        <v>#DIV/0!</v>
      </c>
      <c r="J60" s="301"/>
    </row>
    <row r="61" spans="1:10" ht="15" customHeight="1" x14ac:dyDescent="0.2">
      <c r="A61" s="328">
        <v>45</v>
      </c>
      <c r="B61" s="322"/>
      <c r="C61" s="323"/>
      <c r="D61" s="327" t="s">
        <v>50</v>
      </c>
      <c r="E61" s="301" t="s">
        <v>50</v>
      </c>
      <c r="F61" s="323" t="s">
        <v>80</v>
      </c>
      <c r="G61" s="107">
        <v>0</v>
      </c>
      <c r="H61" s="109"/>
      <c r="I61" s="109"/>
      <c r="J61" s="301"/>
    </row>
    <row r="62" spans="1:10" ht="15" customHeight="1" x14ac:dyDescent="0.2">
      <c r="A62" s="328">
        <v>46</v>
      </c>
      <c r="B62" s="322"/>
      <c r="C62" s="323"/>
      <c r="D62" s="330" t="s">
        <v>51</v>
      </c>
      <c r="E62" s="301" t="s">
        <v>52</v>
      </c>
      <c r="F62" s="323" t="s">
        <v>80</v>
      </c>
      <c r="G62" s="107">
        <v>0</v>
      </c>
      <c r="H62" s="107">
        <v>0</v>
      </c>
      <c r="I62" s="327" t="e">
        <f t="shared" ref="I62:I79" si="2">ROUND(G62/(G62+H62)*100,0)</f>
        <v>#DIV/0!</v>
      </c>
      <c r="J62" s="301"/>
    </row>
    <row r="63" spans="1:10" ht="15" customHeight="1" x14ac:dyDescent="0.2">
      <c r="A63" s="328">
        <v>47</v>
      </c>
      <c r="B63" s="322"/>
      <c r="C63" s="323"/>
      <c r="D63" s="326" t="s">
        <v>122</v>
      </c>
      <c r="E63" s="301" t="s">
        <v>122</v>
      </c>
      <c r="F63" s="323" t="s">
        <v>72</v>
      </c>
      <c r="G63" s="107">
        <v>0</v>
      </c>
      <c r="H63" s="107">
        <v>0</v>
      </c>
      <c r="I63" s="327" t="e">
        <f t="shared" si="2"/>
        <v>#DIV/0!</v>
      </c>
      <c r="J63" s="301"/>
    </row>
    <row r="64" spans="1:10" ht="15" customHeight="1" x14ac:dyDescent="0.2">
      <c r="A64" s="328">
        <v>48</v>
      </c>
      <c r="B64" s="322"/>
      <c r="C64" s="323"/>
      <c r="D64" s="442" t="s">
        <v>53</v>
      </c>
      <c r="E64" s="301" t="s">
        <v>54</v>
      </c>
      <c r="F64" s="323" t="s">
        <v>60</v>
      </c>
      <c r="G64" s="107">
        <v>0</v>
      </c>
      <c r="H64" s="107">
        <v>0</v>
      </c>
      <c r="I64" s="327" t="e">
        <f t="shared" si="2"/>
        <v>#DIV/0!</v>
      </c>
      <c r="J64" s="301"/>
    </row>
    <row r="65" spans="1:10" ht="15" customHeight="1" x14ac:dyDescent="0.2">
      <c r="A65" s="328">
        <v>49</v>
      </c>
      <c r="B65" s="322"/>
      <c r="C65" s="323"/>
      <c r="D65" s="443"/>
      <c r="E65" s="301" t="s">
        <v>67</v>
      </c>
      <c r="F65" s="323" t="s">
        <v>72</v>
      </c>
      <c r="G65" s="107">
        <v>0</v>
      </c>
      <c r="H65" s="107">
        <v>0</v>
      </c>
      <c r="I65" s="327" t="e">
        <f t="shared" si="2"/>
        <v>#DIV/0!</v>
      </c>
      <c r="J65" s="301"/>
    </row>
    <row r="66" spans="1:10" ht="26" x14ac:dyDescent="0.2">
      <c r="A66" s="328">
        <v>50</v>
      </c>
      <c r="B66" s="322"/>
      <c r="C66" s="323"/>
      <c r="D66" s="443"/>
      <c r="E66" s="277" t="s">
        <v>68</v>
      </c>
      <c r="F66" s="323" t="s">
        <v>72</v>
      </c>
      <c r="G66" s="107">
        <v>0</v>
      </c>
      <c r="H66" s="107">
        <v>0</v>
      </c>
      <c r="I66" s="327" t="e">
        <f t="shared" si="2"/>
        <v>#DIV/0!</v>
      </c>
      <c r="J66" s="301"/>
    </row>
    <row r="67" spans="1:10" x14ac:dyDescent="0.2">
      <c r="A67" s="328">
        <v>51</v>
      </c>
      <c r="B67" s="322"/>
      <c r="C67" s="323"/>
      <c r="D67" s="443"/>
      <c r="E67" s="277" t="s">
        <v>383</v>
      </c>
      <c r="F67" s="323" t="s">
        <v>72</v>
      </c>
      <c r="G67" s="107">
        <v>0</v>
      </c>
      <c r="H67" s="107">
        <v>0</v>
      </c>
      <c r="I67" s="327" t="e">
        <f t="shared" si="2"/>
        <v>#DIV/0!</v>
      </c>
      <c r="J67" s="301"/>
    </row>
    <row r="68" spans="1:10" x14ac:dyDescent="0.2">
      <c r="A68" s="328">
        <v>52</v>
      </c>
      <c r="B68" s="322"/>
      <c r="C68" s="323"/>
      <c r="D68" s="444"/>
      <c r="E68" s="277" t="s">
        <v>384</v>
      </c>
      <c r="F68" s="323" t="s">
        <v>72</v>
      </c>
      <c r="G68" s="107">
        <v>0</v>
      </c>
      <c r="H68" s="107">
        <v>0</v>
      </c>
      <c r="I68" s="327" t="e">
        <f t="shared" si="2"/>
        <v>#DIV/0!</v>
      </c>
      <c r="J68" s="301"/>
    </row>
    <row r="69" spans="1:10" ht="26" x14ac:dyDescent="0.2">
      <c r="A69" s="328">
        <v>53</v>
      </c>
      <c r="B69" s="322"/>
      <c r="C69" s="323"/>
      <c r="D69" s="327" t="s">
        <v>69</v>
      </c>
      <c r="E69" s="277" t="s">
        <v>464</v>
      </c>
      <c r="F69" s="323" t="s">
        <v>315</v>
      </c>
      <c r="G69" s="107">
        <v>0</v>
      </c>
      <c r="H69" s="107">
        <v>0</v>
      </c>
      <c r="I69" s="327" t="e">
        <f t="shared" si="2"/>
        <v>#DIV/0!</v>
      </c>
      <c r="J69" s="301"/>
    </row>
    <row r="70" spans="1:10" ht="15" customHeight="1" x14ac:dyDescent="0.2">
      <c r="A70" s="328">
        <v>54</v>
      </c>
      <c r="B70" s="322"/>
      <c r="C70" s="323"/>
      <c r="D70" s="386" t="s">
        <v>55</v>
      </c>
      <c r="E70" s="301" t="s">
        <v>56</v>
      </c>
      <c r="F70" s="323" t="s">
        <v>80</v>
      </c>
      <c r="G70" s="107">
        <v>0</v>
      </c>
      <c r="H70" s="107">
        <v>0</v>
      </c>
      <c r="I70" s="327" t="e">
        <f t="shared" si="2"/>
        <v>#DIV/0!</v>
      </c>
      <c r="J70" s="301"/>
    </row>
    <row r="71" spans="1:10" ht="26" x14ac:dyDescent="0.2">
      <c r="A71" s="328">
        <v>55</v>
      </c>
      <c r="B71" s="322"/>
      <c r="C71" s="323"/>
      <c r="D71" s="390"/>
      <c r="E71" s="277" t="s">
        <v>57</v>
      </c>
      <c r="F71" s="323" t="s">
        <v>80</v>
      </c>
      <c r="G71" s="107">
        <v>0</v>
      </c>
      <c r="H71" s="107">
        <v>0</v>
      </c>
      <c r="I71" s="327" t="e">
        <f t="shared" si="2"/>
        <v>#DIV/0!</v>
      </c>
      <c r="J71" s="301"/>
    </row>
    <row r="72" spans="1:10" x14ac:dyDescent="0.2">
      <c r="A72" s="328">
        <v>56</v>
      </c>
      <c r="B72" s="322"/>
      <c r="C72" s="323"/>
      <c r="D72" s="387"/>
      <c r="E72" s="277" t="s">
        <v>587</v>
      </c>
      <c r="F72" s="323" t="s">
        <v>80</v>
      </c>
      <c r="G72" s="107">
        <v>0</v>
      </c>
      <c r="H72" s="161">
        <v>0</v>
      </c>
      <c r="I72" s="327" t="e">
        <f t="shared" si="2"/>
        <v>#DIV/0!</v>
      </c>
      <c r="J72" s="301"/>
    </row>
    <row r="73" spans="1:10" x14ac:dyDescent="0.2">
      <c r="A73" s="328">
        <v>57</v>
      </c>
      <c r="B73" s="322"/>
      <c r="C73" s="323"/>
      <c r="D73" s="386" t="s">
        <v>374</v>
      </c>
      <c r="E73" s="277" t="s">
        <v>375</v>
      </c>
      <c r="F73" s="323" t="s">
        <v>80</v>
      </c>
      <c r="G73" s="107">
        <v>0</v>
      </c>
      <c r="H73" s="109"/>
      <c r="I73" s="109"/>
      <c r="J73" s="301"/>
    </row>
    <row r="74" spans="1:10" x14ac:dyDescent="0.2">
      <c r="A74" s="328">
        <v>58</v>
      </c>
      <c r="B74" s="322"/>
      <c r="C74" s="323"/>
      <c r="D74" s="387"/>
      <c r="E74" s="277" t="s">
        <v>500</v>
      </c>
      <c r="F74" s="323" t="s">
        <v>80</v>
      </c>
      <c r="G74" s="107">
        <v>1</v>
      </c>
      <c r="H74" s="109"/>
      <c r="I74" s="109"/>
      <c r="J74" s="301"/>
    </row>
    <row r="75" spans="1:10" ht="15" customHeight="1" x14ac:dyDescent="0.2">
      <c r="A75" s="328">
        <v>59</v>
      </c>
      <c r="B75" s="322"/>
      <c r="C75" s="323"/>
      <c r="D75" s="445" t="s">
        <v>14</v>
      </c>
      <c r="E75" s="301" t="s">
        <v>301</v>
      </c>
      <c r="F75" s="323" t="s">
        <v>80</v>
      </c>
      <c r="G75" s="107">
        <v>1</v>
      </c>
      <c r="H75" s="114">
        <v>0</v>
      </c>
      <c r="I75" s="327">
        <f t="shared" si="2"/>
        <v>100</v>
      </c>
      <c r="J75" s="301"/>
    </row>
    <row r="76" spans="1:10" ht="15" customHeight="1" x14ac:dyDescent="0.2">
      <c r="A76" s="328">
        <v>60</v>
      </c>
      <c r="B76" s="322"/>
      <c r="C76" s="323"/>
      <c r="D76" s="445"/>
      <c r="E76" s="301" t="s">
        <v>302</v>
      </c>
      <c r="F76" s="323" t="s">
        <v>80</v>
      </c>
      <c r="G76" s="107">
        <v>0</v>
      </c>
      <c r="H76" s="110">
        <v>0</v>
      </c>
      <c r="I76" s="327" t="e">
        <f t="shared" si="2"/>
        <v>#DIV/0!</v>
      </c>
      <c r="J76" s="301"/>
    </row>
    <row r="77" spans="1:10" ht="27" customHeight="1" x14ac:dyDescent="0.2">
      <c r="A77" s="328">
        <v>61</v>
      </c>
      <c r="B77" s="322"/>
      <c r="C77" s="323"/>
      <c r="D77" s="333" t="s">
        <v>125</v>
      </c>
      <c r="E77" s="301" t="s">
        <v>126</v>
      </c>
      <c r="F77" s="323" t="s">
        <v>80</v>
      </c>
      <c r="G77" s="107">
        <v>1</v>
      </c>
      <c r="H77" s="110">
        <v>0</v>
      </c>
      <c r="I77" s="327">
        <f t="shared" si="2"/>
        <v>100</v>
      </c>
      <c r="J77" s="301"/>
    </row>
    <row r="78" spans="1:10" ht="26" x14ac:dyDescent="0.2">
      <c r="A78" s="328">
        <v>62</v>
      </c>
      <c r="B78" s="322"/>
      <c r="C78" s="323"/>
      <c r="D78" s="333" t="s">
        <v>100</v>
      </c>
      <c r="E78" s="277" t="s">
        <v>217</v>
      </c>
      <c r="F78" s="323" t="s">
        <v>317</v>
      </c>
      <c r="G78" s="107">
        <v>0</v>
      </c>
      <c r="H78" s="107">
        <v>0</v>
      </c>
      <c r="I78" s="327" t="e">
        <f t="shared" si="2"/>
        <v>#DIV/0!</v>
      </c>
      <c r="J78" s="301"/>
    </row>
    <row r="79" spans="1:10" ht="26" x14ac:dyDescent="0.2">
      <c r="A79" s="328">
        <v>63</v>
      </c>
      <c r="B79" s="322"/>
      <c r="C79" s="323"/>
      <c r="D79" s="333" t="s">
        <v>318</v>
      </c>
      <c r="E79" s="277" t="s">
        <v>219</v>
      </c>
      <c r="F79" s="323" t="s">
        <v>101</v>
      </c>
      <c r="G79" s="107">
        <v>0</v>
      </c>
      <c r="H79" s="107"/>
      <c r="I79" s="327" t="e">
        <f t="shared" si="2"/>
        <v>#DIV/0!</v>
      </c>
      <c r="J79" s="301"/>
    </row>
    <row r="80" spans="1:10" ht="15" customHeight="1" x14ac:dyDescent="0.2">
      <c r="A80" s="380">
        <v>64</v>
      </c>
      <c r="B80" s="382"/>
      <c r="C80" s="383"/>
      <c r="D80" s="386" t="s">
        <v>493</v>
      </c>
      <c r="E80" s="388" t="s">
        <v>494</v>
      </c>
      <c r="F80" s="323" t="s">
        <v>101</v>
      </c>
      <c r="G80" s="107">
        <v>0</v>
      </c>
      <c r="H80" s="109"/>
      <c r="I80" s="331"/>
      <c r="J80" s="301"/>
    </row>
    <row r="81" spans="1:210" ht="15" customHeight="1" x14ac:dyDescent="0.2">
      <c r="A81" s="381"/>
      <c r="B81" s="384"/>
      <c r="C81" s="385"/>
      <c r="D81" s="387"/>
      <c r="E81" s="389"/>
      <c r="F81" s="323" t="s">
        <v>24</v>
      </c>
      <c r="G81" s="107">
        <v>0</v>
      </c>
      <c r="H81" s="109"/>
      <c r="I81" s="331"/>
      <c r="J81" s="301"/>
    </row>
    <row r="82" spans="1:210" ht="15" customHeight="1" x14ac:dyDescent="0.2">
      <c r="A82" s="380">
        <v>65</v>
      </c>
      <c r="B82" s="382"/>
      <c r="C82" s="383"/>
      <c r="D82" s="386" t="s">
        <v>319</v>
      </c>
      <c r="E82" s="388" t="s">
        <v>221</v>
      </c>
      <c r="F82" s="323" t="s">
        <v>101</v>
      </c>
      <c r="G82" s="107">
        <v>0</v>
      </c>
      <c r="H82" s="109"/>
      <c r="I82" s="331"/>
      <c r="J82" s="301"/>
    </row>
    <row r="83" spans="1:210" ht="15" customHeight="1" x14ac:dyDescent="0.2">
      <c r="A83" s="381"/>
      <c r="B83" s="384"/>
      <c r="C83" s="385"/>
      <c r="D83" s="387"/>
      <c r="E83" s="389"/>
      <c r="F83" s="323" t="s">
        <v>24</v>
      </c>
      <c r="G83" s="107">
        <v>0</v>
      </c>
      <c r="H83" s="109"/>
      <c r="I83" s="331"/>
      <c r="J83" s="301"/>
    </row>
    <row r="84" spans="1:210" ht="15" customHeight="1" x14ac:dyDescent="0.2">
      <c r="A84" s="380">
        <v>66</v>
      </c>
      <c r="B84" s="382"/>
      <c r="C84" s="383"/>
      <c r="D84" s="386" t="s">
        <v>321</v>
      </c>
      <c r="E84" s="388" t="s">
        <v>533</v>
      </c>
      <c r="F84" s="323" t="s">
        <v>101</v>
      </c>
      <c r="G84" s="107">
        <v>0</v>
      </c>
      <c r="H84" s="107">
        <v>0</v>
      </c>
      <c r="I84" s="327" t="e">
        <f>ROUND(G84/(G84+H84)*100,0)</f>
        <v>#DIV/0!</v>
      </c>
      <c r="J84" s="301"/>
    </row>
    <row r="85" spans="1:210" ht="15" customHeight="1" x14ac:dyDescent="0.2">
      <c r="A85" s="381"/>
      <c r="B85" s="384"/>
      <c r="C85" s="385"/>
      <c r="D85" s="387"/>
      <c r="E85" s="389"/>
      <c r="F85" s="323" t="s">
        <v>24</v>
      </c>
      <c r="G85" s="107">
        <v>0</v>
      </c>
      <c r="H85" s="107">
        <v>0</v>
      </c>
      <c r="I85" s="327" t="e">
        <f>ROUND(G85/(G85+H85)*100,0)</f>
        <v>#DIV/0!</v>
      </c>
      <c r="J85" s="301"/>
    </row>
    <row r="86" spans="1:210" ht="27" customHeight="1" x14ac:dyDescent="0.2">
      <c r="A86" s="352">
        <v>67</v>
      </c>
      <c r="C86" s="335"/>
      <c r="D86" s="334" t="s">
        <v>442</v>
      </c>
      <c r="E86" s="337" t="s">
        <v>401</v>
      </c>
      <c r="F86" s="323" t="s">
        <v>101</v>
      </c>
      <c r="G86" s="107">
        <v>0</v>
      </c>
      <c r="H86" s="107">
        <v>0</v>
      </c>
      <c r="I86" s="327" t="e">
        <f>ROUND(G86/(G86+H86)*100,0)</f>
        <v>#DIV/0!</v>
      </c>
      <c r="J86" s="301"/>
    </row>
    <row r="87" spans="1:210" ht="15" customHeight="1" x14ac:dyDescent="0.2">
      <c r="A87" s="351">
        <v>68</v>
      </c>
      <c r="B87" s="471"/>
      <c r="C87" s="472"/>
      <c r="D87" s="386" t="s">
        <v>322</v>
      </c>
      <c r="E87" s="304" t="s">
        <v>223</v>
      </c>
      <c r="F87" s="323" t="s">
        <v>24</v>
      </c>
      <c r="G87" s="107">
        <v>0</v>
      </c>
      <c r="H87" s="109"/>
      <c r="I87" s="331"/>
      <c r="J87" s="301"/>
    </row>
    <row r="88" spans="1:210" ht="15" customHeight="1" x14ac:dyDescent="0.2">
      <c r="A88" s="351">
        <v>69</v>
      </c>
      <c r="B88" s="382"/>
      <c r="C88" s="383"/>
      <c r="D88" s="390"/>
      <c r="E88" s="304" t="s">
        <v>224</v>
      </c>
      <c r="F88" s="323" t="s">
        <v>24</v>
      </c>
      <c r="G88" s="107">
        <v>0</v>
      </c>
      <c r="H88" s="109"/>
      <c r="I88" s="331"/>
      <c r="J88" s="301"/>
    </row>
    <row r="89" spans="1:210" ht="15" customHeight="1" thickBot="1" x14ac:dyDescent="0.25">
      <c r="A89" s="353">
        <v>70</v>
      </c>
      <c r="B89" s="469"/>
      <c r="C89" s="470"/>
      <c r="D89" s="338" t="s">
        <v>325</v>
      </c>
      <c r="E89" s="339" t="s">
        <v>225</v>
      </c>
      <c r="F89" s="340" t="s">
        <v>326</v>
      </c>
      <c r="G89" s="162">
        <v>0</v>
      </c>
      <c r="H89" s="163"/>
      <c r="I89" s="341"/>
      <c r="J89" s="342"/>
    </row>
    <row r="93" spans="1:210" ht="16.5" customHeight="1" x14ac:dyDescent="0.2">
      <c r="A93" s="282" t="s">
        <v>198</v>
      </c>
    </row>
    <row r="94" spans="1:210" ht="13.5" thickBot="1" x14ac:dyDescent="0.25"/>
    <row r="95" spans="1:210" ht="27" customHeight="1" x14ac:dyDescent="0.2">
      <c r="A95" s="406" t="s">
        <v>27</v>
      </c>
      <c r="B95" s="407"/>
      <c r="C95" s="410" t="s">
        <v>28</v>
      </c>
      <c r="D95" s="414" t="s">
        <v>29</v>
      </c>
      <c r="E95" s="418" t="s">
        <v>30</v>
      </c>
      <c r="F95" s="422" t="s">
        <v>62</v>
      </c>
      <c r="G95" s="129" t="s">
        <v>76</v>
      </c>
      <c r="H95" s="129"/>
      <c r="I95" s="129"/>
      <c r="J95" s="129"/>
      <c r="K95" s="129"/>
      <c r="L95" s="130"/>
      <c r="M95" s="129" t="s">
        <v>138</v>
      </c>
      <c r="N95" s="343"/>
      <c r="O95" s="344"/>
      <c r="P95" s="402" t="s">
        <v>308</v>
      </c>
      <c r="Q95" s="403"/>
      <c r="R95" s="403"/>
      <c r="S95" s="403"/>
      <c r="T95" s="404"/>
      <c r="U95" s="129" t="s">
        <v>35</v>
      </c>
      <c r="V95" s="129"/>
      <c r="W95" s="129"/>
      <c r="X95" s="129"/>
      <c r="Y95" s="129"/>
      <c r="Z95" s="130"/>
      <c r="AA95" s="402" t="s">
        <v>309</v>
      </c>
      <c r="AB95" s="403"/>
      <c r="AC95" s="403"/>
      <c r="AD95" s="404"/>
      <c r="AE95" s="129" t="s">
        <v>13</v>
      </c>
      <c r="AF95" s="129"/>
      <c r="AG95" s="130"/>
      <c r="AH95" s="129" t="s">
        <v>12</v>
      </c>
      <c r="AI95" s="129"/>
      <c r="AJ95" s="129"/>
      <c r="AK95" s="129"/>
      <c r="AL95" s="129"/>
      <c r="AM95" s="129"/>
      <c r="AN95" s="129"/>
      <c r="AO95" s="130"/>
      <c r="AP95" s="129" t="s">
        <v>227</v>
      </c>
      <c r="AQ95" s="343"/>
      <c r="AR95" s="344"/>
      <c r="AS95" s="132" t="s">
        <v>228</v>
      </c>
      <c r="AT95" s="343"/>
      <c r="AU95" s="343"/>
      <c r="AV95" s="131"/>
      <c r="AW95" s="345"/>
      <c r="AX95" s="346"/>
      <c r="AY95" s="232" t="s">
        <v>385</v>
      </c>
      <c r="AZ95" s="347"/>
      <c r="BA95" s="348"/>
      <c r="BB95" s="129" t="s">
        <v>140</v>
      </c>
      <c r="BC95" s="343"/>
      <c r="BD95" s="344"/>
      <c r="BE95" s="132" t="s">
        <v>229</v>
      </c>
      <c r="BF95" s="343"/>
      <c r="BG95" s="343"/>
      <c r="BH95" s="129"/>
      <c r="BI95" s="343"/>
      <c r="BJ95" s="343"/>
      <c r="BK95" s="129"/>
      <c r="BL95" s="343"/>
      <c r="BM95" s="344"/>
      <c r="BN95" s="129" t="s">
        <v>397</v>
      </c>
      <c r="BO95" s="343"/>
      <c r="BP95" s="344"/>
      <c r="BQ95" s="129" t="s">
        <v>141</v>
      </c>
      <c r="BR95" s="129"/>
      <c r="BS95" s="343"/>
      <c r="BT95" s="344"/>
      <c r="BU95" s="402" t="s">
        <v>230</v>
      </c>
      <c r="BV95" s="403"/>
      <c r="BW95" s="403"/>
      <c r="BX95" s="404"/>
      <c r="BY95" s="129" t="s">
        <v>231</v>
      </c>
      <c r="BZ95" s="343"/>
      <c r="CA95" s="344"/>
      <c r="CB95" s="232" t="s">
        <v>386</v>
      </c>
      <c r="CC95" s="347"/>
      <c r="CD95" s="348"/>
      <c r="CE95" s="129" t="s">
        <v>232</v>
      </c>
      <c r="CF95" s="343"/>
      <c r="CG95" s="344"/>
      <c r="CH95" s="131" t="s">
        <v>233</v>
      </c>
      <c r="CI95" s="345"/>
      <c r="CJ95" s="346"/>
      <c r="CK95" s="129" t="s">
        <v>142</v>
      </c>
      <c r="CL95" s="343"/>
      <c r="CM95" s="343"/>
      <c r="CN95" s="129"/>
      <c r="CO95" s="343"/>
      <c r="CP95" s="343"/>
      <c r="CQ95" s="345"/>
      <c r="CR95" s="345"/>
      <c r="CS95" s="345"/>
      <c r="CT95" s="345"/>
      <c r="CU95" s="345"/>
      <c r="CV95" s="345"/>
      <c r="CW95" s="345"/>
      <c r="CX95" s="345"/>
      <c r="CY95" s="345"/>
      <c r="CZ95" s="345"/>
      <c r="DA95" s="346"/>
      <c r="DB95" s="129" t="s">
        <v>372</v>
      </c>
      <c r="DC95" s="343"/>
      <c r="DD95" s="344"/>
      <c r="DE95" s="129" t="s">
        <v>234</v>
      </c>
      <c r="DF95" s="343"/>
      <c r="DG95" s="343"/>
      <c r="DH95" s="129"/>
      <c r="DI95" s="343"/>
      <c r="DJ95" s="343"/>
      <c r="DK95" s="129"/>
      <c r="DL95" s="343"/>
      <c r="DM95" s="344"/>
      <c r="DN95" s="210" t="s">
        <v>595</v>
      </c>
      <c r="DO95" s="343"/>
      <c r="DP95" s="344"/>
      <c r="DQ95" s="210" t="s">
        <v>300</v>
      </c>
      <c r="DR95" s="343"/>
      <c r="DS95" s="344"/>
      <c r="DT95" s="131" t="s">
        <v>235</v>
      </c>
      <c r="DU95" s="345"/>
      <c r="DV95" s="346"/>
      <c r="DW95" s="129" t="s">
        <v>236</v>
      </c>
      <c r="DX95" s="343"/>
      <c r="DY95" s="344"/>
      <c r="DZ95" s="129" t="s">
        <v>143</v>
      </c>
      <c r="EA95" s="343"/>
      <c r="EB95" s="344"/>
      <c r="EC95" s="129" t="s">
        <v>237</v>
      </c>
      <c r="ED95" s="343"/>
      <c r="EE95" s="343"/>
      <c r="EF95" s="129"/>
      <c r="EG95" s="343"/>
      <c r="EH95" s="343"/>
      <c r="EI95" s="129"/>
      <c r="EJ95" s="343"/>
      <c r="EK95" s="343"/>
      <c r="EL95" s="129"/>
      <c r="EM95" s="343"/>
      <c r="EN95" s="343"/>
      <c r="EO95" s="129"/>
      <c r="EP95" s="343"/>
      <c r="EQ95" s="344"/>
      <c r="ER95" s="129" t="s">
        <v>238</v>
      </c>
      <c r="ES95" s="343"/>
      <c r="ET95" s="344"/>
      <c r="EU95" s="129" t="s">
        <v>239</v>
      </c>
      <c r="EV95" s="343"/>
      <c r="EW95" s="343"/>
      <c r="EX95" s="129"/>
      <c r="EY95" s="343"/>
      <c r="EZ95" s="343"/>
      <c r="FA95" s="343"/>
      <c r="FB95" s="343"/>
      <c r="FC95" s="344"/>
      <c r="FD95" s="391" t="s">
        <v>376</v>
      </c>
      <c r="FE95" s="392"/>
      <c r="FF95" s="392"/>
      <c r="FG95" s="392"/>
      <c r="FH95" s="392"/>
      <c r="FI95" s="393"/>
      <c r="FJ95" s="129" t="s">
        <v>240</v>
      </c>
      <c r="FK95" s="129"/>
      <c r="FL95" s="129"/>
      <c r="FM95" s="129"/>
      <c r="FN95" s="129"/>
      <c r="FO95" s="130"/>
      <c r="FP95" s="129" t="s">
        <v>144</v>
      </c>
      <c r="FQ95" s="343"/>
      <c r="FR95" s="344"/>
      <c r="FS95" s="129" t="s">
        <v>241</v>
      </c>
      <c r="FT95" s="343"/>
      <c r="FU95" s="344"/>
      <c r="FV95" s="129" t="s">
        <v>242</v>
      </c>
      <c r="FW95" s="343"/>
      <c r="FX95" s="344"/>
      <c r="FY95" s="129" t="s">
        <v>495</v>
      </c>
      <c r="FZ95" s="129"/>
      <c r="GA95" s="343"/>
      <c r="GB95" s="343"/>
      <c r="GC95" s="343"/>
      <c r="GD95" s="344"/>
      <c r="GE95" s="129" t="s">
        <v>243</v>
      </c>
      <c r="GF95" s="129"/>
      <c r="GG95" s="343"/>
      <c r="GH95" s="343"/>
      <c r="GI95" s="343"/>
      <c r="GJ95" s="344"/>
      <c r="GK95" s="129" t="s">
        <v>91</v>
      </c>
      <c r="GL95" s="129"/>
      <c r="GM95" s="343"/>
      <c r="GN95" s="343"/>
      <c r="GO95" s="343"/>
      <c r="GP95" s="344"/>
      <c r="GQ95" s="129" t="s">
        <v>436</v>
      </c>
      <c r="GR95" s="343"/>
      <c r="GS95" s="344"/>
      <c r="GT95" s="129" t="s">
        <v>304</v>
      </c>
      <c r="GU95" s="343"/>
      <c r="GV95" s="343"/>
      <c r="GW95" s="129"/>
      <c r="GX95" s="343"/>
      <c r="GY95" s="344"/>
      <c r="GZ95" s="129" t="s">
        <v>244</v>
      </c>
      <c r="HA95" s="343"/>
      <c r="HB95" s="344"/>
    </row>
    <row r="96" spans="1:210" ht="67.5" customHeight="1" x14ac:dyDescent="0.2">
      <c r="A96" s="408"/>
      <c r="B96" s="409"/>
      <c r="C96" s="411"/>
      <c r="D96" s="415"/>
      <c r="E96" s="419"/>
      <c r="F96" s="423"/>
      <c r="G96" s="108" t="s">
        <v>245</v>
      </c>
      <c r="H96" s="133" t="s">
        <v>246</v>
      </c>
      <c r="I96" s="215" t="s">
        <v>305</v>
      </c>
      <c r="J96" s="216" t="s">
        <v>306</v>
      </c>
      <c r="K96" s="137"/>
      <c r="L96" s="134"/>
      <c r="M96" s="108" t="s">
        <v>307</v>
      </c>
      <c r="N96" s="133"/>
      <c r="O96" s="134"/>
      <c r="P96" s="108" t="s">
        <v>402</v>
      </c>
      <c r="Q96" s="133" t="s">
        <v>403</v>
      </c>
      <c r="R96" s="133" t="s">
        <v>404</v>
      </c>
      <c r="S96" s="133"/>
      <c r="T96" s="134"/>
      <c r="U96" s="108" t="s">
        <v>405</v>
      </c>
      <c r="V96" s="133" t="s">
        <v>406</v>
      </c>
      <c r="W96" s="133" t="s">
        <v>407</v>
      </c>
      <c r="X96" s="133" t="s">
        <v>408</v>
      </c>
      <c r="Y96" s="133"/>
      <c r="Z96" s="134"/>
      <c r="AA96" s="108" t="s">
        <v>409</v>
      </c>
      <c r="AB96" s="133" t="s">
        <v>410</v>
      </c>
      <c r="AC96" s="133"/>
      <c r="AD96" s="134"/>
      <c r="AE96" s="135" t="s">
        <v>411</v>
      </c>
      <c r="AF96" s="135"/>
      <c r="AG96" s="136"/>
      <c r="AH96" s="108" t="s">
        <v>412</v>
      </c>
      <c r="AI96" s="133" t="s">
        <v>413</v>
      </c>
      <c r="AJ96" s="133"/>
      <c r="AK96" s="134"/>
      <c r="AL96" s="108" t="s">
        <v>414</v>
      </c>
      <c r="AM96" s="133" t="s">
        <v>415</v>
      </c>
      <c r="AN96" s="133"/>
      <c r="AO96" s="134"/>
      <c r="AP96" s="108" t="s">
        <v>416</v>
      </c>
      <c r="AQ96" s="133"/>
      <c r="AR96" s="134"/>
      <c r="AS96" s="108" t="s">
        <v>417</v>
      </c>
      <c r="AT96" s="133"/>
      <c r="AU96" s="134"/>
      <c r="AV96" s="108" t="s">
        <v>418</v>
      </c>
      <c r="AW96" s="133"/>
      <c r="AX96" s="134"/>
      <c r="AY96" s="220" t="s">
        <v>419</v>
      </c>
      <c r="AZ96" s="221"/>
      <c r="BA96" s="222"/>
      <c r="BB96" s="108" t="s">
        <v>420</v>
      </c>
      <c r="BC96" s="133"/>
      <c r="BD96" s="134"/>
      <c r="BE96" s="108" t="s">
        <v>421</v>
      </c>
      <c r="BF96" s="133"/>
      <c r="BG96" s="134"/>
      <c r="BH96" s="108" t="s">
        <v>422</v>
      </c>
      <c r="BI96" s="133"/>
      <c r="BJ96" s="134"/>
      <c r="BK96" s="108" t="s">
        <v>423</v>
      </c>
      <c r="BL96" s="133"/>
      <c r="BM96" s="134"/>
      <c r="BN96" s="108" t="s">
        <v>425</v>
      </c>
      <c r="BO96" s="133"/>
      <c r="BP96" s="134"/>
      <c r="BQ96" s="108" t="s">
        <v>426</v>
      </c>
      <c r="BR96" s="188" t="s">
        <v>427</v>
      </c>
      <c r="BS96" s="133"/>
      <c r="BT96" s="134"/>
      <c r="BU96" s="108" t="s">
        <v>428</v>
      </c>
      <c r="BV96" s="133" t="s">
        <v>429</v>
      </c>
      <c r="BW96" s="133"/>
      <c r="BX96" s="134"/>
      <c r="BY96" s="108" t="s">
        <v>515</v>
      </c>
      <c r="BZ96" s="133"/>
      <c r="CA96" s="134"/>
      <c r="CB96" s="220" t="s">
        <v>430</v>
      </c>
      <c r="CC96" s="221"/>
      <c r="CD96" s="222"/>
      <c r="CE96" s="108" t="s">
        <v>521</v>
      </c>
      <c r="CF96" s="133"/>
      <c r="CG96" s="134"/>
      <c r="CH96" s="108" t="s">
        <v>431</v>
      </c>
      <c r="CI96" s="133"/>
      <c r="CJ96" s="134"/>
      <c r="CK96" s="108" t="s">
        <v>432</v>
      </c>
      <c r="CL96" s="133"/>
      <c r="CM96" s="134"/>
      <c r="CN96" s="108" t="s">
        <v>433</v>
      </c>
      <c r="CO96" s="133"/>
      <c r="CP96" s="134"/>
      <c r="CQ96" s="108" t="s">
        <v>434</v>
      </c>
      <c r="CR96" s="137"/>
      <c r="CS96" s="133"/>
      <c r="CT96" s="138"/>
      <c r="CU96" s="134"/>
      <c r="CV96" s="108" t="s">
        <v>435</v>
      </c>
      <c r="CW96" s="133"/>
      <c r="CX96" s="134"/>
      <c r="CY96" s="108" t="s">
        <v>518</v>
      </c>
      <c r="CZ96" s="133"/>
      <c r="DA96" s="134"/>
      <c r="DB96" s="108" t="s">
        <v>535</v>
      </c>
      <c r="DC96" s="133"/>
      <c r="DD96" s="134"/>
      <c r="DE96" s="108" t="s">
        <v>536</v>
      </c>
      <c r="DF96" s="133"/>
      <c r="DG96" s="134"/>
      <c r="DH96" s="108" t="s">
        <v>537</v>
      </c>
      <c r="DI96" s="133"/>
      <c r="DJ96" s="134"/>
      <c r="DK96" s="108" t="s">
        <v>538</v>
      </c>
      <c r="DL96" s="133"/>
      <c r="DM96" s="134"/>
      <c r="DN96" s="108" t="s">
        <v>590</v>
      </c>
      <c r="DO96" s="137"/>
      <c r="DP96" s="136"/>
      <c r="DQ96" s="108" t="s">
        <v>559</v>
      </c>
      <c r="DR96" s="137"/>
      <c r="DS96" s="136"/>
      <c r="DT96" s="137" t="s">
        <v>560</v>
      </c>
      <c r="DU96" s="133"/>
      <c r="DV96" s="134"/>
      <c r="DW96" s="108" t="s">
        <v>561</v>
      </c>
      <c r="DX96" s="133"/>
      <c r="DY96" s="134"/>
      <c r="DZ96" s="108" t="s">
        <v>563</v>
      </c>
      <c r="EA96" s="133"/>
      <c r="EB96" s="134"/>
      <c r="EC96" s="108" t="s">
        <v>564</v>
      </c>
      <c r="ED96" s="133"/>
      <c r="EE96" s="134"/>
      <c r="EF96" s="108" t="s">
        <v>565</v>
      </c>
      <c r="EG96" s="133"/>
      <c r="EH96" s="134"/>
      <c r="EI96" s="108" t="s">
        <v>566</v>
      </c>
      <c r="EJ96" s="133"/>
      <c r="EK96" s="134"/>
      <c r="EL96" s="108" t="s">
        <v>567</v>
      </c>
      <c r="EM96" s="133"/>
      <c r="EN96" s="134"/>
      <c r="EO96" s="108" t="s">
        <v>568</v>
      </c>
      <c r="EP96" s="133"/>
      <c r="EQ96" s="134"/>
      <c r="ER96" s="108" t="s">
        <v>569</v>
      </c>
      <c r="ES96" s="133"/>
      <c r="ET96" s="134"/>
      <c r="EU96" s="108" t="s">
        <v>570</v>
      </c>
      <c r="EV96" s="133"/>
      <c r="EW96" s="134"/>
      <c r="EX96" s="108" t="s">
        <v>571</v>
      </c>
      <c r="EY96" s="133"/>
      <c r="EZ96" s="134"/>
      <c r="FA96" s="108" t="s">
        <v>596</v>
      </c>
      <c r="FB96" s="133"/>
      <c r="FC96" s="134"/>
      <c r="FD96" s="108" t="s">
        <v>572</v>
      </c>
      <c r="FE96" s="133"/>
      <c r="FF96" s="134"/>
      <c r="FG96" s="108" t="s">
        <v>573</v>
      </c>
      <c r="FH96" s="133"/>
      <c r="FI96" s="134"/>
      <c r="FJ96" s="108" t="s">
        <v>574</v>
      </c>
      <c r="FK96" s="133"/>
      <c r="FL96" s="134"/>
      <c r="FM96" s="135" t="s">
        <v>575</v>
      </c>
      <c r="FN96" s="133"/>
      <c r="FO96" s="135"/>
      <c r="FP96" s="108" t="s">
        <v>576</v>
      </c>
      <c r="FQ96" s="133"/>
      <c r="FR96" s="134"/>
      <c r="FS96" s="108" t="s">
        <v>591</v>
      </c>
      <c r="FT96" s="133"/>
      <c r="FU96" s="134"/>
      <c r="FV96" s="108" t="s">
        <v>578</v>
      </c>
      <c r="FW96" s="133"/>
      <c r="FX96" s="134"/>
      <c r="FY96" s="400" t="s">
        <v>579</v>
      </c>
      <c r="FZ96" s="401"/>
      <c r="GA96" s="394"/>
      <c r="GB96" s="399"/>
      <c r="GC96" s="394"/>
      <c r="GD96" s="395"/>
      <c r="GE96" s="400" t="s">
        <v>580</v>
      </c>
      <c r="GF96" s="401"/>
      <c r="GG96" s="394"/>
      <c r="GH96" s="399"/>
      <c r="GI96" s="394"/>
      <c r="GJ96" s="395"/>
      <c r="GK96" s="400" t="s">
        <v>592</v>
      </c>
      <c r="GL96" s="401"/>
      <c r="GM96" s="394"/>
      <c r="GN96" s="399"/>
      <c r="GO96" s="394"/>
      <c r="GP96" s="395"/>
      <c r="GQ96" s="108" t="s">
        <v>582</v>
      </c>
      <c r="GR96" s="133"/>
      <c r="GS96" s="134"/>
      <c r="GT96" s="189" t="s">
        <v>583</v>
      </c>
      <c r="GU96" s="139"/>
      <c r="GV96" s="139"/>
      <c r="GW96" s="189" t="s">
        <v>584</v>
      </c>
      <c r="GX96" s="139"/>
      <c r="GY96" s="139"/>
      <c r="GZ96" s="189" t="s">
        <v>585</v>
      </c>
      <c r="HA96" s="139"/>
      <c r="HB96" s="140"/>
    </row>
    <row r="97" spans="1:210" ht="42" customHeight="1" x14ac:dyDescent="0.2">
      <c r="A97" s="426" t="s">
        <v>31</v>
      </c>
      <c r="B97" s="428" t="s">
        <v>32</v>
      </c>
      <c r="C97" s="412"/>
      <c r="D97" s="416"/>
      <c r="E97" s="420"/>
      <c r="F97" s="424"/>
      <c r="G97" s="141" t="s">
        <v>135</v>
      </c>
      <c r="H97" s="142" t="s">
        <v>135</v>
      </c>
      <c r="I97" s="142" t="s">
        <v>135</v>
      </c>
      <c r="J97" s="142" t="s">
        <v>135</v>
      </c>
      <c r="K97" s="142" t="s">
        <v>136</v>
      </c>
      <c r="L97" s="143" t="s">
        <v>33</v>
      </c>
      <c r="M97" s="141" t="s">
        <v>135</v>
      </c>
      <c r="N97" s="142" t="s">
        <v>136</v>
      </c>
      <c r="O97" s="144" t="s">
        <v>33</v>
      </c>
      <c r="P97" s="141" t="s">
        <v>135</v>
      </c>
      <c r="Q97" s="142" t="s">
        <v>135</v>
      </c>
      <c r="R97" s="142" t="s">
        <v>135</v>
      </c>
      <c r="S97" s="142" t="s">
        <v>136</v>
      </c>
      <c r="T97" s="144" t="s">
        <v>33</v>
      </c>
      <c r="U97" s="141" t="s">
        <v>135</v>
      </c>
      <c r="V97" s="142" t="s">
        <v>135</v>
      </c>
      <c r="W97" s="142" t="s">
        <v>135</v>
      </c>
      <c r="X97" s="142" t="s">
        <v>135</v>
      </c>
      <c r="Y97" s="142" t="s">
        <v>136</v>
      </c>
      <c r="Z97" s="144" t="s">
        <v>33</v>
      </c>
      <c r="AA97" s="141" t="s">
        <v>135</v>
      </c>
      <c r="AB97" s="142" t="s">
        <v>135</v>
      </c>
      <c r="AC97" s="142" t="s">
        <v>136</v>
      </c>
      <c r="AD97" s="144" t="s">
        <v>33</v>
      </c>
      <c r="AE97" s="141" t="s">
        <v>135</v>
      </c>
      <c r="AF97" s="142" t="s">
        <v>136</v>
      </c>
      <c r="AG97" s="143" t="s">
        <v>33</v>
      </c>
      <c r="AH97" s="141" t="s">
        <v>135</v>
      </c>
      <c r="AI97" s="142" t="s">
        <v>135</v>
      </c>
      <c r="AJ97" s="142" t="s">
        <v>136</v>
      </c>
      <c r="AK97" s="144" t="s">
        <v>33</v>
      </c>
      <c r="AL97" s="141" t="s">
        <v>135</v>
      </c>
      <c r="AM97" s="142" t="s">
        <v>135</v>
      </c>
      <c r="AN97" s="142" t="s">
        <v>136</v>
      </c>
      <c r="AO97" s="144" t="s">
        <v>33</v>
      </c>
      <c r="AP97" s="141" t="s">
        <v>135</v>
      </c>
      <c r="AQ97" s="142" t="s">
        <v>136</v>
      </c>
      <c r="AR97" s="144" t="s">
        <v>33</v>
      </c>
      <c r="AS97" s="141" t="s">
        <v>135</v>
      </c>
      <c r="AT97" s="142" t="s">
        <v>136</v>
      </c>
      <c r="AU97" s="144" t="s">
        <v>33</v>
      </c>
      <c r="AV97" s="141" t="s">
        <v>135</v>
      </c>
      <c r="AW97" s="142" t="s">
        <v>136</v>
      </c>
      <c r="AX97" s="144" t="s">
        <v>33</v>
      </c>
      <c r="AY97" s="223" t="s">
        <v>135</v>
      </c>
      <c r="AZ97" s="224" t="s">
        <v>136</v>
      </c>
      <c r="BA97" s="225" t="s">
        <v>33</v>
      </c>
      <c r="BB97" s="141" t="s">
        <v>135</v>
      </c>
      <c r="BC97" s="142" t="s">
        <v>136</v>
      </c>
      <c r="BD97" s="144" t="s">
        <v>33</v>
      </c>
      <c r="BE97" s="141" t="s">
        <v>135</v>
      </c>
      <c r="BF97" s="142" t="s">
        <v>136</v>
      </c>
      <c r="BG97" s="144" t="s">
        <v>33</v>
      </c>
      <c r="BH97" s="141" t="s">
        <v>135</v>
      </c>
      <c r="BI97" s="142" t="s">
        <v>136</v>
      </c>
      <c r="BJ97" s="144" t="s">
        <v>33</v>
      </c>
      <c r="BK97" s="141" t="s">
        <v>135</v>
      </c>
      <c r="BL97" s="142" t="s">
        <v>136</v>
      </c>
      <c r="BM97" s="144" t="s">
        <v>33</v>
      </c>
      <c r="BN97" s="141" t="s">
        <v>135</v>
      </c>
      <c r="BO97" s="142" t="s">
        <v>136</v>
      </c>
      <c r="BP97" s="144" t="s">
        <v>33</v>
      </c>
      <c r="BQ97" s="141" t="s">
        <v>135</v>
      </c>
      <c r="BR97" s="141" t="s">
        <v>135</v>
      </c>
      <c r="BS97" s="142" t="s">
        <v>136</v>
      </c>
      <c r="BT97" s="144" t="s">
        <v>33</v>
      </c>
      <c r="BU97" s="141" t="s">
        <v>135</v>
      </c>
      <c r="BV97" s="142"/>
      <c r="BW97" s="142" t="s">
        <v>136</v>
      </c>
      <c r="BX97" s="144" t="s">
        <v>33</v>
      </c>
      <c r="BY97" s="141"/>
      <c r="BZ97" s="142" t="s">
        <v>136</v>
      </c>
      <c r="CA97" s="144" t="s">
        <v>33</v>
      </c>
      <c r="CB97" s="223" t="s">
        <v>135</v>
      </c>
      <c r="CC97" s="224" t="s">
        <v>136</v>
      </c>
      <c r="CD97" s="225" t="s">
        <v>33</v>
      </c>
      <c r="CE97" s="141" t="s">
        <v>135</v>
      </c>
      <c r="CF97" s="142" t="s">
        <v>136</v>
      </c>
      <c r="CG97" s="144" t="s">
        <v>33</v>
      </c>
      <c r="CH97" s="141" t="s">
        <v>135</v>
      </c>
      <c r="CI97" s="142" t="s">
        <v>136</v>
      </c>
      <c r="CJ97" s="144" t="s">
        <v>33</v>
      </c>
      <c r="CK97" s="141" t="s">
        <v>135</v>
      </c>
      <c r="CL97" s="142" t="s">
        <v>136</v>
      </c>
      <c r="CM97" s="144" t="s">
        <v>33</v>
      </c>
      <c r="CN97" s="141" t="s">
        <v>135</v>
      </c>
      <c r="CO97" s="142" t="s">
        <v>136</v>
      </c>
      <c r="CP97" s="144" t="s">
        <v>33</v>
      </c>
      <c r="CQ97" s="396" t="s">
        <v>135</v>
      </c>
      <c r="CR97" s="397"/>
      <c r="CS97" s="398" t="s">
        <v>136</v>
      </c>
      <c r="CT97" s="397"/>
      <c r="CU97" s="144" t="s">
        <v>33</v>
      </c>
      <c r="CV97" s="141" t="s">
        <v>135</v>
      </c>
      <c r="CW97" s="142" t="s">
        <v>136</v>
      </c>
      <c r="CX97" s="144" t="s">
        <v>33</v>
      </c>
      <c r="CY97" s="141" t="s">
        <v>135</v>
      </c>
      <c r="CZ97" s="142" t="s">
        <v>136</v>
      </c>
      <c r="DA97" s="144" t="s">
        <v>33</v>
      </c>
      <c r="DB97" s="141" t="s">
        <v>135</v>
      </c>
      <c r="DC97" s="142" t="s">
        <v>136</v>
      </c>
      <c r="DD97" s="144" t="s">
        <v>33</v>
      </c>
      <c r="DE97" s="141" t="s">
        <v>135</v>
      </c>
      <c r="DF97" s="142" t="s">
        <v>136</v>
      </c>
      <c r="DG97" s="144" t="s">
        <v>33</v>
      </c>
      <c r="DH97" s="141" t="s">
        <v>135</v>
      </c>
      <c r="DI97" s="142" t="s">
        <v>136</v>
      </c>
      <c r="DJ97" s="144" t="s">
        <v>33</v>
      </c>
      <c r="DK97" s="141" t="s">
        <v>135</v>
      </c>
      <c r="DL97" s="142" t="s">
        <v>136</v>
      </c>
      <c r="DM97" s="144" t="s">
        <v>33</v>
      </c>
      <c r="DN97" s="141" t="s">
        <v>135</v>
      </c>
      <c r="DO97" s="142" t="s">
        <v>136</v>
      </c>
      <c r="DP97" s="144" t="s">
        <v>33</v>
      </c>
      <c r="DQ97" s="141" t="s">
        <v>135</v>
      </c>
      <c r="DR97" s="142" t="s">
        <v>136</v>
      </c>
      <c r="DS97" s="144" t="s">
        <v>33</v>
      </c>
      <c r="DT97" s="212" t="s">
        <v>135</v>
      </c>
      <c r="DU97" s="142" t="s">
        <v>136</v>
      </c>
      <c r="DV97" s="144" t="s">
        <v>33</v>
      </c>
      <c r="DW97" s="141" t="s">
        <v>135</v>
      </c>
      <c r="DX97" s="142" t="s">
        <v>136</v>
      </c>
      <c r="DY97" s="144" t="s">
        <v>33</v>
      </c>
      <c r="DZ97" s="141" t="s">
        <v>135</v>
      </c>
      <c r="EA97" s="142" t="s">
        <v>136</v>
      </c>
      <c r="EB97" s="144" t="s">
        <v>33</v>
      </c>
      <c r="EC97" s="141" t="s">
        <v>135</v>
      </c>
      <c r="ED97" s="142" t="s">
        <v>136</v>
      </c>
      <c r="EE97" s="144" t="s">
        <v>33</v>
      </c>
      <c r="EF97" s="141" t="s">
        <v>135</v>
      </c>
      <c r="EG97" s="142" t="s">
        <v>136</v>
      </c>
      <c r="EH97" s="144" t="s">
        <v>33</v>
      </c>
      <c r="EI97" s="141" t="s">
        <v>135</v>
      </c>
      <c r="EJ97" s="142" t="s">
        <v>136</v>
      </c>
      <c r="EK97" s="144" t="s">
        <v>33</v>
      </c>
      <c r="EL97" s="141" t="s">
        <v>135</v>
      </c>
      <c r="EM97" s="142" t="s">
        <v>136</v>
      </c>
      <c r="EN97" s="144" t="s">
        <v>33</v>
      </c>
      <c r="EO97" s="141" t="s">
        <v>135</v>
      </c>
      <c r="EP97" s="142" t="s">
        <v>136</v>
      </c>
      <c r="EQ97" s="144" t="s">
        <v>33</v>
      </c>
      <c r="ER97" s="141" t="s">
        <v>135</v>
      </c>
      <c r="ES97" s="142" t="s">
        <v>136</v>
      </c>
      <c r="ET97" s="144" t="s">
        <v>33</v>
      </c>
      <c r="EU97" s="141" t="s">
        <v>135</v>
      </c>
      <c r="EV97" s="142" t="s">
        <v>136</v>
      </c>
      <c r="EW97" s="144" t="s">
        <v>33</v>
      </c>
      <c r="EX97" s="141" t="s">
        <v>135</v>
      </c>
      <c r="EY97" s="142" t="s">
        <v>136</v>
      </c>
      <c r="EZ97" s="144" t="s">
        <v>33</v>
      </c>
      <c r="FA97" s="141" t="s">
        <v>135</v>
      </c>
      <c r="FB97" s="142" t="s">
        <v>136</v>
      </c>
      <c r="FC97" s="144" t="s">
        <v>33</v>
      </c>
      <c r="FD97" s="141" t="s">
        <v>135</v>
      </c>
      <c r="FE97" s="142" t="s">
        <v>136</v>
      </c>
      <c r="FF97" s="144" t="s">
        <v>33</v>
      </c>
      <c r="FG97" s="141" t="s">
        <v>135</v>
      </c>
      <c r="FH97" s="142" t="s">
        <v>136</v>
      </c>
      <c r="FI97" s="144" t="s">
        <v>33</v>
      </c>
      <c r="FJ97" s="141" t="s">
        <v>135</v>
      </c>
      <c r="FK97" s="142" t="s">
        <v>136</v>
      </c>
      <c r="FL97" s="144" t="s">
        <v>33</v>
      </c>
      <c r="FM97" s="141" t="s">
        <v>135</v>
      </c>
      <c r="FN97" s="142" t="s">
        <v>136</v>
      </c>
      <c r="FO97" s="144" t="s">
        <v>33</v>
      </c>
      <c r="FP97" s="141" t="s">
        <v>135</v>
      </c>
      <c r="FQ97" s="142" t="s">
        <v>136</v>
      </c>
      <c r="FR97" s="144" t="s">
        <v>33</v>
      </c>
      <c r="FS97" s="141" t="s">
        <v>135</v>
      </c>
      <c r="FT97" s="142" t="s">
        <v>136</v>
      </c>
      <c r="FU97" s="144" t="s">
        <v>33</v>
      </c>
      <c r="FV97" s="141" t="s">
        <v>135</v>
      </c>
      <c r="FW97" s="142" t="s">
        <v>136</v>
      </c>
      <c r="FX97" s="144" t="s">
        <v>33</v>
      </c>
      <c r="FY97" s="375" t="s">
        <v>134</v>
      </c>
      <c r="FZ97" s="376"/>
      <c r="GA97" s="377" t="s">
        <v>137</v>
      </c>
      <c r="GB97" s="378"/>
      <c r="GC97" s="377" t="s">
        <v>247</v>
      </c>
      <c r="GD97" s="379"/>
      <c r="GE97" s="375" t="s">
        <v>134</v>
      </c>
      <c r="GF97" s="376"/>
      <c r="GG97" s="377" t="s">
        <v>137</v>
      </c>
      <c r="GH97" s="378"/>
      <c r="GI97" s="377" t="s">
        <v>247</v>
      </c>
      <c r="GJ97" s="379"/>
      <c r="GK97" s="375" t="s">
        <v>505</v>
      </c>
      <c r="GL97" s="376"/>
      <c r="GM97" s="377" t="s">
        <v>137</v>
      </c>
      <c r="GN97" s="378"/>
      <c r="GO97" s="377" t="s">
        <v>247</v>
      </c>
      <c r="GP97" s="379"/>
      <c r="GQ97" s="141" t="s">
        <v>135</v>
      </c>
      <c r="GR97" s="142" t="s">
        <v>136</v>
      </c>
      <c r="GS97" s="144" t="s">
        <v>33</v>
      </c>
      <c r="GT97" s="145" t="s">
        <v>134</v>
      </c>
      <c r="GU97" s="141" t="s">
        <v>137</v>
      </c>
      <c r="GV97" s="141" t="s">
        <v>247</v>
      </c>
      <c r="GW97" s="145" t="s">
        <v>134</v>
      </c>
      <c r="GX97" s="141" t="s">
        <v>137</v>
      </c>
      <c r="GY97" s="141" t="s">
        <v>247</v>
      </c>
      <c r="GZ97" s="145" t="s">
        <v>134</v>
      </c>
      <c r="HA97" s="141" t="s">
        <v>137</v>
      </c>
      <c r="HB97" s="144" t="s">
        <v>247</v>
      </c>
    </row>
    <row r="98" spans="1:210" ht="19.5" customHeight="1" thickBot="1" x14ac:dyDescent="0.25">
      <c r="A98" s="427"/>
      <c r="B98" s="429"/>
      <c r="C98" s="413"/>
      <c r="D98" s="417"/>
      <c r="E98" s="421"/>
      <c r="F98" s="425"/>
      <c r="G98" s="146" t="s">
        <v>26</v>
      </c>
      <c r="H98" s="147" t="s">
        <v>248</v>
      </c>
      <c r="I98" s="147" t="s">
        <v>248</v>
      </c>
      <c r="J98" s="147" t="s">
        <v>26</v>
      </c>
      <c r="K98" s="147" t="s">
        <v>26</v>
      </c>
      <c r="L98" s="148" t="s">
        <v>34</v>
      </c>
      <c r="M98" s="146" t="s">
        <v>26</v>
      </c>
      <c r="N98" s="147" t="s">
        <v>248</v>
      </c>
      <c r="O98" s="149" t="s">
        <v>34</v>
      </c>
      <c r="P98" s="150" t="s">
        <v>249</v>
      </c>
      <c r="Q98" s="147" t="s">
        <v>249</v>
      </c>
      <c r="R98" s="147" t="s">
        <v>249</v>
      </c>
      <c r="S98" s="147" t="s">
        <v>26</v>
      </c>
      <c r="T98" s="148" t="s">
        <v>34</v>
      </c>
      <c r="U98" s="151" t="s">
        <v>26</v>
      </c>
      <c r="V98" s="147" t="s">
        <v>26</v>
      </c>
      <c r="W98" s="147" t="s">
        <v>26</v>
      </c>
      <c r="X98" s="147" t="s">
        <v>26</v>
      </c>
      <c r="Y98" s="147" t="s">
        <v>26</v>
      </c>
      <c r="Z98" s="149" t="s">
        <v>34</v>
      </c>
      <c r="AA98" s="151" t="s">
        <v>26</v>
      </c>
      <c r="AB98" s="147" t="s">
        <v>26</v>
      </c>
      <c r="AC98" s="147" t="s">
        <v>26</v>
      </c>
      <c r="AD98" s="149" t="s">
        <v>34</v>
      </c>
      <c r="AE98" s="150" t="s">
        <v>26</v>
      </c>
      <c r="AF98" s="147" t="s">
        <v>26</v>
      </c>
      <c r="AG98" s="148" t="s">
        <v>34</v>
      </c>
      <c r="AH98" s="152" t="s">
        <v>25</v>
      </c>
      <c r="AI98" s="150" t="s">
        <v>249</v>
      </c>
      <c r="AJ98" s="150" t="s">
        <v>25</v>
      </c>
      <c r="AK98" s="149" t="s">
        <v>34</v>
      </c>
      <c r="AL98" s="152" t="s">
        <v>248</v>
      </c>
      <c r="AM98" s="150" t="s">
        <v>248</v>
      </c>
      <c r="AN98" s="150" t="s">
        <v>248</v>
      </c>
      <c r="AO98" s="149" t="s">
        <v>34</v>
      </c>
      <c r="AP98" s="146" t="s">
        <v>105</v>
      </c>
      <c r="AQ98" s="147" t="s">
        <v>105</v>
      </c>
      <c r="AR98" s="149" t="s">
        <v>34</v>
      </c>
      <c r="AS98" s="152" t="s">
        <v>26</v>
      </c>
      <c r="AT98" s="147" t="s">
        <v>26</v>
      </c>
      <c r="AU98" s="149" t="s">
        <v>34</v>
      </c>
      <c r="AV98" s="152" t="s">
        <v>105</v>
      </c>
      <c r="AW98" s="147" t="s">
        <v>105</v>
      </c>
      <c r="AX98" s="149" t="s">
        <v>34</v>
      </c>
      <c r="AY98" s="233" t="s">
        <v>380</v>
      </c>
      <c r="AZ98" s="227" t="s">
        <v>251</v>
      </c>
      <c r="BA98" s="228" t="s">
        <v>34</v>
      </c>
      <c r="BB98" s="146" t="s">
        <v>26</v>
      </c>
      <c r="BC98" s="147" t="s">
        <v>248</v>
      </c>
      <c r="BD98" s="149" t="s">
        <v>34</v>
      </c>
      <c r="BE98" s="152" t="s">
        <v>251</v>
      </c>
      <c r="BF98" s="147" t="s">
        <v>251</v>
      </c>
      <c r="BG98" s="149" t="s">
        <v>34</v>
      </c>
      <c r="BH98" s="152" t="s">
        <v>252</v>
      </c>
      <c r="BI98" s="147" t="s">
        <v>252</v>
      </c>
      <c r="BJ98" s="149" t="s">
        <v>34</v>
      </c>
      <c r="BK98" s="152" t="s">
        <v>252</v>
      </c>
      <c r="BL98" s="147" t="s">
        <v>252</v>
      </c>
      <c r="BM98" s="149" t="s">
        <v>34</v>
      </c>
      <c r="BN98" s="152" t="s">
        <v>252</v>
      </c>
      <c r="BO98" s="147" t="s">
        <v>252</v>
      </c>
      <c r="BP98" s="149" t="s">
        <v>34</v>
      </c>
      <c r="BQ98" s="146" t="s">
        <v>252</v>
      </c>
      <c r="BR98" s="146" t="s">
        <v>252</v>
      </c>
      <c r="BS98" s="147" t="s">
        <v>252</v>
      </c>
      <c r="BT98" s="149" t="s">
        <v>34</v>
      </c>
      <c r="BU98" s="151" t="s">
        <v>251</v>
      </c>
      <c r="BV98" s="147" t="s">
        <v>251</v>
      </c>
      <c r="BW98" s="147" t="s">
        <v>251</v>
      </c>
      <c r="BX98" s="149" t="s">
        <v>34</v>
      </c>
      <c r="BY98" s="152" t="s">
        <v>104</v>
      </c>
      <c r="BZ98" s="147" t="s">
        <v>104</v>
      </c>
      <c r="CA98" s="149" t="s">
        <v>34</v>
      </c>
      <c r="CB98" s="226" t="s">
        <v>127</v>
      </c>
      <c r="CC98" s="227" t="s">
        <v>127</v>
      </c>
      <c r="CD98" s="228" t="s">
        <v>34</v>
      </c>
      <c r="CE98" s="152" t="s">
        <v>24</v>
      </c>
      <c r="CF98" s="147" t="s">
        <v>24</v>
      </c>
      <c r="CG98" s="149" t="s">
        <v>34</v>
      </c>
      <c r="CH98" s="152" t="s">
        <v>106</v>
      </c>
      <c r="CI98" s="147" t="s">
        <v>106</v>
      </c>
      <c r="CJ98" s="149" t="s">
        <v>34</v>
      </c>
      <c r="CK98" s="152" t="s">
        <v>248</v>
      </c>
      <c r="CL98" s="147" t="s">
        <v>248</v>
      </c>
      <c r="CM98" s="149" t="s">
        <v>34</v>
      </c>
      <c r="CN98" s="152" t="s">
        <v>248</v>
      </c>
      <c r="CO98" s="147" t="s">
        <v>248</v>
      </c>
      <c r="CP98" s="149" t="s">
        <v>34</v>
      </c>
      <c r="CQ98" s="152" t="s">
        <v>24</v>
      </c>
      <c r="CR98" s="147" t="s">
        <v>248</v>
      </c>
      <c r="CS98" s="147" t="s">
        <v>24</v>
      </c>
      <c r="CT98" s="147" t="s">
        <v>248</v>
      </c>
      <c r="CU98" s="149" t="s">
        <v>34</v>
      </c>
      <c r="CV98" s="152" t="s">
        <v>248</v>
      </c>
      <c r="CW98" s="147" t="s">
        <v>248</v>
      </c>
      <c r="CX98" s="149" t="s">
        <v>34</v>
      </c>
      <c r="CY98" s="152" t="s">
        <v>248</v>
      </c>
      <c r="CZ98" s="147" t="s">
        <v>248</v>
      </c>
      <c r="DA98" s="149" t="s">
        <v>34</v>
      </c>
      <c r="DB98" s="146" t="s">
        <v>252</v>
      </c>
      <c r="DC98" s="147" t="s">
        <v>252</v>
      </c>
      <c r="DD98" s="149" t="s">
        <v>34</v>
      </c>
      <c r="DE98" s="152" t="s">
        <v>24</v>
      </c>
      <c r="DF98" s="147" t="s">
        <v>252</v>
      </c>
      <c r="DG98" s="149" t="s">
        <v>34</v>
      </c>
      <c r="DH98" s="152" t="s">
        <v>24</v>
      </c>
      <c r="DI98" s="147" t="s">
        <v>24</v>
      </c>
      <c r="DJ98" s="149" t="s">
        <v>34</v>
      </c>
      <c r="DK98" s="152" t="s">
        <v>252</v>
      </c>
      <c r="DL98" s="147" t="s">
        <v>24</v>
      </c>
      <c r="DM98" s="149" t="s">
        <v>34</v>
      </c>
      <c r="DN98" s="152" t="s">
        <v>248</v>
      </c>
      <c r="DO98" s="147" t="s">
        <v>210</v>
      </c>
      <c r="DP98" s="149" t="s">
        <v>34</v>
      </c>
      <c r="DQ98" s="152" t="s">
        <v>252</v>
      </c>
      <c r="DR98" s="147" t="s">
        <v>24</v>
      </c>
      <c r="DS98" s="149" t="s">
        <v>34</v>
      </c>
      <c r="DT98" s="213" t="s">
        <v>106</v>
      </c>
      <c r="DU98" s="147" t="s">
        <v>106</v>
      </c>
      <c r="DV98" s="149" t="s">
        <v>34</v>
      </c>
      <c r="DW98" s="152" t="s">
        <v>106</v>
      </c>
      <c r="DX98" s="147" t="s">
        <v>106</v>
      </c>
      <c r="DY98" s="149" t="s">
        <v>34</v>
      </c>
      <c r="DZ98" s="152" t="s">
        <v>104</v>
      </c>
      <c r="EA98" s="147" t="s">
        <v>104</v>
      </c>
      <c r="EB98" s="149" t="s">
        <v>34</v>
      </c>
      <c r="EC98" s="152" t="s">
        <v>104</v>
      </c>
      <c r="ED98" s="147" t="s">
        <v>104</v>
      </c>
      <c r="EE98" s="149" t="s">
        <v>34</v>
      </c>
      <c r="EF98" s="152" t="s">
        <v>104</v>
      </c>
      <c r="EG98" s="147" t="s">
        <v>104</v>
      </c>
      <c r="EH98" s="149" t="s">
        <v>34</v>
      </c>
      <c r="EI98" s="152" t="s">
        <v>104</v>
      </c>
      <c r="EJ98" s="147" t="s">
        <v>104</v>
      </c>
      <c r="EK98" s="149" t="s">
        <v>34</v>
      </c>
      <c r="EL98" s="152" t="s">
        <v>104</v>
      </c>
      <c r="EM98" s="147" t="s">
        <v>104</v>
      </c>
      <c r="EN98" s="149" t="s">
        <v>34</v>
      </c>
      <c r="EO98" s="152" t="s">
        <v>104</v>
      </c>
      <c r="EP98" s="147" t="s">
        <v>104</v>
      </c>
      <c r="EQ98" s="149" t="s">
        <v>34</v>
      </c>
      <c r="ER98" s="152" t="s">
        <v>253</v>
      </c>
      <c r="ES98" s="147" t="s">
        <v>253</v>
      </c>
      <c r="ET98" s="149" t="s">
        <v>34</v>
      </c>
      <c r="EU98" s="152" t="s">
        <v>106</v>
      </c>
      <c r="EV98" s="147" t="s">
        <v>106</v>
      </c>
      <c r="EW98" s="149" t="s">
        <v>34</v>
      </c>
      <c r="EX98" s="152" t="s">
        <v>106</v>
      </c>
      <c r="EY98" s="147" t="s">
        <v>106</v>
      </c>
      <c r="EZ98" s="149" t="s">
        <v>34</v>
      </c>
      <c r="FA98" s="152" t="s">
        <v>106</v>
      </c>
      <c r="FB98" s="147" t="s">
        <v>106</v>
      </c>
      <c r="FC98" s="149" t="s">
        <v>34</v>
      </c>
      <c r="FD98" s="152" t="s">
        <v>106</v>
      </c>
      <c r="FE98" s="147" t="s">
        <v>106</v>
      </c>
      <c r="FF98" s="149" t="s">
        <v>34</v>
      </c>
      <c r="FG98" s="152" t="s">
        <v>106</v>
      </c>
      <c r="FH98" s="147" t="s">
        <v>106</v>
      </c>
      <c r="FI98" s="149" t="s">
        <v>34</v>
      </c>
      <c r="FJ98" s="152" t="s">
        <v>106</v>
      </c>
      <c r="FK98" s="147" t="s">
        <v>106</v>
      </c>
      <c r="FL98" s="149" t="s">
        <v>34</v>
      </c>
      <c r="FM98" s="152" t="s">
        <v>106</v>
      </c>
      <c r="FN98" s="147" t="s">
        <v>106</v>
      </c>
      <c r="FO98" s="149" t="s">
        <v>34</v>
      </c>
      <c r="FP98" s="152" t="s">
        <v>106</v>
      </c>
      <c r="FQ98" s="147" t="s">
        <v>106</v>
      </c>
      <c r="FR98" s="149" t="s">
        <v>34</v>
      </c>
      <c r="FS98" s="152" t="s">
        <v>106</v>
      </c>
      <c r="FT98" s="147" t="s">
        <v>106</v>
      </c>
      <c r="FU98" s="149" t="s">
        <v>34</v>
      </c>
      <c r="FV98" s="152" t="s">
        <v>106</v>
      </c>
      <c r="FW98" s="147" t="s">
        <v>106</v>
      </c>
      <c r="FX98" s="149" t="s">
        <v>34</v>
      </c>
      <c r="FY98" s="152" t="s">
        <v>106</v>
      </c>
      <c r="FZ98" s="153" t="s">
        <v>24</v>
      </c>
      <c r="GA98" s="147" t="s">
        <v>106</v>
      </c>
      <c r="GB98" s="146" t="s">
        <v>24</v>
      </c>
      <c r="GC98" s="146" t="s">
        <v>34</v>
      </c>
      <c r="GD98" s="149" t="s">
        <v>34</v>
      </c>
      <c r="GE98" s="152" t="s">
        <v>106</v>
      </c>
      <c r="GF98" s="153" t="s">
        <v>24</v>
      </c>
      <c r="GG98" s="147" t="s">
        <v>106</v>
      </c>
      <c r="GH98" s="146" t="s">
        <v>24</v>
      </c>
      <c r="GI98" s="146" t="s">
        <v>34</v>
      </c>
      <c r="GJ98" s="149" t="s">
        <v>34</v>
      </c>
      <c r="GK98" s="152" t="s">
        <v>106</v>
      </c>
      <c r="GL98" s="153" t="s">
        <v>24</v>
      </c>
      <c r="GM98" s="147" t="s">
        <v>106</v>
      </c>
      <c r="GN98" s="146" t="s">
        <v>24</v>
      </c>
      <c r="GO98" s="146" t="s">
        <v>34</v>
      </c>
      <c r="GP98" s="149" t="s">
        <v>34</v>
      </c>
      <c r="GQ98" s="152" t="s">
        <v>106</v>
      </c>
      <c r="GR98" s="147" t="s">
        <v>106</v>
      </c>
      <c r="GS98" s="149" t="s">
        <v>34</v>
      </c>
      <c r="GT98" s="152" t="s">
        <v>252</v>
      </c>
      <c r="GU98" s="147" t="s">
        <v>252</v>
      </c>
      <c r="GV98" s="146" t="s">
        <v>34</v>
      </c>
      <c r="GW98" s="152" t="s">
        <v>252</v>
      </c>
      <c r="GX98" s="147" t="s">
        <v>252</v>
      </c>
      <c r="GY98" s="146" t="s">
        <v>34</v>
      </c>
      <c r="GZ98" s="152" t="s">
        <v>252</v>
      </c>
      <c r="HA98" s="147" t="s">
        <v>252</v>
      </c>
      <c r="HB98" s="154" t="s">
        <v>34</v>
      </c>
    </row>
    <row r="99" spans="1:210" ht="13.5" customHeight="1" thickBot="1" x14ac:dyDescent="0.25">
      <c r="AY99" s="349"/>
      <c r="AZ99" s="349"/>
      <c r="BA99" s="349"/>
      <c r="CB99" s="349"/>
      <c r="CC99" s="349"/>
      <c r="CD99" s="349"/>
      <c r="DN99" s="173">
        <f>G58</f>
        <v>0</v>
      </c>
      <c r="DO99" s="171">
        <f>H58</f>
        <v>0</v>
      </c>
      <c r="DP99" s="172" t="e">
        <f>DN99/(DN99+DO99)*100</f>
        <v>#DIV/0!</v>
      </c>
      <c r="EL99" s="349"/>
      <c r="EM99" s="349"/>
      <c r="EN99" s="349"/>
      <c r="EO99" s="349"/>
      <c r="EP99" s="349"/>
      <c r="EQ99" s="349"/>
    </row>
    <row r="100" spans="1:210" ht="40.5" customHeight="1" thickBot="1" x14ac:dyDescent="0.25">
      <c r="A100" s="164"/>
      <c r="B100" s="165"/>
      <c r="C100" s="166"/>
      <c r="D100" s="167" t="str">
        <f>F5</f>
        <v>○×川築堤工事</v>
      </c>
      <c r="E100" s="168">
        <f>F7</f>
        <v>125000</v>
      </c>
      <c r="F100" s="169" t="s">
        <v>254</v>
      </c>
      <c r="G100" s="170">
        <f>G13</f>
        <v>3980</v>
      </c>
      <c r="H100" s="171">
        <f>G14</f>
        <v>2510</v>
      </c>
      <c r="I100" s="171">
        <f>G15</f>
        <v>0</v>
      </c>
      <c r="J100" s="171">
        <f>G16</f>
        <v>0</v>
      </c>
      <c r="K100" s="183">
        <f>H13</f>
        <v>2304</v>
      </c>
      <c r="L100" s="172">
        <f>(G100+H100+I100+J100)/(G100+H100+I100+J100+K100)*100</f>
        <v>73.800318398908345</v>
      </c>
      <c r="M100" s="173">
        <f>G17</f>
        <v>0</v>
      </c>
      <c r="N100" s="171">
        <f>H17</f>
        <v>0</v>
      </c>
      <c r="O100" s="172" t="e">
        <f>M100/(M100+N100)*100</f>
        <v>#DIV/0!</v>
      </c>
      <c r="P100" s="174">
        <f>G18</f>
        <v>1092</v>
      </c>
      <c r="Q100" s="171">
        <f>G19</f>
        <v>0</v>
      </c>
      <c r="R100" s="171">
        <f>G20</f>
        <v>0</v>
      </c>
      <c r="S100" s="171">
        <f>H18</f>
        <v>0</v>
      </c>
      <c r="T100" s="172">
        <f>(P100+Q100+R100)/(P100+Q100+R100+S100)*100</f>
        <v>100</v>
      </c>
      <c r="U100" s="173">
        <f>G21</f>
        <v>0</v>
      </c>
      <c r="V100" s="171">
        <f>G22</f>
        <v>927</v>
      </c>
      <c r="W100" s="171">
        <f>G23</f>
        <v>0</v>
      </c>
      <c r="X100" s="171">
        <f>G24</f>
        <v>0</v>
      </c>
      <c r="Y100" s="171">
        <f>H21</f>
        <v>53</v>
      </c>
      <c r="Z100" s="172">
        <f>(U100+V100+W100+X100)/(U100+V100+W100+X100+Y100)*100</f>
        <v>94.591836734693885</v>
      </c>
      <c r="AA100" s="173">
        <f>G25</f>
        <v>0</v>
      </c>
      <c r="AB100" s="171">
        <f>G26</f>
        <v>0</v>
      </c>
      <c r="AC100" s="171">
        <f>H25</f>
        <v>0</v>
      </c>
      <c r="AD100" s="172" t="e">
        <f>(AA100+AB100)/(AA100+AB100+AC100)*100</f>
        <v>#DIV/0!</v>
      </c>
      <c r="AE100" s="175">
        <f>G27</f>
        <v>0</v>
      </c>
      <c r="AF100" s="176"/>
      <c r="AG100" s="177"/>
      <c r="AH100" s="173">
        <f>G28</f>
        <v>596</v>
      </c>
      <c r="AI100" s="171">
        <f>G29</f>
        <v>0</v>
      </c>
      <c r="AJ100" s="171">
        <f>H28</f>
        <v>32</v>
      </c>
      <c r="AK100" s="172">
        <f>(AH100+AI100)/(AH100+AI100+AJ100)*100</f>
        <v>94.904458598726109</v>
      </c>
      <c r="AL100" s="173">
        <f>G30</f>
        <v>17283</v>
      </c>
      <c r="AM100" s="171">
        <f>G31</f>
        <v>0</v>
      </c>
      <c r="AN100" s="171">
        <f>H30</f>
        <v>2342</v>
      </c>
      <c r="AO100" s="172">
        <f>(AL100+AM100)/(AL100+AM100+AN100)*100</f>
        <v>88.066242038216558</v>
      </c>
      <c r="AP100" s="173">
        <f>G32</f>
        <v>0</v>
      </c>
      <c r="AQ100" s="178"/>
      <c r="AR100" s="179"/>
      <c r="AS100" s="173">
        <f>G33</f>
        <v>0</v>
      </c>
      <c r="AT100" s="178"/>
      <c r="AU100" s="179"/>
      <c r="AV100" s="173">
        <f>G34</f>
        <v>0</v>
      </c>
      <c r="AW100" s="178"/>
      <c r="AX100" s="179"/>
      <c r="AY100" s="229">
        <f>G35</f>
        <v>0</v>
      </c>
      <c r="AZ100" s="230">
        <f>H35</f>
        <v>0</v>
      </c>
      <c r="BA100" s="231" t="e">
        <f>AY100/(AY100+AZ100)*100</f>
        <v>#DIV/0!</v>
      </c>
      <c r="BB100" s="173">
        <f>G36</f>
        <v>0</v>
      </c>
      <c r="BC100" s="171">
        <f>H36</f>
        <v>0</v>
      </c>
      <c r="BD100" s="172" t="e">
        <f>BB100/(BB100+BC100)*100</f>
        <v>#DIV/0!</v>
      </c>
      <c r="BE100" s="173">
        <f>G37</f>
        <v>0</v>
      </c>
      <c r="BF100" s="171">
        <f>H37</f>
        <v>0</v>
      </c>
      <c r="BG100" s="172" t="e">
        <f>BE100/(BE100+BF100)*100</f>
        <v>#DIV/0!</v>
      </c>
      <c r="BH100" s="173">
        <f>G38</f>
        <v>0</v>
      </c>
      <c r="BI100" s="171">
        <f>H38</f>
        <v>0</v>
      </c>
      <c r="BJ100" s="172" t="e">
        <f>BH100/(BH100+BI100)*100</f>
        <v>#DIV/0!</v>
      </c>
      <c r="BK100" s="173">
        <f>G39</f>
        <v>0</v>
      </c>
      <c r="BL100" s="171">
        <f>H39</f>
        <v>0</v>
      </c>
      <c r="BM100" s="172" t="e">
        <f>BK100/(BK100+BL100)*100</f>
        <v>#DIV/0!</v>
      </c>
      <c r="BN100" s="173">
        <f>G40</f>
        <v>0</v>
      </c>
      <c r="BO100" s="171">
        <f>H40</f>
        <v>0</v>
      </c>
      <c r="BP100" s="172" t="e">
        <f>BN100/(BN100+BO100)*100</f>
        <v>#DIV/0!</v>
      </c>
      <c r="BQ100" s="173">
        <f>G41</f>
        <v>0</v>
      </c>
      <c r="BR100" s="180">
        <f>G42</f>
        <v>0</v>
      </c>
      <c r="BS100" s="171">
        <f>H41</f>
        <v>0</v>
      </c>
      <c r="BT100" s="172" t="e">
        <f>BQ100+BR100/(BQ100+BR100+BS100)*100</f>
        <v>#DIV/0!</v>
      </c>
      <c r="BU100" s="173">
        <f>G43</f>
        <v>0</v>
      </c>
      <c r="BV100" s="171">
        <f>G44</f>
        <v>0</v>
      </c>
      <c r="BW100" s="171">
        <f>H43</f>
        <v>0</v>
      </c>
      <c r="BX100" s="172" t="e">
        <f>(BU100+BV100)/(BU100+BV100+BW100)*100</f>
        <v>#DIV/0!</v>
      </c>
      <c r="BY100" s="173">
        <f>G45</f>
        <v>0</v>
      </c>
      <c r="BZ100" s="171">
        <f>H45</f>
        <v>0</v>
      </c>
      <c r="CA100" s="172" t="e">
        <f>BY100/(BY100+BZ100)*100</f>
        <v>#DIV/0!</v>
      </c>
      <c r="CB100" s="229">
        <f>G46</f>
        <v>0</v>
      </c>
      <c r="CC100" s="230">
        <f>H46</f>
        <v>0</v>
      </c>
      <c r="CD100" s="231" t="e">
        <f>CB100/(CB100+CC100)*100</f>
        <v>#DIV/0!</v>
      </c>
      <c r="CE100" s="173">
        <f>G47</f>
        <v>0</v>
      </c>
      <c r="CF100" s="171">
        <f>H47</f>
        <v>0</v>
      </c>
      <c r="CG100" s="172" t="e">
        <f>CE100/(CE100+CF100)*100</f>
        <v>#DIV/0!</v>
      </c>
      <c r="CH100" s="173">
        <f>G48</f>
        <v>0</v>
      </c>
      <c r="CI100" s="178"/>
      <c r="CJ100" s="179"/>
      <c r="CK100" s="173">
        <f>G49</f>
        <v>0</v>
      </c>
      <c r="CL100" s="178"/>
      <c r="CM100" s="179"/>
      <c r="CN100" s="173">
        <f>G50</f>
        <v>0</v>
      </c>
      <c r="CO100" s="178"/>
      <c r="CP100" s="179"/>
      <c r="CQ100" s="173">
        <f>G51</f>
        <v>0</v>
      </c>
      <c r="CR100" s="180">
        <f>G52</f>
        <v>0</v>
      </c>
      <c r="CS100" s="178"/>
      <c r="CT100" s="181"/>
      <c r="CU100" s="179"/>
      <c r="CV100" s="173">
        <f>G53</f>
        <v>0</v>
      </c>
      <c r="CW100" s="178"/>
      <c r="CX100" s="179"/>
      <c r="CY100" s="173">
        <f>G54</f>
        <v>0</v>
      </c>
      <c r="CZ100" s="178"/>
      <c r="DA100" s="179"/>
      <c r="DB100" s="173">
        <f>G55</f>
        <v>0</v>
      </c>
      <c r="DC100" s="171">
        <f>H55</f>
        <v>0</v>
      </c>
      <c r="DD100" s="172" t="e">
        <f>DB100/(DB100+DC100)*100</f>
        <v>#DIV/0!</v>
      </c>
      <c r="DE100" s="173">
        <f>G56</f>
        <v>0</v>
      </c>
      <c r="DF100" s="171">
        <f>H56</f>
        <v>0</v>
      </c>
      <c r="DG100" s="172" t="e">
        <f>DE100/(DE100+DF100)*100</f>
        <v>#DIV/0!</v>
      </c>
      <c r="DH100" s="173">
        <f>G57</f>
        <v>0</v>
      </c>
      <c r="DI100" s="171">
        <f>H57</f>
        <v>0</v>
      </c>
      <c r="DJ100" s="172" t="e">
        <f>DH100/(DH100+DI100)*100</f>
        <v>#DIV/0!</v>
      </c>
      <c r="DK100" s="173">
        <f>G58</f>
        <v>0</v>
      </c>
      <c r="DL100" s="171">
        <f>H58</f>
        <v>0</v>
      </c>
      <c r="DM100" s="172" t="e">
        <f>DK100/(DK100+DL100)*100</f>
        <v>#DIV/0!</v>
      </c>
      <c r="DN100" s="182">
        <f>G59</f>
        <v>0</v>
      </c>
      <c r="DO100" s="182">
        <f>H59</f>
        <v>0</v>
      </c>
      <c r="DP100" s="172" t="e">
        <f>DN100/(DN100+DO100)*100</f>
        <v>#DIV/0!</v>
      </c>
      <c r="DQ100" s="182">
        <f>G60</f>
        <v>0</v>
      </c>
      <c r="DR100" s="182">
        <f>H60</f>
        <v>0</v>
      </c>
      <c r="DS100" s="172" t="e">
        <f>DQ100/(DQ100+DR100)*100</f>
        <v>#DIV/0!</v>
      </c>
      <c r="DT100" s="173">
        <f>G61</f>
        <v>0</v>
      </c>
      <c r="DU100" s="178"/>
      <c r="DV100" s="179"/>
      <c r="DW100" s="173">
        <f>G62</f>
        <v>0</v>
      </c>
      <c r="DX100" s="171">
        <f>H62</f>
        <v>0</v>
      </c>
      <c r="DY100" s="172" t="e">
        <f>DW100/(DW100+DX100)*100</f>
        <v>#DIV/0!</v>
      </c>
      <c r="DZ100" s="173">
        <f>G63</f>
        <v>0</v>
      </c>
      <c r="EA100" s="171">
        <f>H63</f>
        <v>0</v>
      </c>
      <c r="EB100" s="172" t="e">
        <f>DZ100/(DZ100+EA100)*100</f>
        <v>#DIV/0!</v>
      </c>
      <c r="EC100" s="173">
        <f>G64</f>
        <v>0</v>
      </c>
      <c r="ED100" s="171">
        <f>H64</f>
        <v>0</v>
      </c>
      <c r="EE100" s="172" t="e">
        <f>EC100/(EC100+ED100)*100</f>
        <v>#DIV/0!</v>
      </c>
      <c r="EF100" s="173">
        <f>G65</f>
        <v>0</v>
      </c>
      <c r="EG100" s="171">
        <f>H65</f>
        <v>0</v>
      </c>
      <c r="EH100" s="172" t="e">
        <f>EF100/(EF100+EG100)*100</f>
        <v>#DIV/0!</v>
      </c>
      <c r="EI100" s="173">
        <f>G66</f>
        <v>0</v>
      </c>
      <c r="EJ100" s="171">
        <f>H66</f>
        <v>0</v>
      </c>
      <c r="EK100" s="172" t="e">
        <f>EI100/(EI100+EJ100)*100</f>
        <v>#DIV/0!</v>
      </c>
      <c r="EL100" s="229">
        <f>G67</f>
        <v>0</v>
      </c>
      <c r="EM100" s="230">
        <f>H67</f>
        <v>0</v>
      </c>
      <c r="EN100" s="231" t="e">
        <f>EL100/(EL100+EM100)*100</f>
        <v>#DIV/0!</v>
      </c>
      <c r="EO100" s="229">
        <f>G68</f>
        <v>0</v>
      </c>
      <c r="EP100" s="230">
        <f>H68</f>
        <v>0</v>
      </c>
      <c r="EQ100" s="231" t="e">
        <f>EO100/(EO100+EP100)*100</f>
        <v>#DIV/0!</v>
      </c>
      <c r="ER100" s="173">
        <f>G69</f>
        <v>0</v>
      </c>
      <c r="ES100" s="171">
        <f>H69</f>
        <v>0</v>
      </c>
      <c r="ET100" s="172" t="e">
        <f>ER100/(ER100+ES100)*100</f>
        <v>#DIV/0!</v>
      </c>
      <c r="EU100" s="173">
        <f>G70</f>
        <v>0</v>
      </c>
      <c r="EV100" s="171">
        <f>H70</f>
        <v>0</v>
      </c>
      <c r="EW100" s="172" t="e">
        <f>EU100/(EU100+EV100)*100</f>
        <v>#DIV/0!</v>
      </c>
      <c r="EX100" s="173">
        <f>G71</f>
        <v>0</v>
      </c>
      <c r="EY100" s="171">
        <f>H71</f>
        <v>0</v>
      </c>
      <c r="EZ100" s="172" t="e">
        <f>EX100/(EX100+EY100)*100</f>
        <v>#DIV/0!</v>
      </c>
      <c r="FA100" s="173">
        <f>G72</f>
        <v>0</v>
      </c>
      <c r="FB100" s="171">
        <f>H72</f>
        <v>0</v>
      </c>
      <c r="FC100" s="172" t="e">
        <f>FA100/(FA100+FB100)*100</f>
        <v>#DIV/0!</v>
      </c>
      <c r="FD100" s="173">
        <f>G73</f>
        <v>0</v>
      </c>
      <c r="FE100" s="181"/>
      <c r="FF100" s="179"/>
      <c r="FG100" s="173">
        <f>G74</f>
        <v>1</v>
      </c>
      <c r="FH100" s="181"/>
      <c r="FI100" s="179"/>
      <c r="FJ100" s="173">
        <f>G75</f>
        <v>1</v>
      </c>
      <c r="FK100" s="171">
        <f>H75</f>
        <v>0</v>
      </c>
      <c r="FL100" s="172">
        <f>FJ100/(FJ100+FK100)*100</f>
        <v>100</v>
      </c>
      <c r="FM100" s="182">
        <f>G76</f>
        <v>0</v>
      </c>
      <c r="FN100" s="182">
        <f>H76</f>
        <v>0</v>
      </c>
      <c r="FO100" s="172" t="e">
        <f>FM100/(FM100+FN100)*100</f>
        <v>#DIV/0!</v>
      </c>
      <c r="FP100" s="173">
        <f>G77</f>
        <v>1</v>
      </c>
      <c r="FQ100" s="171">
        <f>H77</f>
        <v>0</v>
      </c>
      <c r="FR100" s="172">
        <f>FP100/(FP100+FQ100)*100</f>
        <v>100</v>
      </c>
      <c r="FS100" s="173">
        <f>G78</f>
        <v>0</v>
      </c>
      <c r="FT100" s="171">
        <f>H78</f>
        <v>0</v>
      </c>
      <c r="FU100" s="172" t="e">
        <f>FS100/(FS100+FT100)*100</f>
        <v>#DIV/0!</v>
      </c>
      <c r="FV100" s="173">
        <f>G79</f>
        <v>0</v>
      </c>
      <c r="FW100" s="171">
        <f>H79</f>
        <v>0</v>
      </c>
      <c r="FX100" s="172" t="e">
        <f>FV100/(FV100+FW100)*100</f>
        <v>#DIV/0!</v>
      </c>
      <c r="FY100" s="173">
        <f>G80</f>
        <v>0</v>
      </c>
      <c r="FZ100" s="180">
        <f>G81</f>
        <v>0</v>
      </c>
      <c r="GA100" s="178"/>
      <c r="GB100" s="181"/>
      <c r="GC100" s="181"/>
      <c r="GD100" s="179"/>
      <c r="GE100" s="173">
        <f>G82</f>
        <v>0</v>
      </c>
      <c r="GF100" s="180">
        <f>G83</f>
        <v>0</v>
      </c>
      <c r="GG100" s="178"/>
      <c r="GH100" s="181"/>
      <c r="GI100" s="181"/>
      <c r="GJ100" s="179"/>
      <c r="GK100" s="173">
        <f>G84</f>
        <v>0</v>
      </c>
      <c r="GL100" s="180">
        <f>G85</f>
        <v>0</v>
      </c>
      <c r="GM100" s="171">
        <f>H84</f>
        <v>0</v>
      </c>
      <c r="GN100" s="183">
        <f>H85</f>
        <v>0</v>
      </c>
      <c r="GO100" s="183" t="e">
        <f>GK100/(GK100+GM100)*100</f>
        <v>#DIV/0!</v>
      </c>
      <c r="GP100" s="172" t="e">
        <f>GL100/(GL100+GN100)*100</f>
        <v>#DIV/0!</v>
      </c>
      <c r="GQ100" s="173">
        <f>G86</f>
        <v>0</v>
      </c>
      <c r="GR100" s="171">
        <f>H86</f>
        <v>0</v>
      </c>
      <c r="GS100" s="172" t="e">
        <f>GQ100/(GQ100+GR100)*100</f>
        <v>#DIV/0!</v>
      </c>
      <c r="GT100" s="173">
        <f>G87</f>
        <v>0</v>
      </c>
      <c r="GU100" s="178"/>
      <c r="GV100" s="181"/>
      <c r="GW100" s="173">
        <f>G88</f>
        <v>0</v>
      </c>
      <c r="GX100" s="178"/>
      <c r="GY100" s="181"/>
      <c r="GZ100" s="173">
        <f>G89</f>
        <v>0</v>
      </c>
      <c r="HA100" s="178"/>
      <c r="HB100" s="179"/>
    </row>
    <row r="102" spans="1:210" x14ac:dyDescent="0.2">
      <c r="D102" s="282" t="s">
        <v>197</v>
      </c>
    </row>
    <row r="108" spans="1:210" x14ac:dyDescent="0.2">
      <c r="K108" s="61"/>
    </row>
  </sheetData>
  <mergeCells count="87">
    <mergeCell ref="GO96:GP96"/>
    <mergeCell ref="CQ97:CR97"/>
    <mergeCell ref="CS97:CT97"/>
    <mergeCell ref="GK97:GL97"/>
    <mergeCell ref="GM97:GN97"/>
    <mergeCell ref="GO97:GP97"/>
    <mergeCell ref="GE97:GF97"/>
    <mergeCell ref="GM96:GN96"/>
    <mergeCell ref="P95:T95"/>
    <mergeCell ref="AA95:AD95"/>
    <mergeCell ref="BU95:BX95"/>
    <mergeCell ref="GE96:GF96"/>
    <mergeCell ref="GA96:GB96"/>
    <mergeCell ref="FD95:FI95"/>
    <mergeCell ref="GG97:GH97"/>
    <mergeCell ref="A82:A83"/>
    <mergeCell ref="GG96:GH96"/>
    <mergeCell ref="GI96:GJ96"/>
    <mergeCell ref="GK96:GL96"/>
    <mergeCell ref="GI97:GJ97"/>
    <mergeCell ref="F7:G7"/>
    <mergeCell ref="A95:B96"/>
    <mergeCell ref="C95:C98"/>
    <mergeCell ref="D95:D98"/>
    <mergeCell ref="E95:E98"/>
    <mergeCell ref="F95:F98"/>
    <mergeCell ref="A97:A98"/>
    <mergeCell ref="D5:E5"/>
    <mergeCell ref="D6:E6"/>
    <mergeCell ref="D7:E7"/>
    <mergeCell ref="B82:C83"/>
    <mergeCell ref="A12:C12"/>
    <mergeCell ref="D28:D31"/>
    <mergeCell ref="D33:D34"/>
    <mergeCell ref="A51:A52"/>
    <mergeCell ref="I25:I26"/>
    <mergeCell ref="C51:C52"/>
    <mergeCell ref="I21:I24"/>
    <mergeCell ref="D37:D39"/>
    <mergeCell ref="B97:B98"/>
    <mergeCell ref="D25:D26"/>
    <mergeCell ref="I28:I29"/>
    <mergeCell ref="I30:I31"/>
    <mergeCell ref="H30:H31"/>
    <mergeCell ref="I43:I44"/>
    <mergeCell ref="D70:D72"/>
    <mergeCell ref="D41:D42"/>
    <mergeCell ref="D49:D54"/>
    <mergeCell ref="I41:I42"/>
    <mergeCell ref="H41:H42"/>
    <mergeCell ref="H28:H29"/>
    <mergeCell ref="H13:H16"/>
    <mergeCell ref="D18:D20"/>
    <mergeCell ref="I18:I20"/>
    <mergeCell ref="D13:D16"/>
    <mergeCell ref="I13:I16"/>
    <mergeCell ref="H18:H20"/>
    <mergeCell ref="D21:D24"/>
    <mergeCell ref="B87:C87"/>
    <mergeCell ref="B88:C88"/>
    <mergeCell ref="B84:C85"/>
    <mergeCell ref="H43:H44"/>
    <mergeCell ref="E51:E52"/>
    <mergeCell ref="D56:D58"/>
    <mergeCell ref="D64:D68"/>
    <mergeCell ref="D73:D74"/>
    <mergeCell ref="D75:D76"/>
    <mergeCell ref="E84:E85"/>
    <mergeCell ref="D84:D85"/>
    <mergeCell ref="E82:E83"/>
    <mergeCell ref="B51:B52"/>
    <mergeCell ref="H21:H24"/>
    <mergeCell ref="H25:H26"/>
    <mergeCell ref="B89:C89"/>
    <mergeCell ref="D43:D44"/>
    <mergeCell ref="GA97:GB97"/>
    <mergeCell ref="GC97:GD97"/>
    <mergeCell ref="A80:A81"/>
    <mergeCell ref="B80:C81"/>
    <mergeCell ref="D80:D81"/>
    <mergeCell ref="E80:E81"/>
    <mergeCell ref="D82:D83"/>
    <mergeCell ref="D87:D88"/>
    <mergeCell ref="FY97:FZ97"/>
    <mergeCell ref="A84:A85"/>
    <mergeCell ref="FY96:FZ96"/>
    <mergeCell ref="GC96:GD96"/>
  </mergeCells>
  <phoneticPr fontId="2"/>
  <pageMargins left="0.78740157480314965" right="0.42" top="0.78740157480314965" bottom="0.59055118110236227" header="0.51181102362204722" footer="0.51181102362204722"/>
  <pageSetup paperSize="9" scale="4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3"/>
    <pageSetUpPr fitToPage="1"/>
  </sheetPr>
  <dimension ref="A1:HB34"/>
  <sheetViews>
    <sheetView view="pageBreakPreview" zoomScale="70" zoomScaleNormal="100" zoomScaleSheetLayoutView="70" workbookViewId="0">
      <pane xSplit="6" ySplit="8" topLeftCell="CY29" activePane="bottomRight" state="frozenSplit"/>
      <selection pane="topRight" activeCell="K1" sqref="K1"/>
      <selection pane="bottomLeft" activeCell="A10" sqref="A10"/>
      <selection pane="bottomRight" activeCell="DO34" sqref="DO34"/>
    </sheetView>
  </sheetViews>
  <sheetFormatPr defaultColWidth="9" defaultRowHeight="12" x14ac:dyDescent="0.2"/>
  <cols>
    <col min="1" max="2" width="3.6328125" style="4" customWidth="1"/>
    <col min="3" max="3" width="5.6328125" style="4" customWidth="1"/>
    <col min="4" max="4" width="16.6328125" style="4" customWidth="1"/>
    <col min="5" max="5" width="9.6328125" style="4" customWidth="1"/>
    <col min="6" max="6" width="4.6328125" style="4" customWidth="1"/>
    <col min="7" max="158" width="8.6328125" style="31" customWidth="1"/>
    <col min="159" max="204" width="8.6328125" style="106" customWidth="1"/>
    <col min="205" max="210" width="8.6328125" style="4" customWidth="1"/>
    <col min="211" max="16384" width="9" style="4"/>
  </cols>
  <sheetData>
    <row r="1" spans="1:210" s="52" customFormat="1" ht="32.5" x14ac:dyDescent="0.2">
      <c r="A1" s="283" t="s">
        <v>600</v>
      </c>
      <c r="B1" s="284"/>
      <c r="C1" s="284"/>
      <c r="D1" s="284"/>
      <c r="E1" s="284"/>
      <c r="F1" s="284"/>
      <c r="G1" s="285"/>
      <c r="H1" s="285"/>
      <c r="I1" s="285"/>
      <c r="J1" s="285"/>
      <c r="K1" s="285"/>
      <c r="L1" s="285"/>
      <c r="M1" s="285"/>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c r="CN1" s="50"/>
      <c r="CO1" s="50"/>
      <c r="CP1" s="50"/>
      <c r="CQ1" s="50"/>
      <c r="CR1" s="50"/>
      <c r="CS1" s="50"/>
      <c r="CT1" s="50"/>
      <c r="CU1" s="50"/>
      <c r="CV1" s="50"/>
      <c r="CW1" s="50"/>
      <c r="CX1" s="50"/>
      <c r="CY1" s="50"/>
      <c r="CZ1" s="50"/>
      <c r="DA1" s="50"/>
      <c r="DB1" s="50"/>
      <c r="DC1" s="50"/>
      <c r="DD1" s="50"/>
      <c r="DE1" s="50"/>
      <c r="DF1" s="50"/>
      <c r="DG1" s="50"/>
      <c r="DH1" s="50"/>
      <c r="DI1" s="50"/>
      <c r="DJ1" s="50"/>
      <c r="DK1" s="50"/>
      <c r="DL1" s="50"/>
      <c r="DM1" s="50"/>
      <c r="DN1" s="50"/>
      <c r="DO1" s="50"/>
      <c r="DP1" s="50"/>
      <c r="DQ1" s="50"/>
      <c r="DR1" s="50"/>
      <c r="DS1" s="50"/>
      <c r="DT1" s="50"/>
      <c r="DU1" s="50"/>
      <c r="DV1" s="50"/>
      <c r="DW1" s="50"/>
      <c r="DX1" s="50"/>
      <c r="DY1" s="50"/>
      <c r="DZ1" s="50"/>
      <c r="EA1" s="50"/>
      <c r="EB1" s="50"/>
      <c r="EC1" s="50"/>
      <c r="ED1" s="50"/>
      <c r="EE1" s="50"/>
      <c r="EF1" s="50"/>
      <c r="EG1" s="50"/>
      <c r="EH1" s="51"/>
      <c r="EI1" s="51"/>
      <c r="EJ1" s="51"/>
      <c r="EK1" s="51"/>
      <c r="EL1" s="51"/>
      <c r="EM1" s="51"/>
      <c r="EN1" s="51"/>
      <c r="EO1" s="51"/>
      <c r="EP1" s="51"/>
      <c r="EQ1" s="51"/>
      <c r="ER1" s="51"/>
      <c r="ES1" s="51"/>
      <c r="ET1" s="51"/>
      <c r="EU1" s="51"/>
      <c r="EV1" s="51"/>
      <c r="EW1" s="51"/>
      <c r="EX1" s="51"/>
      <c r="EY1" s="51"/>
      <c r="EZ1" s="51"/>
      <c r="FA1" s="51"/>
      <c r="FB1" s="51"/>
      <c r="FC1" s="289"/>
      <c r="FD1" s="289"/>
      <c r="FE1" s="289"/>
      <c r="FF1" s="289"/>
      <c r="FG1" s="289"/>
      <c r="FH1" s="289"/>
      <c r="FI1" s="289"/>
      <c r="FJ1" s="289"/>
      <c r="FK1" s="289"/>
      <c r="FL1" s="289"/>
      <c r="FM1" s="289"/>
      <c r="FN1" s="289"/>
      <c r="FO1" s="289"/>
      <c r="FP1" s="289"/>
      <c r="FQ1" s="289"/>
      <c r="FR1" s="289"/>
      <c r="FS1" s="289"/>
      <c r="FT1" s="289"/>
      <c r="FU1" s="289"/>
      <c r="FV1" s="289"/>
      <c r="FW1" s="289"/>
      <c r="FX1" s="289"/>
      <c r="FY1" s="289"/>
      <c r="FZ1" s="289"/>
      <c r="GA1" s="289"/>
      <c r="GB1" s="289"/>
      <c r="GC1" s="289"/>
      <c r="GD1" s="289"/>
      <c r="GE1" s="289"/>
      <c r="GF1" s="289"/>
      <c r="GG1" s="289"/>
      <c r="GH1" s="289"/>
      <c r="GI1" s="289"/>
      <c r="GJ1" s="289"/>
      <c r="GK1" s="289"/>
      <c r="GL1" s="289"/>
      <c r="GM1" s="289"/>
      <c r="GN1" s="289"/>
      <c r="GO1" s="289"/>
      <c r="GP1" s="289"/>
      <c r="GQ1" s="289"/>
      <c r="GR1" s="289"/>
      <c r="GS1" s="289"/>
      <c r="GT1" s="289"/>
      <c r="GU1" s="289"/>
      <c r="GV1" s="289"/>
    </row>
    <row r="4" spans="1:210" ht="12.5" thickBot="1" x14ac:dyDescent="0.25">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row>
    <row r="5" spans="1:210" ht="24" customHeight="1" x14ac:dyDescent="0.2">
      <c r="A5" s="406" t="s">
        <v>27</v>
      </c>
      <c r="B5" s="407"/>
      <c r="C5" s="410" t="s">
        <v>28</v>
      </c>
      <c r="D5" s="414" t="s">
        <v>29</v>
      </c>
      <c r="E5" s="418" t="s">
        <v>30</v>
      </c>
      <c r="F5" s="422" t="s">
        <v>62</v>
      </c>
      <c r="G5" s="129" t="s">
        <v>76</v>
      </c>
      <c r="H5" s="129"/>
      <c r="I5" s="129"/>
      <c r="J5" s="129"/>
      <c r="K5" s="129"/>
      <c r="L5" s="130"/>
      <c r="M5" s="129" t="s">
        <v>138</v>
      </c>
      <c r="N5" s="184"/>
      <c r="O5" s="185"/>
      <c r="P5" s="402" t="s">
        <v>327</v>
      </c>
      <c r="Q5" s="403"/>
      <c r="R5" s="403"/>
      <c r="S5" s="403"/>
      <c r="T5" s="404"/>
      <c r="U5" s="129" t="s">
        <v>35</v>
      </c>
      <c r="V5" s="129"/>
      <c r="W5" s="129"/>
      <c r="X5" s="129"/>
      <c r="Y5" s="129"/>
      <c r="Z5" s="130"/>
      <c r="AA5" s="402" t="s">
        <v>328</v>
      </c>
      <c r="AB5" s="403"/>
      <c r="AC5" s="403"/>
      <c r="AD5" s="404"/>
      <c r="AE5" s="129" t="s">
        <v>13</v>
      </c>
      <c r="AF5" s="129"/>
      <c r="AG5" s="130"/>
      <c r="AH5" s="129" t="s">
        <v>12</v>
      </c>
      <c r="AI5" s="129"/>
      <c r="AJ5" s="129"/>
      <c r="AK5" s="129"/>
      <c r="AL5" s="129"/>
      <c r="AM5" s="129"/>
      <c r="AN5" s="129"/>
      <c r="AO5" s="130"/>
      <c r="AP5" s="129" t="s">
        <v>329</v>
      </c>
      <c r="AQ5" s="184"/>
      <c r="AR5" s="185"/>
      <c r="AS5" s="132" t="s">
        <v>330</v>
      </c>
      <c r="AT5" s="184"/>
      <c r="AU5" s="184"/>
      <c r="AV5" s="131"/>
      <c r="AW5" s="186"/>
      <c r="AX5" s="187"/>
      <c r="AY5" s="129" t="s">
        <v>385</v>
      </c>
      <c r="AZ5" s="184"/>
      <c r="BA5" s="185"/>
      <c r="BB5" s="129" t="s">
        <v>140</v>
      </c>
      <c r="BC5" s="184"/>
      <c r="BD5" s="185"/>
      <c r="BE5" s="132" t="s">
        <v>331</v>
      </c>
      <c r="BF5" s="184"/>
      <c r="BG5" s="184"/>
      <c r="BH5" s="129"/>
      <c r="BI5" s="184"/>
      <c r="BJ5" s="184"/>
      <c r="BK5" s="129"/>
      <c r="BL5" s="184"/>
      <c r="BM5" s="185"/>
      <c r="BN5" s="129" t="s">
        <v>424</v>
      </c>
      <c r="BO5" s="184"/>
      <c r="BP5" s="185"/>
      <c r="BQ5" s="129" t="s">
        <v>141</v>
      </c>
      <c r="BR5" s="129"/>
      <c r="BS5" s="184"/>
      <c r="BT5" s="185"/>
      <c r="BU5" s="402" t="s">
        <v>332</v>
      </c>
      <c r="BV5" s="403"/>
      <c r="BW5" s="403"/>
      <c r="BX5" s="404"/>
      <c r="BY5" s="129" t="s">
        <v>333</v>
      </c>
      <c r="BZ5" s="184"/>
      <c r="CA5" s="185"/>
      <c r="CB5" s="129" t="s">
        <v>386</v>
      </c>
      <c r="CC5" s="184"/>
      <c r="CD5" s="185"/>
      <c r="CE5" s="129" t="s">
        <v>334</v>
      </c>
      <c r="CF5" s="184"/>
      <c r="CG5" s="185"/>
      <c r="CH5" s="131" t="s">
        <v>335</v>
      </c>
      <c r="CI5" s="186"/>
      <c r="CJ5" s="187"/>
      <c r="CK5" s="129" t="s">
        <v>142</v>
      </c>
      <c r="CL5" s="184"/>
      <c r="CM5" s="184"/>
      <c r="CN5" s="129"/>
      <c r="CO5" s="184"/>
      <c r="CP5" s="184"/>
      <c r="CQ5" s="186"/>
      <c r="CR5" s="186"/>
      <c r="CS5" s="186"/>
      <c r="CT5" s="186"/>
      <c r="CU5" s="186"/>
      <c r="CV5" s="186"/>
      <c r="CW5" s="186"/>
      <c r="CX5" s="186"/>
      <c r="CY5" s="186"/>
      <c r="CZ5" s="186"/>
      <c r="DA5" s="187"/>
      <c r="DB5" s="129" t="s">
        <v>372</v>
      </c>
      <c r="DC5" s="184"/>
      <c r="DD5" s="185"/>
      <c r="DE5" s="129" t="s">
        <v>336</v>
      </c>
      <c r="DF5" s="184"/>
      <c r="DG5" s="184"/>
      <c r="DH5" s="129"/>
      <c r="DI5" s="184"/>
      <c r="DJ5" s="184"/>
      <c r="DK5" s="129"/>
      <c r="DL5" s="184"/>
      <c r="DM5" s="185"/>
      <c r="DN5" s="210" t="s">
        <v>558</v>
      </c>
      <c r="DO5" s="184"/>
      <c r="DP5" s="185"/>
      <c r="DQ5" s="210" t="s">
        <v>351</v>
      </c>
      <c r="DR5" s="184"/>
      <c r="DS5" s="185"/>
      <c r="DT5" s="131" t="s">
        <v>337</v>
      </c>
      <c r="DU5" s="186"/>
      <c r="DV5" s="187"/>
      <c r="DW5" s="129" t="s">
        <v>338</v>
      </c>
      <c r="DX5" s="184"/>
      <c r="DY5" s="185"/>
      <c r="DZ5" s="129" t="s">
        <v>143</v>
      </c>
      <c r="EA5" s="184"/>
      <c r="EB5" s="185"/>
      <c r="EC5" s="129" t="s">
        <v>352</v>
      </c>
      <c r="ED5" s="184"/>
      <c r="EE5" s="184"/>
      <c r="EF5" s="129"/>
      <c r="EG5" s="184"/>
      <c r="EH5" s="184"/>
      <c r="EI5" s="129"/>
      <c r="EJ5" s="184"/>
      <c r="EK5" s="184"/>
      <c r="EL5" s="129"/>
      <c r="EM5" s="184"/>
      <c r="EN5" s="184"/>
      <c r="EO5" s="129"/>
      <c r="EP5" s="184"/>
      <c r="EQ5" s="185"/>
      <c r="ER5" s="129" t="s">
        <v>353</v>
      </c>
      <c r="ES5" s="184"/>
      <c r="ET5" s="185"/>
      <c r="EU5" s="129" t="s">
        <v>354</v>
      </c>
      <c r="EV5" s="184"/>
      <c r="EW5" s="184"/>
      <c r="EX5" s="129"/>
      <c r="EY5" s="184"/>
      <c r="EZ5" s="184"/>
      <c r="FA5" s="184"/>
      <c r="FB5" s="184"/>
      <c r="FC5" s="185"/>
      <c r="FD5" s="391" t="s">
        <v>376</v>
      </c>
      <c r="FE5" s="480"/>
      <c r="FF5" s="480"/>
      <c r="FG5" s="480"/>
      <c r="FH5" s="480"/>
      <c r="FI5" s="481"/>
      <c r="FJ5" s="129" t="s">
        <v>355</v>
      </c>
      <c r="FK5" s="129"/>
      <c r="FL5" s="129"/>
      <c r="FM5" s="129"/>
      <c r="FN5" s="129"/>
      <c r="FO5" s="130"/>
      <c r="FP5" s="129" t="s">
        <v>144</v>
      </c>
      <c r="FQ5" s="184"/>
      <c r="FR5" s="185"/>
      <c r="FS5" s="129" t="s">
        <v>339</v>
      </c>
      <c r="FT5" s="184"/>
      <c r="FU5" s="185"/>
      <c r="FV5" s="129" t="s">
        <v>340</v>
      </c>
      <c r="FW5" s="184"/>
      <c r="FX5" s="185"/>
      <c r="FY5" s="129" t="s">
        <v>495</v>
      </c>
      <c r="FZ5" s="129"/>
      <c r="GA5" s="184"/>
      <c r="GB5" s="184"/>
      <c r="GC5" s="184"/>
      <c r="GD5" s="185"/>
      <c r="GE5" s="129" t="s">
        <v>341</v>
      </c>
      <c r="GF5" s="129"/>
      <c r="GG5" s="184"/>
      <c r="GH5" s="184"/>
      <c r="GI5" s="184"/>
      <c r="GJ5" s="185"/>
      <c r="GK5" s="129" t="s">
        <v>91</v>
      </c>
      <c r="GL5" s="129"/>
      <c r="GM5" s="184"/>
      <c r="GN5" s="184"/>
      <c r="GO5" s="184"/>
      <c r="GP5" s="185"/>
      <c r="GQ5" s="129" t="s">
        <v>436</v>
      </c>
      <c r="GR5" s="184"/>
      <c r="GS5" s="185"/>
      <c r="GT5" s="129" t="s">
        <v>356</v>
      </c>
      <c r="GU5" s="184"/>
      <c r="GV5" s="184"/>
      <c r="GW5" s="129"/>
      <c r="GX5" s="184"/>
      <c r="GY5" s="184"/>
      <c r="GZ5" s="132" t="s">
        <v>342</v>
      </c>
      <c r="HA5" s="184"/>
      <c r="HB5" s="185"/>
    </row>
    <row r="6" spans="1:210" s="85" customFormat="1" ht="67.5" customHeight="1" x14ac:dyDescent="0.2">
      <c r="A6" s="408"/>
      <c r="B6" s="409"/>
      <c r="C6" s="411"/>
      <c r="D6" s="415"/>
      <c r="E6" s="419"/>
      <c r="F6" s="423"/>
      <c r="G6" s="108" t="s">
        <v>553</v>
      </c>
      <c r="H6" s="133" t="s">
        <v>343</v>
      </c>
      <c r="I6" s="133" t="s">
        <v>349</v>
      </c>
      <c r="J6" s="133" t="s">
        <v>350</v>
      </c>
      <c r="K6" s="133"/>
      <c r="L6" s="134"/>
      <c r="M6" s="108" t="s">
        <v>307</v>
      </c>
      <c r="N6" s="133"/>
      <c r="O6" s="134"/>
      <c r="P6" s="108" t="s">
        <v>402</v>
      </c>
      <c r="Q6" s="133" t="s">
        <v>403</v>
      </c>
      <c r="R6" s="133" t="s">
        <v>453</v>
      </c>
      <c r="S6" s="133"/>
      <c r="T6" s="134"/>
      <c r="U6" s="108" t="s">
        <v>405</v>
      </c>
      <c r="V6" s="133" t="s">
        <v>406</v>
      </c>
      <c r="W6" s="133" t="s">
        <v>407</v>
      </c>
      <c r="X6" s="133" t="s">
        <v>408</v>
      </c>
      <c r="Y6" s="133"/>
      <c r="Z6" s="134"/>
      <c r="AA6" s="108" t="s">
        <v>409</v>
      </c>
      <c r="AB6" s="133" t="s">
        <v>410</v>
      </c>
      <c r="AC6" s="133"/>
      <c r="AD6" s="134"/>
      <c r="AE6" s="135" t="s">
        <v>411</v>
      </c>
      <c r="AF6" s="135"/>
      <c r="AG6" s="136"/>
      <c r="AH6" s="108" t="s">
        <v>412</v>
      </c>
      <c r="AI6" s="133" t="s">
        <v>413</v>
      </c>
      <c r="AJ6" s="133"/>
      <c r="AK6" s="134"/>
      <c r="AL6" s="108" t="s">
        <v>414</v>
      </c>
      <c r="AM6" s="133" t="s">
        <v>415</v>
      </c>
      <c r="AN6" s="133"/>
      <c r="AO6" s="134"/>
      <c r="AP6" s="108" t="s">
        <v>454</v>
      </c>
      <c r="AQ6" s="133"/>
      <c r="AR6" s="134"/>
      <c r="AS6" s="108" t="s">
        <v>417</v>
      </c>
      <c r="AT6" s="133"/>
      <c r="AU6" s="134"/>
      <c r="AV6" s="108" t="s">
        <v>455</v>
      </c>
      <c r="AW6" s="133"/>
      <c r="AX6" s="134"/>
      <c r="AY6" s="108" t="s">
        <v>419</v>
      </c>
      <c r="AZ6" s="133"/>
      <c r="BA6" s="134"/>
      <c r="BB6" s="108" t="s">
        <v>420</v>
      </c>
      <c r="BC6" s="133"/>
      <c r="BD6" s="134"/>
      <c r="BE6" s="108" t="s">
        <v>421</v>
      </c>
      <c r="BF6" s="133"/>
      <c r="BG6" s="134"/>
      <c r="BH6" s="108" t="s">
        <v>554</v>
      </c>
      <c r="BI6" s="133"/>
      <c r="BJ6" s="134"/>
      <c r="BK6" s="108" t="s">
        <v>456</v>
      </c>
      <c r="BL6" s="133"/>
      <c r="BM6" s="134"/>
      <c r="BN6" s="108" t="s">
        <v>457</v>
      </c>
      <c r="BO6" s="133"/>
      <c r="BP6" s="134"/>
      <c r="BQ6" s="108" t="s">
        <v>458</v>
      </c>
      <c r="BR6" s="188" t="s">
        <v>459</v>
      </c>
      <c r="BS6" s="133"/>
      <c r="BT6" s="134"/>
      <c r="BU6" s="108" t="s">
        <v>428</v>
      </c>
      <c r="BV6" s="133" t="s">
        <v>555</v>
      </c>
      <c r="BW6" s="133"/>
      <c r="BX6" s="134"/>
      <c r="BY6" s="108" t="s">
        <v>515</v>
      </c>
      <c r="BZ6" s="133"/>
      <c r="CA6" s="134"/>
      <c r="CB6" s="108" t="s">
        <v>430</v>
      </c>
      <c r="CC6" s="133"/>
      <c r="CD6" s="134"/>
      <c r="CE6" s="108" t="s">
        <v>539</v>
      </c>
      <c r="CF6" s="133"/>
      <c r="CG6" s="134"/>
      <c r="CH6" s="108" t="s">
        <v>431</v>
      </c>
      <c r="CI6" s="133"/>
      <c r="CJ6" s="134"/>
      <c r="CK6" s="108" t="s">
        <v>460</v>
      </c>
      <c r="CL6" s="133"/>
      <c r="CM6" s="134"/>
      <c r="CN6" s="108" t="s">
        <v>461</v>
      </c>
      <c r="CO6" s="133"/>
      <c r="CP6" s="134"/>
      <c r="CQ6" s="108" t="s">
        <v>462</v>
      </c>
      <c r="CR6" s="137"/>
      <c r="CS6" s="133"/>
      <c r="CT6" s="138"/>
      <c r="CU6" s="134"/>
      <c r="CV6" s="108" t="s">
        <v>463</v>
      </c>
      <c r="CW6" s="133"/>
      <c r="CX6" s="134"/>
      <c r="CY6" s="108" t="s">
        <v>518</v>
      </c>
      <c r="CZ6" s="133"/>
      <c r="DA6" s="134"/>
      <c r="DB6" s="108" t="s">
        <v>540</v>
      </c>
      <c r="DC6" s="133"/>
      <c r="DD6" s="134"/>
      <c r="DE6" s="108" t="s">
        <v>541</v>
      </c>
      <c r="DF6" s="133"/>
      <c r="DG6" s="134"/>
      <c r="DH6" s="108" t="s">
        <v>542</v>
      </c>
      <c r="DI6" s="133"/>
      <c r="DJ6" s="134"/>
      <c r="DK6" s="108" t="s">
        <v>543</v>
      </c>
      <c r="DL6" s="133"/>
      <c r="DM6" s="134"/>
      <c r="DN6" s="108" t="s">
        <v>557</v>
      </c>
      <c r="DO6" s="137"/>
      <c r="DP6" s="136"/>
      <c r="DQ6" s="108" t="s">
        <v>559</v>
      </c>
      <c r="DR6" s="137"/>
      <c r="DS6" s="136"/>
      <c r="DT6" s="137" t="s">
        <v>560</v>
      </c>
      <c r="DU6" s="133"/>
      <c r="DV6" s="134"/>
      <c r="DW6" s="108" t="s">
        <v>561</v>
      </c>
      <c r="DX6" s="133"/>
      <c r="DY6" s="134"/>
      <c r="DZ6" s="108" t="s">
        <v>563</v>
      </c>
      <c r="EA6" s="133"/>
      <c r="EB6" s="134"/>
      <c r="EC6" s="108" t="s">
        <v>564</v>
      </c>
      <c r="ED6" s="133"/>
      <c r="EE6" s="134"/>
      <c r="EF6" s="108" t="s">
        <v>565</v>
      </c>
      <c r="EG6" s="133"/>
      <c r="EH6" s="134"/>
      <c r="EI6" s="108" t="s">
        <v>566</v>
      </c>
      <c r="EJ6" s="133"/>
      <c r="EK6" s="134"/>
      <c r="EL6" s="108" t="s">
        <v>567</v>
      </c>
      <c r="EM6" s="133"/>
      <c r="EN6" s="134"/>
      <c r="EO6" s="108" t="s">
        <v>568</v>
      </c>
      <c r="EP6" s="133"/>
      <c r="EQ6" s="134"/>
      <c r="ER6" s="108" t="s">
        <v>569</v>
      </c>
      <c r="ES6" s="133"/>
      <c r="ET6" s="134"/>
      <c r="EU6" s="108" t="s">
        <v>570</v>
      </c>
      <c r="EV6" s="133"/>
      <c r="EW6" s="134"/>
      <c r="EX6" s="108" t="s">
        <v>571</v>
      </c>
      <c r="EY6" s="133"/>
      <c r="EZ6" s="134"/>
      <c r="FA6" s="108" t="s">
        <v>588</v>
      </c>
      <c r="FB6" s="133"/>
      <c r="FC6" s="134"/>
      <c r="FD6" s="108" t="s">
        <v>572</v>
      </c>
      <c r="FE6" s="133"/>
      <c r="FF6" s="134"/>
      <c r="FG6" s="108" t="s">
        <v>573</v>
      </c>
      <c r="FH6" s="133"/>
      <c r="FI6" s="134"/>
      <c r="FJ6" s="108" t="s">
        <v>574</v>
      </c>
      <c r="FK6" s="133"/>
      <c r="FL6" s="134"/>
      <c r="FM6" s="135" t="s">
        <v>575</v>
      </c>
      <c r="FN6" s="133"/>
      <c r="FO6" s="135"/>
      <c r="FP6" s="108" t="s">
        <v>576</v>
      </c>
      <c r="FQ6" s="133"/>
      <c r="FR6" s="134"/>
      <c r="FS6" s="108" t="s">
        <v>577</v>
      </c>
      <c r="FT6" s="133"/>
      <c r="FU6" s="134"/>
      <c r="FV6" s="108" t="s">
        <v>578</v>
      </c>
      <c r="FW6" s="133"/>
      <c r="FX6" s="134"/>
      <c r="FY6" s="400" t="s">
        <v>579</v>
      </c>
      <c r="FZ6" s="401"/>
      <c r="GA6" s="394"/>
      <c r="GB6" s="399"/>
      <c r="GC6" s="394"/>
      <c r="GD6" s="395"/>
      <c r="GE6" s="400" t="s">
        <v>580</v>
      </c>
      <c r="GF6" s="401"/>
      <c r="GG6" s="394"/>
      <c r="GH6" s="399"/>
      <c r="GI6" s="394"/>
      <c r="GJ6" s="395"/>
      <c r="GK6" s="400" t="s">
        <v>581</v>
      </c>
      <c r="GL6" s="401"/>
      <c r="GM6" s="394"/>
      <c r="GN6" s="399"/>
      <c r="GO6" s="394"/>
      <c r="GP6" s="395"/>
      <c r="GQ6" s="108" t="s">
        <v>582</v>
      </c>
      <c r="GR6" s="133"/>
      <c r="GS6" s="134"/>
      <c r="GT6" s="189" t="s">
        <v>583</v>
      </c>
      <c r="GU6" s="139"/>
      <c r="GV6" s="139"/>
      <c r="GW6" s="189" t="s">
        <v>584</v>
      </c>
      <c r="GX6" s="139"/>
      <c r="GY6" s="139"/>
      <c r="GZ6" s="189" t="s">
        <v>585</v>
      </c>
      <c r="HA6" s="139"/>
      <c r="HB6" s="140"/>
    </row>
    <row r="7" spans="1:210" ht="42" customHeight="1" x14ac:dyDescent="0.2">
      <c r="A7" s="426" t="s">
        <v>31</v>
      </c>
      <c r="B7" s="428" t="s">
        <v>32</v>
      </c>
      <c r="C7" s="412"/>
      <c r="D7" s="416"/>
      <c r="E7" s="420"/>
      <c r="F7" s="424"/>
      <c r="G7" s="141" t="s">
        <v>135</v>
      </c>
      <c r="H7" s="142" t="s">
        <v>135</v>
      </c>
      <c r="I7" s="142" t="s">
        <v>135</v>
      </c>
      <c r="J7" s="142" t="s">
        <v>135</v>
      </c>
      <c r="K7" s="142" t="s">
        <v>136</v>
      </c>
      <c r="L7" s="143" t="s">
        <v>33</v>
      </c>
      <c r="M7" s="141" t="s">
        <v>135</v>
      </c>
      <c r="N7" s="142" t="s">
        <v>136</v>
      </c>
      <c r="O7" s="144" t="s">
        <v>33</v>
      </c>
      <c r="P7" s="141" t="s">
        <v>135</v>
      </c>
      <c r="Q7" s="142" t="s">
        <v>135</v>
      </c>
      <c r="R7" s="142" t="s">
        <v>135</v>
      </c>
      <c r="S7" s="142" t="s">
        <v>136</v>
      </c>
      <c r="T7" s="144" t="s">
        <v>33</v>
      </c>
      <c r="U7" s="141" t="s">
        <v>135</v>
      </c>
      <c r="V7" s="142" t="s">
        <v>135</v>
      </c>
      <c r="W7" s="142" t="s">
        <v>135</v>
      </c>
      <c r="X7" s="142" t="s">
        <v>135</v>
      </c>
      <c r="Y7" s="142" t="s">
        <v>136</v>
      </c>
      <c r="Z7" s="144" t="s">
        <v>33</v>
      </c>
      <c r="AA7" s="141" t="s">
        <v>135</v>
      </c>
      <c r="AB7" s="142" t="s">
        <v>135</v>
      </c>
      <c r="AC7" s="142" t="s">
        <v>136</v>
      </c>
      <c r="AD7" s="144" t="s">
        <v>33</v>
      </c>
      <c r="AE7" s="141" t="s">
        <v>135</v>
      </c>
      <c r="AF7" s="142" t="s">
        <v>136</v>
      </c>
      <c r="AG7" s="143" t="s">
        <v>33</v>
      </c>
      <c r="AH7" s="141" t="s">
        <v>135</v>
      </c>
      <c r="AI7" s="142" t="s">
        <v>135</v>
      </c>
      <c r="AJ7" s="142" t="s">
        <v>136</v>
      </c>
      <c r="AK7" s="144" t="s">
        <v>33</v>
      </c>
      <c r="AL7" s="141" t="s">
        <v>135</v>
      </c>
      <c r="AM7" s="142" t="s">
        <v>135</v>
      </c>
      <c r="AN7" s="142" t="s">
        <v>136</v>
      </c>
      <c r="AO7" s="144" t="s">
        <v>33</v>
      </c>
      <c r="AP7" s="141" t="s">
        <v>135</v>
      </c>
      <c r="AQ7" s="142" t="s">
        <v>136</v>
      </c>
      <c r="AR7" s="144" t="s">
        <v>33</v>
      </c>
      <c r="AS7" s="141" t="s">
        <v>135</v>
      </c>
      <c r="AT7" s="142" t="s">
        <v>136</v>
      </c>
      <c r="AU7" s="144" t="s">
        <v>33</v>
      </c>
      <c r="AV7" s="141" t="s">
        <v>135</v>
      </c>
      <c r="AW7" s="142" t="s">
        <v>136</v>
      </c>
      <c r="AX7" s="144" t="s">
        <v>33</v>
      </c>
      <c r="AY7" s="141" t="s">
        <v>135</v>
      </c>
      <c r="AZ7" s="142" t="s">
        <v>136</v>
      </c>
      <c r="BA7" s="144" t="s">
        <v>33</v>
      </c>
      <c r="BB7" s="141" t="s">
        <v>135</v>
      </c>
      <c r="BC7" s="142" t="s">
        <v>136</v>
      </c>
      <c r="BD7" s="144" t="s">
        <v>33</v>
      </c>
      <c r="BE7" s="141" t="s">
        <v>135</v>
      </c>
      <c r="BF7" s="142" t="s">
        <v>136</v>
      </c>
      <c r="BG7" s="144" t="s">
        <v>33</v>
      </c>
      <c r="BH7" s="141" t="s">
        <v>135</v>
      </c>
      <c r="BI7" s="142" t="s">
        <v>136</v>
      </c>
      <c r="BJ7" s="144" t="s">
        <v>33</v>
      </c>
      <c r="BK7" s="141" t="s">
        <v>135</v>
      </c>
      <c r="BL7" s="142" t="s">
        <v>136</v>
      </c>
      <c r="BM7" s="144" t="s">
        <v>33</v>
      </c>
      <c r="BN7" s="141" t="s">
        <v>135</v>
      </c>
      <c r="BO7" s="142" t="s">
        <v>136</v>
      </c>
      <c r="BP7" s="144" t="s">
        <v>33</v>
      </c>
      <c r="BQ7" s="141" t="s">
        <v>135</v>
      </c>
      <c r="BR7" s="141" t="s">
        <v>135</v>
      </c>
      <c r="BS7" s="142" t="s">
        <v>136</v>
      </c>
      <c r="BT7" s="144" t="s">
        <v>33</v>
      </c>
      <c r="BU7" s="141" t="s">
        <v>135</v>
      </c>
      <c r="BV7" s="142" t="s">
        <v>135</v>
      </c>
      <c r="BW7" s="142" t="s">
        <v>136</v>
      </c>
      <c r="BX7" s="144" t="s">
        <v>33</v>
      </c>
      <c r="BY7" s="141" t="s">
        <v>135</v>
      </c>
      <c r="BZ7" s="142" t="s">
        <v>136</v>
      </c>
      <c r="CA7" s="144" t="s">
        <v>33</v>
      </c>
      <c r="CB7" s="141" t="s">
        <v>135</v>
      </c>
      <c r="CC7" s="142" t="s">
        <v>136</v>
      </c>
      <c r="CD7" s="144" t="s">
        <v>33</v>
      </c>
      <c r="CE7" s="141" t="s">
        <v>135</v>
      </c>
      <c r="CF7" s="142" t="s">
        <v>136</v>
      </c>
      <c r="CG7" s="144" t="s">
        <v>33</v>
      </c>
      <c r="CH7" s="141" t="s">
        <v>135</v>
      </c>
      <c r="CI7" s="142" t="s">
        <v>136</v>
      </c>
      <c r="CJ7" s="144" t="s">
        <v>33</v>
      </c>
      <c r="CK7" s="141" t="s">
        <v>135</v>
      </c>
      <c r="CL7" s="142" t="s">
        <v>136</v>
      </c>
      <c r="CM7" s="144" t="s">
        <v>33</v>
      </c>
      <c r="CN7" s="141" t="s">
        <v>505</v>
      </c>
      <c r="CO7" s="142" t="s">
        <v>136</v>
      </c>
      <c r="CP7" s="144" t="s">
        <v>33</v>
      </c>
      <c r="CQ7" s="396" t="s">
        <v>135</v>
      </c>
      <c r="CR7" s="397"/>
      <c r="CS7" s="398" t="s">
        <v>136</v>
      </c>
      <c r="CT7" s="397"/>
      <c r="CU7" s="144" t="s">
        <v>33</v>
      </c>
      <c r="CV7" s="141" t="s">
        <v>135</v>
      </c>
      <c r="CW7" s="142" t="s">
        <v>136</v>
      </c>
      <c r="CX7" s="144" t="s">
        <v>33</v>
      </c>
      <c r="CY7" s="141" t="s">
        <v>135</v>
      </c>
      <c r="CZ7" s="142" t="s">
        <v>136</v>
      </c>
      <c r="DA7" s="144" t="s">
        <v>33</v>
      </c>
      <c r="DB7" s="141" t="s">
        <v>135</v>
      </c>
      <c r="DC7" s="142" t="s">
        <v>136</v>
      </c>
      <c r="DD7" s="144" t="s">
        <v>33</v>
      </c>
      <c r="DE7" s="141" t="s">
        <v>135</v>
      </c>
      <c r="DF7" s="142" t="s">
        <v>136</v>
      </c>
      <c r="DG7" s="144" t="s">
        <v>33</v>
      </c>
      <c r="DH7" s="141" t="s">
        <v>135</v>
      </c>
      <c r="DI7" s="142" t="s">
        <v>136</v>
      </c>
      <c r="DJ7" s="144" t="s">
        <v>33</v>
      </c>
      <c r="DK7" s="141" t="s">
        <v>135</v>
      </c>
      <c r="DL7" s="142" t="s">
        <v>136</v>
      </c>
      <c r="DM7" s="144" t="s">
        <v>33</v>
      </c>
      <c r="DN7" s="141" t="s">
        <v>135</v>
      </c>
      <c r="DO7" s="142" t="s">
        <v>136</v>
      </c>
      <c r="DP7" s="144" t="s">
        <v>33</v>
      </c>
      <c r="DQ7" s="141" t="s">
        <v>135</v>
      </c>
      <c r="DR7" s="142" t="s">
        <v>136</v>
      </c>
      <c r="DS7" s="144" t="s">
        <v>33</v>
      </c>
      <c r="DT7" s="212" t="s">
        <v>135</v>
      </c>
      <c r="DU7" s="142" t="s">
        <v>136</v>
      </c>
      <c r="DV7" s="144" t="s">
        <v>33</v>
      </c>
      <c r="DW7" s="141" t="s">
        <v>135</v>
      </c>
      <c r="DX7" s="142" t="s">
        <v>136</v>
      </c>
      <c r="DY7" s="144" t="s">
        <v>33</v>
      </c>
      <c r="DZ7" s="141" t="s">
        <v>135</v>
      </c>
      <c r="EA7" s="142" t="s">
        <v>136</v>
      </c>
      <c r="EB7" s="144" t="s">
        <v>562</v>
      </c>
      <c r="EC7" s="141" t="s">
        <v>135</v>
      </c>
      <c r="ED7" s="142" t="s">
        <v>136</v>
      </c>
      <c r="EE7" s="144" t="s">
        <v>33</v>
      </c>
      <c r="EF7" s="141" t="s">
        <v>135</v>
      </c>
      <c r="EG7" s="142" t="s">
        <v>136</v>
      </c>
      <c r="EH7" s="144" t="s">
        <v>33</v>
      </c>
      <c r="EI7" s="141" t="s">
        <v>135</v>
      </c>
      <c r="EJ7" s="142" t="s">
        <v>136</v>
      </c>
      <c r="EK7" s="144" t="s">
        <v>33</v>
      </c>
      <c r="EL7" s="141" t="s">
        <v>135</v>
      </c>
      <c r="EM7" s="142" t="s">
        <v>136</v>
      </c>
      <c r="EN7" s="144" t="s">
        <v>33</v>
      </c>
      <c r="EO7" s="141" t="s">
        <v>135</v>
      </c>
      <c r="EP7" s="142" t="s">
        <v>136</v>
      </c>
      <c r="EQ7" s="144" t="s">
        <v>33</v>
      </c>
      <c r="ER7" s="141" t="s">
        <v>135</v>
      </c>
      <c r="ES7" s="142" t="s">
        <v>136</v>
      </c>
      <c r="ET7" s="144" t="s">
        <v>33</v>
      </c>
      <c r="EU7" s="141" t="s">
        <v>135</v>
      </c>
      <c r="EV7" s="142" t="s">
        <v>136</v>
      </c>
      <c r="EW7" s="144" t="s">
        <v>33</v>
      </c>
      <c r="EX7" s="141" t="s">
        <v>135</v>
      </c>
      <c r="EY7" s="142" t="s">
        <v>136</v>
      </c>
      <c r="EZ7" s="144" t="s">
        <v>33</v>
      </c>
      <c r="FA7" s="141" t="s">
        <v>135</v>
      </c>
      <c r="FB7" s="142" t="s">
        <v>136</v>
      </c>
      <c r="FC7" s="144" t="s">
        <v>33</v>
      </c>
      <c r="FD7" s="141" t="s">
        <v>135</v>
      </c>
      <c r="FE7" s="142" t="s">
        <v>136</v>
      </c>
      <c r="FF7" s="144" t="s">
        <v>33</v>
      </c>
      <c r="FG7" s="141" t="s">
        <v>135</v>
      </c>
      <c r="FH7" s="142" t="s">
        <v>136</v>
      </c>
      <c r="FI7" s="144" t="s">
        <v>33</v>
      </c>
      <c r="FJ7" s="141" t="s">
        <v>135</v>
      </c>
      <c r="FK7" s="142" t="s">
        <v>136</v>
      </c>
      <c r="FL7" s="144" t="s">
        <v>33</v>
      </c>
      <c r="FM7" s="141" t="s">
        <v>135</v>
      </c>
      <c r="FN7" s="142" t="s">
        <v>136</v>
      </c>
      <c r="FO7" s="144" t="s">
        <v>33</v>
      </c>
      <c r="FP7" s="141" t="s">
        <v>135</v>
      </c>
      <c r="FQ7" s="142" t="s">
        <v>136</v>
      </c>
      <c r="FR7" s="144" t="s">
        <v>33</v>
      </c>
      <c r="FS7" s="141" t="s">
        <v>135</v>
      </c>
      <c r="FT7" s="142" t="s">
        <v>136</v>
      </c>
      <c r="FU7" s="144" t="s">
        <v>33</v>
      </c>
      <c r="FV7" s="141" t="s">
        <v>135</v>
      </c>
      <c r="FW7" s="142" t="s">
        <v>136</v>
      </c>
      <c r="FX7" s="144" t="s">
        <v>33</v>
      </c>
      <c r="FY7" s="375" t="s">
        <v>134</v>
      </c>
      <c r="FZ7" s="479"/>
      <c r="GA7" s="377" t="s">
        <v>137</v>
      </c>
      <c r="GB7" s="378"/>
      <c r="GC7" s="377" t="s">
        <v>247</v>
      </c>
      <c r="GD7" s="379"/>
      <c r="GE7" s="375" t="s">
        <v>134</v>
      </c>
      <c r="GF7" s="479"/>
      <c r="GG7" s="377" t="s">
        <v>137</v>
      </c>
      <c r="GH7" s="378"/>
      <c r="GI7" s="377" t="s">
        <v>357</v>
      </c>
      <c r="GJ7" s="379"/>
      <c r="GK7" s="375" t="s">
        <v>505</v>
      </c>
      <c r="GL7" s="479"/>
      <c r="GM7" s="377" t="s">
        <v>137</v>
      </c>
      <c r="GN7" s="378"/>
      <c r="GO7" s="377" t="s">
        <v>357</v>
      </c>
      <c r="GP7" s="379"/>
      <c r="GQ7" s="141" t="s">
        <v>135</v>
      </c>
      <c r="GR7" s="142" t="s">
        <v>136</v>
      </c>
      <c r="GS7" s="144" t="s">
        <v>33</v>
      </c>
      <c r="GT7" s="145" t="s">
        <v>134</v>
      </c>
      <c r="GU7" s="141" t="s">
        <v>137</v>
      </c>
      <c r="GV7" s="141" t="s">
        <v>357</v>
      </c>
      <c r="GW7" s="145" t="s">
        <v>134</v>
      </c>
      <c r="GX7" s="141" t="s">
        <v>137</v>
      </c>
      <c r="GY7" s="141" t="s">
        <v>357</v>
      </c>
      <c r="GZ7" s="145" t="s">
        <v>134</v>
      </c>
      <c r="HA7" s="141" t="s">
        <v>137</v>
      </c>
      <c r="HB7" s="144" t="s">
        <v>357</v>
      </c>
    </row>
    <row r="8" spans="1:210" ht="20.149999999999999" customHeight="1" thickBot="1" x14ac:dyDescent="0.25">
      <c r="A8" s="427"/>
      <c r="B8" s="429"/>
      <c r="C8" s="488"/>
      <c r="D8" s="485"/>
      <c r="E8" s="486"/>
      <c r="F8" s="487"/>
      <c r="G8" s="146" t="s">
        <v>26</v>
      </c>
      <c r="H8" s="147" t="s">
        <v>358</v>
      </c>
      <c r="I8" s="147" t="s">
        <v>358</v>
      </c>
      <c r="J8" s="147" t="s">
        <v>358</v>
      </c>
      <c r="K8" s="147" t="s">
        <v>26</v>
      </c>
      <c r="L8" s="148" t="s">
        <v>34</v>
      </c>
      <c r="M8" s="146" t="s">
        <v>26</v>
      </c>
      <c r="N8" s="147" t="s">
        <v>358</v>
      </c>
      <c r="O8" s="149" t="s">
        <v>34</v>
      </c>
      <c r="P8" s="150" t="s">
        <v>249</v>
      </c>
      <c r="Q8" s="147" t="s">
        <v>359</v>
      </c>
      <c r="R8" s="147" t="s">
        <v>359</v>
      </c>
      <c r="S8" s="147" t="s">
        <v>359</v>
      </c>
      <c r="T8" s="148" t="s">
        <v>34</v>
      </c>
      <c r="U8" s="151" t="s">
        <v>26</v>
      </c>
      <c r="V8" s="147" t="s">
        <v>26</v>
      </c>
      <c r="W8" s="147" t="s">
        <v>26</v>
      </c>
      <c r="X8" s="147" t="s">
        <v>26</v>
      </c>
      <c r="Y8" s="147" t="s">
        <v>26</v>
      </c>
      <c r="Z8" s="149" t="s">
        <v>34</v>
      </c>
      <c r="AA8" s="151" t="s">
        <v>26</v>
      </c>
      <c r="AB8" s="147" t="s">
        <v>26</v>
      </c>
      <c r="AC8" s="147" t="s">
        <v>26</v>
      </c>
      <c r="AD8" s="149" t="s">
        <v>34</v>
      </c>
      <c r="AE8" s="150" t="s">
        <v>26</v>
      </c>
      <c r="AF8" s="147" t="s">
        <v>26</v>
      </c>
      <c r="AG8" s="148" t="s">
        <v>34</v>
      </c>
      <c r="AH8" s="152" t="s">
        <v>25</v>
      </c>
      <c r="AI8" s="150" t="s">
        <v>359</v>
      </c>
      <c r="AJ8" s="150" t="s">
        <v>25</v>
      </c>
      <c r="AK8" s="149" t="s">
        <v>34</v>
      </c>
      <c r="AL8" s="152" t="s">
        <v>358</v>
      </c>
      <c r="AM8" s="150" t="s">
        <v>358</v>
      </c>
      <c r="AN8" s="150" t="s">
        <v>358</v>
      </c>
      <c r="AO8" s="149" t="s">
        <v>34</v>
      </c>
      <c r="AP8" s="146" t="s">
        <v>105</v>
      </c>
      <c r="AQ8" s="147" t="s">
        <v>105</v>
      </c>
      <c r="AR8" s="149" t="s">
        <v>34</v>
      </c>
      <c r="AS8" s="152" t="s">
        <v>26</v>
      </c>
      <c r="AT8" s="147" t="s">
        <v>26</v>
      </c>
      <c r="AU8" s="149" t="s">
        <v>34</v>
      </c>
      <c r="AV8" s="152" t="s">
        <v>105</v>
      </c>
      <c r="AW8" s="147" t="s">
        <v>105</v>
      </c>
      <c r="AX8" s="149" t="s">
        <v>34</v>
      </c>
      <c r="AY8" s="146" t="s">
        <v>387</v>
      </c>
      <c r="AZ8" s="147" t="s">
        <v>387</v>
      </c>
      <c r="BA8" s="149" t="s">
        <v>34</v>
      </c>
      <c r="BB8" s="146" t="s">
        <v>26</v>
      </c>
      <c r="BC8" s="147" t="s">
        <v>250</v>
      </c>
      <c r="BD8" s="149" t="s">
        <v>34</v>
      </c>
      <c r="BE8" s="152" t="s">
        <v>251</v>
      </c>
      <c r="BF8" s="147" t="s">
        <v>251</v>
      </c>
      <c r="BG8" s="149" t="s">
        <v>34</v>
      </c>
      <c r="BH8" s="152" t="s">
        <v>252</v>
      </c>
      <c r="BI8" s="147" t="s">
        <v>252</v>
      </c>
      <c r="BJ8" s="149" t="s">
        <v>34</v>
      </c>
      <c r="BK8" s="152" t="s">
        <v>252</v>
      </c>
      <c r="BL8" s="147" t="s">
        <v>252</v>
      </c>
      <c r="BM8" s="149" t="s">
        <v>34</v>
      </c>
      <c r="BN8" s="152" t="s">
        <v>252</v>
      </c>
      <c r="BO8" s="147" t="s">
        <v>252</v>
      </c>
      <c r="BP8" s="149" t="s">
        <v>34</v>
      </c>
      <c r="BQ8" s="146" t="s">
        <v>252</v>
      </c>
      <c r="BR8" s="146" t="s">
        <v>252</v>
      </c>
      <c r="BS8" s="147" t="s">
        <v>252</v>
      </c>
      <c r="BT8" s="149" t="s">
        <v>34</v>
      </c>
      <c r="BU8" s="151" t="s">
        <v>251</v>
      </c>
      <c r="BV8" s="147" t="s">
        <v>251</v>
      </c>
      <c r="BW8" s="147" t="s">
        <v>251</v>
      </c>
      <c r="BX8" s="149" t="s">
        <v>34</v>
      </c>
      <c r="BY8" s="152" t="s">
        <v>104</v>
      </c>
      <c r="BZ8" s="147" t="s">
        <v>104</v>
      </c>
      <c r="CA8" s="149" t="s">
        <v>34</v>
      </c>
      <c r="CB8" s="152" t="s">
        <v>105</v>
      </c>
      <c r="CC8" s="147" t="s">
        <v>105</v>
      </c>
      <c r="CD8" s="149" t="s">
        <v>34</v>
      </c>
      <c r="CE8" s="152" t="s">
        <v>24</v>
      </c>
      <c r="CF8" s="147" t="s">
        <v>24</v>
      </c>
      <c r="CG8" s="149" t="s">
        <v>34</v>
      </c>
      <c r="CH8" s="152" t="s">
        <v>106</v>
      </c>
      <c r="CI8" s="147" t="s">
        <v>106</v>
      </c>
      <c r="CJ8" s="149" t="s">
        <v>34</v>
      </c>
      <c r="CK8" s="152" t="s">
        <v>344</v>
      </c>
      <c r="CL8" s="147" t="s">
        <v>344</v>
      </c>
      <c r="CM8" s="149" t="s">
        <v>34</v>
      </c>
      <c r="CN8" s="152" t="s">
        <v>344</v>
      </c>
      <c r="CO8" s="147" t="s">
        <v>344</v>
      </c>
      <c r="CP8" s="149" t="s">
        <v>34</v>
      </c>
      <c r="CQ8" s="152" t="s">
        <v>24</v>
      </c>
      <c r="CR8" s="147" t="s">
        <v>344</v>
      </c>
      <c r="CS8" s="147" t="s">
        <v>24</v>
      </c>
      <c r="CT8" s="147" t="s">
        <v>344</v>
      </c>
      <c r="CU8" s="149" t="s">
        <v>34</v>
      </c>
      <c r="CV8" s="152" t="s">
        <v>248</v>
      </c>
      <c r="CW8" s="147" t="s">
        <v>248</v>
      </c>
      <c r="CX8" s="149" t="s">
        <v>34</v>
      </c>
      <c r="CY8" s="152" t="s">
        <v>344</v>
      </c>
      <c r="CZ8" s="147" t="s">
        <v>344</v>
      </c>
      <c r="DA8" s="149" t="s">
        <v>34</v>
      </c>
      <c r="DB8" s="146" t="s">
        <v>252</v>
      </c>
      <c r="DC8" s="147" t="s">
        <v>252</v>
      </c>
      <c r="DD8" s="149" t="s">
        <v>34</v>
      </c>
      <c r="DE8" s="152" t="s">
        <v>24</v>
      </c>
      <c r="DF8" s="147" t="s">
        <v>345</v>
      </c>
      <c r="DG8" s="149" t="s">
        <v>34</v>
      </c>
      <c r="DH8" s="152" t="s">
        <v>24</v>
      </c>
      <c r="DI8" s="147" t="s">
        <v>24</v>
      </c>
      <c r="DJ8" s="149" t="s">
        <v>34</v>
      </c>
      <c r="DK8" s="152" t="s">
        <v>345</v>
      </c>
      <c r="DL8" s="147" t="s">
        <v>24</v>
      </c>
      <c r="DM8" s="149" t="s">
        <v>34</v>
      </c>
      <c r="DN8" s="152" t="s">
        <v>248</v>
      </c>
      <c r="DO8" s="147" t="s">
        <v>248</v>
      </c>
      <c r="DP8" s="149" t="s">
        <v>34</v>
      </c>
      <c r="DQ8" s="152" t="s">
        <v>345</v>
      </c>
      <c r="DR8" s="147" t="s">
        <v>24</v>
      </c>
      <c r="DS8" s="149" t="s">
        <v>34</v>
      </c>
      <c r="DT8" s="213" t="s">
        <v>106</v>
      </c>
      <c r="DU8" s="147" t="s">
        <v>106</v>
      </c>
      <c r="DV8" s="149" t="s">
        <v>34</v>
      </c>
      <c r="DW8" s="152" t="s">
        <v>106</v>
      </c>
      <c r="DX8" s="147" t="s">
        <v>106</v>
      </c>
      <c r="DY8" s="149" t="s">
        <v>34</v>
      </c>
      <c r="DZ8" s="152" t="s">
        <v>104</v>
      </c>
      <c r="EA8" s="147" t="s">
        <v>104</v>
      </c>
      <c r="EB8" s="149" t="s">
        <v>34</v>
      </c>
      <c r="EC8" s="152" t="s">
        <v>104</v>
      </c>
      <c r="ED8" s="147" t="s">
        <v>104</v>
      </c>
      <c r="EE8" s="149" t="s">
        <v>34</v>
      </c>
      <c r="EF8" s="152" t="s">
        <v>104</v>
      </c>
      <c r="EG8" s="147" t="s">
        <v>104</v>
      </c>
      <c r="EH8" s="149" t="s">
        <v>34</v>
      </c>
      <c r="EI8" s="152" t="s">
        <v>104</v>
      </c>
      <c r="EJ8" s="147" t="s">
        <v>104</v>
      </c>
      <c r="EK8" s="149" t="s">
        <v>34</v>
      </c>
      <c r="EL8" s="152" t="s">
        <v>104</v>
      </c>
      <c r="EM8" s="147" t="s">
        <v>104</v>
      </c>
      <c r="EN8" s="149" t="s">
        <v>34</v>
      </c>
      <c r="EO8" s="152" t="s">
        <v>104</v>
      </c>
      <c r="EP8" s="147" t="s">
        <v>104</v>
      </c>
      <c r="EQ8" s="149" t="s">
        <v>34</v>
      </c>
      <c r="ER8" s="152" t="s">
        <v>346</v>
      </c>
      <c r="ES8" s="147" t="s">
        <v>346</v>
      </c>
      <c r="ET8" s="149" t="s">
        <v>34</v>
      </c>
      <c r="EU8" s="152" t="s">
        <v>106</v>
      </c>
      <c r="EV8" s="147" t="s">
        <v>106</v>
      </c>
      <c r="EW8" s="149" t="s">
        <v>34</v>
      </c>
      <c r="EX8" s="152" t="s">
        <v>106</v>
      </c>
      <c r="EY8" s="147" t="s">
        <v>106</v>
      </c>
      <c r="EZ8" s="149" t="s">
        <v>34</v>
      </c>
      <c r="FA8" s="152" t="s">
        <v>106</v>
      </c>
      <c r="FB8" s="147" t="s">
        <v>106</v>
      </c>
      <c r="FC8" s="149" t="s">
        <v>34</v>
      </c>
      <c r="FD8" s="152" t="s">
        <v>106</v>
      </c>
      <c r="FE8" s="147" t="s">
        <v>106</v>
      </c>
      <c r="FF8" s="149" t="s">
        <v>34</v>
      </c>
      <c r="FG8" s="152" t="s">
        <v>106</v>
      </c>
      <c r="FH8" s="147" t="s">
        <v>106</v>
      </c>
      <c r="FI8" s="149" t="s">
        <v>34</v>
      </c>
      <c r="FJ8" s="152" t="s">
        <v>106</v>
      </c>
      <c r="FK8" s="147" t="s">
        <v>106</v>
      </c>
      <c r="FL8" s="149" t="s">
        <v>34</v>
      </c>
      <c r="FM8" s="152" t="s">
        <v>106</v>
      </c>
      <c r="FN8" s="147" t="s">
        <v>106</v>
      </c>
      <c r="FO8" s="149" t="s">
        <v>34</v>
      </c>
      <c r="FP8" s="152" t="s">
        <v>106</v>
      </c>
      <c r="FQ8" s="147" t="s">
        <v>106</v>
      </c>
      <c r="FR8" s="149" t="s">
        <v>34</v>
      </c>
      <c r="FS8" s="152" t="s">
        <v>106</v>
      </c>
      <c r="FT8" s="147" t="s">
        <v>106</v>
      </c>
      <c r="FU8" s="149" t="s">
        <v>34</v>
      </c>
      <c r="FV8" s="152" t="s">
        <v>106</v>
      </c>
      <c r="FW8" s="147" t="s">
        <v>106</v>
      </c>
      <c r="FX8" s="149" t="s">
        <v>34</v>
      </c>
      <c r="FY8" s="152" t="s">
        <v>106</v>
      </c>
      <c r="FZ8" s="153" t="s">
        <v>24</v>
      </c>
      <c r="GA8" s="147" t="s">
        <v>106</v>
      </c>
      <c r="GB8" s="146" t="s">
        <v>24</v>
      </c>
      <c r="GC8" s="146" t="s">
        <v>34</v>
      </c>
      <c r="GD8" s="149" t="s">
        <v>34</v>
      </c>
      <c r="GE8" s="152" t="s">
        <v>106</v>
      </c>
      <c r="GF8" s="153" t="s">
        <v>24</v>
      </c>
      <c r="GG8" s="147" t="s">
        <v>106</v>
      </c>
      <c r="GH8" s="146" t="s">
        <v>24</v>
      </c>
      <c r="GI8" s="146" t="s">
        <v>34</v>
      </c>
      <c r="GJ8" s="149" t="s">
        <v>34</v>
      </c>
      <c r="GK8" s="152" t="s">
        <v>106</v>
      </c>
      <c r="GL8" s="153" t="s">
        <v>24</v>
      </c>
      <c r="GM8" s="147" t="s">
        <v>106</v>
      </c>
      <c r="GN8" s="146" t="s">
        <v>24</v>
      </c>
      <c r="GO8" s="146" t="s">
        <v>34</v>
      </c>
      <c r="GP8" s="149" t="s">
        <v>34</v>
      </c>
      <c r="GQ8" s="152" t="s">
        <v>106</v>
      </c>
      <c r="GR8" s="147" t="s">
        <v>106</v>
      </c>
      <c r="GS8" s="149" t="s">
        <v>34</v>
      </c>
      <c r="GT8" s="152" t="s">
        <v>345</v>
      </c>
      <c r="GU8" s="147" t="s">
        <v>345</v>
      </c>
      <c r="GV8" s="146" t="s">
        <v>34</v>
      </c>
      <c r="GW8" s="152" t="s">
        <v>345</v>
      </c>
      <c r="GX8" s="147" t="s">
        <v>345</v>
      </c>
      <c r="GY8" s="146" t="s">
        <v>34</v>
      </c>
      <c r="GZ8" s="152" t="s">
        <v>345</v>
      </c>
      <c r="HA8" s="147" t="s">
        <v>345</v>
      </c>
      <c r="HB8" s="154" t="s">
        <v>34</v>
      </c>
    </row>
    <row r="9" spans="1:210" ht="38.15" customHeight="1" x14ac:dyDescent="0.2">
      <c r="A9" s="5"/>
      <c r="B9" s="6"/>
      <c r="C9" s="7"/>
      <c r="D9" s="8"/>
      <c r="E9" s="9"/>
      <c r="F9" s="10"/>
      <c r="G9" s="70"/>
      <c r="H9" s="74"/>
      <c r="I9" s="74"/>
      <c r="J9" s="74"/>
      <c r="K9" s="74"/>
      <c r="L9" s="211" t="e">
        <f t="shared" ref="L9:L34" si="0">(G9+H9+I9+J9)/(G9+H9+I9+J9+K9)*100</f>
        <v>#DIV/0!</v>
      </c>
      <c r="M9" s="81"/>
      <c r="N9" s="74"/>
      <c r="O9" s="34" t="e">
        <f t="shared" ref="O9:O34" si="1">M9/(M9+N9)*100</f>
        <v>#DIV/0!</v>
      </c>
      <c r="P9" s="81"/>
      <c r="Q9" s="74"/>
      <c r="R9" s="251"/>
      <c r="S9" s="74"/>
      <c r="T9" s="34" t="e">
        <f>(P9+Q9+R9)/(P9+Q9+R9+S9)*100</f>
        <v>#DIV/0!</v>
      </c>
      <c r="U9" s="81"/>
      <c r="V9" s="74"/>
      <c r="W9" s="74"/>
      <c r="X9" s="74"/>
      <c r="Y9" s="74"/>
      <c r="Z9" s="34" t="e">
        <f t="shared" ref="Z9:Z34" si="2">(U9+V9+W9+X9)/(U9+V9+W9+X9+Y9)*100</f>
        <v>#DIV/0!</v>
      </c>
      <c r="AA9" s="81"/>
      <c r="AB9" s="74"/>
      <c r="AC9" s="74"/>
      <c r="AD9" s="34" t="e">
        <f t="shared" ref="AD9:AD34" si="3">(AA9+AB9)/(AA9+AB9+AC9)*100</f>
        <v>#DIV/0!</v>
      </c>
      <c r="AE9" s="32"/>
      <c r="AF9" s="35"/>
      <c r="AG9" s="36"/>
      <c r="AH9" s="81"/>
      <c r="AI9" s="74"/>
      <c r="AJ9" s="74"/>
      <c r="AK9" s="34" t="e">
        <f t="shared" ref="AK9:AK34" si="4">(AH9+AI9)/(AH9+AI9+AJ9)*100</f>
        <v>#DIV/0!</v>
      </c>
      <c r="AL9" s="81"/>
      <c r="AM9" s="74"/>
      <c r="AN9" s="74"/>
      <c r="AO9" s="34" t="e">
        <f t="shared" ref="AO9:AO34" si="5">(AL9+AM9)/(AL9+AM9+AN9)*100</f>
        <v>#DIV/0!</v>
      </c>
      <c r="AP9" s="81"/>
      <c r="AQ9" s="86"/>
      <c r="AR9" s="55"/>
      <c r="AS9" s="81"/>
      <c r="AT9" s="86"/>
      <c r="AU9" s="55"/>
      <c r="AV9" s="81"/>
      <c r="AW9" s="86"/>
      <c r="AX9" s="55"/>
      <c r="AY9" s="234"/>
      <c r="AZ9" s="251"/>
      <c r="BA9" s="252" t="e">
        <f>AY9/(AY9+AZ9)*100</f>
        <v>#DIV/0!</v>
      </c>
      <c r="BB9" s="234"/>
      <c r="BC9" s="251"/>
      <c r="BD9" s="34" t="e">
        <f t="shared" ref="BD9:BD34" si="6">BB9/(BB9+BC9)*100</f>
        <v>#DIV/0!</v>
      </c>
      <c r="BE9" s="234"/>
      <c r="BF9" s="251"/>
      <c r="BG9" s="34" t="e">
        <f t="shared" ref="BG9:BG34" si="7">BE9/(BE9+BF9)*100</f>
        <v>#DIV/0!</v>
      </c>
      <c r="BH9" s="234"/>
      <c r="BI9" s="251"/>
      <c r="BJ9" s="34" t="e">
        <f t="shared" ref="BJ9:BJ34" si="8">BH9/(BH9+BI9)*100</f>
        <v>#DIV/0!</v>
      </c>
      <c r="BK9" s="234"/>
      <c r="BL9" s="251"/>
      <c r="BM9" s="252" t="e">
        <f t="shared" ref="BM9:BM34" si="9">BK9/(BK9+BL9)*100</f>
        <v>#DIV/0!</v>
      </c>
      <c r="BN9" s="234"/>
      <c r="BO9" s="251"/>
      <c r="BP9" s="252" t="e">
        <f t="shared" ref="BP9:BP34" si="10">BN9/(BN9+BO9)*100</f>
        <v>#DIV/0!</v>
      </c>
      <c r="BQ9" s="81"/>
      <c r="BR9" s="33"/>
      <c r="BS9" s="74"/>
      <c r="BT9" s="34" t="e">
        <f>(BQ9+BR9)/(BQ9+BR9+BS9)*100</f>
        <v>#DIV/0!</v>
      </c>
      <c r="BU9" s="81"/>
      <c r="BV9" s="33"/>
      <c r="BW9" s="74"/>
      <c r="BX9" s="34" t="e">
        <f t="shared" ref="BX9:BX34" si="11">(BU9+BV9)/(BU9+BV9+BW9)*100</f>
        <v>#DIV/0!</v>
      </c>
      <c r="BY9" s="81"/>
      <c r="BZ9" s="33"/>
      <c r="CA9" s="34" t="e">
        <f>BY9/(BY9+BZ9)*100</f>
        <v>#DIV/0!</v>
      </c>
      <c r="CB9" s="81"/>
      <c r="CC9" s="33"/>
      <c r="CD9" s="252" t="e">
        <f t="shared" ref="CD9:CD34" si="12">CB9/(CB9+CC9)*100</f>
        <v>#DIV/0!</v>
      </c>
      <c r="CE9" s="81"/>
      <c r="CF9" s="33"/>
      <c r="CG9" s="34" t="e">
        <f t="shared" ref="CG9:CG34" si="13">CE9/(CE9+CF9)*100</f>
        <v>#DIV/0!</v>
      </c>
      <c r="CH9" s="81"/>
      <c r="CI9" s="86"/>
      <c r="CJ9" s="55"/>
      <c r="CK9" s="81"/>
      <c r="CL9" s="86"/>
      <c r="CM9" s="55"/>
      <c r="CN9" s="81"/>
      <c r="CO9" s="86"/>
      <c r="CP9" s="55"/>
      <c r="CQ9" s="81"/>
      <c r="CR9" s="33"/>
      <c r="CS9" s="86"/>
      <c r="CT9" s="101"/>
      <c r="CU9" s="55"/>
      <c r="CV9" s="81"/>
      <c r="CW9" s="86"/>
      <c r="CX9" s="55"/>
      <c r="CY9" s="81"/>
      <c r="CZ9" s="86"/>
      <c r="DA9" s="55"/>
      <c r="DB9" s="81"/>
      <c r="DC9" s="74"/>
      <c r="DD9" s="34" t="e">
        <f t="shared" ref="DD9:DD34" si="14">DB9/(DB9+DC9)*100</f>
        <v>#DIV/0!</v>
      </c>
      <c r="DE9" s="81"/>
      <c r="DF9" s="74"/>
      <c r="DG9" s="34" t="e">
        <f t="shared" ref="DG9:DG34" si="15">DE9/(DE9+DF9)*100</f>
        <v>#DIV/0!</v>
      </c>
      <c r="DH9" s="81"/>
      <c r="DI9" s="74"/>
      <c r="DJ9" s="34" t="e">
        <f t="shared" ref="DJ9:DJ34" si="16">DH9/(DH9+DI9)*100</f>
        <v>#DIV/0!</v>
      </c>
      <c r="DK9" s="81"/>
      <c r="DL9" s="74"/>
      <c r="DM9" s="34" t="e">
        <f t="shared" ref="DM9:DM34" si="17">DK9/(DK9+DL9)*100</f>
        <v>#DIV/0!</v>
      </c>
      <c r="DN9" s="81"/>
      <c r="DO9" s="74"/>
      <c r="DP9" s="34" t="e">
        <f>DN9/(DN9+DO9)*100</f>
        <v>#DIV/0!</v>
      </c>
      <c r="DQ9" s="81"/>
      <c r="DR9" s="74"/>
      <c r="DS9" s="34" t="e">
        <f t="shared" ref="DS9:DS34" si="18">DQ9/(DQ9+DR9)*100</f>
        <v>#DIV/0!</v>
      </c>
      <c r="DT9" s="81"/>
      <c r="DU9" s="86"/>
      <c r="DV9" s="55"/>
      <c r="DW9" s="81"/>
      <c r="DX9" s="74"/>
      <c r="DY9" s="34" t="e">
        <f t="shared" ref="DY9:DY34" si="19">DW9/(DW9+DX9)*100</f>
        <v>#DIV/0!</v>
      </c>
      <c r="DZ9" s="81"/>
      <c r="EA9" s="74"/>
      <c r="EB9" s="34" t="e">
        <f t="shared" ref="EB9:EB34" si="20">DZ9/(DZ9+EA9)*100</f>
        <v>#DIV/0!</v>
      </c>
      <c r="EC9" s="81"/>
      <c r="ED9" s="74"/>
      <c r="EE9" s="34" t="e">
        <f t="shared" ref="EE9:EE34" si="21">EC9/(EC9+ED9)*100</f>
        <v>#DIV/0!</v>
      </c>
      <c r="EF9" s="81"/>
      <c r="EG9" s="74"/>
      <c r="EH9" s="34" t="e">
        <f t="shared" ref="EH9:EH34" si="22">EF9/(EF9+EG9)*100</f>
        <v>#DIV/0!</v>
      </c>
      <c r="EI9" s="81"/>
      <c r="EJ9" s="74"/>
      <c r="EK9" s="34" t="e">
        <f t="shared" ref="EK9:EK34" si="23">EI9/(EI9+EJ9)*100</f>
        <v>#DIV/0!</v>
      </c>
      <c r="EL9" s="81"/>
      <c r="EM9" s="74"/>
      <c r="EN9" s="252" t="e">
        <f t="shared" ref="EN9:EN34" si="24">EL9/(EL9+EM9)*100</f>
        <v>#DIV/0!</v>
      </c>
      <c r="EO9" s="81"/>
      <c r="EP9" s="74"/>
      <c r="EQ9" s="252" t="e">
        <f t="shared" ref="EQ9:EQ34" si="25">EO9/(EO9+EP9)*100</f>
        <v>#DIV/0!</v>
      </c>
      <c r="ER9" s="81"/>
      <c r="ES9" s="74"/>
      <c r="ET9" s="34" t="e">
        <f t="shared" ref="ET9:ET34" si="26">ER9/(ER9+ES9)*100</f>
        <v>#DIV/0!</v>
      </c>
      <c r="EU9" s="81"/>
      <c r="EV9" s="74"/>
      <c r="EW9" s="34" t="e">
        <f t="shared" ref="EW9:EW34" si="27">EU9/(EU9+EV9)*100</f>
        <v>#DIV/0!</v>
      </c>
      <c r="EX9" s="81"/>
      <c r="EY9" s="74"/>
      <c r="EZ9" s="34" t="e">
        <f t="shared" ref="EZ9:EZ34" si="28">EX9/(EX9+EY9)*100</f>
        <v>#DIV/0!</v>
      </c>
      <c r="FA9" s="81"/>
      <c r="FB9" s="74"/>
      <c r="FC9" s="252" t="e">
        <f t="shared" ref="FC9:FC34" si="29">FA9/(FA9+FB9)*100</f>
        <v>#DIV/0!</v>
      </c>
      <c r="FD9" s="234"/>
      <c r="FE9" s="235"/>
      <c r="FF9" s="236"/>
      <c r="FG9" s="234"/>
      <c r="FH9" s="235"/>
      <c r="FI9" s="236"/>
      <c r="FJ9" s="234"/>
      <c r="FK9" s="251"/>
      <c r="FL9" s="252" t="e">
        <f t="shared" ref="FL9:FL34" si="30">FJ9/(FJ9+FK9)*100</f>
        <v>#DIV/0!</v>
      </c>
      <c r="FM9" s="234"/>
      <c r="FN9" s="251"/>
      <c r="FO9" s="252" t="e">
        <f t="shared" ref="FO9:FO34" si="31">FM9/(FM9+FN9)*100</f>
        <v>#DIV/0!</v>
      </c>
      <c r="FP9" s="234"/>
      <c r="FQ9" s="251"/>
      <c r="FR9" s="252" t="e">
        <f t="shared" ref="FR9:FR34" si="32">FP9/(FP9+FQ9)*100</f>
        <v>#DIV/0!</v>
      </c>
      <c r="FS9" s="234"/>
      <c r="FT9" s="251"/>
      <c r="FU9" s="252" t="e">
        <f t="shared" ref="FU9:FU34" si="33">FS9/(FS9+FT9)*100</f>
        <v>#DIV/0!</v>
      </c>
      <c r="FV9" s="234"/>
      <c r="FW9" s="251"/>
      <c r="FX9" s="252" t="e">
        <f t="shared" ref="FX9:FX34" si="34">FV9/(FV9+FW9)*100</f>
        <v>#DIV/0!</v>
      </c>
      <c r="FY9" s="234"/>
      <c r="FZ9" s="251"/>
      <c r="GA9" s="235"/>
      <c r="GB9" s="236"/>
      <c r="GC9" s="236"/>
      <c r="GD9" s="268"/>
      <c r="GE9" s="234"/>
      <c r="GF9" s="251"/>
      <c r="GG9" s="235"/>
      <c r="GH9" s="236"/>
      <c r="GI9" s="236"/>
      <c r="GJ9" s="268"/>
      <c r="GK9" s="234"/>
      <c r="GL9" s="290"/>
      <c r="GM9" s="251"/>
      <c r="GN9" s="291"/>
      <c r="GO9" s="291" t="e">
        <f>GK9/(GK9+GM9)*100</f>
        <v>#DIV/0!</v>
      </c>
      <c r="GP9" s="252" t="e">
        <f>GL9/(GL9+GN9)*100</f>
        <v>#DIV/0!</v>
      </c>
      <c r="GQ9" s="234"/>
      <c r="GR9" s="251"/>
      <c r="GS9" s="252" t="e">
        <f t="shared" ref="GS9:GS34" si="35">GQ9/(GQ9+GR9)*100</f>
        <v>#DIV/0!</v>
      </c>
      <c r="GT9" s="234"/>
      <c r="GU9" s="235"/>
      <c r="GV9" s="236"/>
      <c r="GW9" s="234"/>
      <c r="GX9" s="235"/>
      <c r="GY9" s="236"/>
      <c r="GZ9" s="234"/>
      <c r="HA9" s="235"/>
      <c r="HB9" s="268"/>
    </row>
    <row r="10" spans="1:210" ht="38.15" customHeight="1" x14ac:dyDescent="0.2">
      <c r="A10" s="11"/>
      <c r="B10" s="12"/>
      <c r="C10" s="13"/>
      <c r="D10" s="14"/>
      <c r="E10" s="15"/>
      <c r="F10" s="16"/>
      <c r="G10" s="71"/>
      <c r="H10" s="75"/>
      <c r="I10" s="75"/>
      <c r="J10" s="75"/>
      <c r="K10" s="75"/>
      <c r="L10" s="37" t="e">
        <f t="shared" si="0"/>
        <v>#DIV/0!</v>
      </c>
      <c r="M10" s="82"/>
      <c r="N10" s="75"/>
      <c r="O10" s="48" t="e">
        <f t="shared" si="1"/>
        <v>#DIV/0!</v>
      </c>
      <c r="P10" s="82"/>
      <c r="Q10" s="75"/>
      <c r="R10" s="253"/>
      <c r="S10" s="75"/>
      <c r="T10" s="37" t="e">
        <f t="shared" ref="T10:T33" si="36">(P10+Q10+R10)/(P10+Q10+R10+S10)*100</f>
        <v>#DIV/0!</v>
      </c>
      <c r="U10" s="82"/>
      <c r="V10" s="75"/>
      <c r="W10" s="75"/>
      <c r="X10" s="75"/>
      <c r="Y10" s="75"/>
      <c r="Z10" s="37" t="e">
        <f t="shared" si="2"/>
        <v>#DIV/0!</v>
      </c>
      <c r="AA10" s="82"/>
      <c r="AB10" s="75"/>
      <c r="AC10" s="75"/>
      <c r="AD10" s="37" t="e">
        <f t="shared" si="3"/>
        <v>#DIV/0!</v>
      </c>
      <c r="AE10" s="22"/>
      <c r="AF10" s="30"/>
      <c r="AG10" s="38"/>
      <c r="AH10" s="82"/>
      <c r="AI10" s="75"/>
      <c r="AJ10" s="75"/>
      <c r="AK10" s="37" t="e">
        <f t="shared" si="4"/>
        <v>#DIV/0!</v>
      </c>
      <c r="AL10" s="82"/>
      <c r="AM10" s="75"/>
      <c r="AN10" s="75"/>
      <c r="AO10" s="37" t="e">
        <f t="shared" si="5"/>
        <v>#DIV/0!</v>
      </c>
      <c r="AP10" s="82"/>
      <c r="AQ10" s="87"/>
      <c r="AR10" s="58"/>
      <c r="AS10" s="82"/>
      <c r="AT10" s="87"/>
      <c r="AU10" s="58"/>
      <c r="AV10" s="82"/>
      <c r="AW10" s="87"/>
      <c r="AX10" s="58"/>
      <c r="AY10" s="237"/>
      <c r="AZ10" s="253"/>
      <c r="BA10" s="254" t="e">
        <f t="shared" ref="BA10:BA34" si="37">AY10/(AY10+AZ10)*100</f>
        <v>#DIV/0!</v>
      </c>
      <c r="BB10" s="237"/>
      <c r="BC10" s="253"/>
      <c r="BD10" s="48" t="e">
        <f t="shared" si="6"/>
        <v>#DIV/0!</v>
      </c>
      <c r="BE10" s="237"/>
      <c r="BF10" s="253"/>
      <c r="BG10" s="48" t="e">
        <f t="shared" si="7"/>
        <v>#DIV/0!</v>
      </c>
      <c r="BH10" s="237"/>
      <c r="BI10" s="253"/>
      <c r="BJ10" s="48" t="e">
        <f t="shared" si="8"/>
        <v>#DIV/0!</v>
      </c>
      <c r="BK10" s="237"/>
      <c r="BL10" s="253"/>
      <c r="BM10" s="254" t="e">
        <f t="shared" si="9"/>
        <v>#DIV/0!</v>
      </c>
      <c r="BN10" s="237"/>
      <c r="BO10" s="253"/>
      <c r="BP10" s="254" t="e">
        <f t="shared" si="10"/>
        <v>#DIV/0!</v>
      </c>
      <c r="BQ10" s="82"/>
      <c r="BR10" s="29"/>
      <c r="BS10" s="75"/>
      <c r="BT10" s="48" t="e">
        <f t="shared" ref="BT10:BT34" si="38">(BQ10+BR10)/(BQ10+BR10+BS10)*100</f>
        <v>#DIV/0!</v>
      </c>
      <c r="BU10" s="82"/>
      <c r="BV10" s="29"/>
      <c r="BW10" s="75"/>
      <c r="BX10" s="37" t="e">
        <f t="shared" si="11"/>
        <v>#DIV/0!</v>
      </c>
      <c r="BY10" s="82"/>
      <c r="BZ10" s="29"/>
      <c r="CA10" s="48" t="e">
        <f t="shared" ref="CA10:CA34" si="39">BY10/(BY10+BZ10)*100</f>
        <v>#DIV/0!</v>
      </c>
      <c r="CB10" s="82"/>
      <c r="CC10" s="29"/>
      <c r="CD10" s="254" t="e">
        <f t="shared" si="12"/>
        <v>#DIV/0!</v>
      </c>
      <c r="CE10" s="82"/>
      <c r="CF10" s="29"/>
      <c r="CG10" s="48" t="e">
        <f t="shared" si="13"/>
        <v>#DIV/0!</v>
      </c>
      <c r="CH10" s="82"/>
      <c r="CI10" s="87"/>
      <c r="CJ10" s="58"/>
      <c r="CK10" s="82"/>
      <c r="CL10" s="87"/>
      <c r="CM10" s="58"/>
      <c r="CN10" s="82"/>
      <c r="CO10" s="87"/>
      <c r="CP10" s="58"/>
      <c r="CQ10" s="82"/>
      <c r="CR10" s="29"/>
      <c r="CS10" s="87"/>
      <c r="CT10" s="102"/>
      <c r="CU10" s="58"/>
      <c r="CV10" s="82"/>
      <c r="CW10" s="87"/>
      <c r="CX10" s="58"/>
      <c r="CY10" s="82"/>
      <c r="CZ10" s="87"/>
      <c r="DA10" s="58"/>
      <c r="DB10" s="82"/>
      <c r="DC10" s="75"/>
      <c r="DD10" s="48" t="e">
        <f t="shared" si="14"/>
        <v>#DIV/0!</v>
      </c>
      <c r="DE10" s="82"/>
      <c r="DF10" s="75"/>
      <c r="DG10" s="48" t="e">
        <f t="shared" si="15"/>
        <v>#DIV/0!</v>
      </c>
      <c r="DH10" s="82"/>
      <c r="DI10" s="75"/>
      <c r="DJ10" s="48" t="e">
        <f t="shared" si="16"/>
        <v>#DIV/0!</v>
      </c>
      <c r="DK10" s="82"/>
      <c r="DL10" s="75"/>
      <c r="DM10" s="48" t="e">
        <f t="shared" si="17"/>
        <v>#DIV/0!</v>
      </c>
      <c r="DN10" s="82"/>
      <c r="DO10" s="75"/>
      <c r="DP10" s="48" t="e">
        <f t="shared" ref="DP10:DP34" si="40">DN10/(DN10+DO10)*100</f>
        <v>#DIV/0!</v>
      </c>
      <c r="DQ10" s="82"/>
      <c r="DR10" s="75"/>
      <c r="DS10" s="48" t="e">
        <f t="shared" si="18"/>
        <v>#DIV/0!</v>
      </c>
      <c r="DT10" s="82"/>
      <c r="DU10" s="87"/>
      <c r="DV10" s="58"/>
      <c r="DW10" s="82"/>
      <c r="DX10" s="75"/>
      <c r="DY10" s="48" t="e">
        <f t="shared" si="19"/>
        <v>#DIV/0!</v>
      </c>
      <c r="DZ10" s="82"/>
      <c r="EA10" s="75"/>
      <c r="EB10" s="48" t="e">
        <f t="shared" si="20"/>
        <v>#DIV/0!</v>
      </c>
      <c r="EC10" s="82"/>
      <c r="ED10" s="75"/>
      <c r="EE10" s="48" t="e">
        <f t="shared" si="21"/>
        <v>#DIV/0!</v>
      </c>
      <c r="EF10" s="82"/>
      <c r="EG10" s="75"/>
      <c r="EH10" s="48" t="e">
        <f t="shared" si="22"/>
        <v>#DIV/0!</v>
      </c>
      <c r="EI10" s="82"/>
      <c r="EJ10" s="75"/>
      <c r="EK10" s="48" t="e">
        <f t="shared" si="23"/>
        <v>#DIV/0!</v>
      </c>
      <c r="EL10" s="82"/>
      <c r="EM10" s="75"/>
      <c r="EN10" s="254" t="e">
        <f t="shared" si="24"/>
        <v>#DIV/0!</v>
      </c>
      <c r="EO10" s="82"/>
      <c r="EP10" s="75"/>
      <c r="EQ10" s="254" t="e">
        <f t="shared" si="25"/>
        <v>#DIV/0!</v>
      </c>
      <c r="ER10" s="82"/>
      <c r="ES10" s="75"/>
      <c r="ET10" s="48" t="e">
        <f t="shared" si="26"/>
        <v>#DIV/0!</v>
      </c>
      <c r="EU10" s="82"/>
      <c r="EV10" s="75"/>
      <c r="EW10" s="48" t="e">
        <f t="shared" si="27"/>
        <v>#DIV/0!</v>
      </c>
      <c r="EX10" s="82"/>
      <c r="EY10" s="75"/>
      <c r="EZ10" s="48" t="e">
        <f t="shared" si="28"/>
        <v>#DIV/0!</v>
      </c>
      <c r="FA10" s="82"/>
      <c r="FB10" s="75"/>
      <c r="FC10" s="254" t="e">
        <f t="shared" si="29"/>
        <v>#DIV/0!</v>
      </c>
      <c r="FD10" s="237"/>
      <c r="FE10" s="238"/>
      <c r="FF10" s="239"/>
      <c r="FG10" s="237"/>
      <c r="FH10" s="238"/>
      <c r="FI10" s="239"/>
      <c r="FJ10" s="237"/>
      <c r="FK10" s="253"/>
      <c r="FL10" s="254" t="e">
        <f t="shared" si="30"/>
        <v>#DIV/0!</v>
      </c>
      <c r="FM10" s="237"/>
      <c r="FN10" s="253"/>
      <c r="FO10" s="254" t="e">
        <f t="shared" si="31"/>
        <v>#DIV/0!</v>
      </c>
      <c r="FP10" s="237"/>
      <c r="FQ10" s="253"/>
      <c r="FR10" s="254" t="e">
        <f t="shared" si="32"/>
        <v>#DIV/0!</v>
      </c>
      <c r="FS10" s="237"/>
      <c r="FT10" s="253"/>
      <c r="FU10" s="254" t="e">
        <f t="shared" si="33"/>
        <v>#DIV/0!</v>
      </c>
      <c r="FV10" s="237"/>
      <c r="FW10" s="253"/>
      <c r="FX10" s="254" t="e">
        <f t="shared" si="34"/>
        <v>#DIV/0!</v>
      </c>
      <c r="FY10" s="237"/>
      <c r="FZ10" s="253"/>
      <c r="GA10" s="238"/>
      <c r="GB10" s="239"/>
      <c r="GC10" s="239"/>
      <c r="GD10" s="269"/>
      <c r="GE10" s="237"/>
      <c r="GF10" s="253"/>
      <c r="GG10" s="238"/>
      <c r="GH10" s="239"/>
      <c r="GI10" s="239"/>
      <c r="GJ10" s="269"/>
      <c r="GK10" s="237"/>
      <c r="GL10" s="270"/>
      <c r="GM10" s="253"/>
      <c r="GN10" s="292"/>
      <c r="GO10" s="292" t="e">
        <f t="shared" ref="GO10:GO34" si="41">GK10/(GK10+GM10)*100</f>
        <v>#DIV/0!</v>
      </c>
      <c r="GP10" s="254" t="e">
        <f t="shared" ref="GP10:GP34" si="42">GL10/(GL10+GN10)*100</f>
        <v>#DIV/0!</v>
      </c>
      <c r="GQ10" s="237"/>
      <c r="GR10" s="253"/>
      <c r="GS10" s="254" t="e">
        <f t="shared" si="35"/>
        <v>#DIV/0!</v>
      </c>
      <c r="GT10" s="237"/>
      <c r="GU10" s="238"/>
      <c r="GV10" s="239"/>
      <c r="GW10" s="237"/>
      <c r="GX10" s="238"/>
      <c r="GY10" s="239"/>
      <c r="GZ10" s="237"/>
      <c r="HA10" s="238"/>
      <c r="HB10" s="269"/>
    </row>
    <row r="11" spans="1:210" ht="38.15" customHeight="1" x14ac:dyDescent="0.2">
      <c r="A11" s="11"/>
      <c r="B11" s="12"/>
      <c r="C11" s="13"/>
      <c r="D11" s="14"/>
      <c r="E11" s="15"/>
      <c r="F11" s="16"/>
      <c r="G11" s="71"/>
      <c r="H11" s="75"/>
      <c r="I11" s="75"/>
      <c r="J11" s="75"/>
      <c r="K11" s="75"/>
      <c r="L11" s="37" t="e">
        <f t="shared" si="0"/>
        <v>#DIV/0!</v>
      </c>
      <c r="M11" s="82"/>
      <c r="N11" s="75"/>
      <c r="O11" s="48" t="e">
        <f t="shared" si="1"/>
        <v>#DIV/0!</v>
      </c>
      <c r="P11" s="82"/>
      <c r="Q11" s="75"/>
      <c r="R11" s="253"/>
      <c r="S11" s="75"/>
      <c r="T11" s="37" t="e">
        <f t="shared" si="36"/>
        <v>#DIV/0!</v>
      </c>
      <c r="U11" s="82"/>
      <c r="V11" s="75"/>
      <c r="W11" s="75"/>
      <c r="X11" s="75"/>
      <c r="Y11" s="75"/>
      <c r="Z11" s="37" t="e">
        <f t="shared" si="2"/>
        <v>#DIV/0!</v>
      </c>
      <c r="AA11" s="82"/>
      <c r="AB11" s="75"/>
      <c r="AC11" s="75"/>
      <c r="AD11" s="37" t="e">
        <f t="shared" si="3"/>
        <v>#DIV/0!</v>
      </c>
      <c r="AE11" s="22"/>
      <c r="AF11" s="30"/>
      <c r="AG11" s="38"/>
      <c r="AH11" s="82"/>
      <c r="AI11" s="75"/>
      <c r="AJ11" s="75"/>
      <c r="AK11" s="37" t="e">
        <f t="shared" si="4"/>
        <v>#DIV/0!</v>
      </c>
      <c r="AL11" s="82"/>
      <c r="AM11" s="75"/>
      <c r="AN11" s="75"/>
      <c r="AO11" s="37" t="e">
        <f t="shared" si="5"/>
        <v>#DIV/0!</v>
      </c>
      <c r="AP11" s="82"/>
      <c r="AQ11" s="87"/>
      <c r="AR11" s="58"/>
      <c r="AS11" s="82"/>
      <c r="AT11" s="87"/>
      <c r="AU11" s="58"/>
      <c r="AV11" s="82"/>
      <c r="AW11" s="87"/>
      <c r="AX11" s="58"/>
      <c r="AY11" s="237"/>
      <c r="AZ11" s="253"/>
      <c r="BA11" s="254" t="e">
        <f t="shared" si="37"/>
        <v>#DIV/0!</v>
      </c>
      <c r="BB11" s="237"/>
      <c r="BC11" s="253"/>
      <c r="BD11" s="48" t="e">
        <f t="shared" si="6"/>
        <v>#DIV/0!</v>
      </c>
      <c r="BE11" s="237"/>
      <c r="BF11" s="253"/>
      <c r="BG11" s="48" t="e">
        <f t="shared" si="7"/>
        <v>#DIV/0!</v>
      </c>
      <c r="BH11" s="237"/>
      <c r="BI11" s="253"/>
      <c r="BJ11" s="48" t="e">
        <f t="shared" si="8"/>
        <v>#DIV/0!</v>
      </c>
      <c r="BK11" s="237"/>
      <c r="BL11" s="253"/>
      <c r="BM11" s="254" t="e">
        <f t="shared" si="9"/>
        <v>#DIV/0!</v>
      </c>
      <c r="BN11" s="237"/>
      <c r="BO11" s="253"/>
      <c r="BP11" s="254" t="e">
        <f t="shared" si="10"/>
        <v>#DIV/0!</v>
      </c>
      <c r="BQ11" s="82"/>
      <c r="BR11" s="29"/>
      <c r="BS11" s="75"/>
      <c r="BT11" s="48" t="e">
        <f t="shared" si="38"/>
        <v>#DIV/0!</v>
      </c>
      <c r="BU11" s="82"/>
      <c r="BV11" s="29"/>
      <c r="BW11" s="75"/>
      <c r="BX11" s="37" t="e">
        <f t="shared" si="11"/>
        <v>#DIV/0!</v>
      </c>
      <c r="BY11" s="82"/>
      <c r="BZ11" s="29"/>
      <c r="CA11" s="48" t="e">
        <f t="shared" si="39"/>
        <v>#DIV/0!</v>
      </c>
      <c r="CB11" s="82"/>
      <c r="CC11" s="29"/>
      <c r="CD11" s="254" t="e">
        <f t="shared" si="12"/>
        <v>#DIV/0!</v>
      </c>
      <c r="CE11" s="82"/>
      <c r="CF11" s="29"/>
      <c r="CG11" s="48" t="e">
        <f t="shared" si="13"/>
        <v>#DIV/0!</v>
      </c>
      <c r="CH11" s="82"/>
      <c r="CI11" s="87"/>
      <c r="CJ11" s="58"/>
      <c r="CK11" s="82"/>
      <c r="CL11" s="87"/>
      <c r="CM11" s="58"/>
      <c r="CN11" s="82"/>
      <c r="CO11" s="87"/>
      <c r="CP11" s="58"/>
      <c r="CQ11" s="82"/>
      <c r="CR11" s="29"/>
      <c r="CS11" s="87"/>
      <c r="CT11" s="102"/>
      <c r="CU11" s="58"/>
      <c r="CV11" s="82"/>
      <c r="CW11" s="87"/>
      <c r="CX11" s="58"/>
      <c r="CY11" s="82"/>
      <c r="CZ11" s="87"/>
      <c r="DA11" s="58"/>
      <c r="DB11" s="82"/>
      <c r="DC11" s="75"/>
      <c r="DD11" s="48" t="e">
        <f t="shared" si="14"/>
        <v>#DIV/0!</v>
      </c>
      <c r="DE11" s="82"/>
      <c r="DF11" s="75"/>
      <c r="DG11" s="48" t="e">
        <f t="shared" si="15"/>
        <v>#DIV/0!</v>
      </c>
      <c r="DH11" s="82"/>
      <c r="DI11" s="75"/>
      <c r="DJ11" s="48" t="e">
        <f t="shared" si="16"/>
        <v>#DIV/0!</v>
      </c>
      <c r="DK11" s="82"/>
      <c r="DL11" s="75"/>
      <c r="DM11" s="48" t="e">
        <f t="shared" si="17"/>
        <v>#DIV/0!</v>
      </c>
      <c r="DN11" s="82"/>
      <c r="DO11" s="75"/>
      <c r="DP11" s="48" t="e">
        <f t="shared" si="40"/>
        <v>#DIV/0!</v>
      </c>
      <c r="DQ11" s="82"/>
      <c r="DR11" s="75"/>
      <c r="DS11" s="48" t="e">
        <f t="shared" si="18"/>
        <v>#DIV/0!</v>
      </c>
      <c r="DT11" s="82"/>
      <c r="DU11" s="87"/>
      <c r="DV11" s="58"/>
      <c r="DW11" s="82"/>
      <c r="DX11" s="75"/>
      <c r="DY11" s="48" t="e">
        <f t="shared" si="19"/>
        <v>#DIV/0!</v>
      </c>
      <c r="DZ11" s="82"/>
      <c r="EA11" s="75"/>
      <c r="EB11" s="48" t="e">
        <f t="shared" si="20"/>
        <v>#DIV/0!</v>
      </c>
      <c r="EC11" s="82"/>
      <c r="ED11" s="75"/>
      <c r="EE11" s="48" t="e">
        <f t="shared" si="21"/>
        <v>#DIV/0!</v>
      </c>
      <c r="EF11" s="82"/>
      <c r="EG11" s="75"/>
      <c r="EH11" s="48" t="e">
        <f t="shared" si="22"/>
        <v>#DIV/0!</v>
      </c>
      <c r="EI11" s="82"/>
      <c r="EJ11" s="75"/>
      <c r="EK11" s="48" t="e">
        <f t="shared" si="23"/>
        <v>#DIV/0!</v>
      </c>
      <c r="EL11" s="82"/>
      <c r="EM11" s="75"/>
      <c r="EN11" s="254" t="e">
        <f t="shared" si="24"/>
        <v>#DIV/0!</v>
      </c>
      <c r="EO11" s="82"/>
      <c r="EP11" s="75"/>
      <c r="EQ11" s="254" t="e">
        <f t="shared" si="25"/>
        <v>#DIV/0!</v>
      </c>
      <c r="ER11" s="82"/>
      <c r="ES11" s="75"/>
      <c r="ET11" s="48" t="e">
        <f t="shared" si="26"/>
        <v>#DIV/0!</v>
      </c>
      <c r="EU11" s="82"/>
      <c r="EV11" s="75"/>
      <c r="EW11" s="48" t="e">
        <f t="shared" si="27"/>
        <v>#DIV/0!</v>
      </c>
      <c r="EX11" s="82"/>
      <c r="EY11" s="75"/>
      <c r="EZ11" s="48" t="e">
        <f t="shared" si="28"/>
        <v>#DIV/0!</v>
      </c>
      <c r="FA11" s="82"/>
      <c r="FB11" s="75"/>
      <c r="FC11" s="254" t="e">
        <f t="shared" si="29"/>
        <v>#DIV/0!</v>
      </c>
      <c r="FD11" s="237"/>
      <c r="FE11" s="238"/>
      <c r="FF11" s="239"/>
      <c r="FG11" s="237"/>
      <c r="FH11" s="238"/>
      <c r="FI11" s="239"/>
      <c r="FJ11" s="237"/>
      <c r="FK11" s="253"/>
      <c r="FL11" s="254" t="e">
        <f t="shared" si="30"/>
        <v>#DIV/0!</v>
      </c>
      <c r="FM11" s="237"/>
      <c r="FN11" s="253"/>
      <c r="FO11" s="254" t="e">
        <f t="shared" si="31"/>
        <v>#DIV/0!</v>
      </c>
      <c r="FP11" s="237"/>
      <c r="FQ11" s="253"/>
      <c r="FR11" s="254" t="e">
        <f t="shared" si="32"/>
        <v>#DIV/0!</v>
      </c>
      <c r="FS11" s="237"/>
      <c r="FT11" s="253"/>
      <c r="FU11" s="254" t="e">
        <f t="shared" si="33"/>
        <v>#DIV/0!</v>
      </c>
      <c r="FV11" s="237"/>
      <c r="FW11" s="253"/>
      <c r="FX11" s="254" t="e">
        <f t="shared" si="34"/>
        <v>#DIV/0!</v>
      </c>
      <c r="FY11" s="237"/>
      <c r="FZ11" s="253"/>
      <c r="GA11" s="238"/>
      <c r="GB11" s="239"/>
      <c r="GC11" s="239"/>
      <c r="GD11" s="269"/>
      <c r="GE11" s="237"/>
      <c r="GF11" s="253"/>
      <c r="GG11" s="238"/>
      <c r="GH11" s="239"/>
      <c r="GI11" s="239"/>
      <c r="GJ11" s="269"/>
      <c r="GK11" s="237"/>
      <c r="GL11" s="270"/>
      <c r="GM11" s="253"/>
      <c r="GN11" s="292"/>
      <c r="GO11" s="292" t="e">
        <f t="shared" si="41"/>
        <v>#DIV/0!</v>
      </c>
      <c r="GP11" s="254" t="e">
        <f t="shared" si="42"/>
        <v>#DIV/0!</v>
      </c>
      <c r="GQ11" s="237"/>
      <c r="GR11" s="253"/>
      <c r="GS11" s="254" t="e">
        <f t="shared" si="35"/>
        <v>#DIV/0!</v>
      </c>
      <c r="GT11" s="237"/>
      <c r="GU11" s="238"/>
      <c r="GV11" s="239"/>
      <c r="GW11" s="237"/>
      <c r="GX11" s="238"/>
      <c r="GY11" s="239"/>
      <c r="GZ11" s="237"/>
      <c r="HA11" s="238"/>
      <c r="HB11" s="269"/>
    </row>
    <row r="12" spans="1:210" ht="38.15" customHeight="1" x14ac:dyDescent="0.2">
      <c r="A12" s="11"/>
      <c r="B12" s="12"/>
      <c r="C12" s="13"/>
      <c r="D12" s="14"/>
      <c r="E12" s="15"/>
      <c r="F12" s="16"/>
      <c r="G12" s="71"/>
      <c r="H12" s="75"/>
      <c r="I12" s="75"/>
      <c r="J12" s="75"/>
      <c r="K12" s="75"/>
      <c r="L12" s="37" t="e">
        <f t="shared" si="0"/>
        <v>#DIV/0!</v>
      </c>
      <c r="M12" s="82"/>
      <c r="N12" s="75"/>
      <c r="O12" s="48" t="e">
        <f t="shared" si="1"/>
        <v>#DIV/0!</v>
      </c>
      <c r="P12" s="82"/>
      <c r="Q12" s="75"/>
      <c r="R12" s="253"/>
      <c r="S12" s="75"/>
      <c r="T12" s="37" t="e">
        <f t="shared" si="36"/>
        <v>#DIV/0!</v>
      </c>
      <c r="U12" s="82"/>
      <c r="V12" s="75"/>
      <c r="W12" s="75"/>
      <c r="X12" s="75"/>
      <c r="Y12" s="75"/>
      <c r="Z12" s="37" t="e">
        <f t="shared" si="2"/>
        <v>#DIV/0!</v>
      </c>
      <c r="AA12" s="82"/>
      <c r="AB12" s="75"/>
      <c r="AC12" s="75"/>
      <c r="AD12" s="37" t="e">
        <f t="shared" si="3"/>
        <v>#DIV/0!</v>
      </c>
      <c r="AE12" s="22"/>
      <c r="AF12" s="30"/>
      <c r="AG12" s="38"/>
      <c r="AH12" s="82"/>
      <c r="AI12" s="75"/>
      <c r="AJ12" s="75"/>
      <c r="AK12" s="37" t="e">
        <f t="shared" si="4"/>
        <v>#DIV/0!</v>
      </c>
      <c r="AL12" s="82"/>
      <c r="AM12" s="75"/>
      <c r="AN12" s="75"/>
      <c r="AO12" s="37" t="e">
        <f t="shared" si="5"/>
        <v>#DIV/0!</v>
      </c>
      <c r="AP12" s="82"/>
      <c r="AQ12" s="87"/>
      <c r="AR12" s="58"/>
      <c r="AS12" s="82"/>
      <c r="AT12" s="87"/>
      <c r="AU12" s="58"/>
      <c r="AV12" s="82"/>
      <c r="AW12" s="87"/>
      <c r="AX12" s="58"/>
      <c r="AY12" s="237"/>
      <c r="AZ12" s="253"/>
      <c r="BA12" s="254" t="e">
        <f t="shared" si="37"/>
        <v>#DIV/0!</v>
      </c>
      <c r="BB12" s="237"/>
      <c r="BC12" s="253"/>
      <c r="BD12" s="48" t="e">
        <f t="shared" si="6"/>
        <v>#DIV/0!</v>
      </c>
      <c r="BE12" s="237"/>
      <c r="BF12" s="253"/>
      <c r="BG12" s="48" t="e">
        <f t="shared" si="7"/>
        <v>#DIV/0!</v>
      </c>
      <c r="BH12" s="237"/>
      <c r="BI12" s="253"/>
      <c r="BJ12" s="48" t="e">
        <f t="shared" si="8"/>
        <v>#DIV/0!</v>
      </c>
      <c r="BK12" s="237"/>
      <c r="BL12" s="253"/>
      <c r="BM12" s="254" t="e">
        <f t="shared" si="9"/>
        <v>#DIV/0!</v>
      </c>
      <c r="BN12" s="237"/>
      <c r="BO12" s="253"/>
      <c r="BP12" s="254" t="e">
        <f t="shared" si="10"/>
        <v>#DIV/0!</v>
      </c>
      <c r="BQ12" s="82"/>
      <c r="BR12" s="29"/>
      <c r="BS12" s="75"/>
      <c r="BT12" s="48" t="e">
        <f t="shared" si="38"/>
        <v>#DIV/0!</v>
      </c>
      <c r="BU12" s="82"/>
      <c r="BV12" s="29"/>
      <c r="BW12" s="75"/>
      <c r="BX12" s="37" t="e">
        <f t="shared" si="11"/>
        <v>#DIV/0!</v>
      </c>
      <c r="BY12" s="82"/>
      <c r="BZ12" s="29"/>
      <c r="CA12" s="48" t="e">
        <f t="shared" si="39"/>
        <v>#DIV/0!</v>
      </c>
      <c r="CB12" s="82"/>
      <c r="CC12" s="29"/>
      <c r="CD12" s="254" t="e">
        <f t="shared" si="12"/>
        <v>#DIV/0!</v>
      </c>
      <c r="CE12" s="82"/>
      <c r="CF12" s="29"/>
      <c r="CG12" s="48" t="e">
        <f t="shared" si="13"/>
        <v>#DIV/0!</v>
      </c>
      <c r="CH12" s="82"/>
      <c r="CI12" s="87"/>
      <c r="CJ12" s="58"/>
      <c r="CK12" s="82"/>
      <c r="CL12" s="87"/>
      <c r="CM12" s="58"/>
      <c r="CN12" s="82"/>
      <c r="CO12" s="87"/>
      <c r="CP12" s="58"/>
      <c r="CQ12" s="82"/>
      <c r="CR12" s="29"/>
      <c r="CS12" s="87"/>
      <c r="CT12" s="102"/>
      <c r="CU12" s="58"/>
      <c r="CV12" s="82"/>
      <c r="CW12" s="87"/>
      <c r="CX12" s="58"/>
      <c r="CY12" s="82"/>
      <c r="CZ12" s="87"/>
      <c r="DA12" s="58"/>
      <c r="DB12" s="82"/>
      <c r="DC12" s="75"/>
      <c r="DD12" s="48" t="e">
        <f t="shared" si="14"/>
        <v>#DIV/0!</v>
      </c>
      <c r="DE12" s="82"/>
      <c r="DF12" s="75"/>
      <c r="DG12" s="48" t="e">
        <f t="shared" si="15"/>
        <v>#DIV/0!</v>
      </c>
      <c r="DH12" s="82"/>
      <c r="DI12" s="75"/>
      <c r="DJ12" s="48" t="e">
        <f t="shared" si="16"/>
        <v>#DIV/0!</v>
      </c>
      <c r="DK12" s="82"/>
      <c r="DL12" s="75"/>
      <c r="DM12" s="48" t="e">
        <f t="shared" si="17"/>
        <v>#DIV/0!</v>
      </c>
      <c r="DN12" s="82"/>
      <c r="DO12" s="75"/>
      <c r="DP12" s="48" t="e">
        <f t="shared" si="40"/>
        <v>#DIV/0!</v>
      </c>
      <c r="DQ12" s="82"/>
      <c r="DR12" s="75"/>
      <c r="DS12" s="48" t="e">
        <f t="shared" si="18"/>
        <v>#DIV/0!</v>
      </c>
      <c r="DT12" s="82"/>
      <c r="DU12" s="87"/>
      <c r="DV12" s="58"/>
      <c r="DW12" s="82"/>
      <c r="DX12" s="75"/>
      <c r="DY12" s="48" t="e">
        <f t="shared" si="19"/>
        <v>#DIV/0!</v>
      </c>
      <c r="DZ12" s="82"/>
      <c r="EA12" s="75"/>
      <c r="EB12" s="48" t="e">
        <f t="shared" si="20"/>
        <v>#DIV/0!</v>
      </c>
      <c r="EC12" s="82"/>
      <c r="ED12" s="75"/>
      <c r="EE12" s="48" t="e">
        <f t="shared" si="21"/>
        <v>#DIV/0!</v>
      </c>
      <c r="EF12" s="82"/>
      <c r="EG12" s="75"/>
      <c r="EH12" s="48" t="e">
        <f t="shared" si="22"/>
        <v>#DIV/0!</v>
      </c>
      <c r="EI12" s="82"/>
      <c r="EJ12" s="75"/>
      <c r="EK12" s="48" t="e">
        <f t="shared" si="23"/>
        <v>#DIV/0!</v>
      </c>
      <c r="EL12" s="82"/>
      <c r="EM12" s="75"/>
      <c r="EN12" s="254" t="e">
        <f t="shared" si="24"/>
        <v>#DIV/0!</v>
      </c>
      <c r="EO12" s="82"/>
      <c r="EP12" s="75"/>
      <c r="EQ12" s="254" t="e">
        <f t="shared" si="25"/>
        <v>#DIV/0!</v>
      </c>
      <c r="ER12" s="82"/>
      <c r="ES12" s="75"/>
      <c r="ET12" s="48" t="e">
        <f t="shared" si="26"/>
        <v>#DIV/0!</v>
      </c>
      <c r="EU12" s="82"/>
      <c r="EV12" s="75"/>
      <c r="EW12" s="48" t="e">
        <f t="shared" si="27"/>
        <v>#DIV/0!</v>
      </c>
      <c r="EX12" s="82"/>
      <c r="EY12" s="75"/>
      <c r="EZ12" s="48" t="e">
        <f t="shared" si="28"/>
        <v>#DIV/0!</v>
      </c>
      <c r="FA12" s="82"/>
      <c r="FB12" s="75"/>
      <c r="FC12" s="254" t="e">
        <f t="shared" si="29"/>
        <v>#DIV/0!</v>
      </c>
      <c r="FD12" s="237"/>
      <c r="FE12" s="238"/>
      <c r="FF12" s="239"/>
      <c r="FG12" s="237"/>
      <c r="FH12" s="238"/>
      <c r="FI12" s="239"/>
      <c r="FJ12" s="237"/>
      <c r="FK12" s="253"/>
      <c r="FL12" s="254" t="e">
        <f t="shared" si="30"/>
        <v>#DIV/0!</v>
      </c>
      <c r="FM12" s="237"/>
      <c r="FN12" s="253"/>
      <c r="FO12" s="254" t="e">
        <f t="shared" si="31"/>
        <v>#DIV/0!</v>
      </c>
      <c r="FP12" s="237"/>
      <c r="FQ12" s="253"/>
      <c r="FR12" s="254" t="e">
        <f t="shared" si="32"/>
        <v>#DIV/0!</v>
      </c>
      <c r="FS12" s="237"/>
      <c r="FT12" s="253"/>
      <c r="FU12" s="254" t="e">
        <f t="shared" si="33"/>
        <v>#DIV/0!</v>
      </c>
      <c r="FV12" s="237"/>
      <c r="FW12" s="253"/>
      <c r="FX12" s="254" t="e">
        <f t="shared" si="34"/>
        <v>#DIV/0!</v>
      </c>
      <c r="FY12" s="237"/>
      <c r="FZ12" s="253"/>
      <c r="GA12" s="238"/>
      <c r="GB12" s="239"/>
      <c r="GC12" s="239"/>
      <c r="GD12" s="269"/>
      <c r="GE12" s="237"/>
      <c r="GF12" s="253"/>
      <c r="GG12" s="238"/>
      <c r="GH12" s="239"/>
      <c r="GI12" s="239"/>
      <c r="GJ12" s="269"/>
      <c r="GK12" s="237"/>
      <c r="GL12" s="270"/>
      <c r="GM12" s="253"/>
      <c r="GN12" s="292"/>
      <c r="GO12" s="292" t="e">
        <f t="shared" si="41"/>
        <v>#DIV/0!</v>
      </c>
      <c r="GP12" s="254" t="e">
        <f t="shared" si="42"/>
        <v>#DIV/0!</v>
      </c>
      <c r="GQ12" s="237"/>
      <c r="GR12" s="253"/>
      <c r="GS12" s="254" t="e">
        <f t="shared" si="35"/>
        <v>#DIV/0!</v>
      </c>
      <c r="GT12" s="237"/>
      <c r="GU12" s="238"/>
      <c r="GV12" s="239"/>
      <c r="GW12" s="237"/>
      <c r="GX12" s="238"/>
      <c r="GY12" s="239"/>
      <c r="GZ12" s="237"/>
      <c r="HA12" s="238"/>
      <c r="HB12" s="269"/>
    </row>
    <row r="13" spans="1:210" ht="38.15" customHeight="1" x14ac:dyDescent="0.2">
      <c r="A13" s="11"/>
      <c r="B13" s="12"/>
      <c r="C13" s="13"/>
      <c r="D13" s="14"/>
      <c r="E13" s="15"/>
      <c r="F13" s="16"/>
      <c r="G13" s="71"/>
      <c r="H13" s="75"/>
      <c r="I13" s="75"/>
      <c r="J13" s="75"/>
      <c r="K13" s="75"/>
      <c r="L13" s="37" t="e">
        <f t="shared" si="0"/>
        <v>#DIV/0!</v>
      </c>
      <c r="M13" s="82"/>
      <c r="N13" s="75"/>
      <c r="O13" s="48" t="e">
        <f t="shared" si="1"/>
        <v>#DIV/0!</v>
      </c>
      <c r="P13" s="82"/>
      <c r="Q13" s="75"/>
      <c r="R13" s="253"/>
      <c r="S13" s="75"/>
      <c r="T13" s="37" t="e">
        <f t="shared" si="36"/>
        <v>#DIV/0!</v>
      </c>
      <c r="U13" s="82"/>
      <c r="V13" s="75"/>
      <c r="W13" s="75"/>
      <c r="X13" s="75"/>
      <c r="Y13" s="75"/>
      <c r="Z13" s="37" t="e">
        <f t="shared" si="2"/>
        <v>#DIV/0!</v>
      </c>
      <c r="AA13" s="82"/>
      <c r="AB13" s="75"/>
      <c r="AC13" s="75"/>
      <c r="AD13" s="37" t="e">
        <f t="shared" si="3"/>
        <v>#DIV/0!</v>
      </c>
      <c r="AE13" s="22"/>
      <c r="AF13" s="30"/>
      <c r="AG13" s="38"/>
      <c r="AH13" s="82"/>
      <c r="AI13" s="75"/>
      <c r="AJ13" s="75"/>
      <c r="AK13" s="37" t="e">
        <f t="shared" si="4"/>
        <v>#DIV/0!</v>
      </c>
      <c r="AL13" s="82"/>
      <c r="AM13" s="75"/>
      <c r="AN13" s="75"/>
      <c r="AO13" s="37" t="e">
        <f t="shared" si="5"/>
        <v>#DIV/0!</v>
      </c>
      <c r="AP13" s="82"/>
      <c r="AQ13" s="87"/>
      <c r="AR13" s="58"/>
      <c r="AS13" s="82"/>
      <c r="AT13" s="87"/>
      <c r="AU13" s="58"/>
      <c r="AV13" s="82"/>
      <c r="AW13" s="87"/>
      <c r="AX13" s="58"/>
      <c r="AY13" s="237"/>
      <c r="AZ13" s="253"/>
      <c r="BA13" s="254" t="e">
        <f t="shared" si="37"/>
        <v>#DIV/0!</v>
      </c>
      <c r="BB13" s="237"/>
      <c r="BC13" s="253"/>
      <c r="BD13" s="48" t="e">
        <f t="shared" si="6"/>
        <v>#DIV/0!</v>
      </c>
      <c r="BE13" s="237"/>
      <c r="BF13" s="253"/>
      <c r="BG13" s="48" t="e">
        <f t="shared" si="7"/>
        <v>#DIV/0!</v>
      </c>
      <c r="BH13" s="237"/>
      <c r="BI13" s="253"/>
      <c r="BJ13" s="48" t="e">
        <f t="shared" si="8"/>
        <v>#DIV/0!</v>
      </c>
      <c r="BK13" s="237"/>
      <c r="BL13" s="253"/>
      <c r="BM13" s="254" t="e">
        <f t="shared" si="9"/>
        <v>#DIV/0!</v>
      </c>
      <c r="BN13" s="237"/>
      <c r="BO13" s="253"/>
      <c r="BP13" s="254" t="e">
        <f t="shared" si="10"/>
        <v>#DIV/0!</v>
      </c>
      <c r="BQ13" s="82"/>
      <c r="BR13" s="29"/>
      <c r="BS13" s="75"/>
      <c r="BT13" s="48" t="e">
        <f t="shared" si="38"/>
        <v>#DIV/0!</v>
      </c>
      <c r="BU13" s="82"/>
      <c r="BV13" s="29"/>
      <c r="BW13" s="75"/>
      <c r="BX13" s="37" t="e">
        <f t="shared" si="11"/>
        <v>#DIV/0!</v>
      </c>
      <c r="BY13" s="82"/>
      <c r="BZ13" s="29"/>
      <c r="CA13" s="48" t="e">
        <f t="shared" si="39"/>
        <v>#DIV/0!</v>
      </c>
      <c r="CB13" s="82"/>
      <c r="CC13" s="29"/>
      <c r="CD13" s="254" t="e">
        <f t="shared" si="12"/>
        <v>#DIV/0!</v>
      </c>
      <c r="CE13" s="82"/>
      <c r="CF13" s="29"/>
      <c r="CG13" s="48" t="e">
        <f t="shared" si="13"/>
        <v>#DIV/0!</v>
      </c>
      <c r="CH13" s="82"/>
      <c r="CI13" s="87"/>
      <c r="CJ13" s="58"/>
      <c r="CK13" s="82"/>
      <c r="CL13" s="87"/>
      <c r="CM13" s="58"/>
      <c r="CN13" s="82"/>
      <c r="CO13" s="87"/>
      <c r="CP13" s="58"/>
      <c r="CQ13" s="82"/>
      <c r="CR13" s="29"/>
      <c r="CS13" s="87"/>
      <c r="CT13" s="102"/>
      <c r="CU13" s="58"/>
      <c r="CV13" s="82"/>
      <c r="CW13" s="87"/>
      <c r="CX13" s="58"/>
      <c r="CY13" s="82"/>
      <c r="CZ13" s="87"/>
      <c r="DA13" s="58"/>
      <c r="DB13" s="82"/>
      <c r="DC13" s="75"/>
      <c r="DD13" s="48" t="e">
        <f t="shared" si="14"/>
        <v>#DIV/0!</v>
      </c>
      <c r="DE13" s="82"/>
      <c r="DF13" s="75"/>
      <c r="DG13" s="48" t="e">
        <f t="shared" si="15"/>
        <v>#DIV/0!</v>
      </c>
      <c r="DH13" s="82"/>
      <c r="DI13" s="75"/>
      <c r="DJ13" s="48" t="e">
        <f t="shared" si="16"/>
        <v>#DIV/0!</v>
      </c>
      <c r="DK13" s="82"/>
      <c r="DL13" s="75"/>
      <c r="DM13" s="48" t="e">
        <f t="shared" si="17"/>
        <v>#DIV/0!</v>
      </c>
      <c r="DN13" s="82"/>
      <c r="DO13" s="75"/>
      <c r="DP13" s="48" t="e">
        <f t="shared" si="40"/>
        <v>#DIV/0!</v>
      </c>
      <c r="DQ13" s="82"/>
      <c r="DR13" s="75"/>
      <c r="DS13" s="48" t="e">
        <f t="shared" si="18"/>
        <v>#DIV/0!</v>
      </c>
      <c r="DT13" s="82"/>
      <c r="DU13" s="87"/>
      <c r="DV13" s="58"/>
      <c r="DW13" s="82"/>
      <c r="DX13" s="75"/>
      <c r="DY13" s="48" t="e">
        <f t="shared" si="19"/>
        <v>#DIV/0!</v>
      </c>
      <c r="DZ13" s="82"/>
      <c r="EA13" s="75"/>
      <c r="EB13" s="48" t="e">
        <f t="shared" si="20"/>
        <v>#DIV/0!</v>
      </c>
      <c r="EC13" s="82"/>
      <c r="ED13" s="75"/>
      <c r="EE13" s="48" t="e">
        <f t="shared" si="21"/>
        <v>#DIV/0!</v>
      </c>
      <c r="EF13" s="82"/>
      <c r="EG13" s="75"/>
      <c r="EH13" s="48" t="e">
        <f t="shared" si="22"/>
        <v>#DIV/0!</v>
      </c>
      <c r="EI13" s="82"/>
      <c r="EJ13" s="75"/>
      <c r="EK13" s="48" t="e">
        <f t="shared" si="23"/>
        <v>#DIV/0!</v>
      </c>
      <c r="EL13" s="82"/>
      <c r="EM13" s="75"/>
      <c r="EN13" s="254" t="e">
        <f t="shared" si="24"/>
        <v>#DIV/0!</v>
      </c>
      <c r="EO13" s="82"/>
      <c r="EP13" s="75"/>
      <c r="EQ13" s="254" t="e">
        <f t="shared" si="25"/>
        <v>#DIV/0!</v>
      </c>
      <c r="ER13" s="82"/>
      <c r="ES13" s="75"/>
      <c r="ET13" s="48" t="e">
        <f t="shared" si="26"/>
        <v>#DIV/0!</v>
      </c>
      <c r="EU13" s="82"/>
      <c r="EV13" s="75"/>
      <c r="EW13" s="48" t="e">
        <f t="shared" si="27"/>
        <v>#DIV/0!</v>
      </c>
      <c r="EX13" s="82"/>
      <c r="EY13" s="75"/>
      <c r="EZ13" s="48" t="e">
        <f t="shared" si="28"/>
        <v>#DIV/0!</v>
      </c>
      <c r="FA13" s="82"/>
      <c r="FB13" s="75"/>
      <c r="FC13" s="254" t="e">
        <f t="shared" si="29"/>
        <v>#DIV/0!</v>
      </c>
      <c r="FD13" s="237"/>
      <c r="FE13" s="238"/>
      <c r="FF13" s="239"/>
      <c r="FG13" s="237"/>
      <c r="FH13" s="238"/>
      <c r="FI13" s="239"/>
      <c r="FJ13" s="237"/>
      <c r="FK13" s="253"/>
      <c r="FL13" s="254" t="e">
        <f t="shared" si="30"/>
        <v>#DIV/0!</v>
      </c>
      <c r="FM13" s="237"/>
      <c r="FN13" s="253"/>
      <c r="FO13" s="254" t="e">
        <f t="shared" si="31"/>
        <v>#DIV/0!</v>
      </c>
      <c r="FP13" s="237"/>
      <c r="FQ13" s="253"/>
      <c r="FR13" s="254" t="e">
        <f t="shared" si="32"/>
        <v>#DIV/0!</v>
      </c>
      <c r="FS13" s="237"/>
      <c r="FT13" s="253"/>
      <c r="FU13" s="254" t="e">
        <f t="shared" si="33"/>
        <v>#DIV/0!</v>
      </c>
      <c r="FV13" s="237"/>
      <c r="FW13" s="253"/>
      <c r="FX13" s="254" t="e">
        <f t="shared" si="34"/>
        <v>#DIV/0!</v>
      </c>
      <c r="FY13" s="237"/>
      <c r="FZ13" s="253"/>
      <c r="GA13" s="238"/>
      <c r="GB13" s="239"/>
      <c r="GC13" s="239"/>
      <c r="GD13" s="269"/>
      <c r="GE13" s="237"/>
      <c r="GF13" s="253"/>
      <c r="GG13" s="238"/>
      <c r="GH13" s="239"/>
      <c r="GI13" s="239"/>
      <c r="GJ13" s="269"/>
      <c r="GK13" s="237"/>
      <c r="GL13" s="270"/>
      <c r="GM13" s="253"/>
      <c r="GN13" s="292"/>
      <c r="GO13" s="292" t="e">
        <f t="shared" si="41"/>
        <v>#DIV/0!</v>
      </c>
      <c r="GP13" s="254" t="e">
        <f t="shared" si="42"/>
        <v>#DIV/0!</v>
      </c>
      <c r="GQ13" s="237"/>
      <c r="GR13" s="253"/>
      <c r="GS13" s="254" t="e">
        <f t="shared" si="35"/>
        <v>#DIV/0!</v>
      </c>
      <c r="GT13" s="237"/>
      <c r="GU13" s="238"/>
      <c r="GV13" s="239"/>
      <c r="GW13" s="237"/>
      <c r="GX13" s="238"/>
      <c r="GY13" s="239"/>
      <c r="GZ13" s="237"/>
      <c r="HA13" s="238"/>
      <c r="HB13" s="269"/>
    </row>
    <row r="14" spans="1:210" ht="38.15" customHeight="1" x14ac:dyDescent="0.2">
      <c r="A14" s="11"/>
      <c r="B14" s="12"/>
      <c r="C14" s="13"/>
      <c r="D14" s="14"/>
      <c r="E14" s="15"/>
      <c r="F14" s="16"/>
      <c r="G14" s="71"/>
      <c r="H14" s="75"/>
      <c r="I14" s="75"/>
      <c r="J14" s="75"/>
      <c r="K14" s="75"/>
      <c r="L14" s="37" t="e">
        <f t="shared" si="0"/>
        <v>#DIV/0!</v>
      </c>
      <c r="M14" s="82"/>
      <c r="N14" s="75"/>
      <c r="O14" s="48" t="e">
        <f t="shared" si="1"/>
        <v>#DIV/0!</v>
      </c>
      <c r="P14" s="79"/>
      <c r="Q14" s="75"/>
      <c r="R14" s="253"/>
      <c r="S14" s="75"/>
      <c r="T14" s="37" t="e">
        <f t="shared" si="36"/>
        <v>#DIV/0!</v>
      </c>
      <c r="U14" s="82"/>
      <c r="V14" s="75"/>
      <c r="W14" s="75"/>
      <c r="X14" s="75"/>
      <c r="Y14" s="75"/>
      <c r="Z14" s="37" t="e">
        <f t="shared" si="2"/>
        <v>#DIV/0!</v>
      </c>
      <c r="AA14" s="82"/>
      <c r="AB14" s="75"/>
      <c r="AC14" s="75"/>
      <c r="AD14" s="37" t="e">
        <f t="shared" si="3"/>
        <v>#DIV/0!</v>
      </c>
      <c r="AE14" s="22"/>
      <c r="AF14" s="30"/>
      <c r="AG14" s="38"/>
      <c r="AH14" s="82"/>
      <c r="AI14" s="75"/>
      <c r="AJ14" s="75"/>
      <c r="AK14" s="37" t="e">
        <f t="shared" si="4"/>
        <v>#DIV/0!</v>
      </c>
      <c r="AL14" s="82"/>
      <c r="AM14" s="75"/>
      <c r="AN14" s="75"/>
      <c r="AO14" s="37" t="e">
        <f t="shared" si="5"/>
        <v>#DIV/0!</v>
      </c>
      <c r="AP14" s="82"/>
      <c r="AQ14" s="87"/>
      <c r="AR14" s="58"/>
      <c r="AS14" s="82"/>
      <c r="AT14" s="87"/>
      <c r="AU14" s="58"/>
      <c r="AV14" s="82"/>
      <c r="AW14" s="87"/>
      <c r="AX14" s="58"/>
      <c r="AY14" s="237"/>
      <c r="AZ14" s="253"/>
      <c r="BA14" s="254" t="e">
        <f t="shared" si="37"/>
        <v>#DIV/0!</v>
      </c>
      <c r="BB14" s="82"/>
      <c r="BC14" s="75"/>
      <c r="BD14" s="48" t="e">
        <f t="shared" si="6"/>
        <v>#DIV/0!</v>
      </c>
      <c r="BE14" s="82"/>
      <c r="BF14" s="75"/>
      <c r="BG14" s="48" t="e">
        <f t="shared" si="7"/>
        <v>#DIV/0!</v>
      </c>
      <c r="BH14" s="82"/>
      <c r="BI14" s="75"/>
      <c r="BJ14" s="48" t="e">
        <f t="shared" si="8"/>
        <v>#DIV/0!</v>
      </c>
      <c r="BK14" s="237"/>
      <c r="BL14" s="253"/>
      <c r="BM14" s="254" t="e">
        <f t="shared" si="9"/>
        <v>#DIV/0!</v>
      </c>
      <c r="BN14" s="237"/>
      <c r="BO14" s="253"/>
      <c r="BP14" s="254" t="e">
        <f t="shared" si="10"/>
        <v>#DIV/0!</v>
      </c>
      <c r="BQ14" s="82"/>
      <c r="BR14" s="29"/>
      <c r="BS14" s="75"/>
      <c r="BT14" s="48" t="e">
        <f t="shared" si="38"/>
        <v>#DIV/0!</v>
      </c>
      <c r="BU14" s="82"/>
      <c r="BV14" s="75"/>
      <c r="BW14" s="75"/>
      <c r="BX14" s="37" t="e">
        <f t="shared" si="11"/>
        <v>#DIV/0!</v>
      </c>
      <c r="BY14" s="82"/>
      <c r="BZ14" s="75"/>
      <c r="CA14" s="48" t="e">
        <f t="shared" si="39"/>
        <v>#DIV/0!</v>
      </c>
      <c r="CB14" s="237"/>
      <c r="CC14" s="253"/>
      <c r="CD14" s="254" t="e">
        <f t="shared" si="12"/>
        <v>#DIV/0!</v>
      </c>
      <c r="CE14" s="82"/>
      <c r="CF14" s="75"/>
      <c r="CG14" s="48" t="e">
        <f t="shared" si="13"/>
        <v>#DIV/0!</v>
      </c>
      <c r="CH14" s="82"/>
      <c r="CI14" s="87"/>
      <c r="CJ14" s="58"/>
      <c r="CK14" s="82"/>
      <c r="CL14" s="87"/>
      <c r="CM14" s="58"/>
      <c r="CN14" s="82"/>
      <c r="CO14" s="87"/>
      <c r="CP14" s="58"/>
      <c r="CQ14" s="82"/>
      <c r="CR14" s="29"/>
      <c r="CS14" s="87"/>
      <c r="CT14" s="102"/>
      <c r="CU14" s="58"/>
      <c r="CV14" s="82"/>
      <c r="CW14" s="87"/>
      <c r="CX14" s="58"/>
      <c r="CY14" s="82"/>
      <c r="CZ14" s="87"/>
      <c r="DA14" s="58"/>
      <c r="DB14" s="82"/>
      <c r="DC14" s="75"/>
      <c r="DD14" s="48" t="e">
        <f t="shared" si="14"/>
        <v>#DIV/0!</v>
      </c>
      <c r="DE14" s="82"/>
      <c r="DF14" s="75"/>
      <c r="DG14" s="48" t="e">
        <f t="shared" si="15"/>
        <v>#DIV/0!</v>
      </c>
      <c r="DH14" s="82"/>
      <c r="DI14" s="75"/>
      <c r="DJ14" s="48" t="e">
        <f t="shared" si="16"/>
        <v>#DIV/0!</v>
      </c>
      <c r="DK14" s="82"/>
      <c r="DL14" s="75"/>
      <c r="DM14" s="48" t="e">
        <f t="shared" si="17"/>
        <v>#DIV/0!</v>
      </c>
      <c r="DN14" s="82"/>
      <c r="DO14" s="75"/>
      <c r="DP14" s="48" t="e">
        <f t="shared" si="40"/>
        <v>#DIV/0!</v>
      </c>
      <c r="DQ14" s="82"/>
      <c r="DR14" s="75"/>
      <c r="DS14" s="48" t="e">
        <f t="shared" si="18"/>
        <v>#DIV/0!</v>
      </c>
      <c r="DT14" s="82"/>
      <c r="DU14" s="87"/>
      <c r="DV14" s="58"/>
      <c r="DW14" s="82"/>
      <c r="DX14" s="75"/>
      <c r="DY14" s="48" t="e">
        <f t="shared" si="19"/>
        <v>#DIV/0!</v>
      </c>
      <c r="DZ14" s="82"/>
      <c r="EA14" s="75"/>
      <c r="EB14" s="48" t="e">
        <f t="shared" si="20"/>
        <v>#DIV/0!</v>
      </c>
      <c r="EC14" s="82"/>
      <c r="ED14" s="75"/>
      <c r="EE14" s="48" t="e">
        <f t="shared" si="21"/>
        <v>#DIV/0!</v>
      </c>
      <c r="EF14" s="82"/>
      <c r="EG14" s="75"/>
      <c r="EH14" s="48" t="e">
        <f t="shared" si="22"/>
        <v>#DIV/0!</v>
      </c>
      <c r="EI14" s="82"/>
      <c r="EJ14" s="75"/>
      <c r="EK14" s="48" t="e">
        <f t="shared" si="23"/>
        <v>#DIV/0!</v>
      </c>
      <c r="EL14" s="237"/>
      <c r="EM14" s="253"/>
      <c r="EN14" s="254" t="e">
        <f t="shared" si="24"/>
        <v>#DIV/0!</v>
      </c>
      <c r="EO14" s="237"/>
      <c r="EP14" s="253"/>
      <c r="EQ14" s="254" t="e">
        <f t="shared" si="25"/>
        <v>#DIV/0!</v>
      </c>
      <c r="ER14" s="82"/>
      <c r="ES14" s="75"/>
      <c r="ET14" s="48" t="e">
        <f t="shared" si="26"/>
        <v>#DIV/0!</v>
      </c>
      <c r="EU14" s="82"/>
      <c r="EV14" s="75"/>
      <c r="EW14" s="48" t="e">
        <f t="shared" si="27"/>
        <v>#DIV/0!</v>
      </c>
      <c r="EX14" s="82"/>
      <c r="EY14" s="75"/>
      <c r="EZ14" s="48" t="e">
        <f t="shared" si="28"/>
        <v>#DIV/0!</v>
      </c>
      <c r="FA14" s="82"/>
      <c r="FB14" s="75"/>
      <c r="FC14" s="254" t="e">
        <f t="shared" si="29"/>
        <v>#DIV/0!</v>
      </c>
      <c r="FD14" s="237"/>
      <c r="FE14" s="238"/>
      <c r="FF14" s="239"/>
      <c r="FG14" s="237"/>
      <c r="FH14" s="238"/>
      <c r="FI14" s="239"/>
      <c r="FJ14" s="237"/>
      <c r="FK14" s="253"/>
      <c r="FL14" s="254" t="e">
        <f t="shared" si="30"/>
        <v>#DIV/0!</v>
      </c>
      <c r="FM14" s="237"/>
      <c r="FN14" s="278"/>
      <c r="FO14" s="254" t="e">
        <f t="shared" si="31"/>
        <v>#DIV/0!</v>
      </c>
      <c r="FP14" s="237"/>
      <c r="FQ14" s="253"/>
      <c r="FR14" s="254" t="e">
        <f t="shared" si="32"/>
        <v>#DIV/0!</v>
      </c>
      <c r="FS14" s="237"/>
      <c r="FT14" s="253"/>
      <c r="FU14" s="254" t="e">
        <f t="shared" si="33"/>
        <v>#DIV/0!</v>
      </c>
      <c r="FV14" s="237"/>
      <c r="FW14" s="253"/>
      <c r="FX14" s="254" t="e">
        <f t="shared" si="34"/>
        <v>#DIV/0!</v>
      </c>
      <c r="FY14" s="237"/>
      <c r="FZ14" s="270"/>
      <c r="GA14" s="238"/>
      <c r="GB14" s="239"/>
      <c r="GC14" s="239"/>
      <c r="GD14" s="269"/>
      <c r="GE14" s="237"/>
      <c r="GF14" s="270"/>
      <c r="GG14" s="238"/>
      <c r="GH14" s="239"/>
      <c r="GI14" s="239"/>
      <c r="GJ14" s="269"/>
      <c r="GK14" s="237"/>
      <c r="GL14" s="270"/>
      <c r="GM14" s="253"/>
      <c r="GN14" s="292"/>
      <c r="GO14" s="292" t="e">
        <f t="shared" si="41"/>
        <v>#DIV/0!</v>
      </c>
      <c r="GP14" s="254" t="e">
        <f t="shared" si="42"/>
        <v>#DIV/0!</v>
      </c>
      <c r="GQ14" s="237"/>
      <c r="GR14" s="253"/>
      <c r="GS14" s="254" t="e">
        <f t="shared" si="35"/>
        <v>#DIV/0!</v>
      </c>
      <c r="GT14" s="237"/>
      <c r="GU14" s="238"/>
      <c r="GV14" s="239"/>
      <c r="GW14" s="237"/>
      <c r="GX14" s="238"/>
      <c r="GY14" s="239"/>
      <c r="GZ14" s="237"/>
      <c r="HA14" s="238"/>
      <c r="HB14" s="269"/>
    </row>
    <row r="15" spans="1:210" ht="38.15" customHeight="1" x14ac:dyDescent="0.2">
      <c r="A15" s="11"/>
      <c r="B15" s="12"/>
      <c r="C15" s="13"/>
      <c r="D15" s="14"/>
      <c r="E15" s="15"/>
      <c r="F15" s="16"/>
      <c r="G15" s="71"/>
      <c r="H15" s="75"/>
      <c r="I15" s="75"/>
      <c r="J15" s="75"/>
      <c r="K15" s="75"/>
      <c r="L15" s="37" t="e">
        <f t="shared" si="0"/>
        <v>#DIV/0!</v>
      </c>
      <c r="M15" s="82"/>
      <c r="N15" s="75"/>
      <c r="O15" s="48" t="e">
        <f t="shared" si="1"/>
        <v>#DIV/0!</v>
      </c>
      <c r="P15" s="79"/>
      <c r="Q15" s="75"/>
      <c r="R15" s="253"/>
      <c r="S15" s="75"/>
      <c r="T15" s="37" t="e">
        <f t="shared" si="36"/>
        <v>#DIV/0!</v>
      </c>
      <c r="U15" s="82"/>
      <c r="V15" s="75"/>
      <c r="W15" s="75"/>
      <c r="X15" s="75"/>
      <c r="Y15" s="75"/>
      <c r="Z15" s="37" t="e">
        <f t="shared" si="2"/>
        <v>#DIV/0!</v>
      </c>
      <c r="AA15" s="82"/>
      <c r="AB15" s="75"/>
      <c r="AC15" s="75"/>
      <c r="AD15" s="37" t="e">
        <f t="shared" si="3"/>
        <v>#DIV/0!</v>
      </c>
      <c r="AE15" s="22"/>
      <c r="AF15" s="30"/>
      <c r="AG15" s="38"/>
      <c r="AH15" s="82"/>
      <c r="AI15" s="75"/>
      <c r="AJ15" s="75"/>
      <c r="AK15" s="37" t="e">
        <f t="shared" si="4"/>
        <v>#DIV/0!</v>
      </c>
      <c r="AL15" s="82"/>
      <c r="AM15" s="75"/>
      <c r="AN15" s="75"/>
      <c r="AO15" s="37" t="e">
        <f t="shared" si="5"/>
        <v>#DIV/0!</v>
      </c>
      <c r="AP15" s="82"/>
      <c r="AQ15" s="87"/>
      <c r="AR15" s="58"/>
      <c r="AS15" s="82"/>
      <c r="AT15" s="87"/>
      <c r="AU15" s="58"/>
      <c r="AV15" s="82"/>
      <c r="AW15" s="87"/>
      <c r="AX15" s="58"/>
      <c r="AY15" s="237"/>
      <c r="AZ15" s="253"/>
      <c r="BA15" s="254" t="e">
        <f t="shared" si="37"/>
        <v>#DIV/0!</v>
      </c>
      <c r="BB15" s="82"/>
      <c r="BC15" s="75"/>
      <c r="BD15" s="48" t="e">
        <f t="shared" si="6"/>
        <v>#DIV/0!</v>
      </c>
      <c r="BE15" s="82"/>
      <c r="BF15" s="75"/>
      <c r="BG15" s="48" t="e">
        <f t="shared" si="7"/>
        <v>#DIV/0!</v>
      </c>
      <c r="BH15" s="82"/>
      <c r="BI15" s="75"/>
      <c r="BJ15" s="48" t="e">
        <f t="shared" si="8"/>
        <v>#DIV/0!</v>
      </c>
      <c r="BK15" s="237"/>
      <c r="BL15" s="253"/>
      <c r="BM15" s="254" t="e">
        <f t="shared" si="9"/>
        <v>#DIV/0!</v>
      </c>
      <c r="BN15" s="237"/>
      <c r="BO15" s="253"/>
      <c r="BP15" s="254" t="e">
        <f t="shared" si="10"/>
        <v>#DIV/0!</v>
      </c>
      <c r="BQ15" s="82"/>
      <c r="BR15" s="29"/>
      <c r="BS15" s="75"/>
      <c r="BT15" s="48" t="e">
        <f t="shared" si="38"/>
        <v>#DIV/0!</v>
      </c>
      <c r="BU15" s="82"/>
      <c r="BV15" s="75"/>
      <c r="BW15" s="75"/>
      <c r="BX15" s="37" t="e">
        <f t="shared" si="11"/>
        <v>#DIV/0!</v>
      </c>
      <c r="BY15" s="82"/>
      <c r="BZ15" s="75"/>
      <c r="CA15" s="48" t="e">
        <f t="shared" si="39"/>
        <v>#DIV/0!</v>
      </c>
      <c r="CB15" s="237"/>
      <c r="CC15" s="253"/>
      <c r="CD15" s="254" t="e">
        <f t="shared" si="12"/>
        <v>#DIV/0!</v>
      </c>
      <c r="CE15" s="82"/>
      <c r="CF15" s="75"/>
      <c r="CG15" s="48" t="e">
        <f t="shared" si="13"/>
        <v>#DIV/0!</v>
      </c>
      <c r="CH15" s="82"/>
      <c r="CI15" s="87"/>
      <c r="CJ15" s="58"/>
      <c r="CK15" s="82"/>
      <c r="CL15" s="87"/>
      <c r="CM15" s="58"/>
      <c r="CN15" s="82"/>
      <c r="CO15" s="87"/>
      <c r="CP15" s="58"/>
      <c r="CQ15" s="82"/>
      <c r="CR15" s="29"/>
      <c r="CS15" s="87"/>
      <c r="CT15" s="102"/>
      <c r="CU15" s="58"/>
      <c r="CV15" s="82"/>
      <c r="CW15" s="87"/>
      <c r="CX15" s="58"/>
      <c r="CY15" s="82"/>
      <c r="CZ15" s="87"/>
      <c r="DA15" s="58"/>
      <c r="DB15" s="82"/>
      <c r="DC15" s="75"/>
      <c r="DD15" s="48" t="e">
        <f t="shared" si="14"/>
        <v>#DIV/0!</v>
      </c>
      <c r="DE15" s="82"/>
      <c r="DF15" s="75"/>
      <c r="DG15" s="48" t="e">
        <f t="shared" si="15"/>
        <v>#DIV/0!</v>
      </c>
      <c r="DH15" s="82"/>
      <c r="DI15" s="75"/>
      <c r="DJ15" s="48" t="e">
        <f t="shared" si="16"/>
        <v>#DIV/0!</v>
      </c>
      <c r="DK15" s="82"/>
      <c r="DL15" s="75"/>
      <c r="DM15" s="48" t="e">
        <f t="shared" si="17"/>
        <v>#DIV/0!</v>
      </c>
      <c r="DN15" s="82"/>
      <c r="DO15" s="75"/>
      <c r="DP15" s="48" t="e">
        <f t="shared" si="40"/>
        <v>#DIV/0!</v>
      </c>
      <c r="DQ15" s="82"/>
      <c r="DR15" s="75"/>
      <c r="DS15" s="48" t="e">
        <f t="shared" si="18"/>
        <v>#DIV/0!</v>
      </c>
      <c r="DT15" s="82"/>
      <c r="DU15" s="87"/>
      <c r="DV15" s="58"/>
      <c r="DW15" s="82"/>
      <c r="DX15" s="75"/>
      <c r="DY15" s="48" t="e">
        <f t="shared" si="19"/>
        <v>#DIV/0!</v>
      </c>
      <c r="DZ15" s="82"/>
      <c r="EA15" s="75"/>
      <c r="EB15" s="48" t="e">
        <f t="shared" si="20"/>
        <v>#DIV/0!</v>
      </c>
      <c r="EC15" s="82"/>
      <c r="ED15" s="75"/>
      <c r="EE15" s="48" t="e">
        <f t="shared" si="21"/>
        <v>#DIV/0!</v>
      </c>
      <c r="EF15" s="82"/>
      <c r="EG15" s="75"/>
      <c r="EH15" s="48" t="e">
        <f t="shared" si="22"/>
        <v>#DIV/0!</v>
      </c>
      <c r="EI15" s="82"/>
      <c r="EJ15" s="75"/>
      <c r="EK15" s="48" t="e">
        <f t="shared" si="23"/>
        <v>#DIV/0!</v>
      </c>
      <c r="EL15" s="237"/>
      <c r="EM15" s="253"/>
      <c r="EN15" s="254" t="e">
        <f t="shared" si="24"/>
        <v>#DIV/0!</v>
      </c>
      <c r="EO15" s="237"/>
      <c r="EP15" s="253"/>
      <c r="EQ15" s="254" t="e">
        <f t="shared" si="25"/>
        <v>#DIV/0!</v>
      </c>
      <c r="ER15" s="82"/>
      <c r="ES15" s="75"/>
      <c r="ET15" s="48" t="e">
        <f t="shared" si="26"/>
        <v>#DIV/0!</v>
      </c>
      <c r="EU15" s="82"/>
      <c r="EV15" s="75"/>
      <c r="EW15" s="48" t="e">
        <f t="shared" si="27"/>
        <v>#DIV/0!</v>
      </c>
      <c r="EX15" s="82"/>
      <c r="EY15" s="75"/>
      <c r="EZ15" s="48" t="e">
        <f t="shared" si="28"/>
        <v>#DIV/0!</v>
      </c>
      <c r="FA15" s="82"/>
      <c r="FB15" s="75"/>
      <c r="FC15" s="254" t="e">
        <f t="shared" si="29"/>
        <v>#DIV/0!</v>
      </c>
      <c r="FD15" s="237"/>
      <c r="FE15" s="238"/>
      <c r="FF15" s="239"/>
      <c r="FG15" s="237"/>
      <c r="FH15" s="238"/>
      <c r="FI15" s="239"/>
      <c r="FJ15" s="237"/>
      <c r="FK15" s="253"/>
      <c r="FL15" s="254" t="e">
        <f t="shared" si="30"/>
        <v>#DIV/0!</v>
      </c>
      <c r="FM15" s="237"/>
      <c r="FN15" s="278"/>
      <c r="FO15" s="254" t="e">
        <f t="shared" si="31"/>
        <v>#DIV/0!</v>
      </c>
      <c r="FP15" s="237"/>
      <c r="FQ15" s="253"/>
      <c r="FR15" s="254" t="e">
        <f t="shared" si="32"/>
        <v>#DIV/0!</v>
      </c>
      <c r="FS15" s="237"/>
      <c r="FT15" s="253"/>
      <c r="FU15" s="254" t="e">
        <f t="shared" si="33"/>
        <v>#DIV/0!</v>
      </c>
      <c r="FV15" s="237"/>
      <c r="FW15" s="253"/>
      <c r="FX15" s="254" t="e">
        <f t="shared" si="34"/>
        <v>#DIV/0!</v>
      </c>
      <c r="FY15" s="237"/>
      <c r="FZ15" s="270"/>
      <c r="GA15" s="238"/>
      <c r="GB15" s="239"/>
      <c r="GC15" s="239"/>
      <c r="GD15" s="269"/>
      <c r="GE15" s="237"/>
      <c r="GF15" s="270"/>
      <c r="GG15" s="238"/>
      <c r="GH15" s="239"/>
      <c r="GI15" s="239"/>
      <c r="GJ15" s="269"/>
      <c r="GK15" s="237"/>
      <c r="GL15" s="270"/>
      <c r="GM15" s="253"/>
      <c r="GN15" s="292"/>
      <c r="GO15" s="292" t="e">
        <f t="shared" si="41"/>
        <v>#DIV/0!</v>
      </c>
      <c r="GP15" s="254" t="e">
        <f t="shared" si="42"/>
        <v>#DIV/0!</v>
      </c>
      <c r="GQ15" s="237"/>
      <c r="GR15" s="253"/>
      <c r="GS15" s="254" t="e">
        <f t="shared" si="35"/>
        <v>#DIV/0!</v>
      </c>
      <c r="GT15" s="237"/>
      <c r="GU15" s="238"/>
      <c r="GV15" s="239"/>
      <c r="GW15" s="237"/>
      <c r="GX15" s="238"/>
      <c r="GY15" s="239"/>
      <c r="GZ15" s="237"/>
      <c r="HA15" s="238"/>
      <c r="HB15" s="269"/>
    </row>
    <row r="16" spans="1:210" ht="38.15" customHeight="1" x14ac:dyDescent="0.2">
      <c r="A16" s="11"/>
      <c r="B16" s="12"/>
      <c r="C16" s="13"/>
      <c r="D16" s="14"/>
      <c r="E16" s="15"/>
      <c r="F16" s="16"/>
      <c r="G16" s="71"/>
      <c r="H16" s="75"/>
      <c r="I16" s="75"/>
      <c r="J16" s="75"/>
      <c r="K16" s="75"/>
      <c r="L16" s="37" t="e">
        <f t="shared" si="0"/>
        <v>#DIV/0!</v>
      </c>
      <c r="M16" s="82"/>
      <c r="N16" s="75"/>
      <c r="O16" s="48" t="e">
        <f t="shared" si="1"/>
        <v>#DIV/0!</v>
      </c>
      <c r="P16" s="79"/>
      <c r="Q16" s="75"/>
      <c r="R16" s="253"/>
      <c r="S16" s="75"/>
      <c r="T16" s="37" t="e">
        <f t="shared" si="36"/>
        <v>#DIV/0!</v>
      </c>
      <c r="U16" s="82"/>
      <c r="V16" s="75"/>
      <c r="W16" s="75"/>
      <c r="X16" s="75"/>
      <c r="Y16" s="75"/>
      <c r="Z16" s="37" t="e">
        <f t="shared" si="2"/>
        <v>#DIV/0!</v>
      </c>
      <c r="AA16" s="82"/>
      <c r="AB16" s="75"/>
      <c r="AC16" s="75"/>
      <c r="AD16" s="37" t="e">
        <f t="shared" si="3"/>
        <v>#DIV/0!</v>
      </c>
      <c r="AE16" s="22"/>
      <c r="AF16" s="30"/>
      <c r="AG16" s="38"/>
      <c r="AH16" s="82"/>
      <c r="AI16" s="75"/>
      <c r="AJ16" s="75"/>
      <c r="AK16" s="37" t="e">
        <f t="shared" si="4"/>
        <v>#DIV/0!</v>
      </c>
      <c r="AL16" s="82"/>
      <c r="AM16" s="75"/>
      <c r="AN16" s="75"/>
      <c r="AO16" s="37" t="e">
        <f t="shared" si="5"/>
        <v>#DIV/0!</v>
      </c>
      <c r="AP16" s="82"/>
      <c r="AQ16" s="87"/>
      <c r="AR16" s="58"/>
      <c r="AS16" s="82"/>
      <c r="AT16" s="87"/>
      <c r="AU16" s="58"/>
      <c r="AV16" s="82"/>
      <c r="AW16" s="87"/>
      <c r="AX16" s="58"/>
      <c r="AY16" s="237"/>
      <c r="AZ16" s="253"/>
      <c r="BA16" s="254" t="e">
        <f t="shared" si="37"/>
        <v>#DIV/0!</v>
      </c>
      <c r="BB16" s="82"/>
      <c r="BC16" s="75"/>
      <c r="BD16" s="48" t="e">
        <f t="shared" si="6"/>
        <v>#DIV/0!</v>
      </c>
      <c r="BE16" s="82"/>
      <c r="BF16" s="75"/>
      <c r="BG16" s="48" t="e">
        <f t="shared" si="7"/>
        <v>#DIV/0!</v>
      </c>
      <c r="BH16" s="82"/>
      <c r="BI16" s="75"/>
      <c r="BJ16" s="48" t="e">
        <f t="shared" si="8"/>
        <v>#DIV/0!</v>
      </c>
      <c r="BK16" s="237"/>
      <c r="BL16" s="253"/>
      <c r="BM16" s="254" t="e">
        <f t="shared" si="9"/>
        <v>#DIV/0!</v>
      </c>
      <c r="BN16" s="237"/>
      <c r="BO16" s="253"/>
      <c r="BP16" s="254" t="e">
        <f t="shared" si="10"/>
        <v>#DIV/0!</v>
      </c>
      <c r="BQ16" s="82"/>
      <c r="BR16" s="29"/>
      <c r="BS16" s="75"/>
      <c r="BT16" s="48" t="e">
        <f t="shared" si="38"/>
        <v>#DIV/0!</v>
      </c>
      <c r="BU16" s="82"/>
      <c r="BV16" s="75"/>
      <c r="BW16" s="75"/>
      <c r="BX16" s="37" t="e">
        <f t="shared" si="11"/>
        <v>#DIV/0!</v>
      </c>
      <c r="BY16" s="82"/>
      <c r="BZ16" s="75"/>
      <c r="CA16" s="48" t="e">
        <f t="shared" si="39"/>
        <v>#DIV/0!</v>
      </c>
      <c r="CB16" s="237"/>
      <c r="CC16" s="253"/>
      <c r="CD16" s="254" t="e">
        <f t="shared" si="12"/>
        <v>#DIV/0!</v>
      </c>
      <c r="CE16" s="82"/>
      <c r="CF16" s="75"/>
      <c r="CG16" s="48" t="e">
        <f t="shared" si="13"/>
        <v>#DIV/0!</v>
      </c>
      <c r="CH16" s="82"/>
      <c r="CI16" s="87"/>
      <c r="CJ16" s="58"/>
      <c r="CK16" s="82"/>
      <c r="CL16" s="87"/>
      <c r="CM16" s="58"/>
      <c r="CN16" s="82"/>
      <c r="CO16" s="87"/>
      <c r="CP16" s="58"/>
      <c r="CQ16" s="82"/>
      <c r="CR16" s="29"/>
      <c r="CS16" s="87"/>
      <c r="CT16" s="102"/>
      <c r="CU16" s="58"/>
      <c r="CV16" s="82"/>
      <c r="CW16" s="87"/>
      <c r="CX16" s="58"/>
      <c r="CY16" s="82"/>
      <c r="CZ16" s="87"/>
      <c r="DA16" s="58"/>
      <c r="DB16" s="82"/>
      <c r="DC16" s="75"/>
      <c r="DD16" s="48" t="e">
        <f t="shared" si="14"/>
        <v>#DIV/0!</v>
      </c>
      <c r="DE16" s="82"/>
      <c r="DF16" s="75"/>
      <c r="DG16" s="48" t="e">
        <f t="shared" si="15"/>
        <v>#DIV/0!</v>
      </c>
      <c r="DH16" s="82"/>
      <c r="DI16" s="75"/>
      <c r="DJ16" s="48" t="e">
        <f t="shared" si="16"/>
        <v>#DIV/0!</v>
      </c>
      <c r="DK16" s="82"/>
      <c r="DL16" s="75"/>
      <c r="DM16" s="48" t="e">
        <f t="shared" si="17"/>
        <v>#DIV/0!</v>
      </c>
      <c r="DN16" s="82"/>
      <c r="DO16" s="75"/>
      <c r="DP16" s="48" t="e">
        <f t="shared" si="40"/>
        <v>#DIV/0!</v>
      </c>
      <c r="DQ16" s="82"/>
      <c r="DR16" s="75"/>
      <c r="DS16" s="48" t="e">
        <f t="shared" si="18"/>
        <v>#DIV/0!</v>
      </c>
      <c r="DT16" s="82"/>
      <c r="DU16" s="87"/>
      <c r="DV16" s="58"/>
      <c r="DW16" s="82"/>
      <c r="DX16" s="75"/>
      <c r="DY16" s="48" t="e">
        <f t="shared" si="19"/>
        <v>#DIV/0!</v>
      </c>
      <c r="DZ16" s="82"/>
      <c r="EA16" s="75"/>
      <c r="EB16" s="48" t="e">
        <f t="shared" si="20"/>
        <v>#DIV/0!</v>
      </c>
      <c r="EC16" s="82"/>
      <c r="ED16" s="75"/>
      <c r="EE16" s="48" t="e">
        <f t="shared" si="21"/>
        <v>#DIV/0!</v>
      </c>
      <c r="EF16" s="82"/>
      <c r="EG16" s="75"/>
      <c r="EH16" s="48" t="e">
        <f t="shared" si="22"/>
        <v>#DIV/0!</v>
      </c>
      <c r="EI16" s="82"/>
      <c r="EJ16" s="75"/>
      <c r="EK16" s="48" t="e">
        <f t="shared" si="23"/>
        <v>#DIV/0!</v>
      </c>
      <c r="EL16" s="237"/>
      <c r="EM16" s="253"/>
      <c r="EN16" s="254" t="e">
        <f t="shared" si="24"/>
        <v>#DIV/0!</v>
      </c>
      <c r="EO16" s="237"/>
      <c r="EP16" s="253"/>
      <c r="EQ16" s="254" t="e">
        <f t="shared" si="25"/>
        <v>#DIV/0!</v>
      </c>
      <c r="ER16" s="82"/>
      <c r="ES16" s="75"/>
      <c r="ET16" s="48" t="e">
        <f t="shared" si="26"/>
        <v>#DIV/0!</v>
      </c>
      <c r="EU16" s="82"/>
      <c r="EV16" s="75"/>
      <c r="EW16" s="48" t="e">
        <f t="shared" si="27"/>
        <v>#DIV/0!</v>
      </c>
      <c r="EX16" s="82"/>
      <c r="EY16" s="75"/>
      <c r="EZ16" s="48" t="e">
        <f t="shared" si="28"/>
        <v>#DIV/0!</v>
      </c>
      <c r="FA16" s="82"/>
      <c r="FB16" s="75"/>
      <c r="FC16" s="254" t="e">
        <f t="shared" si="29"/>
        <v>#DIV/0!</v>
      </c>
      <c r="FD16" s="237"/>
      <c r="FE16" s="238"/>
      <c r="FF16" s="239"/>
      <c r="FG16" s="237"/>
      <c r="FH16" s="238"/>
      <c r="FI16" s="239"/>
      <c r="FJ16" s="237"/>
      <c r="FK16" s="253"/>
      <c r="FL16" s="254" t="e">
        <f t="shared" si="30"/>
        <v>#DIV/0!</v>
      </c>
      <c r="FM16" s="237"/>
      <c r="FN16" s="278"/>
      <c r="FO16" s="254" t="e">
        <f t="shared" si="31"/>
        <v>#DIV/0!</v>
      </c>
      <c r="FP16" s="237"/>
      <c r="FQ16" s="253"/>
      <c r="FR16" s="254" t="e">
        <f t="shared" si="32"/>
        <v>#DIV/0!</v>
      </c>
      <c r="FS16" s="237"/>
      <c r="FT16" s="253"/>
      <c r="FU16" s="254" t="e">
        <f t="shared" si="33"/>
        <v>#DIV/0!</v>
      </c>
      <c r="FV16" s="237"/>
      <c r="FW16" s="253"/>
      <c r="FX16" s="254" t="e">
        <f t="shared" si="34"/>
        <v>#DIV/0!</v>
      </c>
      <c r="FY16" s="237"/>
      <c r="FZ16" s="270"/>
      <c r="GA16" s="238"/>
      <c r="GB16" s="239"/>
      <c r="GC16" s="239"/>
      <c r="GD16" s="269"/>
      <c r="GE16" s="237"/>
      <c r="GF16" s="270"/>
      <c r="GG16" s="238"/>
      <c r="GH16" s="239"/>
      <c r="GI16" s="239"/>
      <c r="GJ16" s="269"/>
      <c r="GK16" s="237"/>
      <c r="GL16" s="270"/>
      <c r="GM16" s="253"/>
      <c r="GN16" s="292"/>
      <c r="GO16" s="292" t="e">
        <f t="shared" si="41"/>
        <v>#DIV/0!</v>
      </c>
      <c r="GP16" s="254" t="e">
        <f t="shared" si="42"/>
        <v>#DIV/0!</v>
      </c>
      <c r="GQ16" s="237"/>
      <c r="GR16" s="253"/>
      <c r="GS16" s="254" t="e">
        <f t="shared" si="35"/>
        <v>#DIV/0!</v>
      </c>
      <c r="GT16" s="237"/>
      <c r="GU16" s="238"/>
      <c r="GV16" s="239"/>
      <c r="GW16" s="237"/>
      <c r="GX16" s="238"/>
      <c r="GY16" s="239"/>
      <c r="GZ16" s="237"/>
      <c r="HA16" s="238"/>
      <c r="HB16" s="269"/>
    </row>
    <row r="17" spans="1:210" ht="38.15" customHeight="1" x14ac:dyDescent="0.2">
      <c r="A17" s="11"/>
      <c r="B17" s="12"/>
      <c r="C17" s="13"/>
      <c r="D17" s="14"/>
      <c r="E17" s="15"/>
      <c r="F17" s="16"/>
      <c r="G17" s="71"/>
      <c r="H17" s="75"/>
      <c r="I17" s="75"/>
      <c r="J17" s="75"/>
      <c r="K17" s="75"/>
      <c r="L17" s="37" t="e">
        <f t="shared" si="0"/>
        <v>#DIV/0!</v>
      </c>
      <c r="M17" s="82"/>
      <c r="N17" s="75"/>
      <c r="O17" s="48" t="e">
        <f t="shared" si="1"/>
        <v>#DIV/0!</v>
      </c>
      <c r="P17" s="79"/>
      <c r="Q17" s="75"/>
      <c r="R17" s="253"/>
      <c r="S17" s="75"/>
      <c r="T17" s="37" t="e">
        <f t="shared" si="36"/>
        <v>#DIV/0!</v>
      </c>
      <c r="U17" s="82"/>
      <c r="V17" s="75"/>
      <c r="W17" s="75"/>
      <c r="X17" s="75"/>
      <c r="Y17" s="75"/>
      <c r="Z17" s="37" t="e">
        <f t="shared" si="2"/>
        <v>#DIV/0!</v>
      </c>
      <c r="AA17" s="82"/>
      <c r="AB17" s="75"/>
      <c r="AC17" s="75"/>
      <c r="AD17" s="37" t="e">
        <f t="shared" si="3"/>
        <v>#DIV/0!</v>
      </c>
      <c r="AE17" s="22"/>
      <c r="AF17" s="30"/>
      <c r="AG17" s="38"/>
      <c r="AH17" s="82"/>
      <c r="AI17" s="75"/>
      <c r="AJ17" s="75"/>
      <c r="AK17" s="37" t="e">
        <f t="shared" si="4"/>
        <v>#DIV/0!</v>
      </c>
      <c r="AL17" s="82"/>
      <c r="AM17" s="75"/>
      <c r="AN17" s="75"/>
      <c r="AO17" s="37" t="e">
        <f t="shared" si="5"/>
        <v>#DIV/0!</v>
      </c>
      <c r="AP17" s="82"/>
      <c r="AQ17" s="87"/>
      <c r="AR17" s="58"/>
      <c r="AS17" s="82"/>
      <c r="AT17" s="87"/>
      <c r="AU17" s="58"/>
      <c r="AV17" s="82"/>
      <c r="AW17" s="87"/>
      <c r="AX17" s="58"/>
      <c r="AY17" s="237"/>
      <c r="AZ17" s="253"/>
      <c r="BA17" s="254" t="e">
        <f t="shared" si="37"/>
        <v>#DIV/0!</v>
      </c>
      <c r="BB17" s="82"/>
      <c r="BC17" s="75"/>
      <c r="BD17" s="48" t="e">
        <f t="shared" si="6"/>
        <v>#DIV/0!</v>
      </c>
      <c r="BE17" s="82"/>
      <c r="BF17" s="75"/>
      <c r="BG17" s="48" t="e">
        <f t="shared" si="7"/>
        <v>#DIV/0!</v>
      </c>
      <c r="BH17" s="82"/>
      <c r="BI17" s="75"/>
      <c r="BJ17" s="48" t="e">
        <f t="shared" si="8"/>
        <v>#DIV/0!</v>
      </c>
      <c r="BK17" s="237"/>
      <c r="BL17" s="253"/>
      <c r="BM17" s="254" t="e">
        <f t="shared" si="9"/>
        <v>#DIV/0!</v>
      </c>
      <c r="BN17" s="237"/>
      <c r="BO17" s="253"/>
      <c r="BP17" s="254" t="e">
        <f t="shared" si="10"/>
        <v>#DIV/0!</v>
      </c>
      <c r="BQ17" s="82"/>
      <c r="BR17" s="29"/>
      <c r="BS17" s="75"/>
      <c r="BT17" s="48" t="e">
        <f t="shared" si="38"/>
        <v>#DIV/0!</v>
      </c>
      <c r="BU17" s="82"/>
      <c r="BV17" s="75"/>
      <c r="BW17" s="75"/>
      <c r="BX17" s="37" t="e">
        <f t="shared" si="11"/>
        <v>#DIV/0!</v>
      </c>
      <c r="BY17" s="82"/>
      <c r="BZ17" s="75"/>
      <c r="CA17" s="48" t="e">
        <f t="shared" si="39"/>
        <v>#DIV/0!</v>
      </c>
      <c r="CB17" s="237"/>
      <c r="CC17" s="253"/>
      <c r="CD17" s="254" t="e">
        <f t="shared" si="12"/>
        <v>#DIV/0!</v>
      </c>
      <c r="CE17" s="82"/>
      <c r="CF17" s="75"/>
      <c r="CG17" s="48" t="e">
        <f t="shared" si="13"/>
        <v>#DIV/0!</v>
      </c>
      <c r="CH17" s="82"/>
      <c r="CI17" s="87"/>
      <c r="CJ17" s="58"/>
      <c r="CK17" s="82"/>
      <c r="CL17" s="87"/>
      <c r="CM17" s="58"/>
      <c r="CN17" s="82"/>
      <c r="CO17" s="87"/>
      <c r="CP17" s="58"/>
      <c r="CQ17" s="82"/>
      <c r="CR17" s="29"/>
      <c r="CS17" s="87"/>
      <c r="CT17" s="102"/>
      <c r="CU17" s="58"/>
      <c r="CV17" s="82"/>
      <c r="CW17" s="87"/>
      <c r="CX17" s="58"/>
      <c r="CY17" s="82"/>
      <c r="CZ17" s="87"/>
      <c r="DA17" s="58"/>
      <c r="DB17" s="82"/>
      <c r="DC17" s="75"/>
      <c r="DD17" s="48" t="e">
        <f t="shared" si="14"/>
        <v>#DIV/0!</v>
      </c>
      <c r="DE17" s="82"/>
      <c r="DF17" s="75"/>
      <c r="DG17" s="48" t="e">
        <f t="shared" si="15"/>
        <v>#DIV/0!</v>
      </c>
      <c r="DH17" s="82"/>
      <c r="DI17" s="75"/>
      <c r="DJ17" s="48" t="e">
        <f t="shared" si="16"/>
        <v>#DIV/0!</v>
      </c>
      <c r="DK17" s="82"/>
      <c r="DL17" s="75"/>
      <c r="DM17" s="48" t="e">
        <f t="shared" si="17"/>
        <v>#DIV/0!</v>
      </c>
      <c r="DN17" s="82"/>
      <c r="DO17" s="75"/>
      <c r="DP17" s="48" t="e">
        <f t="shared" si="40"/>
        <v>#DIV/0!</v>
      </c>
      <c r="DQ17" s="82"/>
      <c r="DR17" s="75"/>
      <c r="DS17" s="48" t="e">
        <f t="shared" si="18"/>
        <v>#DIV/0!</v>
      </c>
      <c r="DT17" s="82"/>
      <c r="DU17" s="87"/>
      <c r="DV17" s="58"/>
      <c r="DW17" s="82"/>
      <c r="DX17" s="75"/>
      <c r="DY17" s="48" t="e">
        <f t="shared" si="19"/>
        <v>#DIV/0!</v>
      </c>
      <c r="DZ17" s="82"/>
      <c r="EA17" s="75"/>
      <c r="EB17" s="48" t="e">
        <f t="shared" si="20"/>
        <v>#DIV/0!</v>
      </c>
      <c r="EC17" s="82"/>
      <c r="ED17" s="75"/>
      <c r="EE17" s="48" t="e">
        <f t="shared" si="21"/>
        <v>#DIV/0!</v>
      </c>
      <c r="EF17" s="82"/>
      <c r="EG17" s="75"/>
      <c r="EH17" s="48" t="e">
        <f t="shared" si="22"/>
        <v>#DIV/0!</v>
      </c>
      <c r="EI17" s="82"/>
      <c r="EJ17" s="75"/>
      <c r="EK17" s="48" t="e">
        <f t="shared" si="23"/>
        <v>#DIV/0!</v>
      </c>
      <c r="EL17" s="237"/>
      <c r="EM17" s="253"/>
      <c r="EN17" s="254" t="e">
        <f t="shared" si="24"/>
        <v>#DIV/0!</v>
      </c>
      <c r="EO17" s="237"/>
      <c r="EP17" s="253"/>
      <c r="EQ17" s="254" t="e">
        <f t="shared" si="25"/>
        <v>#DIV/0!</v>
      </c>
      <c r="ER17" s="82"/>
      <c r="ES17" s="75"/>
      <c r="ET17" s="48" t="e">
        <f t="shared" si="26"/>
        <v>#DIV/0!</v>
      </c>
      <c r="EU17" s="82"/>
      <c r="EV17" s="75"/>
      <c r="EW17" s="48" t="e">
        <f t="shared" si="27"/>
        <v>#DIV/0!</v>
      </c>
      <c r="EX17" s="82"/>
      <c r="EY17" s="75"/>
      <c r="EZ17" s="48" t="e">
        <f t="shared" si="28"/>
        <v>#DIV/0!</v>
      </c>
      <c r="FA17" s="82"/>
      <c r="FB17" s="75"/>
      <c r="FC17" s="254" t="e">
        <f t="shared" si="29"/>
        <v>#DIV/0!</v>
      </c>
      <c r="FD17" s="237"/>
      <c r="FE17" s="238"/>
      <c r="FF17" s="239"/>
      <c r="FG17" s="237"/>
      <c r="FH17" s="238"/>
      <c r="FI17" s="239"/>
      <c r="FJ17" s="237"/>
      <c r="FK17" s="253"/>
      <c r="FL17" s="254" t="e">
        <f t="shared" si="30"/>
        <v>#DIV/0!</v>
      </c>
      <c r="FM17" s="237"/>
      <c r="FN17" s="278"/>
      <c r="FO17" s="254" t="e">
        <f t="shared" si="31"/>
        <v>#DIV/0!</v>
      </c>
      <c r="FP17" s="237"/>
      <c r="FQ17" s="253"/>
      <c r="FR17" s="254" t="e">
        <f t="shared" si="32"/>
        <v>#DIV/0!</v>
      </c>
      <c r="FS17" s="237"/>
      <c r="FT17" s="253"/>
      <c r="FU17" s="254" t="e">
        <f t="shared" si="33"/>
        <v>#DIV/0!</v>
      </c>
      <c r="FV17" s="237"/>
      <c r="FW17" s="253"/>
      <c r="FX17" s="254" t="e">
        <f t="shared" si="34"/>
        <v>#DIV/0!</v>
      </c>
      <c r="FY17" s="237"/>
      <c r="FZ17" s="270"/>
      <c r="GA17" s="238"/>
      <c r="GB17" s="239"/>
      <c r="GC17" s="239"/>
      <c r="GD17" s="269"/>
      <c r="GE17" s="237"/>
      <c r="GF17" s="270"/>
      <c r="GG17" s="238"/>
      <c r="GH17" s="239"/>
      <c r="GI17" s="239"/>
      <c r="GJ17" s="269"/>
      <c r="GK17" s="237"/>
      <c r="GL17" s="270"/>
      <c r="GM17" s="253"/>
      <c r="GN17" s="292"/>
      <c r="GO17" s="292" t="e">
        <f t="shared" si="41"/>
        <v>#DIV/0!</v>
      </c>
      <c r="GP17" s="254" t="e">
        <f t="shared" si="42"/>
        <v>#DIV/0!</v>
      </c>
      <c r="GQ17" s="237"/>
      <c r="GR17" s="253"/>
      <c r="GS17" s="254" t="e">
        <f t="shared" si="35"/>
        <v>#DIV/0!</v>
      </c>
      <c r="GT17" s="237"/>
      <c r="GU17" s="238"/>
      <c r="GV17" s="239"/>
      <c r="GW17" s="237"/>
      <c r="GX17" s="238"/>
      <c r="GY17" s="239"/>
      <c r="GZ17" s="237"/>
      <c r="HA17" s="238"/>
      <c r="HB17" s="269"/>
    </row>
    <row r="18" spans="1:210" ht="38.15" customHeight="1" x14ac:dyDescent="0.2">
      <c r="A18" s="11"/>
      <c r="B18" s="17"/>
      <c r="C18" s="18"/>
      <c r="D18" s="19"/>
      <c r="E18" s="20"/>
      <c r="F18" s="21"/>
      <c r="G18" s="72"/>
      <c r="H18" s="76"/>
      <c r="I18" s="76"/>
      <c r="J18" s="76"/>
      <c r="K18" s="76"/>
      <c r="L18" s="37" t="e">
        <f t="shared" si="0"/>
        <v>#DIV/0!</v>
      </c>
      <c r="M18" s="83"/>
      <c r="N18" s="76"/>
      <c r="O18" s="37" t="e">
        <f t="shared" si="1"/>
        <v>#DIV/0!</v>
      </c>
      <c r="P18" s="80"/>
      <c r="Q18" s="76"/>
      <c r="R18" s="255"/>
      <c r="S18" s="76"/>
      <c r="T18" s="37" t="e">
        <f t="shared" si="36"/>
        <v>#DIV/0!</v>
      </c>
      <c r="U18" s="83"/>
      <c r="V18" s="76"/>
      <c r="W18" s="76"/>
      <c r="X18" s="76"/>
      <c r="Y18" s="76"/>
      <c r="Z18" s="37" t="e">
        <f t="shared" si="2"/>
        <v>#DIV/0!</v>
      </c>
      <c r="AA18" s="83"/>
      <c r="AB18" s="76"/>
      <c r="AC18" s="76"/>
      <c r="AD18" s="37" t="e">
        <f t="shared" si="3"/>
        <v>#DIV/0!</v>
      </c>
      <c r="AE18" s="39"/>
      <c r="AF18" s="41"/>
      <c r="AG18" s="42"/>
      <c r="AH18" s="83"/>
      <c r="AI18" s="76"/>
      <c r="AJ18" s="76"/>
      <c r="AK18" s="37" t="e">
        <f t="shared" si="4"/>
        <v>#DIV/0!</v>
      </c>
      <c r="AL18" s="83"/>
      <c r="AM18" s="76"/>
      <c r="AN18" s="76"/>
      <c r="AO18" s="37" t="e">
        <f t="shared" si="5"/>
        <v>#DIV/0!</v>
      </c>
      <c r="AP18" s="83"/>
      <c r="AQ18" s="88"/>
      <c r="AR18" s="56"/>
      <c r="AS18" s="83"/>
      <c r="AT18" s="88"/>
      <c r="AU18" s="56"/>
      <c r="AV18" s="83"/>
      <c r="AW18" s="88"/>
      <c r="AX18" s="56"/>
      <c r="AY18" s="240"/>
      <c r="AZ18" s="255"/>
      <c r="BA18" s="256" t="e">
        <f t="shared" si="37"/>
        <v>#DIV/0!</v>
      </c>
      <c r="BB18" s="83"/>
      <c r="BC18" s="76"/>
      <c r="BD18" s="37" t="e">
        <f t="shared" si="6"/>
        <v>#DIV/0!</v>
      </c>
      <c r="BE18" s="83"/>
      <c r="BF18" s="76"/>
      <c r="BG18" s="37" t="e">
        <f t="shared" si="7"/>
        <v>#DIV/0!</v>
      </c>
      <c r="BH18" s="83"/>
      <c r="BI18" s="76"/>
      <c r="BJ18" s="37" t="e">
        <f t="shared" si="8"/>
        <v>#DIV/0!</v>
      </c>
      <c r="BK18" s="240"/>
      <c r="BL18" s="255"/>
      <c r="BM18" s="256" t="e">
        <f t="shared" si="9"/>
        <v>#DIV/0!</v>
      </c>
      <c r="BN18" s="240"/>
      <c r="BO18" s="255"/>
      <c r="BP18" s="256" t="e">
        <f t="shared" si="10"/>
        <v>#DIV/0!</v>
      </c>
      <c r="BQ18" s="83"/>
      <c r="BR18" s="40"/>
      <c r="BS18" s="76"/>
      <c r="BT18" s="48" t="e">
        <f t="shared" si="38"/>
        <v>#DIV/0!</v>
      </c>
      <c r="BU18" s="83"/>
      <c r="BV18" s="76"/>
      <c r="BW18" s="76"/>
      <c r="BX18" s="37" t="e">
        <f t="shared" si="11"/>
        <v>#DIV/0!</v>
      </c>
      <c r="BY18" s="83"/>
      <c r="BZ18" s="76"/>
      <c r="CA18" s="37" t="e">
        <f t="shared" si="39"/>
        <v>#DIV/0!</v>
      </c>
      <c r="CB18" s="240"/>
      <c r="CC18" s="255"/>
      <c r="CD18" s="256" t="e">
        <f t="shared" si="12"/>
        <v>#DIV/0!</v>
      </c>
      <c r="CE18" s="83"/>
      <c r="CF18" s="76"/>
      <c r="CG18" s="37" t="e">
        <f t="shared" si="13"/>
        <v>#DIV/0!</v>
      </c>
      <c r="CH18" s="83"/>
      <c r="CI18" s="88"/>
      <c r="CJ18" s="56"/>
      <c r="CK18" s="83"/>
      <c r="CL18" s="88"/>
      <c r="CM18" s="56"/>
      <c r="CN18" s="83"/>
      <c r="CO18" s="88"/>
      <c r="CP18" s="56"/>
      <c r="CQ18" s="83"/>
      <c r="CR18" s="40"/>
      <c r="CS18" s="88"/>
      <c r="CT18" s="103"/>
      <c r="CU18" s="56"/>
      <c r="CV18" s="83"/>
      <c r="CW18" s="88"/>
      <c r="CX18" s="56"/>
      <c r="CY18" s="83"/>
      <c r="CZ18" s="88"/>
      <c r="DA18" s="56"/>
      <c r="DB18" s="83"/>
      <c r="DC18" s="76"/>
      <c r="DD18" s="37" t="e">
        <f t="shared" si="14"/>
        <v>#DIV/0!</v>
      </c>
      <c r="DE18" s="83"/>
      <c r="DF18" s="76"/>
      <c r="DG18" s="37" t="e">
        <f t="shared" si="15"/>
        <v>#DIV/0!</v>
      </c>
      <c r="DH18" s="83"/>
      <c r="DI18" s="76"/>
      <c r="DJ18" s="37" t="e">
        <f t="shared" si="16"/>
        <v>#DIV/0!</v>
      </c>
      <c r="DK18" s="83"/>
      <c r="DL18" s="76"/>
      <c r="DM18" s="37" t="e">
        <f t="shared" si="17"/>
        <v>#DIV/0!</v>
      </c>
      <c r="DN18" s="83"/>
      <c r="DO18" s="76"/>
      <c r="DP18" s="37" t="e">
        <f t="shared" si="40"/>
        <v>#DIV/0!</v>
      </c>
      <c r="DQ18" s="83"/>
      <c r="DR18" s="76"/>
      <c r="DS18" s="37" t="e">
        <f t="shared" si="18"/>
        <v>#DIV/0!</v>
      </c>
      <c r="DT18" s="83"/>
      <c r="DU18" s="88"/>
      <c r="DV18" s="56"/>
      <c r="DW18" s="83"/>
      <c r="DX18" s="76"/>
      <c r="DY18" s="37" t="e">
        <f t="shared" si="19"/>
        <v>#DIV/0!</v>
      </c>
      <c r="DZ18" s="83"/>
      <c r="EA18" s="76"/>
      <c r="EB18" s="37" t="e">
        <f t="shared" si="20"/>
        <v>#DIV/0!</v>
      </c>
      <c r="EC18" s="83"/>
      <c r="ED18" s="76"/>
      <c r="EE18" s="37" t="e">
        <f t="shared" si="21"/>
        <v>#DIV/0!</v>
      </c>
      <c r="EF18" s="83"/>
      <c r="EG18" s="76"/>
      <c r="EH18" s="37" t="e">
        <f t="shared" si="22"/>
        <v>#DIV/0!</v>
      </c>
      <c r="EI18" s="83"/>
      <c r="EJ18" s="76"/>
      <c r="EK18" s="37" t="e">
        <f t="shared" si="23"/>
        <v>#DIV/0!</v>
      </c>
      <c r="EL18" s="240"/>
      <c r="EM18" s="255"/>
      <c r="EN18" s="256" t="e">
        <f t="shared" si="24"/>
        <v>#DIV/0!</v>
      </c>
      <c r="EO18" s="240"/>
      <c r="EP18" s="255"/>
      <c r="EQ18" s="256" t="e">
        <f t="shared" si="25"/>
        <v>#DIV/0!</v>
      </c>
      <c r="ER18" s="83"/>
      <c r="ES18" s="76"/>
      <c r="ET18" s="37" t="e">
        <f t="shared" si="26"/>
        <v>#DIV/0!</v>
      </c>
      <c r="EU18" s="83"/>
      <c r="EV18" s="76"/>
      <c r="EW18" s="37" t="e">
        <f t="shared" si="27"/>
        <v>#DIV/0!</v>
      </c>
      <c r="EX18" s="83"/>
      <c r="EY18" s="76"/>
      <c r="EZ18" s="37" t="e">
        <f t="shared" si="28"/>
        <v>#DIV/0!</v>
      </c>
      <c r="FA18" s="83"/>
      <c r="FB18" s="76"/>
      <c r="FC18" s="256" t="e">
        <f t="shared" si="29"/>
        <v>#DIV/0!</v>
      </c>
      <c r="FD18" s="240"/>
      <c r="FE18" s="241"/>
      <c r="FF18" s="242"/>
      <c r="FG18" s="240"/>
      <c r="FH18" s="241"/>
      <c r="FI18" s="242"/>
      <c r="FJ18" s="240"/>
      <c r="FK18" s="255"/>
      <c r="FL18" s="256" t="e">
        <f t="shared" si="30"/>
        <v>#DIV/0!</v>
      </c>
      <c r="FM18" s="240"/>
      <c r="FN18" s="279"/>
      <c r="FO18" s="256" t="e">
        <f t="shared" si="31"/>
        <v>#DIV/0!</v>
      </c>
      <c r="FP18" s="240"/>
      <c r="FQ18" s="255"/>
      <c r="FR18" s="256" t="e">
        <f t="shared" si="32"/>
        <v>#DIV/0!</v>
      </c>
      <c r="FS18" s="240"/>
      <c r="FT18" s="255"/>
      <c r="FU18" s="256" t="e">
        <f t="shared" si="33"/>
        <v>#DIV/0!</v>
      </c>
      <c r="FV18" s="240"/>
      <c r="FW18" s="255"/>
      <c r="FX18" s="256" t="e">
        <f t="shared" si="34"/>
        <v>#DIV/0!</v>
      </c>
      <c r="FY18" s="240"/>
      <c r="FZ18" s="271"/>
      <c r="GA18" s="241"/>
      <c r="GB18" s="242"/>
      <c r="GC18" s="242"/>
      <c r="GD18" s="272"/>
      <c r="GE18" s="240"/>
      <c r="GF18" s="271"/>
      <c r="GG18" s="241"/>
      <c r="GH18" s="242"/>
      <c r="GI18" s="242"/>
      <c r="GJ18" s="272"/>
      <c r="GK18" s="240"/>
      <c r="GL18" s="271"/>
      <c r="GM18" s="255"/>
      <c r="GN18" s="293"/>
      <c r="GO18" s="293" t="e">
        <f t="shared" si="41"/>
        <v>#DIV/0!</v>
      </c>
      <c r="GP18" s="256" t="e">
        <f t="shared" si="42"/>
        <v>#DIV/0!</v>
      </c>
      <c r="GQ18" s="240"/>
      <c r="GR18" s="255"/>
      <c r="GS18" s="256" t="e">
        <f t="shared" si="35"/>
        <v>#DIV/0!</v>
      </c>
      <c r="GT18" s="240"/>
      <c r="GU18" s="241"/>
      <c r="GV18" s="242"/>
      <c r="GW18" s="240"/>
      <c r="GX18" s="241"/>
      <c r="GY18" s="242"/>
      <c r="GZ18" s="240"/>
      <c r="HA18" s="241"/>
      <c r="HB18" s="272"/>
    </row>
    <row r="19" spans="1:210" ht="38.15" customHeight="1" x14ac:dyDescent="0.2">
      <c r="A19" s="11"/>
      <c r="B19" s="17"/>
      <c r="C19" s="18"/>
      <c r="D19" s="19"/>
      <c r="E19" s="20"/>
      <c r="F19" s="21"/>
      <c r="G19" s="72"/>
      <c r="H19" s="76"/>
      <c r="I19" s="76"/>
      <c r="J19" s="76"/>
      <c r="K19" s="76"/>
      <c r="L19" s="37" t="e">
        <f t="shared" si="0"/>
        <v>#DIV/0!</v>
      </c>
      <c r="M19" s="83"/>
      <c r="N19" s="76"/>
      <c r="O19" s="37" t="e">
        <f t="shared" si="1"/>
        <v>#DIV/0!</v>
      </c>
      <c r="P19" s="80"/>
      <c r="Q19" s="76"/>
      <c r="R19" s="255"/>
      <c r="S19" s="76"/>
      <c r="T19" s="37" t="e">
        <f t="shared" si="36"/>
        <v>#DIV/0!</v>
      </c>
      <c r="U19" s="83"/>
      <c r="V19" s="76"/>
      <c r="W19" s="76"/>
      <c r="X19" s="76"/>
      <c r="Y19" s="76"/>
      <c r="Z19" s="37" t="e">
        <f t="shared" si="2"/>
        <v>#DIV/0!</v>
      </c>
      <c r="AA19" s="83"/>
      <c r="AB19" s="76"/>
      <c r="AC19" s="76"/>
      <c r="AD19" s="37" t="e">
        <f t="shared" si="3"/>
        <v>#DIV/0!</v>
      </c>
      <c r="AE19" s="39"/>
      <c r="AF19" s="41"/>
      <c r="AG19" s="42"/>
      <c r="AH19" s="83"/>
      <c r="AI19" s="76"/>
      <c r="AJ19" s="76"/>
      <c r="AK19" s="37" t="e">
        <f t="shared" si="4"/>
        <v>#DIV/0!</v>
      </c>
      <c r="AL19" s="83"/>
      <c r="AM19" s="76"/>
      <c r="AN19" s="76"/>
      <c r="AO19" s="37" t="e">
        <f t="shared" si="5"/>
        <v>#DIV/0!</v>
      </c>
      <c r="AP19" s="83"/>
      <c r="AQ19" s="88"/>
      <c r="AR19" s="56"/>
      <c r="AS19" s="83"/>
      <c r="AT19" s="88"/>
      <c r="AU19" s="56"/>
      <c r="AV19" s="83"/>
      <c r="AW19" s="88"/>
      <c r="AX19" s="56"/>
      <c r="AY19" s="240"/>
      <c r="AZ19" s="255"/>
      <c r="BA19" s="256" t="e">
        <f t="shared" si="37"/>
        <v>#DIV/0!</v>
      </c>
      <c r="BB19" s="83"/>
      <c r="BC19" s="76"/>
      <c r="BD19" s="37" t="e">
        <f t="shared" si="6"/>
        <v>#DIV/0!</v>
      </c>
      <c r="BE19" s="83"/>
      <c r="BF19" s="76"/>
      <c r="BG19" s="37" t="e">
        <f t="shared" si="7"/>
        <v>#DIV/0!</v>
      </c>
      <c r="BH19" s="83"/>
      <c r="BI19" s="76"/>
      <c r="BJ19" s="37" t="e">
        <f t="shared" si="8"/>
        <v>#DIV/0!</v>
      </c>
      <c r="BK19" s="240"/>
      <c r="BL19" s="255"/>
      <c r="BM19" s="256" t="e">
        <f t="shared" si="9"/>
        <v>#DIV/0!</v>
      </c>
      <c r="BN19" s="240"/>
      <c r="BO19" s="255"/>
      <c r="BP19" s="256" t="e">
        <f t="shared" si="10"/>
        <v>#DIV/0!</v>
      </c>
      <c r="BQ19" s="83"/>
      <c r="BR19" s="40"/>
      <c r="BS19" s="76"/>
      <c r="BT19" s="48" t="e">
        <f t="shared" si="38"/>
        <v>#DIV/0!</v>
      </c>
      <c r="BU19" s="83"/>
      <c r="BV19" s="76"/>
      <c r="BW19" s="76"/>
      <c r="BX19" s="37" t="e">
        <f t="shared" si="11"/>
        <v>#DIV/0!</v>
      </c>
      <c r="BY19" s="83"/>
      <c r="BZ19" s="76"/>
      <c r="CA19" s="37" t="e">
        <f t="shared" si="39"/>
        <v>#DIV/0!</v>
      </c>
      <c r="CB19" s="240"/>
      <c r="CC19" s="255"/>
      <c r="CD19" s="256" t="e">
        <f t="shared" si="12"/>
        <v>#DIV/0!</v>
      </c>
      <c r="CE19" s="83"/>
      <c r="CF19" s="76"/>
      <c r="CG19" s="37" t="e">
        <f t="shared" si="13"/>
        <v>#DIV/0!</v>
      </c>
      <c r="CH19" s="83"/>
      <c r="CI19" s="88"/>
      <c r="CJ19" s="56"/>
      <c r="CK19" s="83"/>
      <c r="CL19" s="88"/>
      <c r="CM19" s="56"/>
      <c r="CN19" s="83"/>
      <c r="CO19" s="88"/>
      <c r="CP19" s="56"/>
      <c r="CQ19" s="83"/>
      <c r="CR19" s="40"/>
      <c r="CS19" s="88"/>
      <c r="CT19" s="103"/>
      <c r="CU19" s="56"/>
      <c r="CV19" s="83"/>
      <c r="CW19" s="88"/>
      <c r="CX19" s="56"/>
      <c r="CY19" s="83"/>
      <c r="CZ19" s="88"/>
      <c r="DA19" s="56"/>
      <c r="DB19" s="83"/>
      <c r="DC19" s="76"/>
      <c r="DD19" s="37" t="e">
        <f t="shared" si="14"/>
        <v>#DIV/0!</v>
      </c>
      <c r="DE19" s="83"/>
      <c r="DF19" s="76"/>
      <c r="DG19" s="37" t="e">
        <f t="shared" si="15"/>
        <v>#DIV/0!</v>
      </c>
      <c r="DH19" s="83"/>
      <c r="DI19" s="76"/>
      <c r="DJ19" s="37" t="e">
        <f t="shared" si="16"/>
        <v>#DIV/0!</v>
      </c>
      <c r="DK19" s="83"/>
      <c r="DL19" s="76"/>
      <c r="DM19" s="37" t="e">
        <f t="shared" si="17"/>
        <v>#DIV/0!</v>
      </c>
      <c r="DN19" s="83"/>
      <c r="DO19" s="76"/>
      <c r="DP19" s="37" t="e">
        <f t="shared" si="40"/>
        <v>#DIV/0!</v>
      </c>
      <c r="DQ19" s="83"/>
      <c r="DR19" s="76"/>
      <c r="DS19" s="37" t="e">
        <f t="shared" si="18"/>
        <v>#DIV/0!</v>
      </c>
      <c r="DT19" s="83"/>
      <c r="DU19" s="88"/>
      <c r="DV19" s="56"/>
      <c r="DW19" s="83"/>
      <c r="DX19" s="76"/>
      <c r="DY19" s="37" t="e">
        <f t="shared" si="19"/>
        <v>#DIV/0!</v>
      </c>
      <c r="DZ19" s="83"/>
      <c r="EA19" s="76"/>
      <c r="EB19" s="37" t="e">
        <f t="shared" si="20"/>
        <v>#DIV/0!</v>
      </c>
      <c r="EC19" s="83"/>
      <c r="ED19" s="76"/>
      <c r="EE19" s="37" t="e">
        <f t="shared" si="21"/>
        <v>#DIV/0!</v>
      </c>
      <c r="EF19" s="83"/>
      <c r="EG19" s="76"/>
      <c r="EH19" s="37" t="e">
        <f t="shared" si="22"/>
        <v>#DIV/0!</v>
      </c>
      <c r="EI19" s="83"/>
      <c r="EJ19" s="76"/>
      <c r="EK19" s="37" t="e">
        <f t="shared" si="23"/>
        <v>#DIV/0!</v>
      </c>
      <c r="EL19" s="240"/>
      <c r="EM19" s="255"/>
      <c r="EN19" s="256" t="e">
        <f t="shared" si="24"/>
        <v>#DIV/0!</v>
      </c>
      <c r="EO19" s="240"/>
      <c r="EP19" s="255"/>
      <c r="EQ19" s="256" t="e">
        <f t="shared" si="25"/>
        <v>#DIV/0!</v>
      </c>
      <c r="ER19" s="83"/>
      <c r="ES19" s="76"/>
      <c r="ET19" s="37" t="e">
        <f t="shared" si="26"/>
        <v>#DIV/0!</v>
      </c>
      <c r="EU19" s="83"/>
      <c r="EV19" s="76"/>
      <c r="EW19" s="37" t="e">
        <f t="shared" si="27"/>
        <v>#DIV/0!</v>
      </c>
      <c r="EX19" s="83"/>
      <c r="EY19" s="76"/>
      <c r="EZ19" s="37" t="e">
        <f t="shared" si="28"/>
        <v>#DIV/0!</v>
      </c>
      <c r="FA19" s="83"/>
      <c r="FB19" s="76"/>
      <c r="FC19" s="256" t="e">
        <f t="shared" si="29"/>
        <v>#DIV/0!</v>
      </c>
      <c r="FD19" s="240"/>
      <c r="FE19" s="241"/>
      <c r="FF19" s="242"/>
      <c r="FG19" s="240"/>
      <c r="FH19" s="241"/>
      <c r="FI19" s="242"/>
      <c r="FJ19" s="240"/>
      <c r="FK19" s="255"/>
      <c r="FL19" s="256" t="e">
        <f t="shared" si="30"/>
        <v>#DIV/0!</v>
      </c>
      <c r="FM19" s="240"/>
      <c r="FN19" s="279"/>
      <c r="FO19" s="256" t="e">
        <f t="shared" si="31"/>
        <v>#DIV/0!</v>
      </c>
      <c r="FP19" s="240"/>
      <c r="FQ19" s="255"/>
      <c r="FR19" s="256" t="e">
        <f t="shared" si="32"/>
        <v>#DIV/0!</v>
      </c>
      <c r="FS19" s="240"/>
      <c r="FT19" s="255"/>
      <c r="FU19" s="256" t="e">
        <f t="shared" si="33"/>
        <v>#DIV/0!</v>
      </c>
      <c r="FV19" s="240"/>
      <c r="FW19" s="255"/>
      <c r="FX19" s="256" t="e">
        <f t="shared" si="34"/>
        <v>#DIV/0!</v>
      </c>
      <c r="FY19" s="240"/>
      <c r="FZ19" s="271"/>
      <c r="GA19" s="241"/>
      <c r="GB19" s="242"/>
      <c r="GC19" s="242"/>
      <c r="GD19" s="272"/>
      <c r="GE19" s="240"/>
      <c r="GF19" s="271"/>
      <c r="GG19" s="241"/>
      <c r="GH19" s="242"/>
      <c r="GI19" s="242"/>
      <c r="GJ19" s="272"/>
      <c r="GK19" s="240"/>
      <c r="GL19" s="271"/>
      <c r="GM19" s="255"/>
      <c r="GN19" s="293"/>
      <c r="GO19" s="293" t="e">
        <f t="shared" si="41"/>
        <v>#DIV/0!</v>
      </c>
      <c r="GP19" s="256" t="e">
        <f t="shared" si="42"/>
        <v>#DIV/0!</v>
      </c>
      <c r="GQ19" s="240"/>
      <c r="GR19" s="255"/>
      <c r="GS19" s="256" t="e">
        <f t="shared" si="35"/>
        <v>#DIV/0!</v>
      </c>
      <c r="GT19" s="240"/>
      <c r="GU19" s="241"/>
      <c r="GV19" s="242"/>
      <c r="GW19" s="240"/>
      <c r="GX19" s="241"/>
      <c r="GY19" s="242"/>
      <c r="GZ19" s="240"/>
      <c r="HA19" s="241"/>
      <c r="HB19" s="272"/>
    </row>
    <row r="20" spans="1:210" ht="38.15" customHeight="1" x14ac:dyDescent="0.2">
      <c r="A20" s="11"/>
      <c r="B20" s="17"/>
      <c r="C20" s="18"/>
      <c r="D20" s="19"/>
      <c r="E20" s="20"/>
      <c r="F20" s="21"/>
      <c r="G20" s="72"/>
      <c r="H20" s="76"/>
      <c r="I20" s="76"/>
      <c r="J20" s="76"/>
      <c r="K20" s="76"/>
      <c r="L20" s="37" t="e">
        <f t="shared" si="0"/>
        <v>#DIV/0!</v>
      </c>
      <c r="M20" s="83"/>
      <c r="N20" s="76"/>
      <c r="O20" s="37" t="e">
        <f t="shared" si="1"/>
        <v>#DIV/0!</v>
      </c>
      <c r="P20" s="80"/>
      <c r="Q20" s="76"/>
      <c r="R20" s="255"/>
      <c r="S20" s="76"/>
      <c r="T20" s="37" t="e">
        <f t="shared" si="36"/>
        <v>#DIV/0!</v>
      </c>
      <c r="U20" s="83"/>
      <c r="V20" s="76"/>
      <c r="W20" s="76"/>
      <c r="X20" s="76"/>
      <c r="Y20" s="76"/>
      <c r="Z20" s="37" t="e">
        <f t="shared" si="2"/>
        <v>#DIV/0!</v>
      </c>
      <c r="AA20" s="83"/>
      <c r="AB20" s="76"/>
      <c r="AC20" s="76"/>
      <c r="AD20" s="37" t="e">
        <f t="shared" si="3"/>
        <v>#DIV/0!</v>
      </c>
      <c r="AE20" s="39"/>
      <c r="AF20" s="41"/>
      <c r="AG20" s="42"/>
      <c r="AH20" s="83"/>
      <c r="AI20" s="76"/>
      <c r="AJ20" s="76"/>
      <c r="AK20" s="37" t="e">
        <f t="shared" si="4"/>
        <v>#DIV/0!</v>
      </c>
      <c r="AL20" s="83"/>
      <c r="AM20" s="76"/>
      <c r="AN20" s="76"/>
      <c r="AO20" s="37" t="e">
        <f t="shared" si="5"/>
        <v>#DIV/0!</v>
      </c>
      <c r="AP20" s="83"/>
      <c r="AQ20" s="88"/>
      <c r="AR20" s="56"/>
      <c r="AS20" s="83"/>
      <c r="AT20" s="88"/>
      <c r="AU20" s="56"/>
      <c r="AV20" s="83"/>
      <c r="AW20" s="88"/>
      <c r="AX20" s="56"/>
      <c r="AY20" s="240"/>
      <c r="AZ20" s="255"/>
      <c r="BA20" s="256" t="e">
        <f t="shared" si="37"/>
        <v>#DIV/0!</v>
      </c>
      <c r="BB20" s="83"/>
      <c r="BC20" s="76"/>
      <c r="BD20" s="37" t="e">
        <f t="shared" si="6"/>
        <v>#DIV/0!</v>
      </c>
      <c r="BE20" s="83"/>
      <c r="BF20" s="76"/>
      <c r="BG20" s="37" t="e">
        <f t="shared" si="7"/>
        <v>#DIV/0!</v>
      </c>
      <c r="BH20" s="83"/>
      <c r="BI20" s="76"/>
      <c r="BJ20" s="37" t="e">
        <f t="shared" si="8"/>
        <v>#DIV/0!</v>
      </c>
      <c r="BK20" s="240"/>
      <c r="BL20" s="255"/>
      <c r="BM20" s="256" t="e">
        <f t="shared" si="9"/>
        <v>#DIV/0!</v>
      </c>
      <c r="BN20" s="240"/>
      <c r="BO20" s="255"/>
      <c r="BP20" s="256" t="e">
        <f t="shared" si="10"/>
        <v>#DIV/0!</v>
      </c>
      <c r="BQ20" s="83"/>
      <c r="BR20" s="40"/>
      <c r="BS20" s="76"/>
      <c r="BT20" s="48" t="e">
        <f t="shared" si="38"/>
        <v>#DIV/0!</v>
      </c>
      <c r="BU20" s="83"/>
      <c r="BV20" s="76"/>
      <c r="BW20" s="76"/>
      <c r="BX20" s="37" t="e">
        <f t="shared" si="11"/>
        <v>#DIV/0!</v>
      </c>
      <c r="BY20" s="83"/>
      <c r="BZ20" s="76"/>
      <c r="CA20" s="37" t="e">
        <f t="shared" si="39"/>
        <v>#DIV/0!</v>
      </c>
      <c r="CB20" s="240"/>
      <c r="CC20" s="255"/>
      <c r="CD20" s="256" t="e">
        <f t="shared" si="12"/>
        <v>#DIV/0!</v>
      </c>
      <c r="CE20" s="83"/>
      <c r="CF20" s="76"/>
      <c r="CG20" s="37" t="e">
        <f t="shared" si="13"/>
        <v>#DIV/0!</v>
      </c>
      <c r="CH20" s="83"/>
      <c r="CI20" s="88"/>
      <c r="CJ20" s="56"/>
      <c r="CK20" s="83"/>
      <c r="CL20" s="88"/>
      <c r="CM20" s="56"/>
      <c r="CN20" s="83"/>
      <c r="CO20" s="88"/>
      <c r="CP20" s="56"/>
      <c r="CQ20" s="83"/>
      <c r="CR20" s="40"/>
      <c r="CS20" s="88"/>
      <c r="CT20" s="103"/>
      <c r="CU20" s="56"/>
      <c r="CV20" s="83"/>
      <c r="CW20" s="88"/>
      <c r="CX20" s="56"/>
      <c r="CY20" s="83"/>
      <c r="CZ20" s="88"/>
      <c r="DA20" s="56"/>
      <c r="DB20" s="83"/>
      <c r="DC20" s="76"/>
      <c r="DD20" s="37" t="e">
        <f t="shared" si="14"/>
        <v>#DIV/0!</v>
      </c>
      <c r="DE20" s="83"/>
      <c r="DF20" s="76"/>
      <c r="DG20" s="37" t="e">
        <f t="shared" si="15"/>
        <v>#DIV/0!</v>
      </c>
      <c r="DH20" s="83"/>
      <c r="DI20" s="76"/>
      <c r="DJ20" s="37" t="e">
        <f t="shared" si="16"/>
        <v>#DIV/0!</v>
      </c>
      <c r="DK20" s="83"/>
      <c r="DL20" s="76"/>
      <c r="DM20" s="37" t="e">
        <f t="shared" si="17"/>
        <v>#DIV/0!</v>
      </c>
      <c r="DN20" s="83"/>
      <c r="DO20" s="76"/>
      <c r="DP20" s="37" t="e">
        <f t="shared" si="40"/>
        <v>#DIV/0!</v>
      </c>
      <c r="DQ20" s="83"/>
      <c r="DR20" s="76"/>
      <c r="DS20" s="37" t="e">
        <f t="shared" si="18"/>
        <v>#DIV/0!</v>
      </c>
      <c r="DT20" s="83"/>
      <c r="DU20" s="88"/>
      <c r="DV20" s="56"/>
      <c r="DW20" s="83"/>
      <c r="DX20" s="76"/>
      <c r="DY20" s="37" t="e">
        <f t="shared" si="19"/>
        <v>#DIV/0!</v>
      </c>
      <c r="DZ20" s="83"/>
      <c r="EA20" s="76"/>
      <c r="EB20" s="37" t="e">
        <f t="shared" si="20"/>
        <v>#DIV/0!</v>
      </c>
      <c r="EC20" s="83"/>
      <c r="ED20" s="76"/>
      <c r="EE20" s="37" t="e">
        <f t="shared" si="21"/>
        <v>#DIV/0!</v>
      </c>
      <c r="EF20" s="83"/>
      <c r="EG20" s="76"/>
      <c r="EH20" s="37" t="e">
        <f t="shared" si="22"/>
        <v>#DIV/0!</v>
      </c>
      <c r="EI20" s="83"/>
      <c r="EJ20" s="76"/>
      <c r="EK20" s="37" t="e">
        <f t="shared" si="23"/>
        <v>#DIV/0!</v>
      </c>
      <c r="EL20" s="240"/>
      <c r="EM20" s="255"/>
      <c r="EN20" s="256" t="e">
        <f t="shared" si="24"/>
        <v>#DIV/0!</v>
      </c>
      <c r="EO20" s="240"/>
      <c r="EP20" s="255"/>
      <c r="EQ20" s="256" t="e">
        <f t="shared" si="25"/>
        <v>#DIV/0!</v>
      </c>
      <c r="ER20" s="83"/>
      <c r="ES20" s="76"/>
      <c r="ET20" s="37" t="e">
        <f t="shared" si="26"/>
        <v>#DIV/0!</v>
      </c>
      <c r="EU20" s="83"/>
      <c r="EV20" s="76"/>
      <c r="EW20" s="37" t="e">
        <f t="shared" si="27"/>
        <v>#DIV/0!</v>
      </c>
      <c r="EX20" s="83"/>
      <c r="EY20" s="76"/>
      <c r="EZ20" s="37" t="e">
        <f t="shared" si="28"/>
        <v>#DIV/0!</v>
      </c>
      <c r="FA20" s="83"/>
      <c r="FB20" s="76"/>
      <c r="FC20" s="256" t="e">
        <f t="shared" si="29"/>
        <v>#DIV/0!</v>
      </c>
      <c r="FD20" s="240"/>
      <c r="FE20" s="241"/>
      <c r="FF20" s="242"/>
      <c r="FG20" s="240"/>
      <c r="FH20" s="241"/>
      <c r="FI20" s="242"/>
      <c r="FJ20" s="240"/>
      <c r="FK20" s="255"/>
      <c r="FL20" s="256" t="e">
        <f t="shared" si="30"/>
        <v>#DIV/0!</v>
      </c>
      <c r="FM20" s="240"/>
      <c r="FN20" s="279"/>
      <c r="FO20" s="256" t="e">
        <f t="shared" si="31"/>
        <v>#DIV/0!</v>
      </c>
      <c r="FP20" s="240"/>
      <c r="FQ20" s="255"/>
      <c r="FR20" s="256" t="e">
        <f t="shared" si="32"/>
        <v>#DIV/0!</v>
      </c>
      <c r="FS20" s="240"/>
      <c r="FT20" s="255"/>
      <c r="FU20" s="256" t="e">
        <f t="shared" si="33"/>
        <v>#DIV/0!</v>
      </c>
      <c r="FV20" s="240"/>
      <c r="FW20" s="255"/>
      <c r="FX20" s="256" t="e">
        <f t="shared" si="34"/>
        <v>#DIV/0!</v>
      </c>
      <c r="FY20" s="240"/>
      <c r="FZ20" s="271"/>
      <c r="GA20" s="241"/>
      <c r="GB20" s="242"/>
      <c r="GC20" s="242"/>
      <c r="GD20" s="272"/>
      <c r="GE20" s="240"/>
      <c r="GF20" s="271"/>
      <c r="GG20" s="241"/>
      <c r="GH20" s="242"/>
      <c r="GI20" s="242"/>
      <c r="GJ20" s="272"/>
      <c r="GK20" s="240"/>
      <c r="GL20" s="271"/>
      <c r="GM20" s="255"/>
      <c r="GN20" s="293"/>
      <c r="GO20" s="293" t="e">
        <f t="shared" si="41"/>
        <v>#DIV/0!</v>
      </c>
      <c r="GP20" s="256" t="e">
        <f t="shared" si="42"/>
        <v>#DIV/0!</v>
      </c>
      <c r="GQ20" s="240"/>
      <c r="GR20" s="255"/>
      <c r="GS20" s="256" t="e">
        <f t="shared" si="35"/>
        <v>#DIV/0!</v>
      </c>
      <c r="GT20" s="240"/>
      <c r="GU20" s="241"/>
      <c r="GV20" s="242"/>
      <c r="GW20" s="240"/>
      <c r="GX20" s="241"/>
      <c r="GY20" s="242"/>
      <c r="GZ20" s="240"/>
      <c r="HA20" s="241"/>
      <c r="HB20" s="272"/>
    </row>
    <row r="21" spans="1:210" ht="38.15" customHeight="1" x14ac:dyDescent="0.2">
      <c r="A21" s="11"/>
      <c r="B21" s="17"/>
      <c r="C21" s="18"/>
      <c r="D21" s="19"/>
      <c r="E21" s="20"/>
      <c r="F21" s="21"/>
      <c r="G21" s="72"/>
      <c r="H21" s="76"/>
      <c r="I21" s="76"/>
      <c r="J21" s="76"/>
      <c r="K21" s="76"/>
      <c r="L21" s="37" t="e">
        <f t="shared" si="0"/>
        <v>#DIV/0!</v>
      </c>
      <c r="M21" s="83"/>
      <c r="N21" s="76"/>
      <c r="O21" s="37" t="e">
        <f t="shared" si="1"/>
        <v>#DIV/0!</v>
      </c>
      <c r="P21" s="80"/>
      <c r="Q21" s="76"/>
      <c r="R21" s="255"/>
      <c r="S21" s="76"/>
      <c r="T21" s="37" t="e">
        <f t="shared" si="36"/>
        <v>#DIV/0!</v>
      </c>
      <c r="U21" s="83"/>
      <c r="V21" s="76"/>
      <c r="W21" s="76"/>
      <c r="X21" s="76"/>
      <c r="Y21" s="76"/>
      <c r="Z21" s="37" t="e">
        <f t="shared" si="2"/>
        <v>#DIV/0!</v>
      </c>
      <c r="AA21" s="83"/>
      <c r="AB21" s="76"/>
      <c r="AC21" s="76"/>
      <c r="AD21" s="37" t="e">
        <f t="shared" si="3"/>
        <v>#DIV/0!</v>
      </c>
      <c r="AE21" s="39"/>
      <c r="AF21" s="41"/>
      <c r="AG21" s="42"/>
      <c r="AH21" s="83"/>
      <c r="AI21" s="76"/>
      <c r="AJ21" s="76"/>
      <c r="AK21" s="37" t="e">
        <f t="shared" si="4"/>
        <v>#DIV/0!</v>
      </c>
      <c r="AL21" s="83"/>
      <c r="AM21" s="76"/>
      <c r="AN21" s="76"/>
      <c r="AO21" s="37" t="e">
        <f t="shared" si="5"/>
        <v>#DIV/0!</v>
      </c>
      <c r="AP21" s="83"/>
      <c r="AQ21" s="88"/>
      <c r="AR21" s="56"/>
      <c r="AS21" s="83"/>
      <c r="AT21" s="88"/>
      <c r="AU21" s="56"/>
      <c r="AV21" s="83"/>
      <c r="AW21" s="88"/>
      <c r="AX21" s="56"/>
      <c r="AY21" s="240"/>
      <c r="AZ21" s="255"/>
      <c r="BA21" s="256" t="e">
        <f t="shared" si="37"/>
        <v>#DIV/0!</v>
      </c>
      <c r="BB21" s="83"/>
      <c r="BC21" s="76"/>
      <c r="BD21" s="37" t="e">
        <f t="shared" si="6"/>
        <v>#DIV/0!</v>
      </c>
      <c r="BE21" s="83"/>
      <c r="BF21" s="76"/>
      <c r="BG21" s="37" t="e">
        <f t="shared" si="7"/>
        <v>#DIV/0!</v>
      </c>
      <c r="BH21" s="83"/>
      <c r="BI21" s="76"/>
      <c r="BJ21" s="37" t="e">
        <f t="shared" si="8"/>
        <v>#DIV/0!</v>
      </c>
      <c r="BK21" s="240"/>
      <c r="BL21" s="255"/>
      <c r="BM21" s="256" t="e">
        <f t="shared" si="9"/>
        <v>#DIV/0!</v>
      </c>
      <c r="BN21" s="240"/>
      <c r="BO21" s="255"/>
      <c r="BP21" s="256" t="e">
        <f t="shared" si="10"/>
        <v>#DIV/0!</v>
      </c>
      <c r="BQ21" s="83"/>
      <c r="BR21" s="40"/>
      <c r="BS21" s="76"/>
      <c r="BT21" s="48" t="e">
        <f t="shared" si="38"/>
        <v>#DIV/0!</v>
      </c>
      <c r="BU21" s="83"/>
      <c r="BV21" s="76"/>
      <c r="BW21" s="76"/>
      <c r="BX21" s="37" t="e">
        <f t="shared" si="11"/>
        <v>#DIV/0!</v>
      </c>
      <c r="BY21" s="83"/>
      <c r="BZ21" s="76"/>
      <c r="CA21" s="37" t="e">
        <f t="shared" si="39"/>
        <v>#DIV/0!</v>
      </c>
      <c r="CB21" s="240"/>
      <c r="CC21" s="255"/>
      <c r="CD21" s="256" t="e">
        <f t="shared" si="12"/>
        <v>#DIV/0!</v>
      </c>
      <c r="CE21" s="83"/>
      <c r="CF21" s="76"/>
      <c r="CG21" s="37" t="e">
        <f t="shared" si="13"/>
        <v>#DIV/0!</v>
      </c>
      <c r="CH21" s="83"/>
      <c r="CI21" s="88"/>
      <c r="CJ21" s="56"/>
      <c r="CK21" s="83"/>
      <c r="CL21" s="88"/>
      <c r="CM21" s="56"/>
      <c r="CN21" s="83"/>
      <c r="CO21" s="88"/>
      <c r="CP21" s="56"/>
      <c r="CQ21" s="83"/>
      <c r="CR21" s="40"/>
      <c r="CS21" s="88"/>
      <c r="CT21" s="103"/>
      <c r="CU21" s="56"/>
      <c r="CV21" s="83"/>
      <c r="CW21" s="88"/>
      <c r="CX21" s="56"/>
      <c r="CY21" s="83"/>
      <c r="CZ21" s="88"/>
      <c r="DA21" s="56"/>
      <c r="DB21" s="83"/>
      <c r="DC21" s="76"/>
      <c r="DD21" s="37" t="e">
        <f t="shared" si="14"/>
        <v>#DIV/0!</v>
      </c>
      <c r="DE21" s="83"/>
      <c r="DF21" s="76"/>
      <c r="DG21" s="37" t="e">
        <f t="shared" si="15"/>
        <v>#DIV/0!</v>
      </c>
      <c r="DH21" s="83"/>
      <c r="DI21" s="76"/>
      <c r="DJ21" s="37" t="e">
        <f t="shared" si="16"/>
        <v>#DIV/0!</v>
      </c>
      <c r="DK21" s="83"/>
      <c r="DL21" s="76"/>
      <c r="DM21" s="37" t="e">
        <f t="shared" si="17"/>
        <v>#DIV/0!</v>
      </c>
      <c r="DN21" s="83"/>
      <c r="DO21" s="76"/>
      <c r="DP21" s="37" t="e">
        <f t="shared" si="40"/>
        <v>#DIV/0!</v>
      </c>
      <c r="DQ21" s="83"/>
      <c r="DR21" s="76"/>
      <c r="DS21" s="37" t="e">
        <f t="shared" si="18"/>
        <v>#DIV/0!</v>
      </c>
      <c r="DT21" s="83"/>
      <c r="DU21" s="88"/>
      <c r="DV21" s="56"/>
      <c r="DW21" s="83"/>
      <c r="DX21" s="76"/>
      <c r="DY21" s="37" t="e">
        <f t="shared" si="19"/>
        <v>#DIV/0!</v>
      </c>
      <c r="DZ21" s="83"/>
      <c r="EA21" s="76"/>
      <c r="EB21" s="37" t="e">
        <f t="shared" si="20"/>
        <v>#DIV/0!</v>
      </c>
      <c r="EC21" s="83"/>
      <c r="ED21" s="76"/>
      <c r="EE21" s="37" t="e">
        <f t="shared" si="21"/>
        <v>#DIV/0!</v>
      </c>
      <c r="EF21" s="83"/>
      <c r="EG21" s="76"/>
      <c r="EH21" s="37" t="e">
        <f t="shared" si="22"/>
        <v>#DIV/0!</v>
      </c>
      <c r="EI21" s="83"/>
      <c r="EJ21" s="76"/>
      <c r="EK21" s="37" t="e">
        <f t="shared" si="23"/>
        <v>#DIV/0!</v>
      </c>
      <c r="EL21" s="240"/>
      <c r="EM21" s="255"/>
      <c r="EN21" s="256" t="e">
        <f t="shared" si="24"/>
        <v>#DIV/0!</v>
      </c>
      <c r="EO21" s="240"/>
      <c r="EP21" s="255"/>
      <c r="EQ21" s="256" t="e">
        <f t="shared" si="25"/>
        <v>#DIV/0!</v>
      </c>
      <c r="ER21" s="83"/>
      <c r="ES21" s="76"/>
      <c r="ET21" s="37" t="e">
        <f t="shared" si="26"/>
        <v>#DIV/0!</v>
      </c>
      <c r="EU21" s="83"/>
      <c r="EV21" s="76"/>
      <c r="EW21" s="37" t="e">
        <f t="shared" si="27"/>
        <v>#DIV/0!</v>
      </c>
      <c r="EX21" s="83"/>
      <c r="EY21" s="76"/>
      <c r="EZ21" s="37" t="e">
        <f t="shared" si="28"/>
        <v>#DIV/0!</v>
      </c>
      <c r="FA21" s="83"/>
      <c r="FB21" s="76"/>
      <c r="FC21" s="256" t="e">
        <f t="shared" si="29"/>
        <v>#DIV/0!</v>
      </c>
      <c r="FD21" s="240"/>
      <c r="FE21" s="241"/>
      <c r="FF21" s="242"/>
      <c r="FG21" s="240"/>
      <c r="FH21" s="241"/>
      <c r="FI21" s="242"/>
      <c r="FJ21" s="240"/>
      <c r="FK21" s="255"/>
      <c r="FL21" s="256" t="e">
        <f t="shared" si="30"/>
        <v>#DIV/0!</v>
      </c>
      <c r="FM21" s="240"/>
      <c r="FN21" s="279"/>
      <c r="FO21" s="256" t="e">
        <f t="shared" si="31"/>
        <v>#DIV/0!</v>
      </c>
      <c r="FP21" s="240"/>
      <c r="FQ21" s="255"/>
      <c r="FR21" s="256" t="e">
        <f t="shared" si="32"/>
        <v>#DIV/0!</v>
      </c>
      <c r="FS21" s="240"/>
      <c r="FT21" s="255"/>
      <c r="FU21" s="256" t="e">
        <f t="shared" si="33"/>
        <v>#DIV/0!</v>
      </c>
      <c r="FV21" s="240"/>
      <c r="FW21" s="255"/>
      <c r="FX21" s="256" t="e">
        <f t="shared" si="34"/>
        <v>#DIV/0!</v>
      </c>
      <c r="FY21" s="240"/>
      <c r="FZ21" s="271"/>
      <c r="GA21" s="241"/>
      <c r="GB21" s="242"/>
      <c r="GC21" s="242"/>
      <c r="GD21" s="272"/>
      <c r="GE21" s="240"/>
      <c r="GF21" s="271"/>
      <c r="GG21" s="241"/>
      <c r="GH21" s="242"/>
      <c r="GI21" s="242"/>
      <c r="GJ21" s="272"/>
      <c r="GK21" s="240"/>
      <c r="GL21" s="271"/>
      <c r="GM21" s="255"/>
      <c r="GN21" s="293"/>
      <c r="GO21" s="293" t="e">
        <f t="shared" si="41"/>
        <v>#DIV/0!</v>
      </c>
      <c r="GP21" s="256" t="e">
        <f t="shared" si="42"/>
        <v>#DIV/0!</v>
      </c>
      <c r="GQ21" s="240"/>
      <c r="GR21" s="255"/>
      <c r="GS21" s="256" t="e">
        <f t="shared" si="35"/>
        <v>#DIV/0!</v>
      </c>
      <c r="GT21" s="240"/>
      <c r="GU21" s="241"/>
      <c r="GV21" s="242"/>
      <c r="GW21" s="240"/>
      <c r="GX21" s="241"/>
      <c r="GY21" s="242"/>
      <c r="GZ21" s="240"/>
      <c r="HA21" s="241"/>
      <c r="HB21" s="272"/>
    </row>
    <row r="22" spans="1:210" ht="38.15" customHeight="1" x14ac:dyDescent="0.2">
      <c r="A22" s="11"/>
      <c r="B22" s="17"/>
      <c r="C22" s="18"/>
      <c r="D22" s="19"/>
      <c r="E22" s="20"/>
      <c r="F22" s="21"/>
      <c r="G22" s="72"/>
      <c r="H22" s="76"/>
      <c r="I22" s="76"/>
      <c r="J22" s="76"/>
      <c r="K22" s="76"/>
      <c r="L22" s="37" t="e">
        <f t="shared" si="0"/>
        <v>#DIV/0!</v>
      </c>
      <c r="M22" s="83"/>
      <c r="N22" s="76"/>
      <c r="O22" s="37" t="e">
        <f t="shared" si="1"/>
        <v>#DIV/0!</v>
      </c>
      <c r="P22" s="80"/>
      <c r="Q22" s="76"/>
      <c r="R22" s="255"/>
      <c r="S22" s="76"/>
      <c r="T22" s="37" t="e">
        <f t="shared" si="36"/>
        <v>#DIV/0!</v>
      </c>
      <c r="U22" s="83"/>
      <c r="V22" s="76"/>
      <c r="W22" s="76"/>
      <c r="X22" s="76"/>
      <c r="Y22" s="76"/>
      <c r="Z22" s="37" t="e">
        <f t="shared" si="2"/>
        <v>#DIV/0!</v>
      </c>
      <c r="AA22" s="83"/>
      <c r="AB22" s="76"/>
      <c r="AC22" s="76"/>
      <c r="AD22" s="37" t="e">
        <f t="shared" si="3"/>
        <v>#DIV/0!</v>
      </c>
      <c r="AE22" s="39"/>
      <c r="AF22" s="41"/>
      <c r="AG22" s="42"/>
      <c r="AH22" s="83"/>
      <c r="AI22" s="76"/>
      <c r="AJ22" s="76"/>
      <c r="AK22" s="37" t="e">
        <f t="shared" si="4"/>
        <v>#DIV/0!</v>
      </c>
      <c r="AL22" s="83"/>
      <c r="AM22" s="76"/>
      <c r="AN22" s="76"/>
      <c r="AO22" s="37" t="e">
        <f t="shared" si="5"/>
        <v>#DIV/0!</v>
      </c>
      <c r="AP22" s="83"/>
      <c r="AQ22" s="88"/>
      <c r="AR22" s="56"/>
      <c r="AS22" s="83"/>
      <c r="AT22" s="88"/>
      <c r="AU22" s="56"/>
      <c r="AV22" s="83"/>
      <c r="AW22" s="88"/>
      <c r="AX22" s="56"/>
      <c r="AY22" s="240"/>
      <c r="AZ22" s="255"/>
      <c r="BA22" s="256" t="e">
        <f t="shared" si="37"/>
        <v>#DIV/0!</v>
      </c>
      <c r="BB22" s="83"/>
      <c r="BC22" s="76"/>
      <c r="BD22" s="37" t="e">
        <f t="shared" si="6"/>
        <v>#DIV/0!</v>
      </c>
      <c r="BE22" s="83"/>
      <c r="BF22" s="76"/>
      <c r="BG22" s="37" t="e">
        <f t="shared" si="7"/>
        <v>#DIV/0!</v>
      </c>
      <c r="BH22" s="83"/>
      <c r="BI22" s="76"/>
      <c r="BJ22" s="37" t="e">
        <f t="shared" si="8"/>
        <v>#DIV/0!</v>
      </c>
      <c r="BK22" s="240"/>
      <c r="BL22" s="255"/>
      <c r="BM22" s="256" t="e">
        <f t="shared" si="9"/>
        <v>#DIV/0!</v>
      </c>
      <c r="BN22" s="240"/>
      <c r="BO22" s="255"/>
      <c r="BP22" s="256" t="e">
        <f t="shared" si="10"/>
        <v>#DIV/0!</v>
      </c>
      <c r="BQ22" s="83"/>
      <c r="BR22" s="40"/>
      <c r="BS22" s="76"/>
      <c r="BT22" s="48" t="e">
        <f t="shared" si="38"/>
        <v>#DIV/0!</v>
      </c>
      <c r="BU22" s="83"/>
      <c r="BV22" s="76"/>
      <c r="BW22" s="76"/>
      <c r="BX22" s="37" t="e">
        <f t="shared" si="11"/>
        <v>#DIV/0!</v>
      </c>
      <c r="BY22" s="83"/>
      <c r="BZ22" s="76"/>
      <c r="CA22" s="37" t="e">
        <f t="shared" si="39"/>
        <v>#DIV/0!</v>
      </c>
      <c r="CB22" s="240"/>
      <c r="CC22" s="255"/>
      <c r="CD22" s="256" t="e">
        <f t="shared" si="12"/>
        <v>#DIV/0!</v>
      </c>
      <c r="CE22" s="83"/>
      <c r="CF22" s="76"/>
      <c r="CG22" s="37" t="e">
        <f t="shared" si="13"/>
        <v>#DIV/0!</v>
      </c>
      <c r="CH22" s="83"/>
      <c r="CI22" s="88"/>
      <c r="CJ22" s="56"/>
      <c r="CK22" s="83"/>
      <c r="CL22" s="88"/>
      <c r="CM22" s="56"/>
      <c r="CN22" s="83"/>
      <c r="CO22" s="88"/>
      <c r="CP22" s="56"/>
      <c r="CQ22" s="83"/>
      <c r="CR22" s="40"/>
      <c r="CS22" s="88"/>
      <c r="CT22" s="103"/>
      <c r="CU22" s="56"/>
      <c r="CV22" s="83"/>
      <c r="CW22" s="88"/>
      <c r="CX22" s="56"/>
      <c r="CY22" s="83"/>
      <c r="CZ22" s="88"/>
      <c r="DA22" s="56"/>
      <c r="DB22" s="83"/>
      <c r="DC22" s="76"/>
      <c r="DD22" s="37" t="e">
        <f t="shared" si="14"/>
        <v>#DIV/0!</v>
      </c>
      <c r="DE22" s="83"/>
      <c r="DF22" s="76"/>
      <c r="DG22" s="37" t="e">
        <f t="shared" si="15"/>
        <v>#DIV/0!</v>
      </c>
      <c r="DH22" s="83"/>
      <c r="DI22" s="76"/>
      <c r="DJ22" s="37" t="e">
        <f t="shared" si="16"/>
        <v>#DIV/0!</v>
      </c>
      <c r="DK22" s="83"/>
      <c r="DL22" s="76"/>
      <c r="DM22" s="37" t="e">
        <f t="shared" si="17"/>
        <v>#DIV/0!</v>
      </c>
      <c r="DN22" s="83"/>
      <c r="DO22" s="76"/>
      <c r="DP22" s="37" t="e">
        <f t="shared" si="40"/>
        <v>#DIV/0!</v>
      </c>
      <c r="DQ22" s="83"/>
      <c r="DR22" s="76"/>
      <c r="DS22" s="37" t="e">
        <f t="shared" si="18"/>
        <v>#DIV/0!</v>
      </c>
      <c r="DT22" s="83"/>
      <c r="DU22" s="88"/>
      <c r="DV22" s="56"/>
      <c r="DW22" s="83"/>
      <c r="DX22" s="76"/>
      <c r="DY22" s="37" t="e">
        <f t="shared" si="19"/>
        <v>#DIV/0!</v>
      </c>
      <c r="DZ22" s="83"/>
      <c r="EA22" s="76"/>
      <c r="EB22" s="37" t="e">
        <f t="shared" si="20"/>
        <v>#DIV/0!</v>
      </c>
      <c r="EC22" s="83"/>
      <c r="ED22" s="76"/>
      <c r="EE22" s="37" t="e">
        <f t="shared" si="21"/>
        <v>#DIV/0!</v>
      </c>
      <c r="EF22" s="83"/>
      <c r="EG22" s="76"/>
      <c r="EH22" s="37" t="e">
        <f t="shared" si="22"/>
        <v>#DIV/0!</v>
      </c>
      <c r="EI22" s="83"/>
      <c r="EJ22" s="76"/>
      <c r="EK22" s="37" t="e">
        <f t="shared" si="23"/>
        <v>#DIV/0!</v>
      </c>
      <c r="EL22" s="240"/>
      <c r="EM22" s="255"/>
      <c r="EN22" s="256" t="e">
        <f t="shared" si="24"/>
        <v>#DIV/0!</v>
      </c>
      <c r="EO22" s="240"/>
      <c r="EP22" s="255"/>
      <c r="EQ22" s="256" t="e">
        <f t="shared" si="25"/>
        <v>#DIV/0!</v>
      </c>
      <c r="ER22" s="83"/>
      <c r="ES22" s="76"/>
      <c r="ET22" s="37" t="e">
        <f t="shared" si="26"/>
        <v>#DIV/0!</v>
      </c>
      <c r="EU22" s="83"/>
      <c r="EV22" s="76"/>
      <c r="EW22" s="37" t="e">
        <f t="shared" si="27"/>
        <v>#DIV/0!</v>
      </c>
      <c r="EX22" s="83"/>
      <c r="EY22" s="76"/>
      <c r="EZ22" s="37" t="e">
        <f t="shared" si="28"/>
        <v>#DIV/0!</v>
      </c>
      <c r="FA22" s="83"/>
      <c r="FB22" s="76"/>
      <c r="FC22" s="256" t="e">
        <f t="shared" si="29"/>
        <v>#DIV/0!</v>
      </c>
      <c r="FD22" s="240"/>
      <c r="FE22" s="241"/>
      <c r="FF22" s="242"/>
      <c r="FG22" s="240"/>
      <c r="FH22" s="241"/>
      <c r="FI22" s="242"/>
      <c r="FJ22" s="240"/>
      <c r="FK22" s="255"/>
      <c r="FL22" s="256" t="e">
        <f t="shared" si="30"/>
        <v>#DIV/0!</v>
      </c>
      <c r="FM22" s="240"/>
      <c r="FN22" s="279"/>
      <c r="FO22" s="256" t="e">
        <f t="shared" si="31"/>
        <v>#DIV/0!</v>
      </c>
      <c r="FP22" s="240"/>
      <c r="FQ22" s="255"/>
      <c r="FR22" s="256" t="e">
        <f t="shared" si="32"/>
        <v>#DIV/0!</v>
      </c>
      <c r="FS22" s="240"/>
      <c r="FT22" s="255"/>
      <c r="FU22" s="256" t="e">
        <f t="shared" si="33"/>
        <v>#DIV/0!</v>
      </c>
      <c r="FV22" s="240"/>
      <c r="FW22" s="255"/>
      <c r="FX22" s="256" t="e">
        <f t="shared" si="34"/>
        <v>#DIV/0!</v>
      </c>
      <c r="FY22" s="240"/>
      <c r="FZ22" s="271"/>
      <c r="GA22" s="241"/>
      <c r="GB22" s="242"/>
      <c r="GC22" s="242"/>
      <c r="GD22" s="272"/>
      <c r="GE22" s="240"/>
      <c r="GF22" s="271"/>
      <c r="GG22" s="241"/>
      <c r="GH22" s="242"/>
      <c r="GI22" s="242"/>
      <c r="GJ22" s="272"/>
      <c r="GK22" s="240"/>
      <c r="GL22" s="271"/>
      <c r="GM22" s="255"/>
      <c r="GN22" s="293"/>
      <c r="GO22" s="293" t="e">
        <f t="shared" si="41"/>
        <v>#DIV/0!</v>
      </c>
      <c r="GP22" s="256" t="e">
        <f t="shared" si="42"/>
        <v>#DIV/0!</v>
      </c>
      <c r="GQ22" s="240"/>
      <c r="GR22" s="255"/>
      <c r="GS22" s="256" t="e">
        <f t="shared" si="35"/>
        <v>#DIV/0!</v>
      </c>
      <c r="GT22" s="240"/>
      <c r="GU22" s="241"/>
      <c r="GV22" s="242"/>
      <c r="GW22" s="240"/>
      <c r="GX22" s="241"/>
      <c r="GY22" s="242"/>
      <c r="GZ22" s="240"/>
      <c r="HA22" s="241"/>
      <c r="HB22" s="272"/>
    </row>
    <row r="23" spans="1:210" ht="38.15" customHeight="1" x14ac:dyDescent="0.2">
      <c r="A23" s="11"/>
      <c r="B23" s="17"/>
      <c r="C23" s="18"/>
      <c r="D23" s="19"/>
      <c r="E23" s="20"/>
      <c r="F23" s="21"/>
      <c r="G23" s="72"/>
      <c r="H23" s="76"/>
      <c r="I23" s="76"/>
      <c r="J23" s="76"/>
      <c r="K23" s="76"/>
      <c r="L23" s="37" t="e">
        <f t="shared" si="0"/>
        <v>#DIV/0!</v>
      </c>
      <c r="M23" s="83"/>
      <c r="N23" s="76"/>
      <c r="O23" s="37" t="e">
        <f t="shared" si="1"/>
        <v>#DIV/0!</v>
      </c>
      <c r="P23" s="80"/>
      <c r="Q23" s="76"/>
      <c r="R23" s="255"/>
      <c r="S23" s="76"/>
      <c r="T23" s="37" t="e">
        <f t="shared" si="36"/>
        <v>#DIV/0!</v>
      </c>
      <c r="U23" s="83"/>
      <c r="V23" s="76"/>
      <c r="W23" s="76"/>
      <c r="X23" s="76"/>
      <c r="Y23" s="76"/>
      <c r="Z23" s="37" t="e">
        <f t="shared" si="2"/>
        <v>#DIV/0!</v>
      </c>
      <c r="AA23" s="83"/>
      <c r="AB23" s="76"/>
      <c r="AC23" s="76"/>
      <c r="AD23" s="37" t="e">
        <f t="shared" si="3"/>
        <v>#DIV/0!</v>
      </c>
      <c r="AE23" s="39"/>
      <c r="AF23" s="41"/>
      <c r="AG23" s="42"/>
      <c r="AH23" s="83"/>
      <c r="AI23" s="76"/>
      <c r="AJ23" s="76"/>
      <c r="AK23" s="37" t="e">
        <f t="shared" si="4"/>
        <v>#DIV/0!</v>
      </c>
      <c r="AL23" s="83"/>
      <c r="AM23" s="76"/>
      <c r="AN23" s="76"/>
      <c r="AO23" s="37" t="e">
        <f t="shared" si="5"/>
        <v>#DIV/0!</v>
      </c>
      <c r="AP23" s="83"/>
      <c r="AQ23" s="88"/>
      <c r="AR23" s="56"/>
      <c r="AS23" s="83"/>
      <c r="AT23" s="88"/>
      <c r="AU23" s="56"/>
      <c r="AV23" s="83"/>
      <c r="AW23" s="88"/>
      <c r="AX23" s="56"/>
      <c r="AY23" s="240"/>
      <c r="AZ23" s="255"/>
      <c r="BA23" s="256" t="e">
        <f t="shared" si="37"/>
        <v>#DIV/0!</v>
      </c>
      <c r="BB23" s="83"/>
      <c r="BC23" s="76"/>
      <c r="BD23" s="37" t="e">
        <f t="shared" si="6"/>
        <v>#DIV/0!</v>
      </c>
      <c r="BE23" s="83"/>
      <c r="BF23" s="76"/>
      <c r="BG23" s="37" t="e">
        <f t="shared" si="7"/>
        <v>#DIV/0!</v>
      </c>
      <c r="BH23" s="83"/>
      <c r="BI23" s="76"/>
      <c r="BJ23" s="37" t="e">
        <f t="shared" si="8"/>
        <v>#DIV/0!</v>
      </c>
      <c r="BK23" s="240"/>
      <c r="BL23" s="255"/>
      <c r="BM23" s="256" t="e">
        <f t="shared" si="9"/>
        <v>#DIV/0!</v>
      </c>
      <c r="BN23" s="240"/>
      <c r="BO23" s="255"/>
      <c r="BP23" s="256" t="e">
        <f t="shared" si="10"/>
        <v>#DIV/0!</v>
      </c>
      <c r="BQ23" s="83"/>
      <c r="BR23" s="40"/>
      <c r="BS23" s="76"/>
      <c r="BT23" s="48" t="e">
        <f t="shared" si="38"/>
        <v>#DIV/0!</v>
      </c>
      <c r="BU23" s="83"/>
      <c r="BV23" s="76"/>
      <c r="BW23" s="76"/>
      <c r="BX23" s="37" t="e">
        <f t="shared" si="11"/>
        <v>#DIV/0!</v>
      </c>
      <c r="BY23" s="83"/>
      <c r="BZ23" s="76"/>
      <c r="CA23" s="37" t="e">
        <f t="shared" si="39"/>
        <v>#DIV/0!</v>
      </c>
      <c r="CB23" s="240"/>
      <c r="CC23" s="255"/>
      <c r="CD23" s="256" t="e">
        <f t="shared" si="12"/>
        <v>#DIV/0!</v>
      </c>
      <c r="CE23" s="83"/>
      <c r="CF23" s="76"/>
      <c r="CG23" s="37" t="e">
        <f t="shared" si="13"/>
        <v>#DIV/0!</v>
      </c>
      <c r="CH23" s="83"/>
      <c r="CI23" s="88"/>
      <c r="CJ23" s="56"/>
      <c r="CK23" s="83"/>
      <c r="CL23" s="88"/>
      <c r="CM23" s="56"/>
      <c r="CN23" s="83"/>
      <c r="CO23" s="88"/>
      <c r="CP23" s="56"/>
      <c r="CQ23" s="83"/>
      <c r="CR23" s="40"/>
      <c r="CS23" s="88"/>
      <c r="CT23" s="103"/>
      <c r="CU23" s="56"/>
      <c r="CV23" s="83"/>
      <c r="CW23" s="88"/>
      <c r="CX23" s="56"/>
      <c r="CY23" s="83"/>
      <c r="CZ23" s="88"/>
      <c r="DA23" s="56"/>
      <c r="DB23" s="83"/>
      <c r="DC23" s="76"/>
      <c r="DD23" s="37" t="e">
        <f t="shared" si="14"/>
        <v>#DIV/0!</v>
      </c>
      <c r="DE23" s="83"/>
      <c r="DF23" s="76"/>
      <c r="DG23" s="37" t="e">
        <f t="shared" si="15"/>
        <v>#DIV/0!</v>
      </c>
      <c r="DH23" s="83"/>
      <c r="DI23" s="76"/>
      <c r="DJ23" s="37" t="e">
        <f t="shared" si="16"/>
        <v>#DIV/0!</v>
      </c>
      <c r="DK23" s="83"/>
      <c r="DL23" s="76"/>
      <c r="DM23" s="37" t="e">
        <f t="shared" si="17"/>
        <v>#DIV/0!</v>
      </c>
      <c r="DN23" s="83"/>
      <c r="DO23" s="76"/>
      <c r="DP23" s="37" t="e">
        <f t="shared" si="40"/>
        <v>#DIV/0!</v>
      </c>
      <c r="DQ23" s="83"/>
      <c r="DR23" s="76"/>
      <c r="DS23" s="37" t="e">
        <f t="shared" si="18"/>
        <v>#DIV/0!</v>
      </c>
      <c r="DT23" s="83"/>
      <c r="DU23" s="88"/>
      <c r="DV23" s="56"/>
      <c r="DW23" s="83"/>
      <c r="DX23" s="76"/>
      <c r="DY23" s="37" t="e">
        <f t="shared" si="19"/>
        <v>#DIV/0!</v>
      </c>
      <c r="DZ23" s="83"/>
      <c r="EA23" s="76"/>
      <c r="EB23" s="37" t="e">
        <f t="shared" si="20"/>
        <v>#DIV/0!</v>
      </c>
      <c r="EC23" s="83"/>
      <c r="ED23" s="76"/>
      <c r="EE23" s="37" t="e">
        <f t="shared" si="21"/>
        <v>#DIV/0!</v>
      </c>
      <c r="EF23" s="83"/>
      <c r="EG23" s="76"/>
      <c r="EH23" s="37" t="e">
        <f t="shared" si="22"/>
        <v>#DIV/0!</v>
      </c>
      <c r="EI23" s="83"/>
      <c r="EJ23" s="76"/>
      <c r="EK23" s="37" t="e">
        <f t="shared" si="23"/>
        <v>#DIV/0!</v>
      </c>
      <c r="EL23" s="240"/>
      <c r="EM23" s="255"/>
      <c r="EN23" s="256" t="e">
        <f t="shared" si="24"/>
        <v>#DIV/0!</v>
      </c>
      <c r="EO23" s="240"/>
      <c r="EP23" s="255"/>
      <c r="EQ23" s="256" t="e">
        <f t="shared" si="25"/>
        <v>#DIV/0!</v>
      </c>
      <c r="ER23" s="83"/>
      <c r="ES23" s="76"/>
      <c r="ET23" s="37" t="e">
        <f t="shared" si="26"/>
        <v>#DIV/0!</v>
      </c>
      <c r="EU23" s="83"/>
      <c r="EV23" s="76"/>
      <c r="EW23" s="37" t="e">
        <f t="shared" si="27"/>
        <v>#DIV/0!</v>
      </c>
      <c r="EX23" s="83"/>
      <c r="EY23" s="76"/>
      <c r="EZ23" s="37" t="e">
        <f t="shared" si="28"/>
        <v>#DIV/0!</v>
      </c>
      <c r="FA23" s="83"/>
      <c r="FB23" s="76"/>
      <c r="FC23" s="256" t="e">
        <f t="shared" si="29"/>
        <v>#DIV/0!</v>
      </c>
      <c r="FD23" s="240"/>
      <c r="FE23" s="241"/>
      <c r="FF23" s="242"/>
      <c r="FG23" s="240"/>
      <c r="FH23" s="241"/>
      <c r="FI23" s="242"/>
      <c r="FJ23" s="240"/>
      <c r="FK23" s="255"/>
      <c r="FL23" s="256" t="e">
        <f t="shared" si="30"/>
        <v>#DIV/0!</v>
      </c>
      <c r="FM23" s="240"/>
      <c r="FN23" s="279"/>
      <c r="FO23" s="256" t="e">
        <f t="shared" si="31"/>
        <v>#DIV/0!</v>
      </c>
      <c r="FP23" s="240"/>
      <c r="FQ23" s="255"/>
      <c r="FR23" s="256" t="e">
        <f t="shared" si="32"/>
        <v>#DIV/0!</v>
      </c>
      <c r="FS23" s="240"/>
      <c r="FT23" s="255"/>
      <c r="FU23" s="256" t="e">
        <f t="shared" si="33"/>
        <v>#DIV/0!</v>
      </c>
      <c r="FV23" s="240"/>
      <c r="FW23" s="255"/>
      <c r="FX23" s="256" t="e">
        <f t="shared" si="34"/>
        <v>#DIV/0!</v>
      </c>
      <c r="FY23" s="240"/>
      <c r="FZ23" s="271"/>
      <c r="GA23" s="241"/>
      <c r="GB23" s="242"/>
      <c r="GC23" s="242"/>
      <c r="GD23" s="272"/>
      <c r="GE23" s="240"/>
      <c r="GF23" s="271"/>
      <c r="GG23" s="241"/>
      <c r="GH23" s="242"/>
      <c r="GI23" s="242"/>
      <c r="GJ23" s="272"/>
      <c r="GK23" s="240"/>
      <c r="GL23" s="271"/>
      <c r="GM23" s="255"/>
      <c r="GN23" s="293"/>
      <c r="GO23" s="293" t="e">
        <f t="shared" si="41"/>
        <v>#DIV/0!</v>
      </c>
      <c r="GP23" s="256" t="e">
        <f t="shared" si="42"/>
        <v>#DIV/0!</v>
      </c>
      <c r="GQ23" s="240"/>
      <c r="GR23" s="255"/>
      <c r="GS23" s="256" t="e">
        <f t="shared" si="35"/>
        <v>#DIV/0!</v>
      </c>
      <c r="GT23" s="240"/>
      <c r="GU23" s="241"/>
      <c r="GV23" s="242"/>
      <c r="GW23" s="240"/>
      <c r="GX23" s="241"/>
      <c r="GY23" s="242"/>
      <c r="GZ23" s="240"/>
      <c r="HA23" s="241"/>
      <c r="HB23" s="272"/>
    </row>
    <row r="24" spans="1:210" ht="38.15" customHeight="1" x14ac:dyDescent="0.2">
      <c r="A24" s="11"/>
      <c r="B24" s="17"/>
      <c r="C24" s="18"/>
      <c r="D24" s="19"/>
      <c r="E24" s="20"/>
      <c r="F24" s="21"/>
      <c r="G24" s="72"/>
      <c r="H24" s="76"/>
      <c r="I24" s="76"/>
      <c r="J24" s="76"/>
      <c r="K24" s="76"/>
      <c r="L24" s="37" t="e">
        <f t="shared" si="0"/>
        <v>#DIV/0!</v>
      </c>
      <c r="M24" s="83"/>
      <c r="N24" s="76"/>
      <c r="O24" s="37" t="e">
        <f t="shared" si="1"/>
        <v>#DIV/0!</v>
      </c>
      <c r="P24" s="80"/>
      <c r="Q24" s="76"/>
      <c r="R24" s="255"/>
      <c r="S24" s="76"/>
      <c r="T24" s="37" t="e">
        <f t="shared" si="36"/>
        <v>#DIV/0!</v>
      </c>
      <c r="U24" s="83"/>
      <c r="V24" s="76"/>
      <c r="W24" s="76"/>
      <c r="X24" s="76"/>
      <c r="Y24" s="76"/>
      <c r="Z24" s="37" t="e">
        <f t="shared" si="2"/>
        <v>#DIV/0!</v>
      </c>
      <c r="AA24" s="83"/>
      <c r="AB24" s="76"/>
      <c r="AC24" s="76"/>
      <c r="AD24" s="37" t="e">
        <f t="shared" si="3"/>
        <v>#DIV/0!</v>
      </c>
      <c r="AE24" s="39"/>
      <c r="AF24" s="41"/>
      <c r="AG24" s="42"/>
      <c r="AH24" s="83"/>
      <c r="AI24" s="76"/>
      <c r="AJ24" s="76"/>
      <c r="AK24" s="37" t="e">
        <f t="shared" si="4"/>
        <v>#DIV/0!</v>
      </c>
      <c r="AL24" s="83"/>
      <c r="AM24" s="76"/>
      <c r="AN24" s="76"/>
      <c r="AO24" s="37" t="e">
        <f t="shared" si="5"/>
        <v>#DIV/0!</v>
      </c>
      <c r="AP24" s="83"/>
      <c r="AQ24" s="88"/>
      <c r="AR24" s="56"/>
      <c r="AS24" s="83"/>
      <c r="AT24" s="88"/>
      <c r="AU24" s="56"/>
      <c r="AV24" s="83"/>
      <c r="AW24" s="88"/>
      <c r="AX24" s="56"/>
      <c r="AY24" s="240"/>
      <c r="AZ24" s="255"/>
      <c r="BA24" s="256" t="e">
        <f t="shared" si="37"/>
        <v>#DIV/0!</v>
      </c>
      <c r="BB24" s="83"/>
      <c r="BC24" s="76"/>
      <c r="BD24" s="37" t="e">
        <f t="shared" si="6"/>
        <v>#DIV/0!</v>
      </c>
      <c r="BE24" s="83"/>
      <c r="BF24" s="76"/>
      <c r="BG24" s="37" t="e">
        <f t="shared" si="7"/>
        <v>#DIV/0!</v>
      </c>
      <c r="BH24" s="83"/>
      <c r="BI24" s="76"/>
      <c r="BJ24" s="37" t="e">
        <f t="shared" si="8"/>
        <v>#DIV/0!</v>
      </c>
      <c r="BK24" s="240"/>
      <c r="BL24" s="255"/>
      <c r="BM24" s="256" t="e">
        <f t="shared" si="9"/>
        <v>#DIV/0!</v>
      </c>
      <c r="BN24" s="240"/>
      <c r="BO24" s="255"/>
      <c r="BP24" s="256" t="e">
        <f t="shared" si="10"/>
        <v>#DIV/0!</v>
      </c>
      <c r="BQ24" s="83"/>
      <c r="BR24" s="40"/>
      <c r="BS24" s="76"/>
      <c r="BT24" s="48" t="e">
        <f t="shared" si="38"/>
        <v>#DIV/0!</v>
      </c>
      <c r="BU24" s="83"/>
      <c r="BV24" s="76"/>
      <c r="BW24" s="76"/>
      <c r="BX24" s="37" t="e">
        <f t="shared" si="11"/>
        <v>#DIV/0!</v>
      </c>
      <c r="BY24" s="83"/>
      <c r="BZ24" s="76"/>
      <c r="CA24" s="37" t="e">
        <f t="shared" si="39"/>
        <v>#DIV/0!</v>
      </c>
      <c r="CB24" s="240"/>
      <c r="CC24" s="255"/>
      <c r="CD24" s="256" t="e">
        <f t="shared" si="12"/>
        <v>#DIV/0!</v>
      </c>
      <c r="CE24" s="83"/>
      <c r="CF24" s="76"/>
      <c r="CG24" s="37" t="e">
        <f t="shared" si="13"/>
        <v>#DIV/0!</v>
      </c>
      <c r="CH24" s="83"/>
      <c r="CI24" s="88"/>
      <c r="CJ24" s="56"/>
      <c r="CK24" s="83"/>
      <c r="CL24" s="88"/>
      <c r="CM24" s="56"/>
      <c r="CN24" s="83"/>
      <c r="CO24" s="88"/>
      <c r="CP24" s="56"/>
      <c r="CQ24" s="83"/>
      <c r="CR24" s="40"/>
      <c r="CS24" s="88"/>
      <c r="CT24" s="103"/>
      <c r="CU24" s="56"/>
      <c r="CV24" s="83"/>
      <c r="CW24" s="88"/>
      <c r="CX24" s="56"/>
      <c r="CY24" s="83"/>
      <c r="CZ24" s="88"/>
      <c r="DA24" s="56"/>
      <c r="DB24" s="83"/>
      <c r="DC24" s="76"/>
      <c r="DD24" s="37" t="e">
        <f t="shared" si="14"/>
        <v>#DIV/0!</v>
      </c>
      <c r="DE24" s="83"/>
      <c r="DF24" s="76"/>
      <c r="DG24" s="37" t="e">
        <f t="shared" si="15"/>
        <v>#DIV/0!</v>
      </c>
      <c r="DH24" s="83"/>
      <c r="DI24" s="76"/>
      <c r="DJ24" s="37" t="e">
        <f t="shared" si="16"/>
        <v>#DIV/0!</v>
      </c>
      <c r="DK24" s="83"/>
      <c r="DL24" s="76"/>
      <c r="DM24" s="37" t="e">
        <f t="shared" si="17"/>
        <v>#DIV/0!</v>
      </c>
      <c r="DN24" s="83"/>
      <c r="DO24" s="76"/>
      <c r="DP24" s="37" t="e">
        <f t="shared" si="40"/>
        <v>#DIV/0!</v>
      </c>
      <c r="DQ24" s="83"/>
      <c r="DR24" s="76"/>
      <c r="DS24" s="37" t="e">
        <f t="shared" si="18"/>
        <v>#DIV/0!</v>
      </c>
      <c r="DT24" s="83"/>
      <c r="DU24" s="88"/>
      <c r="DV24" s="56"/>
      <c r="DW24" s="83"/>
      <c r="DX24" s="76"/>
      <c r="DY24" s="37" t="e">
        <f t="shared" si="19"/>
        <v>#DIV/0!</v>
      </c>
      <c r="DZ24" s="83"/>
      <c r="EA24" s="76"/>
      <c r="EB24" s="37" t="e">
        <f t="shared" si="20"/>
        <v>#DIV/0!</v>
      </c>
      <c r="EC24" s="83"/>
      <c r="ED24" s="76"/>
      <c r="EE24" s="37" t="e">
        <f t="shared" si="21"/>
        <v>#DIV/0!</v>
      </c>
      <c r="EF24" s="83"/>
      <c r="EG24" s="76"/>
      <c r="EH24" s="37" t="e">
        <f t="shared" si="22"/>
        <v>#DIV/0!</v>
      </c>
      <c r="EI24" s="83"/>
      <c r="EJ24" s="76"/>
      <c r="EK24" s="37" t="e">
        <f t="shared" si="23"/>
        <v>#DIV/0!</v>
      </c>
      <c r="EL24" s="240"/>
      <c r="EM24" s="255"/>
      <c r="EN24" s="256" t="e">
        <f t="shared" si="24"/>
        <v>#DIV/0!</v>
      </c>
      <c r="EO24" s="240"/>
      <c r="EP24" s="255"/>
      <c r="EQ24" s="256" t="e">
        <f t="shared" si="25"/>
        <v>#DIV/0!</v>
      </c>
      <c r="ER24" s="83"/>
      <c r="ES24" s="76"/>
      <c r="ET24" s="37" t="e">
        <f t="shared" si="26"/>
        <v>#DIV/0!</v>
      </c>
      <c r="EU24" s="83"/>
      <c r="EV24" s="76"/>
      <c r="EW24" s="37" t="e">
        <f t="shared" si="27"/>
        <v>#DIV/0!</v>
      </c>
      <c r="EX24" s="83"/>
      <c r="EY24" s="76"/>
      <c r="EZ24" s="37" t="e">
        <f t="shared" si="28"/>
        <v>#DIV/0!</v>
      </c>
      <c r="FA24" s="83"/>
      <c r="FB24" s="76"/>
      <c r="FC24" s="256" t="e">
        <f t="shared" si="29"/>
        <v>#DIV/0!</v>
      </c>
      <c r="FD24" s="240"/>
      <c r="FE24" s="241"/>
      <c r="FF24" s="242"/>
      <c r="FG24" s="240"/>
      <c r="FH24" s="241"/>
      <c r="FI24" s="242"/>
      <c r="FJ24" s="240"/>
      <c r="FK24" s="255"/>
      <c r="FL24" s="256" t="e">
        <f t="shared" si="30"/>
        <v>#DIV/0!</v>
      </c>
      <c r="FM24" s="240"/>
      <c r="FN24" s="279"/>
      <c r="FO24" s="256" t="e">
        <f t="shared" si="31"/>
        <v>#DIV/0!</v>
      </c>
      <c r="FP24" s="240"/>
      <c r="FQ24" s="255"/>
      <c r="FR24" s="256" t="e">
        <f t="shared" si="32"/>
        <v>#DIV/0!</v>
      </c>
      <c r="FS24" s="240"/>
      <c r="FT24" s="255"/>
      <c r="FU24" s="256" t="e">
        <f t="shared" si="33"/>
        <v>#DIV/0!</v>
      </c>
      <c r="FV24" s="240"/>
      <c r="FW24" s="255"/>
      <c r="FX24" s="256" t="e">
        <f t="shared" si="34"/>
        <v>#DIV/0!</v>
      </c>
      <c r="FY24" s="240"/>
      <c r="FZ24" s="271"/>
      <c r="GA24" s="241"/>
      <c r="GB24" s="242"/>
      <c r="GC24" s="242"/>
      <c r="GD24" s="272"/>
      <c r="GE24" s="240"/>
      <c r="GF24" s="271"/>
      <c r="GG24" s="241"/>
      <c r="GH24" s="242"/>
      <c r="GI24" s="242"/>
      <c r="GJ24" s="272"/>
      <c r="GK24" s="240"/>
      <c r="GL24" s="271"/>
      <c r="GM24" s="255"/>
      <c r="GN24" s="293"/>
      <c r="GO24" s="293" t="e">
        <f t="shared" si="41"/>
        <v>#DIV/0!</v>
      </c>
      <c r="GP24" s="256" t="e">
        <f t="shared" si="42"/>
        <v>#DIV/0!</v>
      </c>
      <c r="GQ24" s="240"/>
      <c r="GR24" s="255"/>
      <c r="GS24" s="256" t="e">
        <f>GQ24/(GQ24+GR24)*100</f>
        <v>#DIV/0!</v>
      </c>
      <c r="GT24" s="240"/>
      <c r="GU24" s="241"/>
      <c r="GV24" s="242"/>
      <c r="GW24" s="240"/>
      <c r="GX24" s="241"/>
      <c r="GY24" s="242"/>
      <c r="GZ24" s="240"/>
      <c r="HA24" s="241"/>
      <c r="HB24" s="272"/>
    </row>
    <row r="25" spans="1:210" ht="38.15" customHeight="1" x14ac:dyDescent="0.2">
      <c r="A25" s="11"/>
      <c r="B25" s="17"/>
      <c r="C25" s="18"/>
      <c r="D25" s="19"/>
      <c r="E25" s="20"/>
      <c r="F25" s="21"/>
      <c r="G25" s="72"/>
      <c r="H25" s="76"/>
      <c r="I25" s="76"/>
      <c r="J25" s="76"/>
      <c r="K25" s="76"/>
      <c r="L25" s="37" t="e">
        <f t="shared" si="0"/>
        <v>#DIV/0!</v>
      </c>
      <c r="M25" s="83"/>
      <c r="N25" s="76"/>
      <c r="O25" s="37" t="e">
        <f t="shared" si="1"/>
        <v>#DIV/0!</v>
      </c>
      <c r="P25" s="80"/>
      <c r="Q25" s="76"/>
      <c r="R25" s="255"/>
      <c r="S25" s="76"/>
      <c r="T25" s="37" t="e">
        <f t="shared" si="36"/>
        <v>#DIV/0!</v>
      </c>
      <c r="U25" s="83"/>
      <c r="V25" s="76"/>
      <c r="W25" s="76"/>
      <c r="X25" s="76"/>
      <c r="Y25" s="76"/>
      <c r="Z25" s="37" t="e">
        <f t="shared" si="2"/>
        <v>#DIV/0!</v>
      </c>
      <c r="AA25" s="83"/>
      <c r="AB25" s="76"/>
      <c r="AC25" s="76"/>
      <c r="AD25" s="37" t="e">
        <f t="shared" si="3"/>
        <v>#DIV/0!</v>
      </c>
      <c r="AE25" s="39"/>
      <c r="AF25" s="41"/>
      <c r="AG25" s="42"/>
      <c r="AH25" s="83"/>
      <c r="AI25" s="76"/>
      <c r="AJ25" s="76"/>
      <c r="AK25" s="37" t="e">
        <f t="shared" si="4"/>
        <v>#DIV/0!</v>
      </c>
      <c r="AL25" s="83"/>
      <c r="AM25" s="76"/>
      <c r="AN25" s="76"/>
      <c r="AO25" s="37" t="e">
        <f t="shared" si="5"/>
        <v>#DIV/0!</v>
      </c>
      <c r="AP25" s="83"/>
      <c r="AQ25" s="88"/>
      <c r="AR25" s="56"/>
      <c r="AS25" s="83"/>
      <c r="AT25" s="88"/>
      <c r="AU25" s="56"/>
      <c r="AV25" s="83"/>
      <c r="AW25" s="88"/>
      <c r="AX25" s="56"/>
      <c r="AY25" s="240"/>
      <c r="AZ25" s="255"/>
      <c r="BA25" s="256" t="e">
        <f t="shared" si="37"/>
        <v>#DIV/0!</v>
      </c>
      <c r="BB25" s="83"/>
      <c r="BC25" s="76"/>
      <c r="BD25" s="37" t="e">
        <f t="shared" si="6"/>
        <v>#DIV/0!</v>
      </c>
      <c r="BE25" s="83"/>
      <c r="BF25" s="76"/>
      <c r="BG25" s="37" t="e">
        <f t="shared" si="7"/>
        <v>#DIV/0!</v>
      </c>
      <c r="BH25" s="83"/>
      <c r="BI25" s="76"/>
      <c r="BJ25" s="37" t="e">
        <f t="shared" si="8"/>
        <v>#DIV/0!</v>
      </c>
      <c r="BK25" s="240"/>
      <c r="BL25" s="255"/>
      <c r="BM25" s="256" t="e">
        <f t="shared" si="9"/>
        <v>#DIV/0!</v>
      </c>
      <c r="BN25" s="240"/>
      <c r="BO25" s="255"/>
      <c r="BP25" s="256" t="e">
        <f t="shared" si="10"/>
        <v>#DIV/0!</v>
      </c>
      <c r="BQ25" s="83"/>
      <c r="BR25" s="40"/>
      <c r="BS25" s="76"/>
      <c r="BT25" s="48" t="e">
        <f t="shared" si="38"/>
        <v>#DIV/0!</v>
      </c>
      <c r="BU25" s="83"/>
      <c r="BV25" s="76"/>
      <c r="BW25" s="76"/>
      <c r="BX25" s="37" t="e">
        <f t="shared" si="11"/>
        <v>#DIV/0!</v>
      </c>
      <c r="BY25" s="83"/>
      <c r="BZ25" s="76"/>
      <c r="CA25" s="37" t="e">
        <f t="shared" si="39"/>
        <v>#DIV/0!</v>
      </c>
      <c r="CB25" s="240"/>
      <c r="CC25" s="255"/>
      <c r="CD25" s="256" t="e">
        <f t="shared" si="12"/>
        <v>#DIV/0!</v>
      </c>
      <c r="CE25" s="83"/>
      <c r="CF25" s="76"/>
      <c r="CG25" s="37" t="e">
        <f t="shared" si="13"/>
        <v>#DIV/0!</v>
      </c>
      <c r="CH25" s="83"/>
      <c r="CI25" s="88"/>
      <c r="CJ25" s="56"/>
      <c r="CK25" s="83"/>
      <c r="CL25" s="88"/>
      <c r="CM25" s="56"/>
      <c r="CN25" s="83"/>
      <c r="CO25" s="88"/>
      <c r="CP25" s="56"/>
      <c r="CQ25" s="83"/>
      <c r="CR25" s="40"/>
      <c r="CS25" s="88"/>
      <c r="CT25" s="103"/>
      <c r="CU25" s="56"/>
      <c r="CV25" s="83"/>
      <c r="CW25" s="88"/>
      <c r="CX25" s="56"/>
      <c r="CY25" s="83"/>
      <c r="CZ25" s="88"/>
      <c r="DA25" s="56"/>
      <c r="DB25" s="83"/>
      <c r="DC25" s="76"/>
      <c r="DD25" s="37" t="e">
        <f t="shared" si="14"/>
        <v>#DIV/0!</v>
      </c>
      <c r="DE25" s="83"/>
      <c r="DF25" s="76"/>
      <c r="DG25" s="37" t="e">
        <f t="shared" si="15"/>
        <v>#DIV/0!</v>
      </c>
      <c r="DH25" s="83"/>
      <c r="DI25" s="76"/>
      <c r="DJ25" s="37" t="e">
        <f t="shared" si="16"/>
        <v>#DIV/0!</v>
      </c>
      <c r="DK25" s="83"/>
      <c r="DL25" s="76"/>
      <c r="DM25" s="37" t="e">
        <f t="shared" si="17"/>
        <v>#DIV/0!</v>
      </c>
      <c r="DN25" s="83"/>
      <c r="DO25" s="76"/>
      <c r="DP25" s="37" t="e">
        <f t="shared" si="40"/>
        <v>#DIV/0!</v>
      </c>
      <c r="DQ25" s="83"/>
      <c r="DR25" s="76"/>
      <c r="DS25" s="37" t="e">
        <f t="shared" si="18"/>
        <v>#DIV/0!</v>
      </c>
      <c r="DT25" s="83"/>
      <c r="DU25" s="88"/>
      <c r="DV25" s="56"/>
      <c r="DW25" s="83"/>
      <c r="DX25" s="76"/>
      <c r="DY25" s="37" t="e">
        <f t="shared" si="19"/>
        <v>#DIV/0!</v>
      </c>
      <c r="DZ25" s="83"/>
      <c r="EA25" s="76"/>
      <c r="EB25" s="37" t="e">
        <f t="shared" si="20"/>
        <v>#DIV/0!</v>
      </c>
      <c r="EC25" s="83"/>
      <c r="ED25" s="76"/>
      <c r="EE25" s="37" t="e">
        <f t="shared" si="21"/>
        <v>#DIV/0!</v>
      </c>
      <c r="EF25" s="83"/>
      <c r="EG25" s="76"/>
      <c r="EH25" s="37" t="e">
        <f t="shared" si="22"/>
        <v>#DIV/0!</v>
      </c>
      <c r="EI25" s="83"/>
      <c r="EJ25" s="76"/>
      <c r="EK25" s="37" t="e">
        <f t="shared" si="23"/>
        <v>#DIV/0!</v>
      </c>
      <c r="EL25" s="240"/>
      <c r="EM25" s="255"/>
      <c r="EN25" s="256" t="e">
        <f t="shared" si="24"/>
        <v>#DIV/0!</v>
      </c>
      <c r="EO25" s="240"/>
      <c r="EP25" s="255"/>
      <c r="EQ25" s="256" t="e">
        <f t="shared" si="25"/>
        <v>#DIV/0!</v>
      </c>
      <c r="ER25" s="83"/>
      <c r="ES25" s="76"/>
      <c r="ET25" s="37" t="e">
        <f t="shared" si="26"/>
        <v>#DIV/0!</v>
      </c>
      <c r="EU25" s="83"/>
      <c r="EV25" s="76"/>
      <c r="EW25" s="37" t="e">
        <f t="shared" si="27"/>
        <v>#DIV/0!</v>
      </c>
      <c r="EX25" s="83"/>
      <c r="EY25" s="76"/>
      <c r="EZ25" s="37" t="e">
        <f t="shared" si="28"/>
        <v>#DIV/0!</v>
      </c>
      <c r="FA25" s="83"/>
      <c r="FB25" s="76"/>
      <c r="FC25" s="256" t="e">
        <f t="shared" si="29"/>
        <v>#DIV/0!</v>
      </c>
      <c r="FD25" s="240"/>
      <c r="FE25" s="241"/>
      <c r="FF25" s="242"/>
      <c r="FG25" s="240"/>
      <c r="FH25" s="241"/>
      <c r="FI25" s="242"/>
      <c r="FJ25" s="240"/>
      <c r="FK25" s="255"/>
      <c r="FL25" s="256" t="e">
        <f t="shared" si="30"/>
        <v>#DIV/0!</v>
      </c>
      <c r="FM25" s="240"/>
      <c r="FN25" s="279"/>
      <c r="FO25" s="256" t="e">
        <f t="shared" si="31"/>
        <v>#DIV/0!</v>
      </c>
      <c r="FP25" s="240"/>
      <c r="FQ25" s="255"/>
      <c r="FR25" s="256" t="e">
        <f t="shared" si="32"/>
        <v>#DIV/0!</v>
      </c>
      <c r="FS25" s="240"/>
      <c r="FT25" s="255"/>
      <c r="FU25" s="256" t="e">
        <f t="shared" si="33"/>
        <v>#DIV/0!</v>
      </c>
      <c r="FV25" s="240"/>
      <c r="FW25" s="255"/>
      <c r="FX25" s="256" t="e">
        <f t="shared" si="34"/>
        <v>#DIV/0!</v>
      </c>
      <c r="FY25" s="240"/>
      <c r="FZ25" s="271"/>
      <c r="GA25" s="241"/>
      <c r="GB25" s="242"/>
      <c r="GC25" s="242"/>
      <c r="GD25" s="272"/>
      <c r="GE25" s="240"/>
      <c r="GF25" s="271"/>
      <c r="GG25" s="241"/>
      <c r="GH25" s="242"/>
      <c r="GI25" s="242"/>
      <c r="GJ25" s="272"/>
      <c r="GK25" s="240"/>
      <c r="GL25" s="271"/>
      <c r="GM25" s="255"/>
      <c r="GN25" s="293"/>
      <c r="GO25" s="293" t="e">
        <f t="shared" si="41"/>
        <v>#DIV/0!</v>
      </c>
      <c r="GP25" s="256" t="e">
        <f t="shared" si="42"/>
        <v>#DIV/0!</v>
      </c>
      <c r="GQ25" s="240"/>
      <c r="GR25" s="255"/>
      <c r="GS25" s="256" t="e">
        <f t="shared" si="35"/>
        <v>#DIV/0!</v>
      </c>
      <c r="GT25" s="240"/>
      <c r="GU25" s="241"/>
      <c r="GV25" s="242"/>
      <c r="GW25" s="240"/>
      <c r="GX25" s="241"/>
      <c r="GY25" s="242"/>
      <c r="GZ25" s="240"/>
      <c r="HA25" s="241"/>
      <c r="HB25" s="272"/>
    </row>
    <row r="26" spans="1:210" ht="38.15" customHeight="1" x14ac:dyDescent="0.2">
      <c r="A26" s="11"/>
      <c r="B26" s="17"/>
      <c r="C26" s="18"/>
      <c r="D26" s="19"/>
      <c r="E26" s="20"/>
      <c r="F26" s="21"/>
      <c r="G26" s="72"/>
      <c r="H26" s="76"/>
      <c r="I26" s="76"/>
      <c r="J26" s="76"/>
      <c r="K26" s="76"/>
      <c r="L26" s="37" t="e">
        <f t="shared" si="0"/>
        <v>#DIV/0!</v>
      </c>
      <c r="M26" s="83"/>
      <c r="N26" s="76"/>
      <c r="O26" s="37" t="e">
        <f t="shared" si="1"/>
        <v>#DIV/0!</v>
      </c>
      <c r="P26" s="80"/>
      <c r="Q26" s="76"/>
      <c r="R26" s="255"/>
      <c r="S26" s="76"/>
      <c r="T26" s="37" t="e">
        <f t="shared" si="36"/>
        <v>#DIV/0!</v>
      </c>
      <c r="U26" s="83"/>
      <c r="V26" s="76"/>
      <c r="W26" s="76"/>
      <c r="X26" s="76"/>
      <c r="Y26" s="76"/>
      <c r="Z26" s="37" t="e">
        <f t="shared" si="2"/>
        <v>#DIV/0!</v>
      </c>
      <c r="AA26" s="83"/>
      <c r="AB26" s="76"/>
      <c r="AC26" s="76"/>
      <c r="AD26" s="37" t="e">
        <f t="shared" si="3"/>
        <v>#DIV/0!</v>
      </c>
      <c r="AE26" s="39"/>
      <c r="AF26" s="41"/>
      <c r="AG26" s="42"/>
      <c r="AH26" s="83"/>
      <c r="AI26" s="76"/>
      <c r="AJ26" s="76"/>
      <c r="AK26" s="37" t="e">
        <f t="shared" si="4"/>
        <v>#DIV/0!</v>
      </c>
      <c r="AL26" s="83"/>
      <c r="AM26" s="76"/>
      <c r="AN26" s="76"/>
      <c r="AO26" s="37" t="e">
        <f t="shared" si="5"/>
        <v>#DIV/0!</v>
      </c>
      <c r="AP26" s="83"/>
      <c r="AQ26" s="88"/>
      <c r="AR26" s="56"/>
      <c r="AS26" s="83"/>
      <c r="AT26" s="88"/>
      <c r="AU26" s="56"/>
      <c r="AV26" s="83"/>
      <c r="AW26" s="88"/>
      <c r="AX26" s="56"/>
      <c r="AY26" s="240"/>
      <c r="AZ26" s="255"/>
      <c r="BA26" s="256" t="e">
        <f t="shared" si="37"/>
        <v>#DIV/0!</v>
      </c>
      <c r="BB26" s="83"/>
      <c r="BC26" s="76"/>
      <c r="BD26" s="37" t="e">
        <f t="shared" si="6"/>
        <v>#DIV/0!</v>
      </c>
      <c r="BE26" s="83"/>
      <c r="BF26" s="76"/>
      <c r="BG26" s="37" t="e">
        <f t="shared" si="7"/>
        <v>#DIV/0!</v>
      </c>
      <c r="BH26" s="83"/>
      <c r="BI26" s="76"/>
      <c r="BJ26" s="37" t="e">
        <f t="shared" si="8"/>
        <v>#DIV/0!</v>
      </c>
      <c r="BK26" s="240"/>
      <c r="BL26" s="255"/>
      <c r="BM26" s="256" t="e">
        <f t="shared" si="9"/>
        <v>#DIV/0!</v>
      </c>
      <c r="BN26" s="240"/>
      <c r="BO26" s="255"/>
      <c r="BP26" s="256" t="e">
        <f t="shared" si="10"/>
        <v>#DIV/0!</v>
      </c>
      <c r="BQ26" s="83"/>
      <c r="BR26" s="40"/>
      <c r="BS26" s="76"/>
      <c r="BT26" s="48" t="e">
        <f t="shared" si="38"/>
        <v>#DIV/0!</v>
      </c>
      <c r="BU26" s="83"/>
      <c r="BV26" s="76"/>
      <c r="BW26" s="76"/>
      <c r="BX26" s="37" t="e">
        <f t="shared" si="11"/>
        <v>#DIV/0!</v>
      </c>
      <c r="BY26" s="83"/>
      <c r="BZ26" s="76"/>
      <c r="CA26" s="37" t="e">
        <f t="shared" si="39"/>
        <v>#DIV/0!</v>
      </c>
      <c r="CB26" s="240"/>
      <c r="CC26" s="255"/>
      <c r="CD26" s="256" t="e">
        <f t="shared" si="12"/>
        <v>#DIV/0!</v>
      </c>
      <c r="CE26" s="83"/>
      <c r="CF26" s="76"/>
      <c r="CG26" s="37" t="e">
        <f t="shared" si="13"/>
        <v>#DIV/0!</v>
      </c>
      <c r="CH26" s="83"/>
      <c r="CI26" s="88"/>
      <c r="CJ26" s="56"/>
      <c r="CK26" s="83"/>
      <c r="CL26" s="88"/>
      <c r="CM26" s="56"/>
      <c r="CN26" s="83"/>
      <c r="CO26" s="88"/>
      <c r="CP26" s="56"/>
      <c r="CQ26" s="83"/>
      <c r="CR26" s="40"/>
      <c r="CS26" s="88"/>
      <c r="CT26" s="103"/>
      <c r="CU26" s="56"/>
      <c r="CV26" s="83"/>
      <c r="CW26" s="88"/>
      <c r="CX26" s="56"/>
      <c r="CY26" s="83"/>
      <c r="CZ26" s="88"/>
      <c r="DA26" s="56"/>
      <c r="DB26" s="83"/>
      <c r="DC26" s="76"/>
      <c r="DD26" s="37" t="e">
        <f t="shared" si="14"/>
        <v>#DIV/0!</v>
      </c>
      <c r="DE26" s="83"/>
      <c r="DF26" s="76"/>
      <c r="DG26" s="37" t="e">
        <f t="shared" si="15"/>
        <v>#DIV/0!</v>
      </c>
      <c r="DH26" s="83"/>
      <c r="DI26" s="76"/>
      <c r="DJ26" s="37" t="e">
        <f t="shared" si="16"/>
        <v>#DIV/0!</v>
      </c>
      <c r="DK26" s="83"/>
      <c r="DL26" s="76"/>
      <c r="DM26" s="37" t="e">
        <f t="shared" si="17"/>
        <v>#DIV/0!</v>
      </c>
      <c r="DN26" s="83"/>
      <c r="DO26" s="76"/>
      <c r="DP26" s="37" t="e">
        <f t="shared" si="40"/>
        <v>#DIV/0!</v>
      </c>
      <c r="DQ26" s="83"/>
      <c r="DR26" s="76"/>
      <c r="DS26" s="37" t="e">
        <f t="shared" si="18"/>
        <v>#DIV/0!</v>
      </c>
      <c r="DT26" s="83"/>
      <c r="DU26" s="88"/>
      <c r="DV26" s="56"/>
      <c r="DW26" s="83"/>
      <c r="DX26" s="76"/>
      <c r="DY26" s="37" t="e">
        <f t="shared" si="19"/>
        <v>#DIV/0!</v>
      </c>
      <c r="DZ26" s="83"/>
      <c r="EA26" s="76"/>
      <c r="EB26" s="37" t="e">
        <f t="shared" si="20"/>
        <v>#DIV/0!</v>
      </c>
      <c r="EC26" s="83"/>
      <c r="ED26" s="76"/>
      <c r="EE26" s="37" t="e">
        <f t="shared" si="21"/>
        <v>#DIV/0!</v>
      </c>
      <c r="EF26" s="83"/>
      <c r="EG26" s="76"/>
      <c r="EH26" s="37" t="e">
        <f t="shared" si="22"/>
        <v>#DIV/0!</v>
      </c>
      <c r="EI26" s="83"/>
      <c r="EJ26" s="76"/>
      <c r="EK26" s="37" t="e">
        <f t="shared" si="23"/>
        <v>#DIV/0!</v>
      </c>
      <c r="EL26" s="240"/>
      <c r="EM26" s="255"/>
      <c r="EN26" s="256" t="e">
        <f t="shared" si="24"/>
        <v>#DIV/0!</v>
      </c>
      <c r="EO26" s="240"/>
      <c r="EP26" s="255"/>
      <c r="EQ26" s="256" t="e">
        <f t="shared" si="25"/>
        <v>#DIV/0!</v>
      </c>
      <c r="ER26" s="83"/>
      <c r="ES26" s="76"/>
      <c r="ET26" s="37" t="e">
        <f t="shared" si="26"/>
        <v>#DIV/0!</v>
      </c>
      <c r="EU26" s="83"/>
      <c r="EV26" s="76"/>
      <c r="EW26" s="37" t="e">
        <f t="shared" si="27"/>
        <v>#DIV/0!</v>
      </c>
      <c r="EX26" s="83"/>
      <c r="EY26" s="76"/>
      <c r="EZ26" s="37" t="e">
        <f t="shared" si="28"/>
        <v>#DIV/0!</v>
      </c>
      <c r="FA26" s="83"/>
      <c r="FB26" s="76"/>
      <c r="FC26" s="256" t="e">
        <f t="shared" si="29"/>
        <v>#DIV/0!</v>
      </c>
      <c r="FD26" s="240"/>
      <c r="FE26" s="241"/>
      <c r="FF26" s="242"/>
      <c r="FG26" s="240"/>
      <c r="FH26" s="241"/>
      <c r="FI26" s="242"/>
      <c r="FJ26" s="240"/>
      <c r="FK26" s="255"/>
      <c r="FL26" s="256" t="e">
        <f t="shared" si="30"/>
        <v>#DIV/0!</v>
      </c>
      <c r="FM26" s="240"/>
      <c r="FN26" s="279"/>
      <c r="FO26" s="256" t="e">
        <f t="shared" si="31"/>
        <v>#DIV/0!</v>
      </c>
      <c r="FP26" s="240"/>
      <c r="FQ26" s="255"/>
      <c r="FR26" s="256" t="e">
        <f t="shared" si="32"/>
        <v>#DIV/0!</v>
      </c>
      <c r="FS26" s="240"/>
      <c r="FT26" s="255"/>
      <c r="FU26" s="256" t="e">
        <f t="shared" si="33"/>
        <v>#DIV/0!</v>
      </c>
      <c r="FV26" s="240"/>
      <c r="FW26" s="255"/>
      <c r="FX26" s="256" t="e">
        <f t="shared" si="34"/>
        <v>#DIV/0!</v>
      </c>
      <c r="FY26" s="240"/>
      <c r="FZ26" s="271"/>
      <c r="GA26" s="241"/>
      <c r="GB26" s="242"/>
      <c r="GC26" s="242"/>
      <c r="GD26" s="272"/>
      <c r="GE26" s="240"/>
      <c r="GF26" s="271"/>
      <c r="GG26" s="241"/>
      <c r="GH26" s="242"/>
      <c r="GI26" s="242"/>
      <c r="GJ26" s="272"/>
      <c r="GK26" s="240"/>
      <c r="GL26" s="271"/>
      <c r="GM26" s="255"/>
      <c r="GN26" s="293"/>
      <c r="GO26" s="293" t="e">
        <f t="shared" si="41"/>
        <v>#DIV/0!</v>
      </c>
      <c r="GP26" s="256" t="e">
        <f t="shared" si="42"/>
        <v>#DIV/0!</v>
      </c>
      <c r="GQ26" s="240"/>
      <c r="GR26" s="255"/>
      <c r="GS26" s="256" t="e">
        <f t="shared" si="35"/>
        <v>#DIV/0!</v>
      </c>
      <c r="GT26" s="240"/>
      <c r="GU26" s="241"/>
      <c r="GV26" s="242"/>
      <c r="GW26" s="240"/>
      <c r="GX26" s="241"/>
      <c r="GY26" s="242"/>
      <c r="GZ26" s="240"/>
      <c r="HA26" s="241"/>
      <c r="HB26" s="272"/>
    </row>
    <row r="27" spans="1:210" ht="38.15" customHeight="1" x14ac:dyDescent="0.2">
      <c r="A27" s="11"/>
      <c r="B27" s="17"/>
      <c r="C27" s="18"/>
      <c r="D27" s="19"/>
      <c r="E27" s="20"/>
      <c r="F27" s="21"/>
      <c r="G27" s="72"/>
      <c r="H27" s="76"/>
      <c r="I27" s="76"/>
      <c r="J27" s="76"/>
      <c r="K27" s="76"/>
      <c r="L27" s="37" t="e">
        <f t="shared" si="0"/>
        <v>#DIV/0!</v>
      </c>
      <c r="M27" s="83"/>
      <c r="N27" s="76"/>
      <c r="O27" s="37" t="e">
        <f t="shared" si="1"/>
        <v>#DIV/0!</v>
      </c>
      <c r="P27" s="80"/>
      <c r="Q27" s="76"/>
      <c r="R27" s="255"/>
      <c r="S27" s="76"/>
      <c r="T27" s="37" t="e">
        <f t="shared" si="36"/>
        <v>#DIV/0!</v>
      </c>
      <c r="U27" s="83"/>
      <c r="V27" s="76"/>
      <c r="W27" s="76"/>
      <c r="X27" s="76"/>
      <c r="Y27" s="76"/>
      <c r="Z27" s="37" t="e">
        <f t="shared" si="2"/>
        <v>#DIV/0!</v>
      </c>
      <c r="AA27" s="83"/>
      <c r="AB27" s="76"/>
      <c r="AC27" s="76"/>
      <c r="AD27" s="37" t="e">
        <f t="shared" si="3"/>
        <v>#DIV/0!</v>
      </c>
      <c r="AE27" s="39"/>
      <c r="AF27" s="41"/>
      <c r="AG27" s="42"/>
      <c r="AH27" s="83"/>
      <c r="AI27" s="76"/>
      <c r="AJ27" s="76"/>
      <c r="AK27" s="37" t="e">
        <f t="shared" si="4"/>
        <v>#DIV/0!</v>
      </c>
      <c r="AL27" s="83"/>
      <c r="AM27" s="76"/>
      <c r="AN27" s="76"/>
      <c r="AO27" s="37" t="e">
        <f t="shared" si="5"/>
        <v>#DIV/0!</v>
      </c>
      <c r="AP27" s="83"/>
      <c r="AQ27" s="88"/>
      <c r="AR27" s="56"/>
      <c r="AS27" s="83"/>
      <c r="AT27" s="88"/>
      <c r="AU27" s="56"/>
      <c r="AV27" s="83"/>
      <c r="AW27" s="88"/>
      <c r="AX27" s="56"/>
      <c r="AY27" s="240"/>
      <c r="AZ27" s="255"/>
      <c r="BA27" s="256" t="e">
        <f t="shared" si="37"/>
        <v>#DIV/0!</v>
      </c>
      <c r="BB27" s="83"/>
      <c r="BC27" s="76"/>
      <c r="BD27" s="37" t="e">
        <f t="shared" si="6"/>
        <v>#DIV/0!</v>
      </c>
      <c r="BE27" s="83"/>
      <c r="BF27" s="76"/>
      <c r="BG27" s="37" t="e">
        <f t="shared" si="7"/>
        <v>#DIV/0!</v>
      </c>
      <c r="BH27" s="83"/>
      <c r="BI27" s="76"/>
      <c r="BJ27" s="37" t="e">
        <f t="shared" si="8"/>
        <v>#DIV/0!</v>
      </c>
      <c r="BK27" s="240"/>
      <c r="BL27" s="255"/>
      <c r="BM27" s="256" t="e">
        <f t="shared" si="9"/>
        <v>#DIV/0!</v>
      </c>
      <c r="BN27" s="240"/>
      <c r="BO27" s="255"/>
      <c r="BP27" s="256" t="e">
        <f t="shared" si="10"/>
        <v>#DIV/0!</v>
      </c>
      <c r="BQ27" s="83"/>
      <c r="BR27" s="40"/>
      <c r="BS27" s="76"/>
      <c r="BT27" s="48" t="e">
        <f t="shared" si="38"/>
        <v>#DIV/0!</v>
      </c>
      <c r="BU27" s="83"/>
      <c r="BV27" s="76"/>
      <c r="BW27" s="76"/>
      <c r="BX27" s="37" t="e">
        <f t="shared" si="11"/>
        <v>#DIV/0!</v>
      </c>
      <c r="BY27" s="83"/>
      <c r="BZ27" s="76"/>
      <c r="CA27" s="37" t="e">
        <f t="shared" si="39"/>
        <v>#DIV/0!</v>
      </c>
      <c r="CB27" s="240"/>
      <c r="CC27" s="255"/>
      <c r="CD27" s="256" t="e">
        <f t="shared" si="12"/>
        <v>#DIV/0!</v>
      </c>
      <c r="CE27" s="83"/>
      <c r="CF27" s="76"/>
      <c r="CG27" s="37" t="e">
        <f t="shared" si="13"/>
        <v>#DIV/0!</v>
      </c>
      <c r="CH27" s="83"/>
      <c r="CI27" s="88"/>
      <c r="CJ27" s="56"/>
      <c r="CK27" s="83"/>
      <c r="CL27" s="88"/>
      <c r="CM27" s="56"/>
      <c r="CN27" s="83"/>
      <c r="CO27" s="88"/>
      <c r="CP27" s="56"/>
      <c r="CQ27" s="83"/>
      <c r="CR27" s="40"/>
      <c r="CS27" s="88"/>
      <c r="CT27" s="103"/>
      <c r="CU27" s="56"/>
      <c r="CV27" s="83"/>
      <c r="CW27" s="88"/>
      <c r="CX27" s="56"/>
      <c r="CY27" s="83"/>
      <c r="CZ27" s="88"/>
      <c r="DA27" s="56"/>
      <c r="DB27" s="83"/>
      <c r="DC27" s="76"/>
      <c r="DD27" s="37" t="e">
        <f t="shared" si="14"/>
        <v>#DIV/0!</v>
      </c>
      <c r="DE27" s="83"/>
      <c r="DF27" s="76"/>
      <c r="DG27" s="37" t="e">
        <f t="shared" si="15"/>
        <v>#DIV/0!</v>
      </c>
      <c r="DH27" s="83"/>
      <c r="DI27" s="76"/>
      <c r="DJ27" s="37" t="e">
        <f t="shared" si="16"/>
        <v>#DIV/0!</v>
      </c>
      <c r="DK27" s="83"/>
      <c r="DL27" s="76"/>
      <c r="DM27" s="37" t="e">
        <f t="shared" si="17"/>
        <v>#DIV/0!</v>
      </c>
      <c r="DN27" s="83"/>
      <c r="DO27" s="76"/>
      <c r="DP27" s="37" t="e">
        <f t="shared" si="40"/>
        <v>#DIV/0!</v>
      </c>
      <c r="DQ27" s="83"/>
      <c r="DR27" s="76"/>
      <c r="DS27" s="37" t="e">
        <f t="shared" si="18"/>
        <v>#DIV/0!</v>
      </c>
      <c r="DT27" s="83"/>
      <c r="DU27" s="88"/>
      <c r="DV27" s="56"/>
      <c r="DW27" s="83"/>
      <c r="DX27" s="76"/>
      <c r="DY27" s="37" t="e">
        <f t="shared" si="19"/>
        <v>#DIV/0!</v>
      </c>
      <c r="DZ27" s="83"/>
      <c r="EA27" s="76"/>
      <c r="EB27" s="37" t="e">
        <f t="shared" si="20"/>
        <v>#DIV/0!</v>
      </c>
      <c r="EC27" s="83"/>
      <c r="ED27" s="76"/>
      <c r="EE27" s="37" t="e">
        <f t="shared" si="21"/>
        <v>#DIV/0!</v>
      </c>
      <c r="EF27" s="83"/>
      <c r="EG27" s="76"/>
      <c r="EH27" s="37" t="e">
        <f t="shared" si="22"/>
        <v>#DIV/0!</v>
      </c>
      <c r="EI27" s="83"/>
      <c r="EJ27" s="76"/>
      <c r="EK27" s="37" t="e">
        <f t="shared" si="23"/>
        <v>#DIV/0!</v>
      </c>
      <c r="EL27" s="240"/>
      <c r="EM27" s="255"/>
      <c r="EN27" s="256" t="e">
        <f t="shared" si="24"/>
        <v>#DIV/0!</v>
      </c>
      <c r="EO27" s="240"/>
      <c r="EP27" s="255"/>
      <c r="EQ27" s="256" t="e">
        <f t="shared" si="25"/>
        <v>#DIV/0!</v>
      </c>
      <c r="ER27" s="83"/>
      <c r="ES27" s="76"/>
      <c r="ET27" s="37" t="e">
        <f t="shared" si="26"/>
        <v>#DIV/0!</v>
      </c>
      <c r="EU27" s="83"/>
      <c r="EV27" s="76"/>
      <c r="EW27" s="37" t="e">
        <f t="shared" si="27"/>
        <v>#DIV/0!</v>
      </c>
      <c r="EX27" s="83"/>
      <c r="EY27" s="76"/>
      <c r="EZ27" s="37" t="e">
        <f t="shared" si="28"/>
        <v>#DIV/0!</v>
      </c>
      <c r="FA27" s="83"/>
      <c r="FB27" s="76"/>
      <c r="FC27" s="256" t="e">
        <f t="shared" si="29"/>
        <v>#DIV/0!</v>
      </c>
      <c r="FD27" s="240"/>
      <c r="FE27" s="241"/>
      <c r="FF27" s="242"/>
      <c r="FG27" s="240"/>
      <c r="FH27" s="241"/>
      <c r="FI27" s="242"/>
      <c r="FJ27" s="240"/>
      <c r="FK27" s="255"/>
      <c r="FL27" s="256" t="e">
        <f t="shared" si="30"/>
        <v>#DIV/0!</v>
      </c>
      <c r="FM27" s="240"/>
      <c r="FN27" s="279"/>
      <c r="FO27" s="256" t="e">
        <f t="shared" si="31"/>
        <v>#DIV/0!</v>
      </c>
      <c r="FP27" s="240"/>
      <c r="FQ27" s="255"/>
      <c r="FR27" s="256" t="e">
        <f t="shared" si="32"/>
        <v>#DIV/0!</v>
      </c>
      <c r="FS27" s="240"/>
      <c r="FT27" s="255"/>
      <c r="FU27" s="256" t="e">
        <f t="shared" si="33"/>
        <v>#DIV/0!</v>
      </c>
      <c r="FV27" s="240"/>
      <c r="FW27" s="255"/>
      <c r="FX27" s="256" t="e">
        <f t="shared" si="34"/>
        <v>#DIV/0!</v>
      </c>
      <c r="FY27" s="240"/>
      <c r="FZ27" s="271"/>
      <c r="GA27" s="241"/>
      <c r="GB27" s="242"/>
      <c r="GC27" s="242"/>
      <c r="GD27" s="272"/>
      <c r="GE27" s="240"/>
      <c r="GF27" s="271"/>
      <c r="GG27" s="241"/>
      <c r="GH27" s="242"/>
      <c r="GI27" s="242"/>
      <c r="GJ27" s="272"/>
      <c r="GK27" s="240"/>
      <c r="GL27" s="271"/>
      <c r="GM27" s="255"/>
      <c r="GN27" s="293"/>
      <c r="GO27" s="293" t="e">
        <f t="shared" si="41"/>
        <v>#DIV/0!</v>
      </c>
      <c r="GP27" s="256" t="e">
        <f t="shared" si="42"/>
        <v>#DIV/0!</v>
      </c>
      <c r="GQ27" s="240"/>
      <c r="GR27" s="255"/>
      <c r="GS27" s="256" t="e">
        <f t="shared" si="35"/>
        <v>#DIV/0!</v>
      </c>
      <c r="GT27" s="240"/>
      <c r="GU27" s="241"/>
      <c r="GV27" s="242"/>
      <c r="GW27" s="240"/>
      <c r="GX27" s="241"/>
      <c r="GY27" s="242"/>
      <c r="GZ27" s="240"/>
      <c r="HA27" s="241"/>
      <c r="HB27" s="272"/>
    </row>
    <row r="28" spans="1:210" ht="38.15" customHeight="1" x14ac:dyDescent="0.2">
      <c r="A28" s="11"/>
      <c r="B28" s="17"/>
      <c r="C28" s="18"/>
      <c r="D28" s="19"/>
      <c r="E28" s="20"/>
      <c r="F28" s="21"/>
      <c r="G28" s="72"/>
      <c r="H28" s="76"/>
      <c r="I28" s="76"/>
      <c r="J28" s="76"/>
      <c r="K28" s="76"/>
      <c r="L28" s="37" t="e">
        <f t="shared" si="0"/>
        <v>#DIV/0!</v>
      </c>
      <c r="M28" s="83"/>
      <c r="N28" s="76"/>
      <c r="O28" s="37" t="e">
        <f t="shared" si="1"/>
        <v>#DIV/0!</v>
      </c>
      <c r="P28" s="80"/>
      <c r="Q28" s="76"/>
      <c r="R28" s="255"/>
      <c r="S28" s="76"/>
      <c r="T28" s="37" t="e">
        <f t="shared" si="36"/>
        <v>#DIV/0!</v>
      </c>
      <c r="U28" s="83"/>
      <c r="V28" s="76"/>
      <c r="W28" s="76"/>
      <c r="X28" s="76"/>
      <c r="Y28" s="76"/>
      <c r="Z28" s="37" t="e">
        <f t="shared" si="2"/>
        <v>#DIV/0!</v>
      </c>
      <c r="AA28" s="83"/>
      <c r="AB28" s="76"/>
      <c r="AC28" s="76"/>
      <c r="AD28" s="37" t="e">
        <f t="shared" si="3"/>
        <v>#DIV/0!</v>
      </c>
      <c r="AE28" s="39"/>
      <c r="AF28" s="41"/>
      <c r="AG28" s="42"/>
      <c r="AH28" s="83"/>
      <c r="AI28" s="76"/>
      <c r="AJ28" s="76"/>
      <c r="AK28" s="37" t="e">
        <f t="shared" si="4"/>
        <v>#DIV/0!</v>
      </c>
      <c r="AL28" s="83"/>
      <c r="AM28" s="76"/>
      <c r="AN28" s="76"/>
      <c r="AO28" s="37" t="e">
        <f t="shared" si="5"/>
        <v>#DIV/0!</v>
      </c>
      <c r="AP28" s="83"/>
      <c r="AQ28" s="88"/>
      <c r="AR28" s="56"/>
      <c r="AS28" s="83"/>
      <c r="AT28" s="88"/>
      <c r="AU28" s="56"/>
      <c r="AV28" s="83"/>
      <c r="AW28" s="88"/>
      <c r="AX28" s="56"/>
      <c r="AY28" s="240"/>
      <c r="AZ28" s="255"/>
      <c r="BA28" s="256" t="e">
        <f t="shared" si="37"/>
        <v>#DIV/0!</v>
      </c>
      <c r="BB28" s="83"/>
      <c r="BC28" s="76"/>
      <c r="BD28" s="37" t="e">
        <f t="shared" si="6"/>
        <v>#DIV/0!</v>
      </c>
      <c r="BE28" s="83"/>
      <c r="BF28" s="76"/>
      <c r="BG28" s="37" t="e">
        <f t="shared" si="7"/>
        <v>#DIV/0!</v>
      </c>
      <c r="BH28" s="83"/>
      <c r="BI28" s="76"/>
      <c r="BJ28" s="37" t="e">
        <f t="shared" si="8"/>
        <v>#DIV/0!</v>
      </c>
      <c r="BK28" s="240"/>
      <c r="BL28" s="255"/>
      <c r="BM28" s="256" t="e">
        <f t="shared" si="9"/>
        <v>#DIV/0!</v>
      </c>
      <c r="BN28" s="240"/>
      <c r="BO28" s="255"/>
      <c r="BP28" s="256" t="e">
        <f t="shared" si="10"/>
        <v>#DIV/0!</v>
      </c>
      <c r="BQ28" s="83"/>
      <c r="BR28" s="40"/>
      <c r="BS28" s="76"/>
      <c r="BT28" s="48" t="e">
        <f t="shared" si="38"/>
        <v>#DIV/0!</v>
      </c>
      <c r="BU28" s="83"/>
      <c r="BV28" s="76"/>
      <c r="BW28" s="76"/>
      <c r="BX28" s="37" t="e">
        <f t="shared" si="11"/>
        <v>#DIV/0!</v>
      </c>
      <c r="BY28" s="83"/>
      <c r="BZ28" s="76"/>
      <c r="CA28" s="37" t="e">
        <f t="shared" si="39"/>
        <v>#DIV/0!</v>
      </c>
      <c r="CB28" s="240"/>
      <c r="CC28" s="255"/>
      <c r="CD28" s="256" t="e">
        <f t="shared" si="12"/>
        <v>#DIV/0!</v>
      </c>
      <c r="CE28" s="83"/>
      <c r="CF28" s="76"/>
      <c r="CG28" s="37" t="e">
        <f t="shared" si="13"/>
        <v>#DIV/0!</v>
      </c>
      <c r="CH28" s="83"/>
      <c r="CI28" s="88"/>
      <c r="CJ28" s="56"/>
      <c r="CK28" s="83"/>
      <c r="CL28" s="88"/>
      <c r="CM28" s="56"/>
      <c r="CN28" s="83"/>
      <c r="CO28" s="88"/>
      <c r="CP28" s="56"/>
      <c r="CQ28" s="83"/>
      <c r="CR28" s="40"/>
      <c r="CS28" s="88"/>
      <c r="CT28" s="103"/>
      <c r="CU28" s="56"/>
      <c r="CV28" s="83"/>
      <c r="CW28" s="88"/>
      <c r="CX28" s="56"/>
      <c r="CY28" s="83"/>
      <c r="CZ28" s="88"/>
      <c r="DA28" s="56"/>
      <c r="DB28" s="83"/>
      <c r="DC28" s="76"/>
      <c r="DD28" s="37" t="e">
        <f t="shared" si="14"/>
        <v>#DIV/0!</v>
      </c>
      <c r="DE28" s="83"/>
      <c r="DF28" s="76"/>
      <c r="DG28" s="37" t="e">
        <f t="shared" si="15"/>
        <v>#DIV/0!</v>
      </c>
      <c r="DH28" s="83"/>
      <c r="DI28" s="76"/>
      <c r="DJ28" s="37" t="e">
        <f t="shared" si="16"/>
        <v>#DIV/0!</v>
      </c>
      <c r="DK28" s="83"/>
      <c r="DL28" s="76"/>
      <c r="DM28" s="37" t="e">
        <f t="shared" si="17"/>
        <v>#DIV/0!</v>
      </c>
      <c r="DN28" s="83"/>
      <c r="DO28" s="76"/>
      <c r="DP28" s="37" t="e">
        <f t="shared" si="40"/>
        <v>#DIV/0!</v>
      </c>
      <c r="DQ28" s="83"/>
      <c r="DR28" s="76"/>
      <c r="DS28" s="37" t="e">
        <f t="shared" si="18"/>
        <v>#DIV/0!</v>
      </c>
      <c r="DT28" s="83"/>
      <c r="DU28" s="88"/>
      <c r="DV28" s="56"/>
      <c r="DW28" s="83"/>
      <c r="DX28" s="76"/>
      <c r="DY28" s="37" t="e">
        <f t="shared" si="19"/>
        <v>#DIV/0!</v>
      </c>
      <c r="DZ28" s="83"/>
      <c r="EA28" s="76"/>
      <c r="EB28" s="37" t="e">
        <f t="shared" si="20"/>
        <v>#DIV/0!</v>
      </c>
      <c r="EC28" s="83"/>
      <c r="ED28" s="76"/>
      <c r="EE28" s="37" t="e">
        <f t="shared" si="21"/>
        <v>#DIV/0!</v>
      </c>
      <c r="EF28" s="83"/>
      <c r="EG28" s="76"/>
      <c r="EH28" s="37" t="e">
        <f t="shared" si="22"/>
        <v>#DIV/0!</v>
      </c>
      <c r="EI28" s="83"/>
      <c r="EJ28" s="76"/>
      <c r="EK28" s="37" t="e">
        <f t="shared" si="23"/>
        <v>#DIV/0!</v>
      </c>
      <c r="EL28" s="240"/>
      <c r="EM28" s="255"/>
      <c r="EN28" s="256" t="e">
        <f t="shared" si="24"/>
        <v>#DIV/0!</v>
      </c>
      <c r="EO28" s="240"/>
      <c r="EP28" s="255"/>
      <c r="EQ28" s="256" t="e">
        <f t="shared" si="25"/>
        <v>#DIV/0!</v>
      </c>
      <c r="ER28" s="83"/>
      <c r="ES28" s="76"/>
      <c r="ET28" s="37" t="e">
        <f t="shared" si="26"/>
        <v>#DIV/0!</v>
      </c>
      <c r="EU28" s="83"/>
      <c r="EV28" s="76"/>
      <c r="EW28" s="37" t="e">
        <f t="shared" si="27"/>
        <v>#DIV/0!</v>
      </c>
      <c r="EX28" s="83"/>
      <c r="EY28" s="76"/>
      <c r="EZ28" s="37" t="e">
        <f t="shared" si="28"/>
        <v>#DIV/0!</v>
      </c>
      <c r="FA28" s="83"/>
      <c r="FB28" s="76"/>
      <c r="FC28" s="256" t="e">
        <f t="shared" si="29"/>
        <v>#DIV/0!</v>
      </c>
      <c r="FD28" s="240"/>
      <c r="FE28" s="241"/>
      <c r="FF28" s="242"/>
      <c r="FG28" s="240"/>
      <c r="FH28" s="241"/>
      <c r="FI28" s="242"/>
      <c r="FJ28" s="240"/>
      <c r="FK28" s="255"/>
      <c r="FL28" s="256" t="e">
        <f t="shared" si="30"/>
        <v>#DIV/0!</v>
      </c>
      <c r="FM28" s="240"/>
      <c r="FN28" s="279"/>
      <c r="FO28" s="256" t="e">
        <f t="shared" si="31"/>
        <v>#DIV/0!</v>
      </c>
      <c r="FP28" s="240"/>
      <c r="FQ28" s="255"/>
      <c r="FR28" s="256" t="e">
        <f t="shared" si="32"/>
        <v>#DIV/0!</v>
      </c>
      <c r="FS28" s="240"/>
      <c r="FT28" s="255"/>
      <c r="FU28" s="256" t="e">
        <f t="shared" si="33"/>
        <v>#DIV/0!</v>
      </c>
      <c r="FV28" s="240"/>
      <c r="FW28" s="255"/>
      <c r="FX28" s="256" t="e">
        <f t="shared" si="34"/>
        <v>#DIV/0!</v>
      </c>
      <c r="FY28" s="240"/>
      <c r="FZ28" s="271"/>
      <c r="GA28" s="241"/>
      <c r="GB28" s="242"/>
      <c r="GC28" s="242"/>
      <c r="GD28" s="272"/>
      <c r="GE28" s="240"/>
      <c r="GF28" s="271"/>
      <c r="GG28" s="241"/>
      <c r="GH28" s="242"/>
      <c r="GI28" s="242"/>
      <c r="GJ28" s="272"/>
      <c r="GK28" s="240"/>
      <c r="GL28" s="271"/>
      <c r="GM28" s="255"/>
      <c r="GN28" s="293"/>
      <c r="GO28" s="293" t="e">
        <f t="shared" si="41"/>
        <v>#DIV/0!</v>
      </c>
      <c r="GP28" s="256" t="e">
        <f t="shared" si="42"/>
        <v>#DIV/0!</v>
      </c>
      <c r="GQ28" s="240"/>
      <c r="GR28" s="255"/>
      <c r="GS28" s="256" t="e">
        <f t="shared" si="35"/>
        <v>#DIV/0!</v>
      </c>
      <c r="GT28" s="240"/>
      <c r="GU28" s="241"/>
      <c r="GV28" s="242"/>
      <c r="GW28" s="240"/>
      <c r="GX28" s="241"/>
      <c r="GY28" s="242"/>
      <c r="GZ28" s="240"/>
      <c r="HA28" s="241"/>
      <c r="HB28" s="272"/>
    </row>
    <row r="29" spans="1:210" ht="38.15" customHeight="1" x14ac:dyDescent="0.2">
      <c r="A29" s="11"/>
      <c r="B29" s="17"/>
      <c r="C29" s="18"/>
      <c r="D29" s="19"/>
      <c r="E29" s="20"/>
      <c r="F29" s="21"/>
      <c r="G29" s="72"/>
      <c r="H29" s="76"/>
      <c r="I29" s="76"/>
      <c r="J29" s="76"/>
      <c r="K29" s="76"/>
      <c r="L29" s="37" t="e">
        <f t="shared" si="0"/>
        <v>#DIV/0!</v>
      </c>
      <c r="M29" s="83"/>
      <c r="N29" s="76"/>
      <c r="O29" s="37" t="e">
        <f t="shared" si="1"/>
        <v>#DIV/0!</v>
      </c>
      <c r="P29" s="80"/>
      <c r="Q29" s="76"/>
      <c r="R29" s="255"/>
      <c r="S29" s="76"/>
      <c r="T29" s="37" t="e">
        <f t="shared" si="36"/>
        <v>#DIV/0!</v>
      </c>
      <c r="U29" s="83"/>
      <c r="V29" s="76"/>
      <c r="W29" s="76"/>
      <c r="X29" s="76"/>
      <c r="Y29" s="76"/>
      <c r="Z29" s="37" t="e">
        <f t="shared" si="2"/>
        <v>#DIV/0!</v>
      </c>
      <c r="AA29" s="83"/>
      <c r="AB29" s="76"/>
      <c r="AC29" s="76"/>
      <c r="AD29" s="37" t="e">
        <f t="shared" si="3"/>
        <v>#DIV/0!</v>
      </c>
      <c r="AE29" s="39"/>
      <c r="AF29" s="41"/>
      <c r="AG29" s="42"/>
      <c r="AH29" s="83"/>
      <c r="AI29" s="76"/>
      <c r="AJ29" s="76"/>
      <c r="AK29" s="37" t="e">
        <f t="shared" si="4"/>
        <v>#DIV/0!</v>
      </c>
      <c r="AL29" s="83"/>
      <c r="AM29" s="76"/>
      <c r="AN29" s="76"/>
      <c r="AO29" s="37" t="e">
        <f t="shared" si="5"/>
        <v>#DIV/0!</v>
      </c>
      <c r="AP29" s="83"/>
      <c r="AQ29" s="88"/>
      <c r="AR29" s="56"/>
      <c r="AS29" s="83"/>
      <c r="AT29" s="88"/>
      <c r="AU29" s="56"/>
      <c r="AV29" s="83"/>
      <c r="AW29" s="88"/>
      <c r="AX29" s="56"/>
      <c r="AY29" s="240"/>
      <c r="AZ29" s="255"/>
      <c r="BA29" s="256" t="e">
        <f t="shared" si="37"/>
        <v>#DIV/0!</v>
      </c>
      <c r="BB29" s="83"/>
      <c r="BC29" s="76"/>
      <c r="BD29" s="37" t="e">
        <f t="shared" si="6"/>
        <v>#DIV/0!</v>
      </c>
      <c r="BE29" s="83"/>
      <c r="BF29" s="76"/>
      <c r="BG29" s="37" t="e">
        <f t="shared" si="7"/>
        <v>#DIV/0!</v>
      </c>
      <c r="BH29" s="83"/>
      <c r="BI29" s="76"/>
      <c r="BJ29" s="37" t="e">
        <f t="shared" si="8"/>
        <v>#DIV/0!</v>
      </c>
      <c r="BK29" s="240"/>
      <c r="BL29" s="255"/>
      <c r="BM29" s="256" t="e">
        <f t="shared" si="9"/>
        <v>#DIV/0!</v>
      </c>
      <c r="BN29" s="240"/>
      <c r="BO29" s="255"/>
      <c r="BP29" s="256" t="e">
        <f t="shared" si="10"/>
        <v>#DIV/0!</v>
      </c>
      <c r="BQ29" s="83"/>
      <c r="BR29" s="40"/>
      <c r="BS29" s="76"/>
      <c r="BT29" s="48" t="e">
        <f t="shared" si="38"/>
        <v>#DIV/0!</v>
      </c>
      <c r="BU29" s="83"/>
      <c r="BV29" s="76"/>
      <c r="BW29" s="76"/>
      <c r="BX29" s="37" t="e">
        <f t="shared" si="11"/>
        <v>#DIV/0!</v>
      </c>
      <c r="BY29" s="83"/>
      <c r="BZ29" s="76"/>
      <c r="CA29" s="37" t="e">
        <f t="shared" si="39"/>
        <v>#DIV/0!</v>
      </c>
      <c r="CB29" s="240"/>
      <c r="CC29" s="255"/>
      <c r="CD29" s="256" t="e">
        <f t="shared" si="12"/>
        <v>#DIV/0!</v>
      </c>
      <c r="CE29" s="83"/>
      <c r="CF29" s="76"/>
      <c r="CG29" s="37" t="e">
        <f t="shared" si="13"/>
        <v>#DIV/0!</v>
      </c>
      <c r="CH29" s="83"/>
      <c r="CI29" s="88"/>
      <c r="CJ29" s="56"/>
      <c r="CK29" s="83"/>
      <c r="CL29" s="88"/>
      <c r="CM29" s="56"/>
      <c r="CN29" s="83"/>
      <c r="CO29" s="88"/>
      <c r="CP29" s="56"/>
      <c r="CQ29" s="83"/>
      <c r="CR29" s="40"/>
      <c r="CS29" s="88"/>
      <c r="CT29" s="103"/>
      <c r="CU29" s="56"/>
      <c r="CV29" s="83"/>
      <c r="CW29" s="88"/>
      <c r="CX29" s="56"/>
      <c r="CY29" s="83"/>
      <c r="CZ29" s="88"/>
      <c r="DA29" s="56"/>
      <c r="DB29" s="83"/>
      <c r="DC29" s="76"/>
      <c r="DD29" s="37" t="e">
        <f t="shared" si="14"/>
        <v>#DIV/0!</v>
      </c>
      <c r="DE29" s="83"/>
      <c r="DF29" s="76"/>
      <c r="DG29" s="37" t="e">
        <f t="shared" si="15"/>
        <v>#DIV/0!</v>
      </c>
      <c r="DH29" s="83"/>
      <c r="DI29" s="76"/>
      <c r="DJ29" s="37" t="e">
        <f t="shared" si="16"/>
        <v>#DIV/0!</v>
      </c>
      <c r="DK29" s="83"/>
      <c r="DL29" s="76"/>
      <c r="DM29" s="37" t="e">
        <f t="shared" si="17"/>
        <v>#DIV/0!</v>
      </c>
      <c r="DN29" s="83"/>
      <c r="DO29" s="76"/>
      <c r="DP29" s="37" t="e">
        <f t="shared" si="40"/>
        <v>#DIV/0!</v>
      </c>
      <c r="DQ29" s="83"/>
      <c r="DR29" s="76"/>
      <c r="DS29" s="37" t="e">
        <f t="shared" si="18"/>
        <v>#DIV/0!</v>
      </c>
      <c r="DT29" s="83"/>
      <c r="DU29" s="88"/>
      <c r="DV29" s="56"/>
      <c r="DW29" s="83"/>
      <c r="DX29" s="76"/>
      <c r="DY29" s="37" t="e">
        <f t="shared" si="19"/>
        <v>#DIV/0!</v>
      </c>
      <c r="DZ29" s="83"/>
      <c r="EA29" s="76"/>
      <c r="EB29" s="37" t="e">
        <f t="shared" si="20"/>
        <v>#DIV/0!</v>
      </c>
      <c r="EC29" s="83"/>
      <c r="ED29" s="76"/>
      <c r="EE29" s="37" t="e">
        <f t="shared" si="21"/>
        <v>#DIV/0!</v>
      </c>
      <c r="EF29" s="83"/>
      <c r="EG29" s="76"/>
      <c r="EH29" s="37" t="e">
        <f t="shared" si="22"/>
        <v>#DIV/0!</v>
      </c>
      <c r="EI29" s="83"/>
      <c r="EJ29" s="76"/>
      <c r="EK29" s="37" t="e">
        <f t="shared" si="23"/>
        <v>#DIV/0!</v>
      </c>
      <c r="EL29" s="240"/>
      <c r="EM29" s="255"/>
      <c r="EN29" s="256" t="e">
        <f t="shared" si="24"/>
        <v>#DIV/0!</v>
      </c>
      <c r="EO29" s="240"/>
      <c r="EP29" s="255"/>
      <c r="EQ29" s="256" t="e">
        <f t="shared" si="25"/>
        <v>#DIV/0!</v>
      </c>
      <c r="ER29" s="83"/>
      <c r="ES29" s="76"/>
      <c r="ET29" s="37" t="e">
        <f t="shared" si="26"/>
        <v>#DIV/0!</v>
      </c>
      <c r="EU29" s="83"/>
      <c r="EV29" s="76"/>
      <c r="EW29" s="37" t="e">
        <f t="shared" si="27"/>
        <v>#DIV/0!</v>
      </c>
      <c r="EX29" s="83"/>
      <c r="EY29" s="76"/>
      <c r="EZ29" s="37" t="e">
        <f t="shared" si="28"/>
        <v>#DIV/0!</v>
      </c>
      <c r="FA29" s="83"/>
      <c r="FB29" s="76"/>
      <c r="FC29" s="256" t="e">
        <f t="shared" si="29"/>
        <v>#DIV/0!</v>
      </c>
      <c r="FD29" s="240"/>
      <c r="FE29" s="241"/>
      <c r="FF29" s="242"/>
      <c r="FG29" s="240"/>
      <c r="FH29" s="241"/>
      <c r="FI29" s="242"/>
      <c r="FJ29" s="240"/>
      <c r="FK29" s="255"/>
      <c r="FL29" s="256" t="e">
        <f t="shared" si="30"/>
        <v>#DIV/0!</v>
      </c>
      <c r="FM29" s="240"/>
      <c r="FN29" s="279"/>
      <c r="FO29" s="256" t="e">
        <f t="shared" si="31"/>
        <v>#DIV/0!</v>
      </c>
      <c r="FP29" s="240"/>
      <c r="FQ29" s="255"/>
      <c r="FR29" s="256" t="e">
        <f t="shared" si="32"/>
        <v>#DIV/0!</v>
      </c>
      <c r="FS29" s="240"/>
      <c r="FT29" s="255"/>
      <c r="FU29" s="256" t="e">
        <f t="shared" si="33"/>
        <v>#DIV/0!</v>
      </c>
      <c r="FV29" s="240"/>
      <c r="FW29" s="255"/>
      <c r="FX29" s="256" t="e">
        <f t="shared" si="34"/>
        <v>#DIV/0!</v>
      </c>
      <c r="FY29" s="240"/>
      <c r="FZ29" s="271"/>
      <c r="GA29" s="241"/>
      <c r="GB29" s="242"/>
      <c r="GC29" s="242"/>
      <c r="GD29" s="272"/>
      <c r="GE29" s="240"/>
      <c r="GF29" s="271"/>
      <c r="GG29" s="241"/>
      <c r="GH29" s="242"/>
      <c r="GI29" s="242"/>
      <c r="GJ29" s="272"/>
      <c r="GK29" s="240"/>
      <c r="GL29" s="271"/>
      <c r="GM29" s="255"/>
      <c r="GN29" s="293"/>
      <c r="GO29" s="293" t="e">
        <f t="shared" si="41"/>
        <v>#DIV/0!</v>
      </c>
      <c r="GP29" s="256" t="e">
        <f t="shared" si="42"/>
        <v>#DIV/0!</v>
      </c>
      <c r="GQ29" s="240"/>
      <c r="GR29" s="255"/>
      <c r="GS29" s="256" t="e">
        <f t="shared" si="35"/>
        <v>#DIV/0!</v>
      </c>
      <c r="GT29" s="240"/>
      <c r="GU29" s="241"/>
      <c r="GV29" s="242"/>
      <c r="GW29" s="240"/>
      <c r="GX29" s="241"/>
      <c r="GY29" s="242"/>
      <c r="GZ29" s="240"/>
      <c r="HA29" s="241"/>
      <c r="HB29" s="272"/>
    </row>
    <row r="30" spans="1:210" ht="38.15" customHeight="1" x14ac:dyDescent="0.2">
      <c r="A30" s="11"/>
      <c r="B30" s="17"/>
      <c r="C30" s="18"/>
      <c r="D30" s="19"/>
      <c r="E30" s="20"/>
      <c r="F30" s="21"/>
      <c r="G30" s="72"/>
      <c r="H30" s="76"/>
      <c r="I30" s="76"/>
      <c r="J30" s="76"/>
      <c r="K30" s="76"/>
      <c r="L30" s="37" t="e">
        <f t="shared" si="0"/>
        <v>#DIV/0!</v>
      </c>
      <c r="M30" s="83"/>
      <c r="N30" s="76"/>
      <c r="O30" s="37" t="e">
        <f t="shared" si="1"/>
        <v>#DIV/0!</v>
      </c>
      <c r="P30" s="80"/>
      <c r="Q30" s="76"/>
      <c r="R30" s="255"/>
      <c r="S30" s="76"/>
      <c r="T30" s="37" t="e">
        <f t="shared" si="36"/>
        <v>#DIV/0!</v>
      </c>
      <c r="U30" s="83"/>
      <c r="V30" s="76"/>
      <c r="W30" s="76"/>
      <c r="X30" s="76"/>
      <c r="Y30" s="76"/>
      <c r="Z30" s="37" t="e">
        <f t="shared" si="2"/>
        <v>#DIV/0!</v>
      </c>
      <c r="AA30" s="83"/>
      <c r="AB30" s="76"/>
      <c r="AC30" s="76"/>
      <c r="AD30" s="37" t="e">
        <f t="shared" si="3"/>
        <v>#DIV/0!</v>
      </c>
      <c r="AE30" s="39"/>
      <c r="AF30" s="41"/>
      <c r="AG30" s="42"/>
      <c r="AH30" s="83"/>
      <c r="AI30" s="76"/>
      <c r="AJ30" s="76"/>
      <c r="AK30" s="37" t="e">
        <f t="shared" si="4"/>
        <v>#DIV/0!</v>
      </c>
      <c r="AL30" s="83"/>
      <c r="AM30" s="76"/>
      <c r="AN30" s="76"/>
      <c r="AO30" s="37" t="e">
        <f t="shared" si="5"/>
        <v>#DIV/0!</v>
      </c>
      <c r="AP30" s="83"/>
      <c r="AQ30" s="88"/>
      <c r="AR30" s="56"/>
      <c r="AS30" s="83"/>
      <c r="AT30" s="88"/>
      <c r="AU30" s="56"/>
      <c r="AV30" s="83"/>
      <c r="AW30" s="88"/>
      <c r="AX30" s="56"/>
      <c r="AY30" s="240"/>
      <c r="AZ30" s="255"/>
      <c r="BA30" s="256" t="e">
        <f t="shared" si="37"/>
        <v>#DIV/0!</v>
      </c>
      <c r="BB30" s="83"/>
      <c r="BC30" s="76"/>
      <c r="BD30" s="37" t="e">
        <f t="shared" si="6"/>
        <v>#DIV/0!</v>
      </c>
      <c r="BE30" s="83"/>
      <c r="BF30" s="76"/>
      <c r="BG30" s="37" t="e">
        <f t="shared" si="7"/>
        <v>#DIV/0!</v>
      </c>
      <c r="BH30" s="83"/>
      <c r="BI30" s="76"/>
      <c r="BJ30" s="37" t="e">
        <f t="shared" si="8"/>
        <v>#DIV/0!</v>
      </c>
      <c r="BK30" s="240"/>
      <c r="BL30" s="255"/>
      <c r="BM30" s="256" t="e">
        <f t="shared" si="9"/>
        <v>#DIV/0!</v>
      </c>
      <c r="BN30" s="240"/>
      <c r="BO30" s="255"/>
      <c r="BP30" s="256" t="e">
        <f t="shared" si="10"/>
        <v>#DIV/0!</v>
      </c>
      <c r="BQ30" s="83"/>
      <c r="BR30" s="40"/>
      <c r="BS30" s="76"/>
      <c r="BT30" s="48" t="e">
        <f t="shared" si="38"/>
        <v>#DIV/0!</v>
      </c>
      <c r="BU30" s="83"/>
      <c r="BV30" s="76"/>
      <c r="BW30" s="76"/>
      <c r="BX30" s="37" t="e">
        <f t="shared" si="11"/>
        <v>#DIV/0!</v>
      </c>
      <c r="BY30" s="83"/>
      <c r="BZ30" s="76"/>
      <c r="CA30" s="37" t="e">
        <f t="shared" si="39"/>
        <v>#DIV/0!</v>
      </c>
      <c r="CB30" s="240"/>
      <c r="CC30" s="255"/>
      <c r="CD30" s="256" t="e">
        <f t="shared" si="12"/>
        <v>#DIV/0!</v>
      </c>
      <c r="CE30" s="83"/>
      <c r="CF30" s="76"/>
      <c r="CG30" s="37" t="e">
        <f t="shared" si="13"/>
        <v>#DIV/0!</v>
      </c>
      <c r="CH30" s="83"/>
      <c r="CI30" s="88"/>
      <c r="CJ30" s="56"/>
      <c r="CK30" s="83"/>
      <c r="CL30" s="88"/>
      <c r="CM30" s="56"/>
      <c r="CN30" s="83"/>
      <c r="CO30" s="88"/>
      <c r="CP30" s="56"/>
      <c r="CQ30" s="83"/>
      <c r="CR30" s="40"/>
      <c r="CS30" s="88"/>
      <c r="CT30" s="103"/>
      <c r="CU30" s="56"/>
      <c r="CV30" s="83"/>
      <c r="CW30" s="88"/>
      <c r="CX30" s="56"/>
      <c r="CY30" s="83"/>
      <c r="CZ30" s="88"/>
      <c r="DA30" s="56"/>
      <c r="DB30" s="83"/>
      <c r="DC30" s="76"/>
      <c r="DD30" s="37" t="e">
        <f t="shared" si="14"/>
        <v>#DIV/0!</v>
      </c>
      <c r="DE30" s="83"/>
      <c r="DF30" s="76"/>
      <c r="DG30" s="37" t="e">
        <f t="shared" si="15"/>
        <v>#DIV/0!</v>
      </c>
      <c r="DH30" s="83"/>
      <c r="DI30" s="76"/>
      <c r="DJ30" s="37" t="e">
        <f t="shared" si="16"/>
        <v>#DIV/0!</v>
      </c>
      <c r="DK30" s="83"/>
      <c r="DL30" s="76"/>
      <c r="DM30" s="37" t="e">
        <f t="shared" si="17"/>
        <v>#DIV/0!</v>
      </c>
      <c r="DN30" s="83"/>
      <c r="DO30" s="76"/>
      <c r="DP30" s="37" t="e">
        <f t="shared" si="40"/>
        <v>#DIV/0!</v>
      </c>
      <c r="DQ30" s="83"/>
      <c r="DR30" s="76"/>
      <c r="DS30" s="37" t="e">
        <f t="shared" si="18"/>
        <v>#DIV/0!</v>
      </c>
      <c r="DT30" s="83"/>
      <c r="DU30" s="88"/>
      <c r="DV30" s="56"/>
      <c r="DW30" s="83"/>
      <c r="DX30" s="76"/>
      <c r="DY30" s="37" t="e">
        <f t="shared" si="19"/>
        <v>#DIV/0!</v>
      </c>
      <c r="DZ30" s="83"/>
      <c r="EA30" s="76"/>
      <c r="EB30" s="37" t="e">
        <f t="shared" si="20"/>
        <v>#DIV/0!</v>
      </c>
      <c r="EC30" s="83"/>
      <c r="ED30" s="76"/>
      <c r="EE30" s="37" t="e">
        <f t="shared" si="21"/>
        <v>#DIV/0!</v>
      </c>
      <c r="EF30" s="83"/>
      <c r="EG30" s="76"/>
      <c r="EH30" s="37" t="e">
        <f t="shared" si="22"/>
        <v>#DIV/0!</v>
      </c>
      <c r="EI30" s="83"/>
      <c r="EJ30" s="76"/>
      <c r="EK30" s="37" t="e">
        <f t="shared" si="23"/>
        <v>#DIV/0!</v>
      </c>
      <c r="EL30" s="240"/>
      <c r="EM30" s="255"/>
      <c r="EN30" s="256" t="e">
        <f t="shared" si="24"/>
        <v>#DIV/0!</v>
      </c>
      <c r="EO30" s="240"/>
      <c r="EP30" s="255"/>
      <c r="EQ30" s="256" t="e">
        <f t="shared" si="25"/>
        <v>#DIV/0!</v>
      </c>
      <c r="ER30" s="83"/>
      <c r="ES30" s="76"/>
      <c r="ET30" s="37" t="e">
        <f t="shared" si="26"/>
        <v>#DIV/0!</v>
      </c>
      <c r="EU30" s="83"/>
      <c r="EV30" s="76"/>
      <c r="EW30" s="37" t="e">
        <f t="shared" si="27"/>
        <v>#DIV/0!</v>
      </c>
      <c r="EX30" s="83"/>
      <c r="EY30" s="76"/>
      <c r="EZ30" s="37" t="e">
        <f t="shared" si="28"/>
        <v>#DIV/0!</v>
      </c>
      <c r="FA30" s="83"/>
      <c r="FB30" s="76"/>
      <c r="FC30" s="256" t="e">
        <f t="shared" si="29"/>
        <v>#DIV/0!</v>
      </c>
      <c r="FD30" s="240"/>
      <c r="FE30" s="241"/>
      <c r="FF30" s="242"/>
      <c r="FG30" s="240"/>
      <c r="FH30" s="241"/>
      <c r="FI30" s="242"/>
      <c r="FJ30" s="240"/>
      <c r="FK30" s="255"/>
      <c r="FL30" s="256" t="e">
        <f t="shared" si="30"/>
        <v>#DIV/0!</v>
      </c>
      <c r="FM30" s="240"/>
      <c r="FN30" s="279"/>
      <c r="FO30" s="256" t="e">
        <f t="shared" si="31"/>
        <v>#DIV/0!</v>
      </c>
      <c r="FP30" s="240"/>
      <c r="FQ30" s="255"/>
      <c r="FR30" s="256" t="e">
        <f t="shared" si="32"/>
        <v>#DIV/0!</v>
      </c>
      <c r="FS30" s="240"/>
      <c r="FT30" s="255"/>
      <c r="FU30" s="256" t="e">
        <f t="shared" si="33"/>
        <v>#DIV/0!</v>
      </c>
      <c r="FV30" s="240"/>
      <c r="FW30" s="255"/>
      <c r="FX30" s="256" t="e">
        <f t="shared" si="34"/>
        <v>#DIV/0!</v>
      </c>
      <c r="FY30" s="240"/>
      <c r="FZ30" s="271"/>
      <c r="GA30" s="241"/>
      <c r="GB30" s="242"/>
      <c r="GC30" s="242"/>
      <c r="GD30" s="272"/>
      <c r="GE30" s="240"/>
      <c r="GF30" s="271"/>
      <c r="GG30" s="241"/>
      <c r="GH30" s="242"/>
      <c r="GI30" s="242"/>
      <c r="GJ30" s="272"/>
      <c r="GK30" s="240"/>
      <c r="GL30" s="271"/>
      <c r="GM30" s="255"/>
      <c r="GN30" s="293"/>
      <c r="GO30" s="293" t="e">
        <f t="shared" si="41"/>
        <v>#DIV/0!</v>
      </c>
      <c r="GP30" s="256" t="e">
        <f t="shared" si="42"/>
        <v>#DIV/0!</v>
      </c>
      <c r="GQ30" s="240"/>
      <c r="GR30" s="255"/>
      <c r="GS30" s="256" t="e">
        <f t="shared" si="35"/>
        <v>#DIV/0!</v>
      </c>
      <c r="GT30" s="240"/>
      <c r="GU30" s="241"/>
      <c r="GV30" s="242"/>
      <c r="GW30" s="240"/>
      <c r="GX30" s="241"/>
      <c r="GY30" s="242"/>
      <c r="GZ30" s="240"/>
      <c r="HA30" s="241"/>
      <c r="HB30" s="272"/>
    </row>
    <row r="31" spans="1:210" ht="38.15" customHeight="1" x14ac:dyDescent="0.2">
      <c r="A31" s="11"/>
      <c r="B31" s="17"/>
      <c r="C31" s="18"/>
      <c r="D31" s="19"/>
      <c r="E31" s="20"/>
      <c r="F31" s="21"/>
      <c r="G31" s="72"/>
      <c r="H31" s="76"/>
      <c r="I31" s="76"/>
      <c r="J31" s="76"/>
      <c r="K31" s="76"/>
      <c r="L31" s="37" t="e">
        <f t="shared" si="0"/>
        <v>#DIV/0!</v>
      </c>
      <c r="M31" s="83"/>
      <c r="N31" s="76"/>
      <c r="O31" s="37" t="e">
        <f t="shared" si="1"/>
        <v>#DIV/0!</v>
      </c>
      <c r="P31" s="80"/>
      <c r="Q31" s="76"/>
      <c r="R31" s="255"/>
      <c r="S31" s="76"/>
      <c r="T31" s="37" t="e">
        <f t="shared" si="36"/>
        <v>#DIV/0!</v>
      </c>
      <c r="U31" s="83"/>
      <c r="V31" s="76"/>
      <c r="W31" s="76"/>
      <c r="X31" s="76"/>
      <c r="Y31" s="76"/>
      <c r="Z31" s="37" t="e">
        <f t="shared" si="2"/>
        <v>#DIV/0!</v>
      </c>
      <c r="AA31" s="83"/>
      <c r="AB31" s="76"/>
      <c r="AC31" s="76"/>
      <c r="AD31" s="37" t="e">
        <f t="shared" si="3"/>
        <v>#DIV/0!</v>
      </c>
      <c r="AE31" s="39"/>
      <c r="AF31" s="41"/>
      <c r="AG31" s="42"/>
      <c r="AH31" s="83"/>
      <c r="AI31" s="76"/>
      <c r="AJ31" s="76"/>
      <c r="AK31" s="37" t="e">
        <f t="shared" si="4"/>
        <v>#DIV/0!</v>
      </c>
      <c r="AL31" s="83"/>
      <c r="AM31" s="76"/>
      <c r="AN31" s="76"/>
      <c r="AO31" s="37" t="e">
        <f t="shared" si="5"/>
        <v>#DIV/0!</v>
      </c>
      <c r="AP31" s="83"/>
      <c r="AQ31" s="88"/>
      <c r="AR31" s="56"/>
      <c r="AS31" s="83"/>
      <c r="AT31" s="88"/>
      <c r="AU31" s="56"/>
      <c r="AV31" s="83"/>
      <c r="AW31" s="88"/>
      <c r="AX31" s="56"/>
      <c r="AY31" s="240"/>
      <c r="AZ31" s="255"/>
      <c r="BA31" s="256" t="e">
        <f t="shared" si="37"/>
        <v>#DIV/0!</v>
      </c>
      <c r="BB31" s="83"/>
      <c r="BC31" s="76"/>
      <c r="BD31" s="37" t="e">
        <f t="shared" si="6"/>
        <v>#DIV/0!</v>
      </c>
      <c r="BE31" s="83"/>
      <c r="BF31" s="76"/>
      <c r="BG31" s="37" t="e">
        <f t="shared" si="7"/>
        <v>#DIV/0!</v>
      </c>
      <c r="BH31" s="83"/>
      <c r="BI31" s="76"/>
      <c r="BJ31" s="37" t="e">
        <f t="shared" si="8"/>
        <v>#DIV/0!</v>
      </c>
      <c r="BK31" s="240"/>
      <c r="BL31" s="255"/>
      <c r="BM31" s="256" t="e">
        <f t="shared" si="9"/>
        <v>#DIV/0!</v>
      </c>
      <c r="BN31" s="240"/>
      <c r="BO31" s="255"/>
      <c r="BP31" s="256" t="e">
        <f t="shared" si="10"/>
        <v>#DIV/0!</v>
      </c>
      <c r="BQ31" s="83"/>
      <c r="BR31" s="40"/>
      <c r="BS31" s="76"/>
      <c r="BT31" s="48" t="e">
        <f t="shared" si="38"/>
        <v>#DIV/0!</v>
      </c>
      <c r="BU31" s="83"/>
      <c r="BV31" s="76"/>
      <c r="BW31" s="76"/>
      <c r="BX31" s="37" t="e">
        <f t="shared" si="11"/>
        <v>#DIV/0!</v>
      </c>
      <c r="BY31" s="83"/>
      <c r="BZ31" s="76"/>
      <c r="CA31" s="37" t="e">
        <f t="shared" si="39"/>
        <v>#DIV/0!</v>
      </c>
      <c r="CB31" s="240"/>
      <c r="CC31" s="255"/>
      <c r="CD31" s="256" t="e">
        <f t="shared" si="12"/>
        <v>#DIV/0!</v>
      </c>
      <c r="CE31" s="83"/>
      <c r="CF31" s="76"/>
      <c r="CG31" s="37" t="e">
        <f t="shared" si="13"/>
        <v>#DIV/0!</v>
      </c>
      <c r="CH31" s="83"/>
      <c r="CI31" s="88"/>
      <c r="CJ31" s="56"/>
      <c r="CK31" s="83"/>
      <c r="CL31" s="88"/>
      <c r="CM31" s="56"/>
      <c r="CN31" s="83"/>
      <c r="CO31" s="88"/>
      <c r="CP31" s="56"/>
      <c r="CQ31" s="83"/>
      <c r="CR31" s="40"/>
      <c r="CS31" s="88"/>
      <c r="CT31" s="103"/>
      <c r="CU31" s="56"/>
      <c r="CV31" s="83"/>
      <c r="CW31" s="88"/>
      <c r="CX31" s="56"/>
      <c r="CY31" s="83"/>
      <c r="CZ31" s="88"/>
      <c r="DA31" s="56"/>
      <c r="DB31" s="83"/>
      <c r="DC31" s="76"/>
      <c r="DD31" s="37" t="e">
        <f t="shared" si="14"/>
        <v>#DIV/0!</v>
      </c>
      <c r="DE31" s="83"/>
      <c r="DF31" s="76"/>
      <c r="DG31" s="37" t="e">
        <f t="shared" si="15"/>
        <v>#DIV/0!</v>
      </c>
      <c r="DH31" s="83"/>
      <c r="DI31" s="76"/>
      <c r="DJ31" s="37" t="e">
        <f t="shared" si="16"/>
        <v>#DIV/0!</v>
      </c>
      <c r="DK31" s="83"/>
      <c r="DL31" s="76"/>
      <c r="DM31" s="37" t="e">
        <f t="shared" si="17"/>
        <v>#DIV/0!</v>
      </c>
      <c r="DN31" s="83"/>
      <c r="DO31" s="76"/>
      <c r="DP31" s="37" t="e">
        <f t="shared" si="40"/>
        <v>#DIV/0!</v>
      </c>
      <c r="DQ31" s="83"/>
      <c r="DR31" s="76"/>
      <c r="DS31" s="37" t="e">
        <f t="shared" si="18"/>
        <v>#DIV/0!</v>
      </c>
      <c r="DT31" s="83"/>
      <c r="DU31" s="88"/>
      <c r="DV31" s="56"/>
      <c r="DW31" s="83"/>
      <c r="DX31" s="76"/>
      <c r="DY31" s="37" t="e">
        <f t="shared" si="19"/>
        <v>#DIV/0!</v>
      </c>
      <c r="DZ31" s="83"/>
      <c r="EA31" s="76"/>
      <c r="EB31" s="37" t="e">
        <f t="shared" si="20"/>
        <v>#DIV/0!</v>
      </c>
      <c r="EC31" s="83"/>
      <c r="ED31" s="76"/>
      <c r="EE31" s="37" t="e">
        <f t="shared" si="21"/>
        <v>#DIV/0!</v>
      </c>
      <c r="EF31" s="83"/>
      <c r="EG31" s="76"/>
      <c r="EH31" s="37" t="e">
        <f t="shared" si="22"/>
        <v>#DIV/0!</v>
      </c>
      <c r="EI31" s="83"/>
      <c r="EJ31" s="76"/>
      <c r="EK31" s="37" t="e">
        <f t="shared" si="23"/>
        <v>#DIV/0!</v>
      </c>
      <c r="EL31" s="240"/>
      <c r="EM31" s="255"/>
      <c r="EN31" s="256" t="e">
        <f t="shared" si="24"/>
        <v>#DIV/0!</v>
      </c>
      <c r="EO31" s="240"/>
      <c r="EP31" s="255"/>
      <c r="EQ31" s="256" t="e">
        <f t="shared" si="25"/>
        <v>#DIV/0!</v>
      </c>
      <c r="ER31" s="83"/>
      <c r="ES31" s="76"/>
      <c r="ET31" s="37" t="e">
        <f t="shared" si="26"/>
        <v>#DIV/0!</v>
      </c>
      <c r="EU31" s="83"/>
      <c r="EV31" s="76"/>
      <c r="EW31" s="37" t="e">
        <f t="shared" si="27"/>
        <v>#DIV/0!</v>
      </c>
      <c r="EX31" s="83"/>
      <c r="EY31" s="76"/>
      <c r="EZ31" s="37" t="e">
        <f t="shared" si="28"/>
        <v>#DIV/0!</v>
      </c>
      <c r="FA31" s="83"/>
      <c r="FB31" s="76"/>
      <c r="FC31" s="256" t="e">
        <f t="shared" si="29"/>
        <v>#DIV/0!</v>
      </c>
      <c r="FD31" s="240"/>
      <c r="FE31" s="241"/>
      <c r="FF31" s="242"/>
      <c r="FG31" s="240"/>
      <c r="FH31" s="241"/>
      <c r="FI31" s="242"/>
      <c r="FJ31" s="240"/>
      <c r="FK31" s="255"/>
      <c r="FL31" s="256" t="e">
        <f t="shared" si="30"/>
        <v>#DIV/0!</v>
      </c>
      <c r="FM31" s="240"/>
      <c r="FN31" s="279"/>
      <c r="FO31" s="256" t="e">
        <f t="shared" si="31"/>
        <v>#DIV/0!</v>
      </c>
      <c r="FP31" s="240"/>
      <c r="FQ31" s="255"/>
      <c r="FR31" s="256" t="e">
        <f t="shared" si="32"/>
        <v>#DIV/0!</v>
      </c>
      <c r="FS31" s="240"/>
      <c r="FT31" s="255"/>
      <c r="FU31" s="256" t="e">
        <f t="shared" si="33"/>
        <v>#DIV/0!</v>
      </c>
      <c r="FV31" s="240"/>
      <c r="FW31" s="255"/>
      <c r="FX31" s="256" t="e">
        <f t="shared" si="34"/>
        <v>#DIV/0!</v>
      </c>
      <c r="FY31" s="240"/>
      <c r="FZ31" s="271"/>
      <c r="GA31" s="241"/>
      <c r="GB31" s="242"/>
      <c r="GC31" s="242"/>
      <c r="GD31" s="272"/>
      <c r="GE31" s="240"/>
      <c r="GF31" s="271"/>
      <c r="GG31" s="241"/>
      <c r="GH31" s="242"/>
      <c r="GI31" s="242"/>
      <c r="GJ31" s="272"/>
      <c r="GK31" s="240"/>
      <c r="GL31" s="271"/>
      <c r="GM31" s="255"/>
      <c r="GN31" s="293"/>
      <c r="GO31" s="293" t="e">
        <f t="shared" si="41"/>
        <v>#DIV/0!</v>
      </c>
      <c r="GP31" s="256" t="e">
        <f t="shared" si="42"/>
        <v>#DIV/0!</v>
      </c>
      <c r="GQ31" s="240"/>
      <c r="GR31" s="255"/>
      <c r="GS31" s="256" t="e">
        <f t="shared" si="35"/>
        <v>#DIV/0!</v>
      </c>
      <c r="GT31" s="240"/>
      <c r="GU31" s="241"/>
      <c r="GV31" s="242"/>
      <c r="GW31" s="240"/>
      <c r="GX31" s="241"/>
      <c r="GY31" s="242"/>
      <c r="GZ31" s="240"/>
      <c r="HA31" s="241"/>
      <c r="HB31" s="272"/>
    </row>
    <row r="32" spans="1:210" ht="38.15" customHeight="1" x14ac:dyDescent="0.2">
      <c r="A32" s="11"/>
      <c r="B32" s="17"/>
      <c r="C32" s="18"/>
      <c r="D32" s="19"/>
      <c r="E32" s="20"/>
      <c r="F32" s="21"/>
      <c r="G32" s="72"/>
      <c r="H32" s="76"/>
      <c r="I32" s="76"/>
      <c r="J32" s="76"/>
      <c r="K32" s="76"/>
      <c r="L32" s="37" t="e">
        <f t="shared" si="0"/>
        <v>#DIV/0!</v>
      </c>
      <c r="M32" s="83"/>
      <c r="N32" s="76"/>
      <c r="O32" s="37" t="e">
        <f t="shared" si="1"/>
        <v>#DIV/0!</v>
      </c>
      <c r="P32" s="80"/>
      <c r="Q32" s="76"/>
      <c r="R32" s="255"/>
      <c r="S32" s="76"/>
      <c r="T32" s="37" t="e">
        <f t="shared" si="36"/>
        <v>#DIV/0!</v>
      </c>
      <c r="U32" s="83"/>
      <c r="V32" s="76"/>
      <c r="W32" s="76"/>
      <c r="X32" s="76"/>
      <c r="Y32" s="76"/>
      <c r="Z32" s="37" t="e">
        <f t="shared" si="2"/>
        <v>#DIV/0!</v>
      </c>
      <c r="AA32" s="83"/>
      <c r="AB32" s="76"/>
      <c r="AC32" s="76"/>
      <c r="AD32" s="37" t="e">
        <f t="shared" si="3"/>
        <v>#DIV/0!</v>
      </c>
      <c r="AE32" s="39"/>
      <c r="AF32" s="41"/>
      <c r="AG32" s="42"/>
      <c r="AH32" s="83"/>
      <c r="AI32" s="76"/>
      <c r="AJ32" s="76"/>
      <c r="AK32" s="37" t="e">
        <f t="shared" si="4"/>
        <v>#DIV/0!</v>
      </c>
      <c r="AL32" s="83"/>
      <c r="AM32" s="76"/>
      <c r="AN32" s="76"/>
      <c r="AO32" s="37" t="e">
        <f t="shared" si="5"/>
        <v>#DIV/0!</v>
      </c>
      <c r="AP32" s="83"/>
      <c r="AQ32" s="88"/>
      <c r="AR32" s="56"/>
      <c r="AS32" s="83"/>
      <c r="AT32" s="88"/>
      <c r="AU32" s="56"/>
      <c r="AV32" s="83"/>
      <c r="AW32" s="88"/>
      <c r="AX32" s="56"/>
      <c r="AY32" s="240"/>
      <c r="AZ32" s="255"/>
      <c r="BA32" s="256" t="e">
        <f t="shared" si="37"/>
        <v>#DIV/0!</v>
      </c>
      <c r="BB32" s="83"/>
      <c r="BC32" s="76"/>
      <c r="BD32" s="37" t="e">
        <f t="shared" si="6"/>
        <v>#DIV/0!</v>
      </c>
      <c r="BE32" s="83"/>
      <c r="BF32" s="76"/>
      <c r="BG32" s="37" t="e">
        <f t="shared" si="7"/>
        <v>#DIV/0!</v>
      </c>
      <c r="BH32" s="83"/>
      <c r="BI32" s="76"/>
      <c r="BJ32" s="37" t="e">
        <f t="shared" si="8"/>
        <v>#DIV/0!</v>
      </c>
      <c r="BK32" s="240"/>
      <c r="BL32" s="255"/>
      <c r="BM32" s="256" t="e">
        <f t="shared" si="9"/>
        <v>#DIV/0!</v>
      </c>
      <c r="BN32" s="240"/>
      <c r="BO32" s="255"/>
      <c r="BP32" s="256" t="e">
        <f t="shared" si="10"/>
        <v>#DIV/0!</v>
      </c>
      <c r="BQ32" s="83"/>
      <c r="BR32" s="40"/>
      <c r="BS32" s="76"/>
      <c r="BT32" s="48" t="e">
        <f t="shared" si="38"/>
        <v>#DIV/0!</v>
      </c>
      <c r="BU32" s="83"/>
      <c r="BV32" s="76"/>
      <c r="BW32" s="76"/>
      <c r="BX32" s="37" t="e">
        <f t="shared" si="11"/>
        <v>#DIV/0!</v>
      </c>
      <c r="BY32" s="83"/>
      <c r="BZ32" s="76"/>
      <c r="CA32" s="37" t="e">
        <f t="shared" si="39"/>
        <v>#DIV/0!</v>
      </c>
      <c r="CB32" s="240"/>
      <c r="CC32" s="255"/>
      <c r="CD32" s="256" t="e">
        <f t="shared" si="12"/>
        <v>#DIV/0!</v>
      </c>
      <c r="CE32" s="83"/>
      <c r="CF32" s="76"/>
      <c r="CG32" s="37" t="e">
        <f t="shared" si="13"/>
        <v>#DIV/0!</v>
      </c>
      <c r="CH32" s="83"/>
      <c r="CI32" s="88"/>
      <c r="CJ32" s="56"/>
      <c r="CK32" s="83"/>
      <c r="CL32" s="88"/>
      <c r="CM32" s="56"/>
      <c r="CN32" s="83"/>
      <c r="CO32" s="88"/>
      <c r="CP32" s="56"/>
      <c r="CQ32" s="83"/>
      <c r="CR32" s="40"/>
      <c r="CS32" s="88"/>
      <c r="CT32" s="103"/>
      <c r="CU32" s="56"/>
      <c r="CV32" s="83"/>
      <c r="CW32" s="88"/>
      <c r="CX32" s="56"/>
      <c r="CY32" s="83"/>
      <c r="CZ32" s="88"/>
      <c r="DA32" s="56"/>
      <c r="DB32" s="83"/>
      <c r="DC32" s="76"/>
      <c r="DD32" s="37" t="e">
        <f t="shared" si="14"/>
        <v>#DIV/0!</v>
      </c>
      <c r="DE32" s="83"/>
      <c r="DF32" s="76"/>
      <c r="DG32" s="37" t="e">
        <f t="shared" si="15"/>
        <v>#DIV/0!</v>
      </c>
      <c r="DH32" s="83"/>
      <c r="DI32" s="76"/>
      <c r="DJ32" s="37" t="e">
        <f t="shared" si="16"/>
        <v>#DIV/0!</v>
      </c>
      <c r="DK32" s="83"/>
      <c r="DL32" s="76"/>
      <c r="DM32" s="37" t="e">
        <f t="shared" si="17"/>
        <v>#DIV/0!</v>
      </c>
      <c r="DN32" s="83"/>
      <c r="DO32" s="76"/>
      <c r="DP32" s="37" t="e">
        <f t="shared" si="40"/>
        <v>#DIV/0!</v>
      </c>
      <c r="DQ32" s="83"/>
      <c r="DR32" s="76"/>
      <c r="DS32" s="37" t="e">
        <f t="shared" si="18"/>
        <v>#DIV/0!</v>
      </c>
      <c r="DT32" s="83"/>
      <c r="DU32" s="88"/>
      <c r="DV32" s="56"/>
      <c r="DW32" s="83"/>
      <c r="DX32" s="76"/>
      <c r="DY32" s="37" t="e">
        <f t="shared" si="19"/>
        <v>#DIV/0!</v>
      </c>
      <c r="DZ32" s="83"/>
      <c r="EA32" s="76"/>
      <c r="EB32" s="37" t="e">
        <f t="shared" si="20"/>
        <v>#DIV/0!</v>
      </c>
      <c r="EC32" s="83"/>
      <c r="ED32" s="76"/>
      <c r="EE32" s="37" t="e">
        <f t="shared" si="21"/>
        <v>#DIV/0!</v>
      </c>
      <c r="EF32" s="83"/>
      <c r="EG32" s="76"/>
      <c r="EH32" s="37" t="e">
        <f t="shared" si="22"/>
        <v>#DIV/0!</v>
      </c>
      <c r="EI32" s="83"/>
      <c r="EJ32" s="76"/>
      <c r="EK32" s="37" t="e">
        <f t="shared" si="23"/>
        <v>#DIV/0!</v>
      </c>
      <c r="EL32" s="240"/>
      <c r="EM32" s="255"/>
      <c r="EN32" s="256" t="e">
        <f t="shared" si="24"/>
        <v>#DIV/0!</v>
      </c>
      <c r="EO32" s="240"/>
      <c r="EP32" s="255"/>
      <c r="EQ32" s="256" t="e">
        <f t="shared" si="25"/>
        <v>#DIV/0!</v>
      </c>
      <c r="ER32" s="83"/>
      <c r="ES32" s="76"/>
      <c r="ET32" s="37" t="e">
        <f t="shared" si="26"/>
        <v>#DIV/0!</v>
      </c>
      <c r="EU32" s="83"/>
      <c r="EV32" s="76"/>
      <c r="EW32" s="37" t="e">
        <f t="shared" si="27"/>
        <v>#DIV/0!</v>
      </c>
      <c r="EX32" s="83"/>
      <c r="EY32" s="76"/>
      <c r="EZ32" s="37" t="e">
        <f t="shared" si="28"/>
        <v>#DIV/0!</v>
      </c>
      <c r="FA32" s="83"/>
      <c r="FB32" s="76"/>
      <c r="FC32" s="256" t="e">
        <f t="shared" si="29"/>
        <v>#DIV/0!</v>
      </c>
      <c r="FD32" s="240"/>
      <c r="FE32" s="241"/>
      <c r="FF32" s="242"/>
      <c r="FG32" s="240"/>
      <c r="FH32" s="241"/>
      <c r="FI32" s="242"/>
      <c r="FJ32" s="240"/>
      <c r="FK32" s="255"/>
      <c r="FL32" s="256" t="e">
        <f t="shared" si="30"/>
        <v>#DIV/0!</v>
      </c>
      <c r="FM32" s="240"/>
      <c r="FN32" s="279"/>
      <c r="FO32" s="256" t="e">
        <f t="shared" si="31"/>
        <v>#DIV/0!</v>
      </c>
      <c r="FP32" s="240"/>
      <c r="FQ32" s="255"/>
      <c r="FR32" s="256" t="e">
        <f t="shared" si="32"/>
        <v>#DIV/0!</v>
      </c>
      <c r="FS32" s="240"/>
      <c r="FT32" s="255"/>
      <c r="FU32" s="256" t="e">
        <f t="shared" si="33"/>
        <v>#DIV/0!</v>
      </c>
      <c r="FV32" s="240"/>
      <c r="FW32" s="255"/>
      <c r="FX32" s="256" t="e">
        <f t="shared" si="34"/>
        <v>#DIV/0!</v>
      </c>
      <c r="FY32" s="240"/>
      <c r="FZ32" s="271"/>
      <c r="GA32" s="241"/>
      <c r="GB32" s="242"/>
      <c r="GC32" s="242"/>
      <c r="GD32" s="272"/>
      <c r="GE32" s="240"/>
      <c r="GF32" s="271"/>
      <c r="GG32" s="241"/>
      <c r="GH32" s="242"/>
      <c r="GI32" s="242"/>
      <c r="GJ32" s="272"/>
      <c r="GK32" s="240"/>
      <c r="GL32" s="271"/>
      <c r="GM32" s="255"/>
      <c r="GN32" s="293"/>
      <c r="GO32" s="293" t="e">
        <f t="shared" si="41"/>
        <v>#DIV/0!</v>
      </c>
      <c r="GP32" s="256" t="e">
        <f t="shared" si="42"/>
        <v>#DIV/0!</v>
      </c>
      <c r="GQ32" s="240"/>
      <c r="GR32" s="255"/>
      <c r="GS32" s="256" t="e">
        <f t="shared" si="35"/>
        <v>#DIV/0!</v>
      </c>
      <c r="GT32" s="240"/>
      <c r="GU32" s="241"/>
      <c r="GV32" s="242"/>
      <c r="GW32" s="240"/>
      <c r="GX32" s="241"/>
      <c r="GY32" s="242"/>
      <c r="GZ32" s="240"/>
      <c r="HA32" s="241"/>
      <c r="HB32" s="272"/>
    </row>
    <row r="33" spans="1:210" ht="38.15" customHeight="1" thickBot="1" x14ac:dyDescent="0.25">
      <c r="A33" s="23"/>
      <c r="B33" s="24"/>
      <c r="C33" s="25"/>
      <c r="D33" s="26"/>
      <c r="E33" s="27"/>
      <c r="F33" s="28"/>
      <c r="G33" s="73"/>
      <c r="H33" s="77"/>
      <c r="I33" s="77"/>
      <c r="J33" s="77"/>
      <c r="K33" s="77"/>
      <c r="L33" s="45" t="e">
        <f t="shared" si="0"/>
        <v>#DIV/0!</v>
      </c>
      <c r="M33" s="84"/>
      <c r="N33" s="77"/>
      <c r="O33" s="45" t="e">
        <f t="shared" si="1"/>
        <v>#DIV/0!</v>
      </c>
      <c r="P33" s="49"/>
      <c r="Q33" s="77"/>
      <c r="R33" s="257"/>
      <c r="S33" s="77"/>
      <c r="T33" s="45" t="e">
        <f t="shared" si="36"/>
        <v>#DIV/0!</v>
      </c>
      <c r="U33" s="84"/>
      <c r="V33" s="77"/>
      <c r="W33" s="77"/>
      <c r="X33" s="77"/>
      <c r="Y33" s="77"/>
      <c r="Z33" s="45" t="e">
        <f t="shared" si="2"/>
        <v>#DIV/0!</v>
      </c>
      <c r="AA33" s="84"/>
      <c r="AB33" s="77"/>
      <c r="AC33" s="77"/>
      <c r="AD33" s="45" t="e">
        <f t="shared" si="3"/>
        <v>#DIV/0!</v>
      </c>
      <c r="AE33" s="43"/>
      <c r="AF33" s="46"/>
      <c r="AG33" s="47"/>
      <c r="AH33" s="84"/>
      <c r="AI33" s="77"/>
      <c r="AJ33" s="77"/>
      <c r="AK33" s="45" t="e">
        <f t="shared" si="4"/>
        <v>#DIV/0!</v>
      </c>
      <c r="AL33" s="84"/>
      <c r="AM33" s="77"/>
      <c r="AN33" s="77"/>
      <c r="AO33" s="45" t="e">
        <f t="shared" si="5"/>
        <v>#DIV/0!</v>
      </c>
      <c r="AP33" s="84"/>
      <c r="AQ33" s="89"/>
      <c r="AR33" s="57"/>
      <c r="AS33" s="84"/>
      <c r="AT33" s="89"/>
      <c r="AU33" s="57"/>
      <c r="AV33" s="84"/>
      <c r="AW33" s="89"/>
      <c r="AX33" s="57"/>
      <c r="AY33" s="243"/>
      <c r="AZ33" s="257"/>
      <c r="BA33" s="258" t="e">
        <f t="shared" si="37"/>
        <v>#DIV/0!</v>
      </c>
      <c r="BB33" s="84"/>
      <c r="BC33" s="77"/>
      <c r="BD33" s="45" t="e">
        <f t="shared" si="6"/>
        <v>#DIV/0!</v>
      </c>
      <c r="BE33" s="84"/>
      <c r="BF33" s="77"/>
      <c r="BG33" s="45" t="e">
        <f t="shared" si="7"/>
        <v>#DIV/0!</v>
      </c>
      <c r="BH33" s="84"/>
      <c r="BI33" s="77"/>
      <c r="BJ33" s="45" t="e">
        <f t="shared" si="8"/>
        <v>#DIV/0!</v>
      </c>
      <c r="BK33" s="243"/>
      <c r="BL33" s="257"/>
      <c r="BM33" s="258" t="e">
        <f t="shared" si="9"/>
        <v>#DIV/0!</v>
      </c>
      <c r="BN33" s="243"/>
      <c r="BO33" s="257"/>
      <c r="BP33" s="258" t="e">
        <f t="shared" si="10"/>
        <v>#DIV/0!</v>
      </c>
      <c r="BQ33" s="84"/>
      <c r="BR33" s="44"/>
      <c r="BS33" s="77"/>
      <c r="BT33" s="45" t="e">
        <f t="shared" si="38"/>
        <v>#DIV/0!</v>
      </c>
      <c r="BU33" s="84"/>
      <c r="BV33" s="77"/>
      <c r="BW33" s="77"/>
      <c r="BX33" s="45" t="e">
        <f t="shared" si="11"/>
        <v>#DIV/0!</v>
      </c>
      <c r="BY33" s="84"/>
      <c r="BZ33" s="77"/>
      <c r="CA33" s="45" t="e">
        <f t="shared" si="39"/>
        <v>#DIV/0!</v>
      </c>
      <c r="CB33" s="243"/>
      <c r="CC33" s="257"/>
      <c r="CD33" s="258" t="e">
        <f t="shared" si="12"/>
        <v>#DIV/0!</v>
      </c>
      <c r="CE33" s="84"/>
      <c r="CF33" s="77"/>
      <c r="CG33" s="45" t="e">
        <f t="shared" si="13"/>
        <v>#DIV/0!</v>
      </c>
      <c r="CH33" s="84"/>
      <c r="CI33" s="89"/>
      <c r="CJ33" s="57"/>
      <c r="CK33" s="84"/>
      <c r="CL33" s="89"/>
      <c r="CM33" s="57"/>
      <c r="CN33" s="84"/>
      <c r="CO33" s="89"/>
      <c r="CP33" s="57"/>
      <c r="CQ33" s="84"/>
      <c r="CR33" s="44"/>
      <c r="CS33" s="89"/>
      <c r="CT33" s="104"/>
      <c r="CU33" s="57"/>
      <c r="CV33" s="84"/>
      <c r="CW33" s="89"/>
      <c r="CX33" s="57"/>
      <c r="CY33" s="84"/>
      <c r="CZ33" s="89"/>
      <c r="DA33" s="57"/>
      <c r="DB33" s="84"/>
      <c r="DC33" s="77"/>
      <c r="DD33" s="45" t="e">
        <f t="shared" si="14"/>
        <v>#DIV/0!</v>
      </c>
      <c r="DE33" s="84"/>
      <c r="DF33" s="77"/>
      <c r="DG33" s="45" t="e">
        <f t="shared" si="15"/>
        <v>#DIV/0!</v>
      </c>
      <c r="DH33" s="84"/>
      <c r="DI33" s="77"/>
      <c r="DJ33" s="45" t="e">
        <f t="shared" si="16"/>
        <v>#DIV/0!</v>
      </c>
      <c r="DK33" s="84"/>
      <c r="DL33" s="77"/>
      <c r="DM33" s="45" t="e">
        <f t="shared" si="17"/>
        <v>#DIV/0!</v>
      </c>
      <c r="DN33" s="84"/>
      <c r="DO33" s="77"/>
      <c r="DP33" s="45" t="e">
        <f t="shared" si="40"/>
        <v>#DIV/0!</v>
      </c>
      <c r="DQ33" s="84"/>
      <c r="DR33" s="77"/>
      <c r="DS33" s="45" t="e">
        <f t="shared" si="18"/>
        <v>#DIV/0!</v>
      </c>
      <c r="DT33" s="84"/>
      <c r="DU33" s="89"/>
      <c r="DV33" s="57"/>
      <c r="DW33" s="84"/>
      <c r="DX33" s="77"/>
      <c r="DY33" s="45" t="e">
        <f t="shared" si="19"/>
        <v>#DIV/0!</v>
      </c>
      <c r="DZ33" s="84"/>
      <c r="EA33" s="77"/>
      <c r="EB33" s="45" t="e">
        <f t="shared" si="20"/>
        <v>#DIV/0!</v>
      </c>
      <c r="EC33" s="84"/>
      <c r="ED33" s="77"/>
      <c r="EE33" s="45" t="e">
        <f t="shared" si="21"/>
        <v>#DIV/0!</v>
      </c>
      <c r="EF33" s="84"/>
      <c r="EG33" s="77"/>
      <c r="EH33" s="45" t="e">
        <f t="shared" si="22"/>
        <v>#DIV/0!</v>
      </c>
      <c r="EI33" s="84"/>
      <c r="EJ33" s="77"/>
      <c r="EK33" s="45" t="e">
        <f t="shared" si="23"/>
        <v>#DIV/0!</v>
      </c>
      <c r="EL33" s="243"/>
      <c r="EM33" s="257"/>
      <c r="EN33" s="258" t="e">
        <f t="shared" si="24"/>
        <v>#DIV/0!</v>
      </c>
      <c r="EO33" s="243"/>
      <c r="EP33" s="257"/>
      <c r="EQ33" s="258" t="e">
        <f t="shared" si="25"/>
        <v>#DIV/0!</v>
      </c>
      <c r="ER33" s="84"/>
      <c r="ES33" s="77"/>
      <c r="ET33" s="45" t="e">
        <f t="shared" si="26"/>
        <v>#DIV/0!</v>
      </c>
      <c r="EU33" s="84"/>
      <c r="EV33" s="77"/>
      <c r="EW33" s="45" t="e">
        <f t="shared" si="27"/>
        <v>#DIV/0!</v>
      </c>
      <c r="EX33" s="84"/>
      <c r="EY33" s="77"/>
      <c r="EZ33" s="45" t="e">
        <f t="shared" si="28"/>
        <v>#DIV/0!</v>
      </c>
      <c r="FA33" s="84"/>
      <c r="FB33" s="77"/>
      <c r="FC33" s="258" t="e">
        <f t="shared" si="29"/>
        <v>#DIV/0!</v>
      </c>
      <c r="FD33" s="243"/>
      <c r="FE33" s="244"/>
      <c r="FF33" s="245"/>
      <c r="FG33" s="243"/>
      <c r="FH33" s="244"/>
      <c r="FI33" s="245"/>
      <c r="FJ33" s="243"/>
      <c r="FK33" s="257"/>
      <c r="FL33" s="258" t="e">
        <f t="shared" si="30"/>
        <v>#DIV/0!</v>
      </c>
      <c r="FM33" s="243"/>
      <c r="FN33" s="280"/>
      <c r="FO33" s="258" t="e">
        <f t="shared" si="31"/>
        <v>#DIV/0!</v>
      </c>
      <c r="FP33" s="243"/>
      <c r="FQ33" s="257"/>
      <c r="FR33" s="258" t="e">
        <f t="shared" si="32"/>
        <v>#DIV/0!</v>
      </c>
      <c r="FS33" s="243"/>
      <c r="FT33" s="257"/>
      <c r="FU33" s="258" t="e">
        <f t="shared" si="33"/>
        <v>#DIV/0!</v>
      </c>
      <c r="FV33" s="243"/>
      <c r="FW33" s="257"/>
      <c r="FX33" s="258" t="e">
        <f t="shared" si="34"/>
        <v>#DIV/0!</v>
      </c>
      <c r="FY33" s="243"/>
      <c r="FZ33" s="273"/>
      <c r="GA33" s="244"/>
      <c r="GB33" s="245"/>
      <c r="GC33" s="245"/>
      <c r="GD33" s="274"/>
      <c r="GE33" s="243"/>
      <c r="GF33" s="273"/>
      <c r="GG33" s="244"/>
      <c r="GH33" s="245"/>
      <c r="GI33" s="245"/>
      <c r="GJ33" s="274"/>
      <c r="GK33" s="243"/>
      <c r="GL33" s="273"/>
      <c r="GM33" s="257"/>
      <c r="GN33" s="294"/>
      <c r="GO33" s="294" t="e">
        <f t="shared" si="41"/>
        <v>#DIV/0!</v>
      </c>
      <c r="GP33" s="258" t="e">
        <f t="shared" si="42"/>
        <v>#DIV/0!</v>
      </c>
      <c r="GQ33" s="243"/>
      <c r="GR33" s="257"/>
      <c r="GS33" s="258" t="e">
        <f t="shared" si="35"/>
        <v>#DIV/0!</v>
      </c>
      <c r="GT33" s="243"/>
      <c r="GU33" s="244"/>
      <c r="GV33" s="245"/>
      <c r="GW33" s="243"/>
      <c r="GX33" s="244"/>
      <c r="GY33" s="245"/>
      <c r="GZ33" s="243"/>
      <c r="HA33" s="244"/>
      <c r="HB33" s="274"/>
    </row>
    <row r="34" spans="1:210" ht="38.15" customHeight="1" thickTop="1" thickBot="1" x14ac:dyDescent="0.25">
      <c r="A34" s="482" t="s">
        <v>63</v>
      </c>
      <c r="B34" s="483"/>
      <c r="C34" s="483"/>
      <c r="D34" s="483"/>
      <c r="E34" s="483"/>
      <c r="F34" s="484"/>
      <c r="G34" s="90">
        <f>SUM(G9:G33)</f>
        <v>0</v>
      </c>
      <c r="H34" s="91">
        <f>SUM(H9:H33)</f>
        <v>0</v>
      </c>
      <c r="I34" s="91">
        <f>SUM(I9:I33)</f>
        <v>0</v>
      </c>
      <c r="J34" s="91">
        <f>SUM(J9:J33)</f>
        <v>0</v>
      </c>
      <c r="K34" s="91">
        <f>SUM(K9:K33)</f>
        <v>0</v>
      </c>
      <c r="L34" s="190" t="e">
        <f t="shared" si="0"/>
        <v>#DIV/0!</v>
      </c>
      <c r="M34" s="94">
        <f>SUM(M9:M33)</f>
        <v>0</v>
      </c>
      <c r="N34" s="91">
        <f>SUM(N9:N33)</f>
        <v>0</v>
      </c>
      <c r="O34" s="92" t="e">
        <f t="shared" si="1"/>
        <v>#DIV/0!</v>
      </c>
      <c r="P34" s="93">
        <f>SUM(P9:P33)</f>
        <v>0</v>
      </c>
      <c r="Q34" s="91">
        <f>SUM(Q9:Q33)</f>
        <v>0</v>
      </c>
      <c r="R34" s="259">
        <f>SUM(R9:R33)</f>
        <v>0</v>
      </c>
      <c r="S34" s="91">
        <f>SUM(S9:S33)</f>
        <v>0</v>
      </c>
      <c r="T34" s="92" t="e">
        <f>(P34+Q34+R34)/(P34+Q34+R34+S34)*100</f>
        <v>#DIV/0!</v>
      </c>
      <c r="U34" s="94">
        <f>SUM(U9:U33)</f>
        <v>0</v>
      </c>
      <c r="V34" s="91">
        <f>SUM(V9:V33)</f>
        <v>0</v>
      </c>
      <c r="W34" s="91">
        <f>SUM(W9:W33)</f>
        <v>0</v>
      </c>
      <c r="X34" s="91">
        <f>SUM(X9:X33)</f>
        <v>0</v>
      </c>
      <c r="Y34" s="91">
        <f>SUM(Y9:Y33)</f>
        <v>0</v>
      </c>
      <c r="Z34" s="92" t="e">
        <f t="shared" si="2"/>
        <v>#DIV/0!</v>
      </c>
      <c r="AA34" s="94">
        <f>SUM(AA9:AA33)</f>
        <v>0</v>
      </c>
      <c r="AB34" s="91">
        <f>SUM(AB9:AB33)</f>
        <v>0</v>
      </c>
      <c r="AC34" s="91">
        <f>SUM(AC9:AC33)</f>
        <v>0</v>
      </c>
      <c r="AD34" s="92" t="e">
        <f t="shared" si="3"/>
        <v>#DIV/0!</v>
      </c>
      <c r="AE34" s="95">
        <f>SUM(AE9:AE33)</f>
        <v>0</v>
      </c>
      <c r="AF34" s="96"/>
      <c r="AG34" s="97"/>
      <c r="AH34" s="94">
        <f>SUM(AH9:AH33)</f>
        <v>0</v>
      </c>
      <c r="AI34" s="91">
        <f>SUM(AI9:AI33)</f>
        <v>0</v>
      </c>
      <c r="AJ34" s="91">
        <f>SUM(AJ9:AJ33)</f>
        <v>0</v>
      </c>
      <c r="AK34" s="92" t="e">
        <f t="shared" si="4"/>
        <v>#DIV/0!</v>
      </c>
      <c r="AL34" s="94">
        <f>SUM(AL9:AL33)</f>
        <v>0</v>
      </c>
      <c r="AM34" s="91">
        <f>SUM(AM9:AM33)</f>
        <v>0</v>
      </c>
      <c r="AN34" s="91">
        <f>SUM(AN9:AN33)</f>
        <v>0</v>
      </c>
      <c r="AO34" s="92" t="e">
        <f t="shared" si="5"/>
        <v>#DIV/0!</v>
      </c>
      <c r="AP34" s="94">
        <f>SUM(AP9:AP33)</f>
        <v>0</v>
      </c>
      <c r="AQ34" s="98"/>
      <c r="AR34" s="99"/>
      <c r="AS34" s="94">
        <f>SUM(AS9:AS33)</f>
        <v>0</v>
      </c>
      <c r="AT34" s="98"/>
      <c r="AU34" s="99"/>
      <c r="AV34" s="94">
        <f>SUM(AV9:AV33)</f>
        <v>0</v>
      </c>
      <c r="AW34" s="98"/>
      <c r="AX34" s="99"/>
      <c r="AY34" s="246">
        <f>SUM(AY9:AY33)</f>
        <v>0</v>
      </c>
      <c r="AZ34" s="259">
        <f>SUM(AZ9:AZ33)</f>
        <v>0</v>
      </c>
      <c r="BA34" s="260" t="e">
        <f t="shared" si="37"/>
        <v>#DIV/0!</v>
      </c>
      <c r="BB34" s="94">
        <f>SUM(BB9:BB33)</f>
        <v>0</v>
      </c>
      <c r="BC34" s="91">
        <f>SUM(BC9:BC33)</f>
        <v>0</v>
      </c>
      <c r="BD34" s="92" t="e">
        <f t="shared" si="6"/>
        <v>#DIV/0!</v>
      </c>
      <c r="BE34" s="94">
        <f>SUM(BE9:BE33)</f>
        <v>0</v>
      </c>
      <c r="BF34" s="91">
        <f>SUM(BF9:BF33)</f>
        <v>0</v>
      </c>
      <c r="BG34" s="92" t="e">
        <f t="shared" si="7"/>
        <v>#DIV/0!</v>
      </c>
      <c r="BH34" s="94">
        <f>SUM(BH9:BH33)</f>
        <v>0</v>
      </c>
      <c r="BI34" s="91">
        <f>SUM(BI9:BI33)</f>
        <v>0</v>
      </c>
      <c r="BJ34" s="92" t="e">
        <f t="shared" si="8"/>
        <v>#DIV/0!</v>
      </c>
      <c r="BK34" s="246">
        <f>SUM(BK9:BK33)</f>
        <v>0</v>
      </c>
      <c r="BL34" s="259">
        <f>SUM(BL9:BL33)</f>
        <v>0</v>
      </c>
      <c r="BM34" s="260" t="e">
        <f t="shared" si="9"/>
        <v>#DIV/0!</v>
      </c>
      <c r="BN34" s="246">
        <f>SUM(BN9:BN33)</f>
        <v>0</v>
      </c>
      <c r="BO34" s="259">
        <f>SUM(BO9:BO33)</f>
        <v>0</v>
      </c>
      <c r="BP34" s="260" t="e">
        <f t="shared" si="10"/>
        <v>#DIV/0!</v>
      </c>
      <c r="BQ34" s="94">
        <f>SUM(BQ9:BQ33)</f>
        <v>0</v>
      </c>
      <c r="BR34" s="100">
        <f>SUM(BR9:BR33)</f>
        <v>0</v>
      </c>
      <c r="BS34" s="91">
        <f>SUM(BS9:BS33)</f>
        <v>0</v>
      </c>
      <c r="BT34" s="190" t="e">
        <f t="shared" si="38"/>
        <v>#DIV/0!</v>
      </c>
      <c r="BU34" s="94">
        <f>SUM(BU9:BU33)</f>
        <v>0</v>
      </c>
      <c r="BV34" s="91">
        <f>SUM(BV9:BV33)</f>
        <v>0</v>
      </c>
      <c r="BW34" s="91">
        <f>SUM(BW9:BW33)</f>
        <v>0</v>
      </c>
      <c r="BX34" s="92" t="e">
        <f t="shared" si="11"/>
        <v>#DIV/0!</v>
      </c>
      <c r="BY34" s="94">
        <f>SUM(BY9:BY33)</f>
        <v>0</v>
      </c>
      <c r="BZ34" s="91">
        <f>SUM(BZ9:BZ33)</f>
        <v>0</v>
      </c>
      <c r="CA34" s="92" t="e">
        <f t="shared" si="39"/>
        <v>#DIV/0!</v>
      </c>
      <c r="CB34" s="246">
        <f>SUM(CB9:CB33)</f>
        <v>0</v>
      </c>
      <c r="CC34" s="259">
        <f>SUM(CC9:CC33)</f>
        <v>0</v>
      </c>
      <c r="CD34" s="260" t="e">
        <f t="shared" si="12"/>
        <v>#DIV/0!</v>
      </c>
      <c r="CE34" s="94">
        <f>SUM(CE9:CE33)</f>
        <v>0</v>
      </c>
      <c r="CF34" s="91">
        <f>SUM(CF9:CF33)</f>
        <v>0</v>
      </c>
      <c r="CG34" s="92" t="e">
        <f t="shared" si="13"/>
        <v>#DIV/0!</v>
      </c>
      <c r="CH34" s="94">
        <f>SUM(CH9:CH33)</f>
        <v>0</v>
      </c>
      <c r="CI34" s="98"/>
      <c r="CJ34" s="99"/>
      <c r="CK34" s="94">
        <f>SUM(CK9:CK33)</f>
        <v>0</v>
      </c>
      <c r="CL34" s="98"/>
      <c r="CM34" s="99"/>
      <c r="CN34" s="94">
        <f>SUM(CN9:CN33)</f>
        <v>0</v>
      </c>
      <c r="CO34" s="98"/>
      <c r="CP34" s="99"/>
      <c r="CQ34" s="128">
        <f>SUM(CQ9:CQ33)</f>
        <v>0</v>
      </c>
      <c r="CR34" s="93">
        <f>SUM(CR9:CR33)</f>
        <v>0</v>
      </c>
      <c r="CS34" s="98"/>
      <c r="CT34" s="105"/>
      <c r="CU34" s="99"/>
      <c r="CV34" s="94">
        <f>SUM(CV9:CV33)</f>
        <v>0</v>
      </c>
      <c r="CW34" s="98"/>
      <c r="CX34" s="99"/>
      <c r="CY34" s="94">
        <f>SUM(CY9:CY33)</f>
        <v>0</v>
      </c>
      <c r="CZ34" s="98"/>
      <c r="DA34" s="99"/>
      <c r="DB34" s="94">
        <f>SUM(DB9:DB33)</f>
        <v>0</v>
      </c>
      <c r="DC34" s="91">
        <f>SUM(DC9:DC33)</f>
        <v>0</v>
      </c>
      <c r="DD34" s="92" t="e">
        <f t="shared" si="14"/>
        <v>#DIV/0!</v>
      </c>
      <c r="DE34" s="94">
        <f>SUM(DE9:DE33)</f>
        <v>0</v>
      </c>
      <c r="DF34" s="91">
        <f>SUM(DF9:DF33)</f>
        <v>0</v>
      </c>
      <c r="DG34" s="92" t="e">
        <f t="shared" si="15"/>
        <v>#DIV/0!</v>
      </c>
      <c r="DH34" s="94">
        <f>SUM(DH9:DH33)</f>
        <v>0</v>
      </c>
      <c r="DI34" s="91">
        <f>SUM(DI9:DI33)</f>
        <v>0</v>
      </c>
      <c r="DJ34" s="92" t="e">
        <f t="shared" si="16"/>
        <v>#DIV/0!</v>
      </c>
      <c r="DK34" s="94">
        <f>SUM(DK9:DK33)</f>
        <v>0</v>
      </c>
      <c r="DL34" s="91">
        <f>SUM(DL9:DL33)</f>
        <v>0</v>
      </c>
      <c r="DM34" s="92" t="e">
        <f t="shared" si="17"/>
        <v>#DIV/0!</v>
      </c>
      <c r="DN34" s="94">
        <f>SUM(DN9:DN33)</f>
        <v>0</v>
      </c>
      <c r="DO34" s="91">
        <f>SUM(DO9:DO33)</f>
        <v>0</v>
      </c>
      <c r="DP34" s="92" t="e">
        <f t="shared" si="40"/>
        <v>#DIV/0!</v>
      </c>
      <c r="DQ34" s="94">
        <f>SUM(DQ9:DQ33)</f>
        <v>0</v>
      </c>
      <c r="DR34" s="91">
        <f>SUM(DR9:DR33)</f>
        <v>0</v>
      </c>
      <c r="DS34" s="92" t="e">
        <f t="shared" si="18"/>
        <v>#DIV/0!</v>
      </c>
      <c r="DT34" s="94">
        <f>SUM(DT9:DT33)</f>
        <v>0</v>
      </c>
      <c r="DU34" s="98"/>
      <c r="DV34" s="99"/>
      <c r="DW34" s="94">
        <f>SUM(DW9:DW33)</f>
        <v>0</v>
      </c>
      <c r="DX34" s="91">
        <f>SUM(DX9:DX33)</f>
        <v>0</v>
      </c>
      <c r="DY34" s="92" t="e">
        <f t="shared" si="19"/>
        <v>#DIV/0!</v>
      </c>
      <c r="DZ34" s="94">
        <f>SUM(DZ9:DZ33)</f>
        <v>0</v>
      </c>
      <c r="EA34" s="91">
        <f>SUM(EA9:EA33)</f>
        <v>0</v>
      </c>
      <c r="EB34" s="92" t="e">
        <f t="shared" si="20"/>
        <v>#DIV/0!</v>
      </c>
      <c r="EC34" s="94">
        <f>SUM(EC9:EC33)</f>
        <v>0</v>
      </c>
      <c r="ED34" s="91">
        <f>SUM(ED9:ED33)</f>
        <v>0</v>
      </c>
      <c r="EE34" s="92" t="e">
        <f t="shared" si="21"/>
        <v>#DIV/0!</v>
      </c>
      <c r="EF34" s="94">
        <f>SUM(EF9:EF33)</f>
        <v>0</v>
      </c>
      <c r="EG34" s="91">
        <f>SUM(EG9:EG33)</f>
        <v>0</v>
      </c>
      <c r="EH34" s="92" t="e">
        <f t="shared" si="22"/>
        <v>#DIV/0!</v>
      </c>
      <c r="EI34" s="94">
        <f>SUM(EI9:EI33)</f>
        <v>0</v>
      </c>
      <c r="EJ34" s="91">
        <f>SUM(EJ9:EJ33)</f>
        <v>0</v>
      </c>
      <c r="EK34" s="92" t="e">
        <f t="shared" si="23"/>
        <v>#DIV/0!</v>
      </c>
      <c r="EL34" s="246">
        <f>SUM(EL9:EL33)</f>
        <v>0</v>
      </c>
      <c r="EM34" s="259">
        <f>SUM(EM9:EM33)</f>
        <v>0</v>
      </c>
      <c r="EN34" s="260" t="e">
        <f t="shared" si="24"/>
        <v>#DIV/0!</v>
      </c>
      <c r="EO34" s="246">
        <f>SUM(EO9:EO33)</f>
        <v>0</v>
      </c>
      <c r="EP34" s="259">
        <f>SUM(EP9:EP33)</f>
        <v>0</v>
      </c>
      <c r="EQ34" s="260" t="e">
        <f t="shared" si="25"/>
        <v>#DIV/0!</v>
      </c>
      <c r="ER34" s="94">
        <f>SUM(ER9:ER33)</f>
        <v>0</v>
      </c>
      <c r="ES34" s="91">
        <f>SUM(ES9:ES33)</f>
        <v>0</v>
      </c>
      <c r="ET34" s="92" t="e">
        <f t="shared" si="26"/>
        <v>#DIV/0!</v>
      </c>
      <c r="EU34" s="94">
        <f>SUM(EU9:EU33)</f>
        <v>0</v>
      </c>
      <c r="EV34" s="91">
        <f>SUM(EV9:EV33)</f>
        <v>0</v>
      </c>
      <c r="EW34" s="92" t="e">
        <f t="shared" si="27"/>
        <v>#DIV/0!</v>
      </c>
      <c r="EX34" s="94">
        <f>SUM(EX9:EX33)</f>
        <v>0</v>
      </c>
      <c r="EY34" s="91">
        <f>SUM(EY9:EY33)</f>
        <v>0</v>
      </c>
      <c r="EZ34" s="92" t="e">
        <f t="shared" si="28"/>
        <v>#DIV/0!</v>
      </c>
      <c r="FA34" s="94">
        <f>SUM(FA9:FA33)</f>
        <v>0</v>
      </c>
      <c r="FB34" s="91">
        <f>SUM(FB9:FB33)</f>
        <v>0</v>
      </c>
      <c r="FC34" s="260" t="e">
        <f t="shared" si="29"/>
        <v>#DIV/0!</v>
      </c>
      <c r="FD34" s="246">
        <f>SUM(FD9:FD33)</f>
        <v>0</v>
      </c>
      <c r="FE34" s="247"/>
      <c r="FF34" s="248"/>
      <c r="FG34" s="246">
        <f>SUM(FG9:FG33)</f>
        <v>0</v>
      </c>
      <c r="FH34" s="247"/>
      <c r="FI34" s="248"/>
      <c r="FJ34" s="246">
        <f>SUM(FJ9:FJ33)</f>
        <v>0</v>
      </c>
      <c r="FK34" s="259">
        <f>SUM(FK9:FK33)</f>
        <v>0</v>
      </c>
      <c r="FL34" s="260" t="e">
        <f t="shared" si="30"/>
        <v>#DIV/0!</v>
      </c>
      <c r="FM34" s="246">
        <f>SUM(FM9:FM33)</f>
        <v>0</v>
      </c>
      <c r="FN34" s="259">
        <f>SUM(FN9:FN33)</f>
        <v>0</v>
      </c>
      <c r="FO34" s="260" t="e">
        <f t="shared" si="31"/>
        <v>#DIV/0!</v>
      </c>
      <c r="FP34" s="246">
        <f>SUM(FP9:FP33)</f>
        <v>0</v>
      </c>
      <c r="FQ34" s="259">
        <f>SUM(FQ9:FQ33)</f>
        <v>0</v>
      </c>
      <c r="FR34" s="260" t="e">
        <f t="shared" si="32"/>
        <v>#DIV/0!</v>
      </c>
      <c r="FS34" s="246">
        <f>SUM(FS9:FS33)</f>
        <v>0</v>
      </c>
      <c r="FT34" s="259">
        <f>SUM(FT9:FT33)</f>
        <v>0</v>
      </c>
      <c r="FU34" s="260" t="e">
        <f t="shared" si="33"/>
        <v>#DIV/0!</v>
      </c>
      <c r="FV34" s="246">
        <f>SUM(FV9:FV33)</f>
        <v>0</v>
      </c>
      <c r="FW34" s="259">
        <f>SUM(FW9:FW33)</f>
        <v>0</v>
      </c>
      <c r="FX34" s="260" t="e">
        <f t="shared" si="34"/>
        <v>#DIV/0!</v>
      </c>
      <c r="FY34" s="246">
        <f>SUM(FY9:FY33)</f>
        <v>0</v>
      </c>
      <c r="FZ34" s="275">
        <f>SUM(FZ9:FZ33)</f>
        <v>0</v>
      </c>
      <c r="GA34" s="247"/>
      <c r="GB34" s="248"/>
      <c r="GC34" s="248"/>
      <c r="GD34" s="276"/>
      <c r="GE34" s="246">
        <f>SUM(GE9:GE33)</f>
        <v>0</v>
      </c>
      <c r="GF34" s="275">
        <f>SUM(GF9:GF33)</f>
        <v>0</v>
      </c>
      <c r="GG34" s="247"/>
      <c r="GH34" s="248"/>
      <c r="GI34" s="248"/>
      <c r="GJ34" s="276"/>
      <c r="GK34" s="246">
        <f>SUM(GK9:GK33)</f>
        <v>0</v>
      </c>
      <c r="GL34" s="275">
        <f>SUM(GL9:GL33)</f>
        <v>0</v>
      </c>
      <c r="GM34" s="259">
        <f>SUM(GM9:GM33)</f>
        <v>0</v>
      </c>
      <c r="GN34" s="295">
        <f>SUM(GN9:GN33)</f>
        <v>0</v>
      </c>
      <c r="GO34" s="295" t="e">
        <f t="shared" si="41"/>
        <v>#DIV/0!</v>
      </c>
      <c r="GP34" s="260" t="e">
        <f t="shared" si="42"/>
        <v>#DIV/0!</v>
      </c>
      <c r="GQ34" s="246">
        <f>SUM(GQ9:GQ33)</f>
        <v>0</v>
      </c>
      <c r="GR34" s="259">
        <f>SUM(GR9:GR33)</f>
        <v>0</v>
      </c>
      <c r="GS34" s="260" t="e">
        <f t="shared" si="35"/>
        <v>#DIV/0!</v>
      </c>
      <c r="GT34" s="246">
        <f>SUM(GT9:GT33)</f>
        <v>0</v>
      </c>
      <c r="GU34" s="247"/>
      <c r="GV34" s="248"/>
      <c r="GW34" s="246">
        <f>SUM(GW9:GW33)</f>
        <v>0</v>
      </c>
      <c r="GX34" s="247"/>
      <c r="GY34" s="248"/>
      <c r="GZ34" s="246">
        <f>SUM(GZ9:GZ33)</f>
        <v>0</v>
      </c>
      <c r="HA34" s="247"/>
      <c r="HB34" s="276"/>
    </row>
  </sheetData>
  <mergeCells count="32">
    <mergeCell ref="A34:F34"/>
    <mergeCell ref="D5:D8"/>
    <mergeCell ref="E5:E8"/>
    <mergeCell ref="F5:F8"/>
    <mergeCell ref="A5:B6"/>
    <mergeCell ref="A7:A8"/>
    <mergeCell ref="B7:B8"/>
    <mergeCell ref="C5:C8"/>
    <mergeCell ref="CQ7:CR7"/>
    <mergeCell ref="CS7:CT7"/>
    <mergeCell ref="GE7:GF7"/>
    <mergeCell ref="GG6:GH6"/>
    <mergeCell ref="GG7:GH7"/>
    <mergeCell ref="FY7:FZ7"/>
    <mergeCell ref="GA7:GB7"/>
    <mergeCell ref="GC7:GD7"/>
    <mergeCell ref="P5:T5"/>
    <mergeCell ref="AA5:AD5"/>
    <mergeCell ref="BU5:BX5"/>
    <mergeCell ref="GE6:GF6"/>
    <mergeCell ref="FY6:FZ6"/>
    <mergeCell ref="GA6:GB6"/>
    <mergeCell ref="GC6:GD6"/>
    <mergeCell ref="FD5:FI5"/>
    <mergeCell ref="GO7:GP7"/>
    <mergeCell ref="GI6:GJ6"/>
    <mergeCell ref="GK6:GL6"/>
    <mergeCell ref="GM6:GN6"/>
    <mergeCell ref="GO6:GP6"/>
    <mergeCell ref="GI7:GJ7"/>
    <mergeCell ref="GK7:GL7"/>
    <mergeCell ref="GM7:GN7"/>
  </mergeCells>
  <phoneticPr fontId="3"/>
  <printOptions horizontalCentered="1"/>
  <pageMargins left="0.48" right="0.22" top="0.78740157480314965" bottom="0.59055118110236227" header="0.59055118110236227" footer="0.51181102362204722"/>
  <pageSetup paperSize="9" scale="27" fitToWidth="4" orientation="landscape" r:id="rId1"/>
  <headerFooter alignWithMargins="0">
    <oddFooter>&amp;P / &amp;N 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B34"/>
  <sheetViews>
    <sheetView view="pageBreakPreview" zoomScaleNormal="100" zoomScaleSheetLayoutView="100" workbookViewId="0">
      <pane xSplit="6" ySplit="8" topLeftCell="G9" activePane="bottomRight" state="frozenSplit"/>
      <selection pane="topRight" activeCell="K1" sqref="K1"/>
      <selection pane="bottomLeft" activeCell="A10" sqref="A10"/>
      <selection pane="bottomRight"/>
    </sheetView>
  </sheetViews>
  <sheetFormatPr defaultColWidth="9" defaultRowHeight="12" x14ac:dyDescent="0.2"/>
  <cols>
    <col min="1" max="2" width="3.6328125" style="4" customWidth="1"/>
    <col min="3" max="3" width="5.6328125" style="4" customWidth="1"/>
    <col min="4" max="4" width="16.6328125" style="4" customWidth="1"/>
    <col min="5" max="5" width="9.6328125" style="4" customWidth="1"/>
    <col min="6" max="6" width="4.6328125" style="4" customWidth="1"/>
    <col min="7" max="159" width="8.6328125" style="31" customWidth="1"/>
    <col min="160" max="204" width="8.6328125" style="106" customWidth="1"/>
    <col min="205" max="210" width="8.6328125" style="4" customWidth="1"/>
    <col min="211" max="16384" width="9" style="4"/>
  </cols>
  <sheetData>
    <row r="1" spans="1:210" ht="32.5" x14ac:dyDescent="0.2">
      <c r="A1" s="370" t="s">
        <v>601</v>
      </c>
      <c r="B1" s="371"/>
      <c r="C1" s="371"/>
      <c r="D1" s="371"/>
      <c r="E1" s="371"/>
      <c r="F1" s="371"/>
      <c r="G1" s="372"/>
      <c r="H1" s="372"/>
      <c r="I1" s="372"/>
      <c r="J1" s="372"/>
      <c r="K1" s="372"/>
      <c r="L1" s="372"/>
      <c r="M1" s="372"/>
      <c r="N1" s="372"/>
      <c r="O1" s="373"/>
      <c r="P1" s="373"/>
      <c r="Q1" s="373"/>
      <c r="R1" s="373"/>
      <c r="S1" s="373"/>
      <c r="T1" s="373"/>
      <c r="U1" s="373"/>
      <c r="V1" s="373"/>
      <c r="W1" s="373"/>
      <c r="X1" s="373"/>
      <c r="Y1" s="373"/>
      <c r="Z1" s="373"/>
      <c r="AA1" s="373"/>
      <c r="AB1" s="373"/>
      <c r="AC1" s="373"/>
      <c r="AD1" s="373"/>
      <c r="AE1" s="373"/>
      <c r="AF1" s="373"/>
      <c r="AG1" s="373"/>
      <c r="AH1" s="373"/>
      <c r="AI1" s="373"/>
      <c r="AJ1" s="373"/>
      <c r="AK1" s="373"/>
      <c r="AL1" s="373"/>
      <c r="AM1" s="373"/>
      <c r="AN1" s="373"/>
      <c r="AO1" s="373"/>
      <c r="AP1" s="373"/>
      <c r="AQ1" s="373"/>
      <c r="AR1" s="373"/>
      <c r="AS1" s="373"/>
      <c r="AT1" s="373"/>
      <c r="AU1" s="373"/>
      <c r="AV1" s="373"/>
      <c r="AW1" s="373"/>
      <c r="AX1" s="373"/>
      <c r="AY1" s="373"/>
      <c r="AZ1" s="373"/>
      <c r="BA1" s="373"/>
      <c r="BB1" s="373"/>
      <c r="BC1" s="373"/>
      <c r="BD1" s="373"/>
      <c r="BE1" s="373"/>
      <c r="BF1" s="373"/>
      <c r="BG1" s="373"/>
      <c r="BH1" s="373"/>
      <c r="BI1" s="373"/>
      <c r="BJ1" s="373"/>
      <c r="BK1" s="373"/>
      <c r="BL1" s="373"/>
      <c r="BM1" s="373"/>
      <c r="BN1" s="373"/>
      <c r="BO1" s="373"/>
      <c r="BP1" s="373"/>
      <c r="BQ1" s="373"/>
      <c r="BR1" s="373"/>
      <c r="BS1" s="373"/>
      <c r="BT1" s="373"/>
      <c r="BU1" s="373"/>
      <c r="BV1" s="373"/>
      <c r="BW1" s="373"/>
      <c r="BX1" s="373"/>
      <c r="BY1" s="373"/>
      <c r="BZ1" s="373"/>
      <c r="CA1" s="373"/>
      <c r="CB1" s="373"/>
      <c r="CC1" s="373"/>
      <c r="CD1" s="373"/>
      <c r="CE1" s="373"/>
      <c r="CF1" s="373"/>
      <c r="CG1" s="373"/>
      <c r="CH1" s="373"/>
      <c r="CI1" s="373"/>
      <c r="CJ1" s="373"/>
      <c r="CK1" s="373"/>
      <c r="CL1" s="373"/>
      <c r="CM1" s="373"/>
      <c r="CN1" s="373"/>
      <c r="CO1" s="373"/>
      <c r="CP1" s="373"/>
      <c r="CQ1" s="373"/>
      <c r="CR1" s="373"/>
      <c r="CS1" s="373"/>
      <c r="CT1" s="373"/>
      <c r="CU1" s="373"/>
      <c r="CV1" s="373"/>
      <c r="CW1" s="373"/>
      <c r="CX1" s="373"/>
      <c r="CY1" s="373"/>
      <c r="CZ1" s="373"/>
      <c r="DA1" s="373"/>
      <c r="DB1" s="373"/>
      <c r="DC1" s="373"/>
      <c r="DD1" s="373"/>
      <c r="DE1" s="373"/>
      <c r="DF1" s="373"/>
      <c r="DG1" s="373"/>
      <c r="DH1" s="373"/>
      <c r="DI1" s="373"/>
      <c r="DJ1" s="373"/>
      <c r="DK1" s="373"/>
      <c r="DL1" s="373"/>
      <c r="DM1" s="373"/>
      <c r="DN1" s="373"/>
      <c r="DO1" s="373"/>
      <c r="DP1" s="373"/>
      <c r="DQ1" s="373"/>
      <c r="DR1" s="373"/>
      <c r="DS1" s="373"/>
      <c r="DT1" s="373"/>
      <c r="DU1" s="373"/>
      <c r="DV1" s="373"/>
      <c r="DW1" s="373"/>
      <c r="DX1" s="373"/>
      <c r="DY1" s="373"/>
      <c r="DZ1" s="373"/>
      <c r="EA1" s="373"/>
      <c r="EB1" s="373"/>
      <c r="EC1" s="373"/>
      <c r="ED1" s="373"/>
      <c r="EE1" s="373"/>
      <c r="EF1" s="373"/>
      <c r="EG1" s="373"/>
    </row>
    <row r="4" spans="1:210" ht="12.5" thickBot="1" x14ac:dyDescent="0.25">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c r="BB4" s="106"/>
      <c r="BC4" s="106"/>
      <c r="BD4" s="106"/>
      <c r="BE4" s="106"/>
      <c r="BF4" s="106"/>
      <c r="BG4" s="106"/>
      <c r="BH4" s="106"/>
      <c r="BI4" s="106"/>
      <c r="BJ4" s="106"/>
      <c r="BK4" s="106"/>
      <c r="BL4" s="106"/>
      <c r="BM4" s="106"/>
      <c r="BN4" s="106"/>
      <c r="BO4" s="106"/>
      <c r="BP4" s="106"/>
      <c r="BQ4" s="106"/>
      <c r="BR4" s="106"/>
      <c r="BS4" s="106"/>
      <c r="BT4" s="106"/>
      <c r="BU4" s="106"/>
      <c r="BV4" s="106"/>
      <c r="BW4" s="106"/>
      <c r="BX4" s="106"/>
      <c r="BY4" s="106"/>
      <c r="BZ4" s="106"/>
      <c r="CA4" s="106"/>
      <c r="CB4" s="106"/>
      <c r="CC4" s="106"/>
      <c r="CD4" s="106"/>
      <c r="CE4" s="106"/>
      <c r="CF4" s="106"/>
      <c r="CG4" s="106"/>
      <c r="CH4" s="106"/>
      <c r="CI4" s="106"/>
      <c r="CJ4" s="106"/>
      <c r="CK4" s="106"/>
      <c r="CL4" s="106"/>
      <c r="CM4" s="106"/>
      <c r="CN4" s="106"/>
      <c r="CO4" s="106"/>
      <c r="CP4" s="106"/>
      <c r="CQ4" s="106"/>
      <c r="CR4" s="106"/>
      <c r="CS4" s="106"/>
      <c r="CT4" s="106"/>
      <c r="CU4" s="106"/>
      <c r="CV4" s="106"/>
      <c r="CW4" s="106"/>
      <c r="CX4" s="106"/>
      <c r="CY4" s="106"/>
      <c r="CZ4" s="106"/>
      <c r="DA4" s="106"/>
      <c r="DB4" s="106"/>
      <c r="DC4" s="106"/>
      <c r="DD4" s="106"/>
      <c r="DE4" s="106"/>
      <c r="DF4" s="106"/>
      <c r="DG4" s="106"/>
      <c r="DH4" s="106"/>
      <c r="DI4" s="106"/>
      <c r="DJ4" s="106"/>
      <c r="DK4" s="106"/>
      <c r="DL4" s="106"/>
      <c r="DM4" s="106"/>
      <c r="DN4" s="106"/>
      <c r="DO4" s="106"/>
      <c r="DP4" s="106"/>
      <c r="DQ4" s="106"/>
      <c r="DR4" s="106"/>
      <c r="DS4" s="106"/>
      <c r="DT4" s="106"/>
      <c r="DU4" s="106"/>
      <c r="DV4" s="106"/>
      <c r="DW4" s="106"/>
      <c r="DX4" s="106"/>
      <c r="DY4" s="106"/>
      <c r="DZ4" s="106"/>
      <c r="EA4" s="106"/>
      <c r="EB4" s="106"/>
      <c r="EC4" s="106"/>
      <c r="ED4" s="106"/>
      <c r="EE4" s="106"/>
      <c r="EF4" s="106"/>
      <c r="EG4" s="106"/>
      <c r="EH4" s="106"/>
      <c r="EI4" s="106"/>
      <c r="EJ4" s="106"/>
      <c r="EK4" s="106"/>
      <c r="EL4" s="106"/>
      <c r="EM4" s="106"/>
      <c r="EN4" s="106"/>
      <c r="EO4" s="106"/>
      <c r="EP4" s="106"/>
      <c r="EQ4" s="106"/>
      <c r="ER4" s="106"/>
      <c r="ES4" s="106"/>
      <c r="ET4" s="106"/>
      <c r="EU4" s="106"/>
      <c r="EV4" s="106"/>
      <c r="EW4" s="106"/>
      <c r="EX4" s="106"/>
      <c r="EY4" s="106"/>
      <c r="EZ4" s="106"/>
      <c r="FA4" s="106"/>
      <c r="FB4" s="106"/>
      <c r="FC4" s="106"/>
    </row>
    <row r="5" spans="1:210" ht="24" customHeight="1" x14ac:dyDescent="0.2">
      <c r="A5" s="406" t="s">
        <v>27</v>
      </c>
      <c r="B5" s="407"/>
      <c r="C5" s="410" t="s">
        <v>28</v>
      </c>
      <c r="D5" s="414" t="s">
        <v>29</v>
      </c>
      <c r="E5" s="418" t="s">
        <v>30</v>
      </c>
      <c r="F5" s="422" t="s">
        <v>62</v>
      </c>
      <c r="G5" s="129" t="s">
        <v>76</v>
      </c>
      <c r="H5" s="129"/>
      <c r="I5" s="129"/>
      <c r="J5" s="129"/>
      <c r="K5" s="129"/>
      <c r="L5" s="130"/>
      <c r="M5" s="129" t="s">
        <v>138</v>
      </c>
      <c r="N5" s="343"/>
      <c r="O5" s="344"/>
      <c r="P5" s="402" t="s">
        <v>327</v>
      </c>
      <c r="Q5" s="403"/>
      <c r="R5" s="403"/>
      <c r="S5" s="403"/>
      <c r="T5" s="404"/>
      <c r="U5" s="129" t="s">
        <v>35</v>
      </c>
      <c r="V5" s="129"/>
      <c r="W5" s="129"/>
      <c r="X5" s="129"/>
      <c r="Y5" s="129"/>
      <c r="Z5" s="130"/>
      <c r="AA5" s="402" t="s">
        <v>328</v>
      </c>
      <c r="AB5" s="403"/>
      <c r="AC5" s="403"/>
      <c r="AD5" s="404"/>
      <c r="AE5" s="129" t="s">
        <v>13</v>
      </c>
      <c r="AF5" s="129"/>
      <c r="AG5" s="130"/>
      <c r="AH5" s="129" t="s">
        <v>12</v>
      </c>
      <c r="AI5" s="129"/>
      <c r="AJ5" s="129"/>
      <c r="AK5" s="129"/>
      <c r="AL5" s="129"/>
      <c r="AM5" s="129"/>
      <c r="AN5" s="129"/>
      <c r="AO5" s="130"/>
      <c r="AP5" s="129" t="s">
        <v>329</v>
      </c>
      <c r="AQ5" s="343"/>
      <c r="AR5" s="344"/>
      <c r="AS5" s="132" t="s">
        <v>330</v>
      </c>
      <c r="AT5" s="343"/>
      <c r="AU5" s="343"/>
      <c r="AV5" s="131"/>
      <c r="AW5" s="345"/>
      <c r="AX5" s="346"/>
      <c r="AY5" s="129" t="s">
        <v>385</v>
      </c>
      <c r="AZ5" s="343"/>
      <c r="BA5" s="344"/>
      <c r="BB5" s="129" t="s">
        <v>140</v>
      </c>
      <c r="BC5" s="343"/>
      <c r="BD5" s="344"/>
      <c r="BE5" s="132" t="s">
        <v>331</v>
      </c>
      <c r="BF5" s="343"/>
      <c r="BG5" s="343"/>
      <c r="BH5" s="129"/>
      <c r="BI5" s="343"/>
      <c r="BJ5" s="343"/>
      <c r="BK5" s="129"/>
      <c r="BL5" s="343"/>
      <c r="BM5" s="344"/>
      <c r="BN5" s="129" t="s">
        <v>424</v>
      </c>
      <c r="BO5" s="343"/>
      <c r="BP5" s="344"/>
      <c r="BQ5" s="129" t="s">
        <v>141</v>
      </c>
      <c r="BR5" s="129"/>
      <c r="BS5" s="343"/>
      <c r="BT5" s="344"/>
      <c r="BU5" s="402" t="s">
        <v>332</v>
      </c>
      <c r="BV5" s="403"/>
      <c r="BW5" s="403"/>
      <c r="BX5" s="404"/>
      <c r="BY5" s="129" t="s">
        <v>333</v>
      </c>
      <c r="BZ5" s="343"/>
      <c r="CA5" s="344"/>
      <c r="CB5" s="129" t="s">
        <v>386</v>
      </c>
      <c r="CC5" s="343"/>
      <c r="CD5" s="344"/>
      <c r="CE5" s="129" t="s">
        <v>443</v>
      </c>
      <c r="CF5" s="343"/>
      <c r="CG5" s="344"/>
      <c r="CH5" s="131" t="s">
        <v>444</v>
      </c>
      <c r="CI5" s="345"/>
      <c r="CJ5" s="346"/>
      <c r="CK5" s="129" t="s">
        <v>142</v>
      </c>
      <c r="CL5" s="343"/>
      <c r="CM5" s="343"/>
      <c r="CN5" s="129"/>
      <c r="CO5" s="343"/>
      <c r="CP5" s="343"/>
      <c r="CQ5" s="345"/>
      <c r="CR5" s="345"/>
      <c r="CS5" s="345"/>
      <c r="CT5" s="345"/>
      <c r="CU5" s="345"/>
      <c r="CV5" s="345"/>
      <c r="CW5" s="345"/>
      <c r="CX5" s="345"/>
      <c r="CY5" s="345"/>
      <c r="CZ5" s="345"/>
      <c r="DA5" s="346"/>
      <c r="DB5" s="129" t="s">
        <v>445</v>
      </c>
      <c r="DC5" s="343"/>
      <c r="DD5" s="344"/>
      <c r="DE5" s="129" t="s">
        <v>336</v>
      </c>
      <c r="DF5" s="343"/>
      <c r="DG5" s="343"/>
      <c r="DH5" s="129"/>
      <c r="DI5" s="343"/>
      <c r="DJ5" s="343"/>
      <c r="DK5" s="129"/>
      <c r="DL5" s="343"/>
      <c r="DM5" s="344"/>
      <c r="DN5" s="210" t="s">
        <v>558</v>
      </c>
      <c r="DO5" s="184"/>
      <c r="DP5" s="185"/>
      <c r="DQ5" s="210" t="s">
        <v>351</v>
      </c>
      <c r="DR5" s="184"/>
      <c r="DS5" s="185"/>
      <c r="DT5" s="131" t="s">
        <v>235</v>
      </c>
      <c r="DU5" s="186"/>
      <c r="DV5" s="187"/>
      <c r="DW5" s="129" t="s">
        <v>236</v>
      </c>
      <c r="DX5" s="184"/>
      <c r="DY5" s="185"/>
      <c r="DZ5" s="129" t="s">
        <v>143</v>
      </c>
      <c r="EA5" s="184"/>
      <c r="EB5" s="185"/>
      <c r="EC5" s="129" t="s">
        <v>237</v>
      </c>
      <c r="ED5" s="184"/>
      <c r="EE5" s="184"/>
      <c r="EF5" s="129"/>
      <c r="EG5" s="184"/>
      <c r="EH5" s="184"/>
      <c r="EI5" s="129"/>
      <c r="EJ5" s="184"/>
      <c r="EK5" s="184"/>
      <c r="EL5" s="129"/>
      <c r="EM5" s="184"/>
      <c r="EN5" s="184"/>
      <c r="EO5" s="129"/>
      <c r="EP5" s="184"/>
      <c r="EQ5" s="185"/>
      <c r="ER5" s="129" t="s">
        <v>238</v>
      </c>
      <c r="ES5" s="184"/>
      <c r="ET5" s="185"/>
      <c r="EU5" s="129" t="s">
        <v>239</v>
      </c>
      <c r="EV5" s="184"/>
      <c r="EW5" s="184"/>
      <c r="EX5" s="129"/>
      <c r="EY5" s="184"/>
      <c r="EZ5" s="184"/>
      <c r="FA5" s="184"/>
      <c r="FB5" s="184"/>
      <c r="FC5" s="185"/>
      <c r="FD5" s="391" t="s">
        <v>376</v>
      </c>
      <c r="FE5" s="480"/>
      <c r="FF5" s="480"/>
      <c r="FG5" s="480"/>
      <c r="FH5" s="480"/>
      <c r="FI5" s="481"/>
      <c r="FJ5" s="129" t="s">
        <v>240</v>
      </c>
      <c r="FK5" s="129"/>
      <c r="FL5" s="129"/>
      <c r="FM5" s="129"/>
      <c r="FN5" s="129"/>
      <c r="FO5" s="130"/>
      <c r="FP5" s="129" t="s">
        <v>144</v>
      </c>
      <c r="FQ5" s="184"/>
      <c r="FR5" s="185"/>
      <c r="FS5" s="129" t="s">
        <v>241</v>
      </c>
      <c r="FT5" s="184"/>
      <c r="FU5" s="185"/>
      <c r="FV5" s="129" t="s">
        <v>242</v>
      </c>
      <c r="FW5" s="184"/>
      <c r="FX5" s="185"/>
      <c r="FY5" s="129" t="s">
        <v>495</v>
      </c>
      <c r="FZ5" s="129"/>
      <c r="GA5" s="184"/>
      <c r="GB5" s="184"/>
      <c r="GC5" s="184"/>
      <c r="GD5" s="185"/>
      <c r="GE5" s="129" t="s">
        <v>243</v>
      </c>
      <c r="GF5" s="129"/>
      <c r="GG5" s="184"/>
      <c r="GH5" s="184"/>
      <c r="GI5" s="184"/>
      <c r="GJ5" s="185"/>
      <c r="GK5" s="129" t="s">
        <v>91</v>
      </c>
      <c r="GL5" s="129"/>
      <c r="GM5" s="184"/>
      <c r="GN5" s="184"/>
      <c r="GO5" s="184"/>
      <c r="GP5" s="185"/>
      <c r="GQ5" s="129" t="s">
        <v>436</v>
      </c>
      <c r="GR5" s="184"/>
      <c r="GS5" s="185"/>
      <c r="GT5" s="129" t="s">
        <v>356</v>
      </c>
      <c r="GU5" s="184"/>
      <c r="GV5" s="184"/>
      <c r="GW5" s="129"/>
      <c r="GX5" s="184"/>
      <c r="GY5" s="184"/>
      <c r="GZ5" s="132" t="s">
        <v>244</v>
      </c>
      <c r="HA5" s="184"/>
      <c r="HB5" s="185"/>
    </row>
    <row r="6" spans="1:210" s="85" customFormat="1" ht="67.5" customHeight="1" x14ac:dyDescent="0.2">
      <c r="A6" s="408"/>
      <c r="B6" s="409"/>
      <c r="C6" s="411"/>
      <c r="D6" s="415"/>
      <c r="E6" s="419"/>
      <c r="F6" s="423"/>
      <c r="G6" s="108" t="s">
        <v>553</v>
      </c>
      <c r="H6" s="133" t="s">
        <v>446</v>
      </c>
      <c r="I6" s="133" t="s">
        <v>349</v>
      </c>
      <c r="J6" s="133" t="s">
        <v>350</v>
      </c>
      <c r="K6" s="133"/>
      <c r="L6" s="134"/>
      <c r="M6" s="108" t="s">
        <v>307</v>
      </c>
      <c r="N6" s="133"/>
      <c r="O6" s="134"/>
      <c r="P6" s="108" t="s">
        <v>447</v>
      </c>
      <c r="Q6" s="133" t="s">
        <v>448</v>
      </c>
      <c r="R6" s="133" t="s">
        <v>453</v>
      </c>
      <c r="S6" s="133"/>
      <c r="T6" s="134"/>
      <c r="U6" s="108" t="s">
        <v>405</v>
      </c>
      <c r="V6" s="133" t="s">
        <v>406</v>
      </c>
      <c r="W6" s="133" t="s">
        <v>407</v>
      </c>
      <c r="X6" s="133" t="s">
        <v>408</v>
      </c>
      <c r="Y6" s="133"/>
      <c r="Z6" s="134"/>
      <c r="AA6" s="108" t="s">
        <v>449</v>
      </c>
      <c r="AB6" s="133" t="s">
        <v>410</v>
      </c>
      <c r="AC6" s="133"/>
      <c r="AD6" s="134"/>
      <c r="AE6" s="135" t="s">
        <v>465</v>
      </c>
      <c r="AF6" s="135"/>
      <c r="AG6" s="136"/>
      <c r="AH6" s="108" t="s">
        <v>466</v>
      </c>
      <c r="AI6" s="133" t="s">
        <v>467</v>
      </c>
      <c r="AJ6" s="133"/>
      <c r="AK6" s="134"/>
      <c r="AL6" s="108" t="s">
        <v>468</v>
      </c>
      <c r="AM6" s="133" t="s">
        <v>469</v>
      </c>
      <c r="AN6" s="133"/>
      <c r="AO6" s="134"/>
      <c r="AP6" s="108" t="s">
        <v>470</v>
      </c>
      <c r="AQ6" s="133"/>
      <c r="AR6" s="134"/>
      <c r="AS6" s="108" t="s">
        <v>471</v>
      </c>
      <c r="AT6" s="133"/>
      <c r="AU6" s="134"/>
      <c r="AV6" s="108" t="s">
        <v>472</v>
      </c>
      <c r="AW6" s="133"/>
      <c r="AX6" s="134"/>
      <c r="AY6" s="108" t="s">
        <v>419</v>
      </c>
      <c r="AZ6" s="133"/>
      <c r="BA6" s="134"/>
      <c r="BB6" s="108" t="s">
        <v>420</v>
      </c>
      <c r="BC6" s="133"/>
      <c r="BD6" s="134"/>
      <c r="BE6" s="108" t="s">
        <v>450</v>
      </c>
      <c r="BF6" s="133"/>
      <c r="BG6" s="134"/>
      <c r="BH6" s="108" t="s">
        <v>554</v>
      </c>
      <c r="BI6" s="133"/>
      <c r="BJ6" s="134"/>
      <c r="BK6" s="108" t="s">
        <v>456</v>
      </c>
      <c r="BL6" s="133"/>
      <c r="BM6" s="134"/>
      <c r="BN6" s="108" t="s">
        <v>457</v>
      </c>
      <c r="BO6" s="133"/>
      <c r="BP6" s="134"/>
      <c r="BQ6" s="108" t="s">
        <v>458</v>
      </c>
      <c r="BR6" s="188" t="s">
        <v>459</v>
      </c>
      <c r="BS6" s="133"/>
      <c r="BT6" s="134"/>
      <c r="BU6" s="108" t="s">
        <v>451</v>
      </c>
      <c r="BV6" s="133" t="s">
        <v>551</v>
      </c>
      <c r="BW6" s="133"/>
      <c r="BX6" s="134"/>
      <c r="BY6" s="108" t="s">
        <v>515</v>
      </c>
      <c r="BZ6" s="133"/>
      <c r="CA6" s="134"/>
      <c r="CB6" s="108" t="s">
        <v>430</v>
      </c>
      <c r="CC6" s="133"/>
      <c r="CD6" s="134"/>
      <c r="CE6" s="108" t="s">
        <v>521</v>
      </c>
      <c r="CF6" s="133"/>
      <c r="CG6" s="134"/>
      <c r="CH6" s="108" t="s">
        <v>452</v>
      </c>
      <c r="CI6" s="133"/>
      <c r="CJ6" s="134"/>
      <c r="CK6" s="108" t="s">
        <v>460</v>
      </c>
      <c r="CL6" s="133"/>
      <c r="CM6" s="134"/>
      <c r="CN6" s="108" t="s">
        <v>461</v>
      </c>
      <c r="CO6" s="133"/>
      <c r="CP6" s="134"/>
      <c r="CQ6" s="108" t="s">
        <v>462</v>
      </c>
      <c r="CR6" s="137"/>
      <c r="CS6" s="133"/>
      <c r="CT6" s="138"/>
      <c r="CU6" s="134"/>
      <c r="CV6" s="108" t="s">
        <v>463</v>
      </c>
      <c r="CW6" s="133"/>
      <c r="CX6" s="134"/>
      <c r="CY6" s="108" t="s">
        <v>518</v>
      </c>
      <c r="CZ6" s="133"/>
      <c r="DA6" s="134"/>
      <c r="DB6" s="108" t="s">
        <v>526</v>
      </c>
      <c r="DC6" s="133"/>
      <c r="DD6" s="134"/>
      <c r="DE6" s="108" t="s">
        <v>527</v>
      </c>
      <c r="DF6" s="133"/>
      <c r="DG6" s="134"/>
      <c r="DH6" s="108" t="s">
        <v>528</v>
      </c>
      <c r="DI6" s="133"/>
      <c r="DJ6" s="134"/>
      <c r="DK6" s="108" t="s">
        <v>552</v>
      </c>
      <c r="DL6" s="133"/>
      <c r="DM6" s="134"/>
      <c r="DN6" s="108" t="s">
        <v>557</v>
      </c>
      <c r="DO6" s="137"/>
      <c r="DP6" s="136"/>
      <c r="DQ6" s="108" t="s">
        <v>559</v>
      </c>
      <c r="DR6" s="137"/>
      <c r="DS6" s="136"/>
      <c r="DT6" s="137" t="s">
        <v>560</v>
      </c>
      <c r="DU6" s="133"/>
      <c r="DV6" s="134"/>
      <c r="DW6" s="108" t="s">
        <v>561</v>
      </c>
      <c r="DX6" s="133"/>
      <c r="DY6" s="134"/>
      <c r="DZ6" s="108" t="s">
        <v>563</v>
      </c>
      <c r="EA6" s="133"/>
      <c r="EB6" s="134"/>
      <c r="EC6" s="108" t="s">
        <v>564</v>
      </c>
      <c r="ED6" s="133"/>
      <c r="EE6" s="134"/>
      <c r="EF6" s="108" t="s">
        <v>565</v>
      </c>
      <c r="EG6" s="133"/>
      <c r="EH6" s="134"/>
      <c r="EI6" s="108" t="s">
        <v>566</v>
      </c>
      <c r="EJ6" s="133"/>
      <c r="EK6" s="134"/>
      <c r="EL6" s="108" t="s">
        <v>567</v>
      </c>
      <c r="EM6" s="133"/>
      <c r="EN6" s="134"/>
      <c r="EO6" s="108" t="s">
        <v>568</v>
      </c>
      <c r="EP6" s="133"/>
      <c r="EQ6" s="134"/>
      <c r="ER6" s="108" t="s">
        <v>569</v>
      </c>
      <c r="ES6" s="133"/>
      <c r="ET6" s="134"/>
      <c r="EU6" s="108" t="s">
        <v>570</v>
      </c>
      <c r="EV6" s="133"/>
      <c r="EW6" s="134"/>
      <c r="EX6" s="108" t="s">
        <v>571</v>
      </c>
      <c r="EY6" s="133"/>
      <c r="EZ6" s="134"/>
      <c r="FA6" s="108" t="s">
        <v>589</v>
      </c>
      <c r="FB6" s="133"/>
      <c r="FC6" s="134"/>
      <c r="FD6" s="108" t="s">
        <v>572</v>
      </c>
      <c r="FE6" s="133"/>
      <c r="FF6" s="134"/>
      <c r="FG6" s="108" t="s">
        <v>573</v>
      </c>
      <c r="FH6" s="133"/>
      <c r="FI6" s="134"/>
      <c r="FJ6" s="108" t="s">
        <v>574</v>
      </c>
      <c r="FK6" s="133"/>
      <c r="FL6" s="134"/>
      <c r="FM6" s="135" t="s">
        <v>575</v>
      </c>
      <c r="FN6" s="133"/>
      <c r="FO6" s="135"/>
      <c r="FP6" s="108" t="s">
        <v>576</v>
      </c>
      <c r="FQ6" s="133"/>
      <c r="FR6" s="134"/>
      <c r="FS6" s="108" t="s">
        <v>577</v>
      </c>
      <c r="FT6" s="133"/>
      <c r="FU6" s="134"/>
      <c r="FV6" s="108" t="s">
        <v>578</v>
      </c>
      <c r="FW6" s="133"/>
      <c r="FX6" s="134"/>
      <c r="FY6" s="400" t="s">
        <v>579</v>
      </c>
      <c r="FZ6" s="401"/>
      <c r="GA6" s="394"/>
      <c r="GB6" s="399"/>
      <c r="GC6" s="394"/>
      <c r="GD6" s="395"/>
      <c r="GE6" s="400" t="s">
        <v>580</v>
      </c>
      <c r="GF6" s="401"/>
      <c r="GG6" s="394"/>
      <c r="GH6" s="399"/>
      <c r="GI6" s="394"/>
      <c r="GJ6" s="395"/>
      <c r="GK6" s="400" t="s">
        <v>581</v>
      </c>
      <c r="GL6" s="401"/>
      <c r="GM6" s="394"/>
      <c r="GN6" s="399"/>
      <c r="GO6" s="394"/>
      <c r="GP6" s="395"/>
      <c r="GQ6" s="108" t="s">
        <v>582</v>
      </c>
      <c r="GR6" s="133"/>
      <c r="GS6" s="134"/>
      <c r="GT6" s="189" t="s">
        <v>583</v>
      </c>
      <c r="GU6" s="139"/>
      <c r="GV6" s="139"/>
      <c r="GW6" s="189" t="s">
        <v>584</v>
      </c>
      <c r="GX6" s="139"/>
      <c r="GY6" s="139"/>
      <c r="GZ6" s="189" t="s">
        <v>585</v>
      </c>
      <c r="HA6" s="139"/>
      <c r="HB6" s="140"/>
    </row>
    <row r="7" spans="1:210" ht="42" customHeight="1" x14ac:dyDescent="0.2">
      <c r="A7" s="426" t="s">
        <v>31</v>
      </c>
      <c r="B7" s="428" t="s">
        <v>32</v>
      </c>
      <c r="C7" s="412"/>
      <c r="D7" s="416"/>
      <c r="E7" s="420"/>
      <c r="F7" s="424"/>
      <c r="G7" s="141" t="s">
        <v>135</v>
      </c>
      <c r="H7" s="142" t="s">
        <v>135</v>
      </c>
      <c r="I7" s="142" t="s">
        <v>135</v>
      </c>
      <c r="J7" s="142" t="s">
        <v>135</v>
      </c>
      <c r="K7" s="142" t="s">
        <v>136</v>
      </c>
      <c r="L7" s="143" t="s">
        <v>33</v>
      </c>
      <c r="M7" s="141" t="s">
        <v>135</v>
      </c>
      <c r="N7" s="142" t="s">
        <v>136</v>
      </c>
      <c r="O7" s="144" t="s">
        <v>33</v>
      </c>
      <c r="P7" s="141" t="s">
        <v>135</v>
      </c>
      <c r="Q7" s="142" t="s">
        <v>135</v>
      </c>
      <c r="R7" s="142" t="s">
        <v>135</v>
      </c>
      <c r="S7" s="142" t="s">
        <v>136</v>
      </c>
      <c r="T7" s="144" t="s">
        <v>33</v>
      </c>
      <c r="U7" s="141" t="s">
        <v>135</v>
      </c>
      <c r="V7" s="142" t="s">
        <v>135</v>
      </c>
      <c r="W7" s="142" t="s">
        <v>135</v>
      </c>
      <c r="X7" s="142" t="s">
        <v>135</v>
      </c>
      <c r="Y7" s="142" t="s">
        <v>136</v>
      </c>
      <c r="Z7" s="144" t="s">
        <v>33</v>
      </c>
      <c r="AA7" s="141" t="s">
        <v>135</v>
      </c>
      <c r="AB7" s="142" t="s">
        <v>135</v>
      </c>
      <c r="AC7" s="142" t="s">
        <v>136</v>
      </c>
      <c r="AD7" s="144" t="s">
        <v>33</v>
      </c>
      <c r="AE7" s="141" t="s">
        <v>135</v>
      </c>
      <c r="AF7" s="142" t="s">
        <v>136</v>
      </c>
      <c r="AG7" s="143" t="s">
        <v>33</v>
      </c>
      <c r="AH7" s="141" t="s">
        <v>135</v>
      </c>
      <c r="AI7" s="142" t="s">
        <v>135</v>
      </c>
      <c r="AJ7" s="142" t="s">
        <v>136</v>
      </c>
      <c r="AK7" s="144" t="s">
        <v>33</v>
      </c>
      <c r="AL7" s="141" t="s">
        <v>135</v>
      </c>
      <c r="AM7" s="142" t="s">
        <v>135</v>
      </c>
      <c r="AN7" s="142" t="s">
        <v>136</v>
      </c>
      <c r="AO7" s="144" t="s">
        <v>33</v>
      </c>
      <c r="AP7" s="141" t="s">
        <v>135</v>
      </c>
      <c r="AQ7" s="142" t="s">
        <v>136</v>
      </c>
      <c r="AR7" s="144" t="s">
        <v>33</v>
      </c>
      <c r="AS7" s="141" t="s">
        <v>135</v>
      </c>
      <c r="AT7" s="142" t="s">
        <v>136</v>
      </c>
      <c r="AU7" s="144" t="s">
        <v>33</v>
      </c>
      <c r="AV7" s="141" t="s">
        <v>135</v>
      </c>
      <c r="AW7" s="142" t="s">
        <v>136</v>
      </c>
      <c r="AX7" s="144" t="s">
        <v>33</v>
      </c>
      <c r="AY7" s="141" t="s">
        <v>135</v>
      </c>
      <c r="AZ7" s="142" t="s">
        <v>136</v>
      </c>
      <c r="BA7" s="144" t="s">
        <v>33</v>
      </c>
      <c r="BB7" s="141" t="s">
        <v>135</v>
      </c>
      <c r="BC7" s="142" t="s">
        <v>136</v>
      </c>
      <c r="BD7" s="144" t="s">
        <v>33</v>
      </c>
      <c r="BE7" s="141" t="s">
        <v>135</v>
      </c>
      <c r="BF7" s="142" t="s">
        <v>136</v>
      </c>
      <c r="BG7" s="144" t="s">
        <v>33</v>
      </c>
      <c r="BH7" s="141" t="s">
        <v>135</v>
      </c>
      <c r="BI7" s="142" t="s">
        <v>136</v>
      </c>
      <c r="BJ7" s="144" t="s">
        <v>33</v>
      </c>
      <c r="BK7" s="141" t="s">
        <v>135</v>
      </c>
      <c r="BL7" s="142" t="s">
        <v>136</v>
      </c>
      <c r="BM7" s="144" t="s">
        <v>33</v>
      </c>
      <c r="BN7" s="141" t="s">
        <v>135</v>
      </c>
      <c r="BO7" s="142" t="s">
        <v>136</v>
      </c>
      <c r="BP7" s="144" t="s">
        <v>33</v>
      </c>
      <c r="BQ7" s="141" t="s">
        <v>135</v>
      </c>
      <c r="BR7" s="141" t="s">
        <v>135</v>
      </c>
      <c r="BS7" s="142" t="s">
        <v>136</v>
      </c>
      <c r="BT7" s="144" t="s">
        <v>33</v>
      </c>
      <c r="BU7" s="141" t="s">
        <v>135</v>
      </c>
      <c r="BV7" s="142" t="s">
        <v>135</v>
      </c>
      <c r="BW7" s="142" t="s">
        <v>136</v>
      </c>
      <c r="BX7" s="144" t="s">
        <v>33</v>
      </c>
      <c r="BY7" s="141" t="s">
        <v>135</v>
      </c>
      <c r="BZ7" s="142" t="s">
        <v>136</v>
      </c>
      <c r="CA7" s="144" t="s">
        <v>33</v>
      </c>
      <c r="CB7" s="141" t="s">
        <v>135</v>
      </c>
      <c r="CC7" s="142" t="s">
        <v>136</v>
      </c>
      <c r="CD7" s="144" t="s">
        <v>33</v>
      </c>
      <c r="CE7" s="141" t="s">
        <v>135</v>
      </c>
      <c r="CF7" s="142" t="s">
        <v>136</v>
      </c>
      <c r="CG7" s="144" t="s">
        <v>33</v>
      </c>
      <c r="CH7" s="141" t="s">
        <v>135</v>
      </c>
      <c r="CI7" s="142" t="s">
        <v>136</v>
      </c>
      <c r="CJ7" s="144" t="s">
        <v>33</v>
      </c>
      <c r="CK7" s="141" t="s">
        <v>135</v>
      </c>
      <c r="CL7" s="142" t="s">
        <v>136</v>
      </c>
      <c r="CM7" s="144" t="s">
        <v>33</v>
      </c>
      <c r="CN7" s="141" t="s">
        <v>135</v>
      </c>
      <c r="CO7" s="142" t="s">
        <v>136</v>
      </c>
      <c r="CP7" s="144" t="s">
        <v>33</v>
      </c>
      <c r="CQ7" s="396" t="s">
        <v>135</v>
      </c>
      <c r="CR7" s="397"/>
      <c r="CS7" s="398" t="s">
        <v>136</v>
      </c>
      <c r="CT7" s="397"/>
      <c r="CU7" s="144" t="s">
        <v>33</v>
      </c>
      <c r="CV7" s="141" t="s">
        <v>135</v>
      </c>
      <c r="CW7" s="142" t="s">
        <v>136</v>
      </c>
      <c r="CX7" s="144" t="s">
        <v>33</v>
      </c>
      <c r="CY7" s="141" t="s">
        <v>135</v>
      </c>
      <c r="CZ7" s="142" t="s">
        <v>136</v>
      </c>
      <c r="DA7" s="144" t="s">
        <v>33</v>
      </c>
      <c r="DB7" s="141" t="s">
        <v>135</v>
      </c>
      <c r="DC7" s="142" t="s">
        <v>136</v>
      </c>
      <c r="DD7" s="144" t="s">
        <v>33</v>
      </c>
      <c r="DE7" s="141" t="s">
        <v>135</v>
      </c>
      <c r="DF7" s="142" t="s">
        <v>136</v>
      </c>
      <c r="DG7" s="144" t="s">
        <v>33</v>
      </c>
      <c r="DH7" s="141" t="s">
        <v>135</v>
      </c>
      <c r="DI7" s="142" t="s">
        <v>136</v>
      </c>
      <c r="DJ7" s="144" t="s">
        <v>33</v>
      </c>
      <c r="DK7" s="141" t="s">
        <v>135</v>
      </c>
      <c r="DL7" s="142" t="s">
        <v>136</v>
      </c>
      <c r="DM7" s="144" t="s">
        <v>33</v>
      </c>
      <c r="DN7" s="141" t="s">
        <v>135</v>
      </c>
      <c r="DO7" s="142" t="s">
        <v>136</v>
      </c>
      <c r="DP7" s="144" t="s">
        <v>33</v>
      </c>
      <c r="DQ7" s="141" t="s">
        <v>135</v>
      </c>
      <c r="DR7" s="142" t="s">
        <v>136</v>
      </c>
      <c r="DS7" s="144" t="s">
        <v>33</v>
      </c>
      <c r="DT7" s="212" t="s">
        <v>135</v>
      </c>
      <c r="DU7" s="142" t="s">
        <v>136</v>
      </c>
      <c r="DV7" s="144" t="s">
        <v>33</v>
      </c>
      <c r="DW7" s="141" t="s">
        <v>135</v>
      </c>
      <c r="DX7" s="142" t="s">
        <v>136</v>
      </c>
      <c r="DY7" s="144" t="s">
        <v>33</v>
      </c>
      <c r="DZ7" s="141" t="s">
        <v>135</v>
      </c>
      <c r="EA7" s="142" t="s">
        <v>136</v>
      </c>
      <c r="EB7" s="144" t="s">
        <v>562</v>
      </c>
      <c r="EC7" s="141" t="s">
        <v>135</v>
      </c>
      <c r="ED7" s="142" t="s">
        <v>136</v>
      </c>
      <c r="EE7" s="144" t="s">
        <v>33</v>
      </c>
      <c r="EF7" s="141" t="s">
        <v>135</v>
      </c>
      <c r="EG7" s="142" t="s">
        <v>136</v>
      </c>
      <c r="EH7" s="144" t="s">
        <v>33</v>
      </c>
      <c r="EI7" s="141" t="s">
        <v>135</v>
      </c>
      <c r="EJ7" s="142" t="s">
        <v>136</v>
      </c>
      <c r="EK7" s="144" t="s">
        <v>33</v>
      </c>
      <c r="EL7" s="141" t="s">
        <v>135</v>
      </c>
      <c r="EM7" s="142" t="s">
        <v>136</v>
      </c>
      <c r="EN7" s="144" t="s">
        <v>33</v>
      </c>
      <c r="EO7" s="141" t="s">
        <v>135</v>
      </c>
      <c r="EP7" s="142" t="s">
        <v>136</v>
      </c>
      <c r="EQ7" s="144" t="s">
        <v>33</v>
      </c>
      <c r="ER7" s="141" t="s">
        <v>135</v>
      </c>
      <c r="ES7" s="142" t="s">
        <v>136</v>
      </c>
      <c r="ET7" s="144" t="s">
        <v>33</v>
      </c>
      <c r="EU7" s="141" t="s">
        <v>135</v>
      </c>
      <c r="EV7" s="142" t="s">
        <v>136</v>
      </c>
      <c r="EW7" s="144" t="s">
        <v>33</v>
      </c>
      <c r="EX7" s="141" t="s">
        <v>135</v>
      </c>
      <c r="EY7" s="142" t="s">
        <v>136</v>
      </c>
      <c r="EZ7" s="144" t="s">
        <v>33</v>
      </c>
      <c r="FA7" s="141" t="s">
        <v>135</v>
      </c>
      <c r="FB7" s="142" t="s">
        <v>136</v>
      </c>
      <c r="FC7" s="144" t="s">
        <v>33</v>
      </c>
      <c r="FD7" s="141" t="s">
        <v>135</v>
      </c>
      <c r="FE7" s="142" t="s">
        <v>136</v>
      </c>
      <c r="FF7" s="144" t="s">
        <v>33</v>
      </c>
      <c r="FG7" s="141" t="s">
        <v>135</v>
      </c>
      <c r="FH7" s="142" t="s">
        <v>136</v>
      </c>
      <c r="FI7" s="144" t="s">
        <v>33</v>
      </c>
      <c r="FJ7" s="141" t="s">
        <v>135</v>
      </c>
      <c r="FK7" s="142" t="s">
        <v>136</v>
      </c>
      <c r="FL7" s="144" t="s">
        <v>33</v>
      </c>
      <c r="FM7" s="141" t="s">
        <v>135</v>
      </c>
      <c r="FN7" s="142" t="s">
        <v>136</v>
      </c>
      <c r="FO7" s="144" t="s">
        <v>33</v>
      </c>
      <c r="FP7" s="141" t="s">
        <v>135</v>
      </c>
      <c r="FQ7" s="142" t="s">
        <v>136</v>
      </c>
      <c r="FR7" s="144" t="s">
        <v>33</v>
      </c>
      <c r="FS7" s="141" t="s">
        <v>135</v>
      </c>
      <c r="FT7" s="142" t="s">
        <v>136</v>
      </c>
      <c r="FU7" s="144" t="s">
        <v>33</v>
      </c>
      <c r="FV7" s="141" t="s">
        <v>135</v>
      </c>
      <c r="FW7" s="142" t="s">
        <v>136</v>
      </c>
      <c r="FX7" s="144" t="s">
        <v>33</v>
      </c>
      <c r="FY7" s="375" t="s">
        <v>134</v>
      </c>
      <c r="FZ7" s="479"/>
      <c r="GA7" s="377" t="s">
        <v>137</v>
      </c>
      <c r="GB7" s="378"/>
      <c r="GC7" s="377" t="s">
        <v>247</v>
      </c>
      <c r="GD7" s="379"/>
      <c r="GE7" s="375" t="s">
        <v>134</v>
      </c>
      <c r="GF7" s="479"/>
      <c r="GG7" s="377" t="s">
        <v>137</v>
      </c>
      <c r="GH7" s="378"/>
      <c r="GI7" s="377" t="s">
        <v>247</v>
      </c>
      <c r="GJ7" s="379"/>
      <c r="GK7" s="375" t="s">
        <v>505</v>
      </c>
      <c r="GL7" s="479"/>
      <c r="GM7" s="377" t="s">
        <v>137</v>
      </c>
      <c r="GN7" s="378"/>
      <c r="GO7" s="377" t="s">
        <v>247</v>
      </c>
      <c r="GP7" s="379"/>
      <c r="GQ7" s="141" t="s">
        <v>135</v>
      </c>
      <c r="GR7" s="142" t="s">
        <v>136</v>
      </c>
      <c r="GS7" s="144" t="s">
        <v>33</v>
      </c>
      <c r="GT7" s="145" t="s">
        <v>134</v>
      </c>
      <c r="GU7" s="141" t="s">
        <v>137</v>
      </c>
      <c r="GV7" s="141" t="s">
        <v>247</v>
      </c>
      <c r="GW7" s="145" t="s">
        <v>134</v>
      </c>
      <c r="GX7" s="141" t="s">
        <v>137</v>
      </c>
      <c r="GY7" s="141" t="s">
        <v>247</v>
      </c>
      <c r="GZ7" s="145" t="s">
        <v>134</v>
      </c>
      <c r="HA7" s="141" t="s">
        <v>137</v>
      </c>
      <c r="HB7" s="144" t="s">
        <v>247</v>
      </c>
    </row>
    <row r="8" spans="1:210" ht="20.149999999999999" customHeight="1" thickBot="1" x14ac:dyDescent="0.25">
      <c r="A8" s="427"/>
      <c r="B8" s="429"/>
      <c r="C8" s="488"/>
      <c r="D8" s="485"/>
      <c r="E8" s="486"/>
      <c r="F8" s="487"/>
      <c r="G8" s="146" t="s">
        <v>26</v>
      </c>
      <c r="H8" s="147" t="s">
        <v>473</v>
      </c>
      <c r="I8" s="147" t="s">
        <v>473</v>
      </c>
      <c r="J8" s="147" t="s">
        <v>473</v>
      </c>
      <c r="K8" s="147" t="s">
        <v>26</v>
      </c>
      <c r="L8" s="148" t="s">
        <v>34</v>
      </c>
      <c r="M8" s="146" t="s">
        <v>26</v>
      </c>
      <c r="N8" s="147" t="s">
        <v>473</v>
      </c>
      <c r="O8" s="149" t="s">
        <v>34</v>
      </c>
      <c r="P8" s="150" t="s">
        <v>474</v>
      </c>
      <c r="Q8" s="147" t="s">
        <v>474</v>
      </c>
      <c r="R8" s="147" t="s">
        <v>474</v>
      </c>
      <c r="S8" s="147" t="s">
        <v>474</v>
      </c>
      <c r="T8" s="148" t="s">
        <v>34</v>
      </c>
      <c r="U8" s="151" t="s">
        <v>26</v>
      </c>
      <c r="V8" s="147" t="s">
        <v>26</v>
      </c>
      <c r="W8" s="147" t="s">
        <v>26</v>
      </c>
      <c r="X8" s="147" t="s">
        <v>26</v>
      </c>
      <c r="Y8" s="147" t="s">
        <v>26</v>
      </c>
      <c r="Z8" s="149" t="s">
        <v>34</v>
      </c>
      <c r="AA8" s="151" t="s">
        <v>26</v>
      </c>
      <c r="AB8" s="147" t="s">
        <v>26</v>
      </c>
      <c r="AC8" s="147" t="s">
        <v>26</v>
      </c>
      <c r="AD8" s="149" t="s">
        <v>34</v>
      </c>
      <c r="AE8" s="150" t="s">
        <v>26</v>
      </c>
      <c r="AF8" s="147" t="s">
        <v>26</v>
      </c>
      <c r="AG8" s="148" t="s">
        <v>34</v>
      </c>
      <c r="AH8" s="152" t="s">
        <v>25</v>
      </c>
      <c r="AI8" s="150" t="s">
        <v>474</v>
      </c>
      <c r="AJ8" s="150" t="s">
        <v>25</v>
      </c>
      <c r="AK8" s="149" t="s">
        <v>34</v>
      </c>
      <c r="AL8" s="152" t="s">
        <v>473</v>
      </c>
      <c r="AM8" s="150" t="s">
        <v>473</v>
      </c>
      <c r="AN8" s="150" t="s">
        <v>473</v>
      </c>
      <c r="AO8" s="149" t="s">
        <v>34</v>
      </c>
      <c r="AP8" s="146" t="s">
        <v>105</v>
      </c>
      <c r="AQ8" s="147" t="s">
        <v>105</v>
      </c>
      <c r="AR8" s="149" t="s">
        <v>34</v>
      </c>
      <c r="AS8" s="152" t="s">
        <v>26</v>
      </c>
      <c r="AT8" s="147" t="s">
        <v>26</v>
      </c>
      <c r="AU8" s="149" t="s">
        <v>34</v>
      </c>
      <c r="AV8" s="152" t="s">
        <v>105</v>
      </c>
      <c r="AW8" s="147" t="s">
        <v>105</v>
      </c>
      <c r="AX8" s="149" t="s">
        <v>34</v>
      </c>
      <c r="AY8" s="146" t="s">
        <v>251</v>
      </c>
      <c r="AZ8" s="147" t="s">
        <v>251</v>
      </c>
      <c r="BA8" s="149" t="s">
        <v>34</v>
      </c>
      <c r="BB8" s="146" t="s">
        <v>26</v>
      </c>
      <c r="BC8" s="147" t="s">
        <v>250</v>
      </c>
      <c r="BD8" s="149" t="s">
        <v>34</v>
      </c>
      <c r="BE8" s="152" t="s">
        <v>251</v>
      </c>
      <c r="BF8" s="147" t="s">
        <v>251</v>
      </c>
      <c r="BG8" s="149" t="s">
        <v>34</v>
      </c>
      <c r="BH8" s="152" t="s">
        <v>252</v>
      </c>
      <c r="BI8" s="147" t="s">
        <v>252</v>
      </c>
      <c r="BJ8" s="149" t="s">
        <v>34</v>
      </c>
      <c r="BK8" s="152" t="s">
        <v>252</v>
      </c>
      <c r="BL8" s="147" t="s">
        <v>252</v>
      </c>
      <c r="BM8" s="149" t="s">
        <v>34</v>
      </c>
      <c r="BN8" s="152" t="s">
        <v>252</v>
      </c>
      <c r="BO8" s="147" t="s">
        <v>252</v>
      </c>
      <c r="BP8" s="149" t="s">
        <v>34</v>
      </c>
      <c r="BQ8" s="146" t="s">
        <v>252</v>
      </c>
      <c r="BR8" s="146" t="s">
        <v>252</v>
      </c>
      <c r="BS8" s="147" t="s">
        <v>252</v>
      </c>
      <c r="BT8" s="149" t="s">
        <v>34</v>
      </c>
      <c r="BU8" s="151" t="s">
        <v>251</v>
      </c>
      <c r="BV8" s="147" t="s">
        <v>251</v>
      </c>
      <c r="BW8" s="147" t="s">
        <v>251</v>
      </c>
      <c r="BX8" s="149" t="s">
        <v>34</v>
      </c>
      <c r="BY8" s="152" t="s">
        <v>104</v>
      </c>
      <c r="BZ8" s="147" t="s">
        <v>104</v>
      </c>
      <c r="CA8" s="149" t="s">
        <v>34</v>
      </c>
      <c r="CB8" s="152" t="s">
        <v>105</v>
      </c>
      <c r="CC8" s="147" t="s">
        <v>105</v>
      </c>
      <c r="CD8" s="149" t="s">
        <v>34</v>
      </c>
      <c r="CE8" s="152" t="s">
        <v>24</v>
      </c>
      <c r="CF8" s="147" t="s">
        <v>24</v>
      </c>
      <c r="CG8" s="149" t="s">
        <v>34</v>
      </c>
      <c r="CH8" s="152" t="s">
        <v>106</v>
      </c>
      <c r="CI8" s="147" t="s">
        <v>106</v>
      </c>
      <c r="CJ8" s="149" t="s">
        <v>34</v>
      </c>
      <c r="CK8" s="152" t="s">
        <v>344</v>
      </c>
      <c r="CL8" s="147" t="s">
        <v>344</v>
      </c>
      <c r="CM8" s="149" t="s">
        <v>34</v>
      </c>
      <c r="CN8" s="152" t="s">
        <v>344</v>
      </c>
      <c r="CO8" s="147" t="s">
        <v>344</v>
      </c>
      <c r="CP8" s="149" t="s">
        <v>34</v>
      </c>
      <c r="CQ8" s="152" t="s">
        <v>24</v>
      </c>
      <c r="CR8" s="147" t="s">
        <v>344</v>
      </c>
      <c r="CS8" s="147" t="s">
        <v>24</v>
      </c>
      <c r="CT8" s="147" t="s">
        <v>344</v>
      </c>
      <c r="CU8" s="149" t="s">
        <v>34</v>
      </c>
      <c r="CV8" s="152" t="s">
        <v>248</v>
      </c>
      <c r="CW8" s="147" t="s">
        <v>248</v>
      </c>
      <c r="CX8" s="149" t="s">
        <v>34</v>
      </c>
      <c r="CY8" s="152" t="s">
        <v>248</v>
      </c>
      <c r="CZ8" s="147" t="s">
        <v>248</v>
      </c>
      <c r="DA8" s="149" t="s">
        <v>34</v>
      </c>
      <c r="DB8" s="146" t="s">
        <v>252</v>
      </c>
      <c r="DC8" s="147" t="s">
        <v>252</v>
      </c>
      <c r="DD8" s="149" t="s">
        <v>34</v>
      </c>
      <c r="DE8" s="152" t="s">
        <v>24</v>
      </c>
      <c r="DF8" s="147" t="s">
        <v>252</v>
      </c>
      <c r="DG8" s="149" t="s">
        <v>34</v>
      </c>
      <c r="DH8" s="152" t="s">
        <v>24</v>
      </c>
      <c r="DI8" s="147" t="s">
        <v>24</v>
      </c>
      <c r="DJ8" s="149" t="s">
        <v>34</v>
      </c>
      <c r="DK8" s="152" t="s">
        <v>252</v>
      </c>
      <c r="DL8" s="147" t="s">
        <v>24</v>
      </c>
      <c r="DM8" s="149" t="s">
        <v>34</v>
      </c>
      <c r="DN8" s="152" t="s">
        <v>248</v>
      </c>
      <c r="DO8" s="147" t="s">
        <v>248</v>
      </c>
      <c r="DP8" s="149" t="s">
        <v>34</v>
      </c>
      <c r="DQ8" s="152" t="s">
        <v>252</v>
      </c>
      <c r="DR8" s="147" t="s">
        <v>24</v>
      </c>
      <c r="DS8" s="149" t="s">
        <v>34</v>
      </c>
      <c r="DT8" s="213" t="s">
        <v>106</v>
      </c>
      <c r="DU8" s="147" t="s">
        <v>106</v>
      </c>
      <c r="DV8" s="149" t="s">
        <v>34</v>
      </c>
      <c r="DW8" s="152" t="s">
        <v>106</v>
      </c>
      <c r="DX8" s="147" t="s">
        <v>106</v>
      </c>
      <c r="DY8" s="149" t="s">
        <v>34</v>
      </c>
      <c r="DZ8" s="152" t="s">
        <v>104</v>
      </c>
      <c r="EA8" s="147" t="s">
        <v>104</v>
      </c>
      <c r="EB8" s="149" t="s">
        <v>34</v>
      </c>
      <c r="EC8" s="152" t="s">
        <v>104</v>
      </c>
      <c r="ED8" s="147" t="s">
        <v>104</v>
      </c>
      <c r="EE8" s="149" t="s">
        <v>34</v>
      </c>
      <c r="EF8" s="152" t="s">
        <v>104</v>
      </c>
      <c r="EG8" s="147" t="s">
        <v>104</v>
      </c>
      <c r="EH8" s="149" t="s">
        <v>34</v>
      </c>
      <c r="EI8" s="152" t="s">
        <v>104</v>
      </c>
      <c r="EJ8" s="147" t="s">
        <v>104</v>
      </c>
      <c r="EK8" s="149" t="s">
        <v>34</v>
      </c>
      <c r="EL8" s="152" t="s">
        <v>104</v>
      </c>
      <c r="EM8" s="147" t="s">
        <v>104</v>
      </c>
      <c r="EN8" s="149" t="s">
        <v>34</v>
      </c>
      <c r="EO8" s="152" t="s">
        <v>104</v>
      </c>
      <c r="EP8" s="147" t="s">
        <v>104</v>
      </c>
      <c r="EQ8" s="149" t="s">
        <v>34</v>
      </c>
      <c r="ER8" s="152" t="s">
        <v>253</v>
      </c>
      <c r="ES8" s="147" t="s">
        <v>253</v>
      </c>
      <c r="ET8" s="149" t="s">
        <v>34</v>
      </c>
      <c r="EU8" s="152" t="s">
        <v>106</v>
      </c>
      <c r="EV8" s="147" t="s">
        <v>106</v>
      </c>
      <c r="EW8" s="149" t="s">
        <v>34</v>
      </c>
      <c r="EX8" s="152" t="s">
        <v>106</v>
      </c>
      <c r="EY8" s="147" t="s">
        <v>106</v>
      </c>
      <c r="EZ8" s="149" t="s">
        <v>34</v>
      </c>
      <c r="FA8" s="152" t="s">
        <v>106</v>
      </c>
      <c r="FB8" s="147" t="s">
        <v>106</v>
      </c>
      <c r="FC8" s="149" t="s">
        <v>34</v>
      </c>
      <c r="FD8" s="152" t="s">
        <v>106</v>
      </c>
      <c r="FE8" s="147" t="s">
        <v>106</v>
      </c>
      <c r="FF8" s="149" t="s">
        <v>34</v>
      </c>
      <c r="FG8" s="152" t="s">
        <v>106</v>
      </c>
      <c r="FH8" s="147" t="s">
        <v>106</v>
      </c>
      <c r="FI8" s="149" t="s">
        <v>34</v>
      </c>
      <c r="FJ8" s="152" t="s">
        <v>106</v>
      </c>
      <c r="FK8" s="147" t="s">
        <v>106</v>
      </c>
      <c r="FL8" s="149" t="s">
        <v>34</v>
      </c>
      <c r="FM8" s="152" t="s">
        <v>106</v>
      </c>
      <c r="FN8" s="147" t="s">
        <v>106</v>
      </c>
      <c r="FO8" s="149" t="s">
        <v>34</v>
      </c>
      <c r="FP8" s="152" t="s">
        <v>106</v>
      </c>
      <c r="FQ8" s="147" t="s">
        <v>106</v>
      </c>
      <c r="FR8" s="149" t="s">
        <v>34</v>
      </c>
      <c r="FS8" s="152" t="s">
        <v>106</v>
      </c>
      <c r="FT8" s="147" t="s">
        <v>106</v>
      </c>
      <c r="FU8" s="149" t="s">
        <v>34</v>
      </c>
      <c r="FV8" s="152" t="s">
        <v>106</v>
      </c>
      <c r="FW8" s="147" t="s">
        <v>106</v>
      </c>
      <c r="FX8" s="149" t="s">
        <v>34</v>
      </c>
      <c r="FY8" s="152" t="s">
        <v>106</v>
      </c>
      <c r="FZ8" s="153" t="s">
        <v>24</v>
      </c>
      <c r="GA8" s="147" t="s">
        <v>106</v>
      </c>
      <c r="GB8" s="146" t="s">
        <v>24</v>
      </c>
      <c r="GC8" s="146" t="s">
        <v>34</v>
      </c>
      <c r="GD8" s="149" t="s">
        <v>34</v>
      </c>
      <c r="GE8" s="152" t="s">
        <v>106</v>
      </c>
      <c r="GF8" s="153" t="s">
        <v>24</v>
      </c>
      <c r="GG8" s="147" t="s">
        <v>106</v>
      </c>
      <c r="GH8" s="146" t="s">
        <v>24</v>
      </c>
      <c r="GI8" s="146" t="s">
        <v>34</v>
      </c>
      <c r="GJ8" s="149" t="s">
        <v>34</v>
      </c>
      <c r="GK8" s="152" t="s">
        <v>106</v>
      </c>
      <c r="GL8" s="153" t="s">
        <v>24</v>
      </c>
      <c r="GM8" s="147" t="s">
        <v>106</v>
      </c>
      <c r="GN8" s="146" t="s">
        <v>24</v>
      </c>
      <c r="GO8" s="146" t="s">
        <v>34</v>
      </c>
      <c r="GP8" s="149" t="s">
        <v>34</v>
      </c>
      <c r="GQ8" s="152" t="s">
        <v>106</v>
      </c>
      <c r="GR8" s="147" t="s">
        <v>106</v>
      </c>
      <c r="GS8" s="149" t="s">
        <v>34</v>
      </c>
      <c r="GT8" s="152" t="s">
        <v>252</v>
      </c>
      <c r="GU8" s="147" t="s">
        <v>252</v>
      </c>
      <c r="GV8" s="146" t="s">
        <v>34</v>
      </c>
      <c r="GW8" s="152" t="s">
        <v>252</v>
      </c>
      <c r="GX8" s="147" t="s">
        <v>252</v>
      </c>
      <c r="GY8" s="146" t="s">
        <v>34</v>
      </c>
      <c r="GZ8" s="152" t="s">
        <v>252</v>
      </c>
      <c r="HA8" s="147" t="s">
        <v>252</v>
      </c>
      <c r="HB8" s="154" t="s">
        <v>34</v>
      </c>
    </row>
    <row r="9" spans="1:210" ht="38.15" customHeight="1" x14ac:dyDescent="0.2">
      <c r="A9" s="5" t="s">
        <v>255</v>
      </c>
      <c r="B9" s="6"/>
      <c r="C9" s="7" t="s">
        <v>107</v>
      </c>
      <c r="D9" s="8" t="s">
        <v>108</v>
      </c>
      <c r="E9" s="9">
        <v>125000</v>
      </c>
      <c r="F9" s="10" t="s">
        <v>256</v>
      </c>
      <c r="G9" s="70">
        <v>3980</v>
      </c>
      <c r="H9" s="74">
        <v>2510</v>
      </c>
      <c r="I9" s="74">
        <v>0</v>
      </c>
      <c r="J9" s="74">
        <v>0</v>
      </c>
      <c r="K9" s="74">
        <v>2304</v>
      </c>
      <c r="L9" s="211">
        <f t="shared" ref="L9:L34" si="0">(G9+H9+I9+J9)/(G9+H9+I9+J9+K9)*100</f>
        <v>73.800318398908345</v>
      </c>
      <c r="M9" s="81">
        <v>0</v>
      </c>
      <c r="N9" s="74">
        <v>0</v>
      </c>
      <c r="O9" s="34" t="e">
        <f t="shared" ref="O9:O34" si="1">M9/(M9+N9)*100</f>
        <v>#DIV/0!</v>
      </c>
      <c r="P9" s="78">
        <v>1092</v>
      </c>
      <c r="Q9" s="74">
        <v>0</v>
      </c>
      <c r="R9" s="251">
        <v>0</v>
      </c>
      <c r="S9" s="74">
        <v>0</v>
      </c>
      <c r="T9" s="34">
        <f t="shared" ref="T9:T34" si="2">(P9+Q9+R9)/(P9+Q9+R9+S9)*100</f>
        <v>100</v>
      </c>
      <c r="U9" s="81">
        <v>0</v>
      </c>
      <c r="V9" s="74">
        <v>927</v>
      </c>
      <c r="W9" s="74">
        <v>0</v>
      </c>
      <c r="X9" s="74">
        <v>0</v>
      </c>
      <c r="Y9" s="74">
        <v>53</v>
      </c>
      <c r="Z9" s="34">
        <f t="shared" ref="Z9:Z34" si="3">(U9+V9+W9+X9)/(U9+V9+W9+X9+Y9)*100</f>
        <v>94.591836734693885</v>
      </c>
      <c r="AA9" s="81">
        <v>0</v>
      </c>
      <c r="AB9" s="74">
        <v>0</v>
      </c>
      <c r="AC9" s="74">
        <v>0</v>
      </c>
      <c r="AD9" s="34" t="e">
        <f t="shared" ref="AD9:AD34" si="4">(AA9+AB9)/(AA9+AB9+AC9)*100</f>
        <v>#DIV/0!</v>
      </c>
      <c r="AE9" s="32">
        <v>0</v>
      </c>
      <c r="AF9" s="35"/>
      <c r="AG9" s="36"/>
      <c r="AH9" s="81">
        <v>596</v>
      </c>
      <c r="AI9" s="74">
        <v>0</v>
      </c>
      <c r="AJ9" s="74">
        <v>32</v>
      </c>
      <c r="AK9" s="34">
        <f t="shared" ref="AK9:AK34" si="5">(AH9+AI9)/(AH9+AI9+AJ9)*100</f>
        <v>94.904458598726109</v>
      </c>
      <c r="AL9" s="81">
        <v>17283</v>
      </c>
      <c r="AM9" s="74">
        <v>0</v>
      </c>
      <c r="AN9" s="74">
        <v>2342</v>
      </c>
      <c r="AO9" s="34">
        <f t="shared" ref="AO9:AO34" si="6">(AL9+AM9)/(AL9+AM9+AN9)*100</f>
        <v>88.066242038216558</v>
      </c>
      <c r="AP9" s="81">
        <v>220</v>
      </c>
      <c r="AQ9" s="86"/>
      <c r="AR9" s="55"/>
      <c r="AS9" s="81">
        <v>0</v>
      </c>
      <c r="AT9" s="86"/>
      <c r="AU9" s="55"/>
      <c r="AV9" s="81">
        <v>0</v>
      </c>
      <c r="AW9" s="86"/>
      <c r="AX9" s="55"/>
      <c r="AY9" s="234">
        <v>0</v>
      </c>
      <c r="AZ9" s="251">
        <v>0</v>
      </c>
      <c r="BA9" s="252" t="e">
        <f t="shared" ref="BA9:BA34" si="7">AY9/(AY9+AZ9)*100</f>
        <v>#DIV/0!</v>
      </c>
      <c r="BB9" s="81">
        <v>0</v>
      </c>
      <c r="BC9" s="74">
        <v>0</v>
      </c>
      <c r="BD9" s="34" t="e">
        <f t="shared" ref="BD9:BD34" si="8">BB9/(BB9+BC9)*100</f>
        <v>#DIV/0!</v>
      </c>
      <c r="BE9" s="81">
        <v>0</v>
      </c>
      <c r="BF9" s="74">
        <v>0</v>
      </c>
      <c r="BG9" s="34" t="e">
        <f t="shared" ref="BG9:BG34" si="9">BE9/(BE9+BF9)*100</f>
        <v>#DIV/0!</v>
      </c>
      <c r="BH9" s="81">
        <v>0</v>
      </c>
      <c r="BI9" s="74">
        <v>0</v>
      </c>
      <c r="BJ9" s="34" t="e">
        <f t="shared" ref="BJ9:BJ34" si="10">BH9/(BH9+BI9)*100</f>
        <v>#DIV/0!</v>
      </c>
      <c r="BK9" s="234">
        <v>0</v>
      </c>
      <c r="BL9" s="251">
        <v>0</v>
      </c>
      <c r="BM9" s="252" t="e">
        <f t="shared" ref="BM9:BM34" si="11">BK9/(BK9+BL9)*100</f>
        <v>#DIV/0!</v>
      </c>
      <c r="BN9" s="234">
        <v>0</v>
      </c>
      <c r="BO9" s="251">
        <v>0</v>
      </c>
      <c r="BP9" s="252" t="e">
        <f t="shared" ref="BP9:BP34" si="12">BN9/(BN9+BO9)*100</f>
        <v>#DIV/0!</v>
      </c>
      <c r="BQ9" s="81">
        <v>0</v>
      </c>
      <c r="BR9" s="33">
        <v>0</v>
      </c>
      <c r="BS9" s="74">
        <v>0</v>
      </c>
      <c r="BT9" s="34" t="e">
        <f>(BQ9+BR9)/(BQ9+BR9+BS9)*100</f>
        <v>#DIV/0!</v>
      </c>
      <c r="BU9" s="81">
        <v>0</v>
      </c>
      <c r="BV9" s="74">
        <v>0</v>
      </c>
      <c r="BW9" s="74">
        <v>0</v>
      </c>
      <c r="BX9" s="34" t="e">
        <f t="shared" ref="BX9:BX34" si="13">(BU9+BV9)/(BU9+BV9+BW9)*100</f>
        <v>#DIV/0!</v>
      </c>
      <c r="BY9" s="81">
        <v>0</v>
      </c>
      <c r="BZ9" s="74">
        <v>0</v>
      </c>
      <c r="CA9" s="34" t="e">
        <f t="shared" ref="CA9:CA34" si="14">BY9/(BY9+BZ9)*100</f>
        <v>#DIV/0!</v>
      </c>
      <c r="CB9" s="234">
        <v>0</v>
      </c>
      <c r="CC9" s="251">
        <v>0</v>
      </c>
      <c r="CD9" s="252" t="e">
        <f t="shared" ref="CD9:CD34" si="15">CB9/(CB9+CC9)*100</f>
        <v>#DIV/0!</v>
      </c>
      <c r="CE9" s="81">
        <v>0</v>
      </c>
      <c r="CF9" s="74">
        <v>0</v>
      </c>
      <c r="CG9" s="34" t="e">
        <f t="shared" ref="CG9:CG34" si="16">CE9/(CE9+CF9)*100</f>
        <v>#DIV/0!</v>
      </c>
      <c r="CH9" s="81">
        <v>0</v>
      </c>
      <c r="CI9" s="86"/>
      <c r="CJ9" s="55"/>
      <c r="CK9" s="81">
        <v>0</v>
      </c>
      <c r="CL9" s="86"/>
      <c r="CM9" s="55"/>
      <c r="CN9" s="81">
        <v>0</v>
      </c>
      <c r="CO9" s="86"/>
      <c r="CP9" s="55"/>
      <c r="CQ9" s="81">
        <v>0</v>
      </c>
      <c r="CR9" s="33">
        <v>0</v>
      </c>
      <c r="CS9" s="86"/>
      <c r="CT9" s="101"/>
      <c r="CU9" s="55"/>
      <c r="CV9" s="81">
        <v>0</v>
      </c>
      <c r="CW9" s="86"/>
      <c r="CX9" s="55"/>
      <c r="CY9" s="81">
        <v>0</v>
      </c>
      <c r="CZ9" s="86"/>
      <c r="DA9" s="55"/>
      <c r="DB9" s="81">
        <v>0</v>
      </c>
      <c r="DC9" s="74">
        <v>0</v>
      </c>
      <c r="DD9" s="34" t="e">
        <f t="shared" ref="DD9:DD34" si="17">DB9/(DB9+DC9)*100</f>
        <v>#DIV/0!</v>
      </c>
      <c r="DE9" s="81">
        <v>0</v>
      </c>
      <c r="DF9" s="74">
        <v>0</v>
      </c>
      <c r="DG9" s="34" t="e">
        <f t="shared" ref="DG9:DG34" si="18">DE9/(DE9+DF9)*100</f>
        <v>#DIV/0!</v>
      </c>
      <c r="DH9" s="81">
        <v>0</v>
      </c>
      <c r="DI9" s="74">
        <v>0</v>
      </c>
      <c r="DJ9" s="34" t="e">
        <f t="shared" ref="DJ9:DJ34" si="19">DH9/(DH9+DI9)*100</f>
        <v>#DIV/0!</v>
      </c>
      <c r="DK9" s="81">
        <v>0</v>
      </c>
      <c r="DL9" s="74">
        <v>0</v>
      </c>
      <c r="DM9" s="34" t="e">
        <f t="shared" ref="DM9:DM34" si="20">DK9/(DK9+DL9)*100</f>
        <v>#DIV/0!</v>
      </c>
      <c r="DN9" s="81">
        <v>0</v>
      </c>
      <c r="DO9" s="74">
        <v>0</v>
      </c>
      <c r="DP9" s="34" t="e">
        <f t="shared" ref="DP9:DP34" si="21">DN9/(DN9+DO9)*100</f>
        <v>#DIV/0!</v>
      </c>
      <c r="DQ9" s="81">
        <v>0</v>
      </c>
      <c r="DR9" s="74">
        <v>0</v>
      </c>
      <c r="DS9" s="34" t="e">
        <f t="shared" ref="DS9:DS34" si="22">DQ9/(DQ9+DR9)*100</f>
        <v>#DIV/0!</v>
      </c>
      <c r="DT9" s="81">
        <v>0</v>
      </c>
      <c r="DU9" s="86"/>
      <c r="DV9" s="55"/>
      <c r="DW9" s="81">
        <v>0</v>
      </c>
      <c r="DX9" s="74"/>
      <c r="DY9" s="34" t="e">
        <f t="shared" ref="DY9:DY34" si="23">DW9/(DW9+DX9)*100</f>
        <v>#DIV/0!</v>
      </c>
      <c r="DZ9" s="81">
        <v>0</v>
      </c>
      <c r="EA9" s="74">
        <v>0</v>
      </c>
      <c r="EB9" s="34" t="e">
        <f t="shared" ref="EB9:EB34" si="24">DZ9/(DZ9+EA9)*100</f>
        <v>#DIV/0!</v>
      </c>
      <c r="EC9" s="81">
        <v>0</v>
      </c>
      <c r="ED9" s="74">
        <v>0</v>
      </c>
      <c r="EE9" s="34" t="e">
        <f t="shared" ref="EE9:EE34" si="25">EC9/(EC9+ED9)*100</f>
        <v>#DIV/0!</v>
      </c>
      <c r="EF9" s="81">
        <v>0</v>
      </c>
      <c r="EG9" s="74">
        <v>0</v>
      </c>
      <c r="EH9" s="34" t="e">
        <f t="shared" ref="EH9:EH34" si="26">EF9/(EF9+EG9)*100</f>
        <v>#DIV/0!</v>
      </c>
      <c r="EI9" s="81">
        <v>0</v>
      </c>
      <c r="EJ9" s="74">
        <v>0</v>
      </c>
      <c r="EK9" s="34" t="e">
        <f t="shared" ref="EK9:EK34" si="27">EI9/(EI9+EJ9)*100</f>
        <v>#DIV/0!</v>
      </c>
      <c r="EL9" s="81">
        <v>0</v>
      </c>
      <c r="EM9" s="74">
        <v>0</v>
      </c>
      <c r="EN9" s="252" t="e">
        <f t="shared" ref="EN9:EN34" si="28">EL9/(EL9+EM9)*100</f>
        <v>#DIV/0!</v>
      </c>
      <c r="EO9" s="234">
        <v>0</v>
      </c>
      <c r="EP9" s="251">
        <v>0</v>
      </c>
      <c r="EQ9" s="252" t="e">
        <f t="shared" ref="EQ9:EQ34" si="29">EO9/(EO9+EP9)*100</f>
        <v>#DIV/0!</v>
      </c>
      <c r="ER9" s="81">
        <v>0</v>
      </c>
      <c r="ES9" s="74">
        <v>0</v>
      </c>
      <c r="ET9" s="34" t="e">
        <f t="shared" ref="ET9:ET34" si="30">ER9/(ER9+ES9)*100</f>
        <v>#DIV/0!</v>
      </c>
      <c r="EU9" s="81">
        <v>0</v>
      </c>
      <c r="EV9" s="74">
        <v>0</v>
      </c>
      <c r="EW9" s="34" t="e">
        <f t="shared" ref="EW9:EW34" si="31">EU9/(EU9+EV9)*100</f>
        <v>#DIV/0!</v>
      </c>
      <c r="EX9" s="81">
        <v>0</v>
      </c>
      <c r="EY9" s="74">
        <v>0</v>
      </c>
      <c r="EZ9" s="34" t="e">
        <f t="shared" ref="EZ9:EZ34" si="32">EX9/(EX9+EY9)*100</f>
        <v>#DIV/0!</v>
      </c>
      <c r="FA9" s="81">
        <v>0</v>
      </c>
      <c r="FB9" s="74">
        <v>0</v>
      </c>
      <c r="FC9" s="34" t="e">
        <f t="shared" ref="FC9:FC34" si="33">FA9/(FA9+FB9)*100</f>
        <v>#DIV/0!</v>
      </c>
      <c r="FD9" s="234">
        <v>0</v>
      </c>
      <c r="FE9" s="235"/>
      <c r="FF9" s="236"/>
      <c r="FG9" s="234">
        <v>0</v>
      </c>
      <c r="FH9" s="235"/>
      <c r="FI9" s="236"/>
      <c r="FJ9" s="234">
        <v>1</v>
      </c>
      <c r="FK9" s="251">
        <v>0</v>
      </c>
      <c r="FL9" s="252">
        <f t="shared" ref="FL9:FL34" si="34">FJ9/(FJ9+FK9)*100</f>
        <v>100</v>
      </c>
      <c r="FM9" s="234">
        <v>0</v>
      </c>
      <c r="FN9" s="296">
        <v>0</v>
      </c>
      <c r="FO9" s="252" t="e">
        <f t="shared" ref="FO9:FO34" si="35">FM9/(FM9+FN9)*100</f>
        <v>#DIV/0!</v>
      </c>
      <c r="FP9" s="234">
        <v>1</v>
      </c>
      <c r="FQ9" s="251">
        <v>0</v>
      </c>
      <c r="FR9" s="252">
        <f t="shared" ref="FR9:FR34" si="36">FP9/(FP9+FQ9)*100</f>
        <v>100</v>
      </c>
      <c r="FS9" s="234">
        <v>0</v>
      </c>
      <c r="FT9" s="251">
        <v>0</v>
      </c>
      <c r="FU9" s="252" t="e">
        <f t="shared" ref="FU9:FU34" si="37">FS9/(FS9+FT9)*100</f>
        <v>#DIV/0!</v>
      </c>
      <c r="FV9" s="234">
        <v>0</v>
      </c>
      <c r="FW9" s="251">
        <v>0</v>
      </c>
      <c r="FX9" s="252" t="e">
        <f t="shared" ref="FX9:FX34" si="38">FV9/(FV9+FW9)*100</f>
        <v>#DIV/0!</v>
      </c>
      <c r="FY9" s="234">
        <v>0</v>
      </c>
      <c r="FZ9" s="251">
        <v>0</v>
      </c>
      <c r="GA9" s="235"/>
      <c r="GB9" s="236"/>
      <c r="GC9" s="236"/>
      <c r="GD9" s="268"/>
      <c r="GE9" s="234">
        <v>0</v>
      </c>
      <c r="GF9" s="251">
        <v>0</v>
      </c>
      <c r="GG9" s="235"/>
      <c r="GH9" s="236"/>
      <c r="GI9" s="236"/>
      <c r="GJ9" s="268"/>
      <c r="GK9" s="234">
        <v>0</v>
      </c>
      <c r="GL9" s="290">
        <v>0</v>
      </c>
      <c r="GM9" s="251">
        <v>0</v>
      </c>
      <c r="GN9" s="291">
        <v>0</v>
      </c>
      <c r="GO9" s="291" t="e">
        <f t="shared" ref="GO9:GO34" si="39">GK9/(GK9+GM9)*100</f>
        <v>#DIV/0!</v>
      </c>
      <c r="GP9" s="252" t="e">
        <f t="shared" ref="GP9:GP34" si="40">GL9/(GL9+GN9)*100</f>
        <v>#DIV/0!</v>
      </c>
      <c r="GQ9" s="234">
        <v>0</v>
      </c>
      <c r="GR9" s="251">
        <v>0</v>
      </c>
      <c r="GS9" s="252" t="e">
        <f t="shared" ref="GS9:GS34" si="41">GQ9/(GQ9+GR9)*100</f>
        <v>#DIV/0!</v>
      </c>
      <c r="GT9" s="234">
        <v>0</v>
      </c>
      <c r="GU9" s="235"/>
      <c r="GV9" s="236"/>
      <c r="GW9" s="234">
        <v>0</v>
      </c>
      <c r="GX9" s="235"/>
      <c r="GY9" s="236"/>
      <c r="GZ9" s="234">
        <v>0</v>
      </c>
      <c r="HA9" s="235"/>
      <c r="HB9" s="268"/>
    </row>
    <row r="10" spans="1:210" ht="38.15" customHeight="1" x14ac:dyDescent="0.2">
      <c r="A10" s="11" t="s">
        <v>256</v>
      </c>
      <c r="B10" s="12"/>
      <c r="C10" s="13" t="s">
        <v>109</v>
      </c>
      <c r="D10" s="14" t="s">
        <v>112</v>
      </c>
      <c r="E10" s="15">
        <v>250000</v>
      </c>
      <c r="F10" s="16" t="s">
        <v>257</v>
      </c>
      <c r="G10" s="71">
        <v>0</v>
      </c>
      <c r="H10" s="75">
        <v>0</v>
      </c>
      <c r="I10" s="75">
        <v>0</v>
      </c>
      <c r="J10" s="75">
        <v>0</v>
      </c>
      <c r="K10" s="75">
        <v>0</v>
      </c>
      <c r="L10" s="37" t="e">
        <f t="shared" si="0"/>
        <v>#DIV/0!</v>
      </c>
      <c r="M10" s="82">
        <v>0</v>
      </c>
      <c r="N10" s="75">
        <v>0</v>
      </c>
      <c r="O10" s="48" t="e">
        <f t="shared" si="1"/>
        <v>#DIV/0!</v>
      </c>
      <c r="P10" s="79">
        <v>0</v>
      </c>
      <c r="Q10" s="75">
        <v>2985</v>
      </c>
      <c r="R10" s="253">
        <v>0</v>
      </c>
      <c r="S10" s="75">
        <v>883</v>
      </c>
      <c r="T10" s="37">
        <f t="shared" si="2"/>
        <v>77.171664943123062</v>
      </c>
      <c r="U10" s="82">
        <v>0</v>
      </c>
      <c r="V10" s="75">
        <v>0</v>
      </c>
      <c r="W10" s="75">
        <v>0</v>
      </c>
      <c r="X10" s="75">
        <v>0</v>
      </c>
      <c r="Y10" s="75">
        <v>0</v>
      </c>
      <c r="Z10" s="37" t="e">
        <f t="shared" si="3"/>
        <v>#DIV/0!</v>
      </c>
      <c r="AA10" s="82">
        <v>239</v>
      </c>
      <c r="AB10" s="75">
        <v>0</v>
      </c>
      <c r="AC10" s="75">
        <v>23</v>
      </c>
      <c r="AD10" s="37">
        <f t="shared" si="4"/>
        <v>91.221374045801525</v>
      </c>
      <c r="AE10" s="22">
        <v>0</v>
      </c>
      <c r="AF10" s="30"/>
      <c r="AG10" s="38"/>
      <c r="AH10" s="82">
        <v>893</v>
      </c>
      <c r="AI10" s="75">
        <v>0</v>
      </c>
      <c r="AJ10" s="75">
        <v>23</v>
      </c>
      <c r="AK10" s="37">
        <f t="shared" si="5"/>
        <v>97.489082969432317</v>
      </c>
      <c r="AL10" s="82">
        <v>31231</v>
      </c>
      <c r="AM10" s="75">
        <v>0</v>
      </c>
      <c r="AN10" s="75">
        <v>3213</v>
      </c>
      <c r="AO10" s="37">
        <f t="shared" si="6"/>
        <v>90.671815120195092</v>
      </c>
      <c r="AP10" s="82">
        <v>0</v>
      </c>
      <c r="AQ10" s="87"/>
      <c r="AR10" s="58"/>
      <c r="AS10" s="82">
        <v>0</v>
      </c>
      <c r="AT10" s="87"/>
      <c r="AU10" s="58"/>
      <c r="AV10" s="82">
        <v>0</v>
      </c>
      <c r="AW10" s="87"/>
      <c r="AX10" s="58"/>
      <c r="AY10" s="237">
        <v>0</v>
      </c>
      <c r="AZ10" s="253">
        <v>0</v>
      </c>
      <c r="BA10" s="254" t="e">
        <f t="shared" si="7"/>
        <v>#DIV/0!</v>
      </c>
      <c r="BB10" s="82">
        <v>750</v>
      </c>
      <c r="BC10" s="75">
        <v>120</v>
      </c>
      <c r="BD10" s="48">
        <f t="shared" si="8"/>
        <v>86.206896551724128</v>
      </c>
      <c r="BE10" s="82">
        <v>0</v>
      </c>
      <c r="BF10" s="75">
        <v>0</v>
      </c>
      <c r="BG10" s="48" t="e">
        <f t="shared" si="9"/>
        <v>#DIV/0!</v>
      </c>
      <c r="BH10" s="82">
        <v>60</v>
      </c>
      <c r="BI10" s="75">
        <v>0</v>
      </c>
      <c r="BJ10" s="48">
        <f t="shared" si="10"/>
        <v>100</v>
      </c>
      <c r="BK10" s="237">
        <v>0</v>
      </c>
      <c r="BL10" s="253">
        <v>0</v>
      </c>
      <c r="BM10" s="254" t="e">
        <f t="shared" si="11"/>
        <v>#DIV/0!</v>
      </c>
      <c r="BN10" s="237">
        <v>0</v>
      </c>
      <c r="BO10" s="253">
        <v>0</v>
      </c>
      <c r="BP10" s="254" t="e">
        <f t="shared" si="12"/>
        <v>#DIV/0!</v>
      </c>
      <c r="BQ10" s="82">
        <v>0</v>
      </c>
      <c r="BR10" s="29">
        <v>0</v>
      </c>
      <c r="BS10" s="75">
        <v>0</v>
      </c>
      <c r="BT10" s="48" t="e">
        <f>(BQ10+BR10)/(BQ10+BR10+BS10)*100</f>
        <v>#DIV/0!</v>
      </c>
      <c r="BU10" s="82">
        <v>0</v>
      </c>
      <c r="BV10" s="75">
        <v>0</v>
      </c>
      <c r="BW10" s="75">
        <v>0</v>
      </c>
      <c r="BX10" s="37" t="e">
        <f t="shared" si="13"/>
        <v>#DIV/0!</v>
      </c>
      <c r="BY10" s="82">
        <v>10</v>
      </c>
      <c r="BZ10" s="75">
        <v>0</v>
      </c>
      <c r="CA10" s="48">
        <f t="shared" si="14"/>
        <v>100</v>
      </c>
      <c r="CB10" s="237">
        <v>35</v>
      </c>
      <c r="CC10" s="253">
        <v>5</v>
      </c>
      <c r="CD10" s="254">
        <f t="shared" si="15"/>
        <v>87.5</v>
      </c>
      <c r="CE10" s="82">
        <v>0</v>
      </c>
      <c r="CF10" s="75">
        <v>0</v>
      </c>
      <c r="CG10" s="48" t="e">
        <f t="shared" si="16"/>
        <v>#DIV/0!</v>
      </c>
      <c r="CH10" s="82">
        <v>0</v>
      </c>
      <c r="CI10" s="87"/>
      <c r="CJ10" s="58"/>
      <c r="CK10" s="82">
        <v>0</v>
      </c>
      <c r="CL10" s="87"/>
      <c r="CM10" s="58"/>
      <c r="CN10" s="82">
        <v>0</v>
      </c>
      <c r="CO10" s="87"/>
      <c r="CP10" s="58"/>
      <c r="CQ10" s="82">
        <v>0</v>
      </c>
      <c r="CR10" s="29">
        <v>0</v>
      </c>
      <c r="CS10" s="87"/>
      <c r="CT10" s="102"/>
      <c r="CU10" s="58"/>
      <c r="CV10" s="82">
        <v>0</v>
      </c>
      <c r="CW10" s="87"/>
      <c r="CX10" s="58"/>
      <c r="CY10" s="82">
        <v>0</v>
      </c>
      <c r="CZ10" s="87"/>
      <c r="DA10" s="58"/>
      <c r="DB10" s="82">
        <v>0</v>
      </c>
      <c r="DC10" s="75">
        <v>0</v>
      </c>
      <c r="DD10" s="48" t="e">
        <f t="shared" si="17"/>
        <v>#DIV/0!</v>
      </c>
      <c r="DE10" s="82">
        <v>0</v>
      </c>
      <c r="DF10" s="75">
        <v>0</v>
      </c>
      <c r="DG10" s="48" t="e">
        <f t="shared" si="18"/>
        <v>#DIV/0!</v>
      </c>
      <c r="DH10" s="82">
        <v>0</v>
      </c>
      <c r="DI10" s="75">
        <v>0</v>
      </c>
      <c r="DJ10" s="48" t="e">
        <f t="shared" si="19"/>
        <v>#DIV/0!</v>
      </c>
      <c r="DK10" s="82">
        <v>0</v>
      </c>
      <c r="DL10" s="75">
        <v>0</v>
      </c>
      <c r="DM10" s="48" t="e">
        <f t="shared" si="20"/>
        <v>#DIV/0!</v>
      </c>
      <c r="DN10" s="82">
        <v>0</v>
      </c>
      <c r="DO10" s="75">
        <v>0</v>
      </c>
      <c r="DP10" s="48" t="e">
        <f t="shared" si="21"/>
        <v>#DIV/0!</v>
      </c>
      <c r="DQ10" s="82">
        <v>0</v>
      </c>
      <c r="DR10" s="75">
        <v>0</v>
      </c>
      <c r="DS10" s="48" t="e">
        <f t="shared" si="22"/>
        <v>#DIV/0!</v>
      </c>
      <c r="DT10" s="82">
        <v>0</v>
      </c>
      <c r="DU10" s="87"/>
      <c r="DV10" s="58"/>
      <c r="DW10" s="82">
        <v>0</v>
      </c>
      <c r="DX10" s="75"/>
      <c r="DY10" s="48" t="e">
        <f t="shared" si="23"/>
        <v>#DIV/0!</v>
      </c>
      <c r="DZ10" s="82">
        <v>0</v>
      </c>
      <c r="EA10" s="75">
        <v>0</v>
      </c>
      <c r="EB10" s="48" t="e">
        <f t="shared" si="24"/>
        <v>#DIV/0!</v>
      </c>
      <c r="EC10" s="82">
        <v>0</v>
      </c>
      <c r="ED10" s="75">
        <v>0</v>
      </c>
      <c r="EE10" s="48" t="e">
        <f t="shared" si="25"/>
        <v>#DIV/0!</v>
      </c>
      <c r="EF10" s="82">
        <v>0</v>
      </c>
      <c r="EG10" s="75">
        <v>0</v>
      </c>
      <c r="EH10" s="48" t="e">
        <f t="shared" si="26"/>
        <v>#DIV/0!</v>
      </c>
      <c r="EI10" s="82">
        <v>0</v>
      </c>
      <c r="EJ10" s="75">
        <v>0</v>
      </c>
      <c r="EK10" s="48" t="e">
        <f t="shared" si="27"/>
        <v>#DIV/0!</v>
      </c>
      <c r="EL10" s="82">
        <v>0</v>
      </c>
      <c r="EM10" s="75">
        <v>0</v>
      </c>
      <c r="EN10" s="254" t="e">
        <f t="shared" si="28"/>
        <v>#DIV/0!</v>
      </c>
      <c r="EO10" s="237">
        <v>0</v>
      </c>
      <c r="EP10" s="253">
        <v>0</v>
      </c>
      <c r="EQ10" s="254" t="e">
        <f t="shared" si="29"/>
        <v>#DIV/0!</v>
      </c>
      <c r="ER10" s="82">
        <v>0</v>
      </c>
      <c r="ES10" s="75">
        <v>0</v>
      </c>
      <c r="ET10" s="48" t="e">
        <f t="shared" si="30"/>
        <v>#DIV/0!</v>
      </c>
      <c r="EU10" s="82">
        <v>0</v>
      </c>
      <c r="EV10" s="75">
        <v>0</v>
      </c>
      <c r="EW10" s="48" t="e">
        <f t="shared" si="31"/>
        <v>#DIV/0!</v>
      </c>
      <c r="EX10" s="82">
        <v>0</v>
      </c>
      <c r="EY10" s="75">
        <v>0</v>
      </c>
      <c r="EZ10" s="48" t="e">
        <f t="shared" si="32"/>
        <v>#DIV/0!</v>
      </c>
      <c r="FA10" s="82">
        <v>0</v>
      </c>
      <c r="FB10" s="75">
        <v>0</v>
      </c>
      <c r="FC10" s="48" t="e">
        <f t="shared" si="33"/>
        <v>#DIV/0!</v>
      </c>
      <c r="FD10" s="237">
        <v>0</v>
      </c>
      <c r="FE10" s="238"/>
      <c r="FF10" s="239"/>
      <c r="FG10" s="237">
        <v>0</v>
      </c>
      <c r="FH10" s="238"/>
      <c r="FI10" s="239"/>
      <c r="FJ10" s="237">
        <v>1</v>
      </c>
      <c r="FK10" s="253">
        <v>0</v>
      </c>
      <c r="FL10" s="254">
        <f t="shared" si="34"/>
        <v>100</v>
      </c>
      <c r="FM10" s="237">
        <v>1</v>
      </c>
      <c r="FN10" s="278">
        <v>0</v>
      </c>
      <c r="FO10" s="254">
        <f t="shared" si="35"/>
        <v>100</v>
      </c>
      <c r="FP10" s="237">
        <v>0</v>
      </c>
      <c r="FQ10" s="253">
        <v>0</v>
      </c>
      <c r="FR10" s="254" t="e">
        <f t="shared" si="36"/>
        <v>#DIV/0!</v>
      </c>
      <c r="FS10" s="237">
        <v>0</v>
      </c>
      <c r="FT10" s="253">
        <v>0</v>
      </c>
      <c r="FU10" s="254" t="e">
        <f t="shared" si="37"/>
        <v>#DIV/0!</v>
      </c>
      <c r="FV10" s="237">
        <v>0</v>
      </c>
      <c r="FW10" s="253">
        <v>0</v>
      </c>
      <c r="FX10" s="254" t="e">
        <f t="shared" si="38"/>
        <v>#DIV/0!</v>
      </c>
      <c r="FY10" s="237">
        <v>0</v>
      </c>
      <c r="FZ10" s="253">
        <v>0</v>
      </c>
      <c r="GA10" s="238"/>
      <c r="GB10" s="239"/>
      <c r="GC10" s="239"/>
      <c r="GD10" s="269"/>
      <c r="GE10" s="237">
        <v>0</v>
      </c>
      <c r="GF10" s="253">
        <v>0</v>
      </c>
      <c r="GG10" s="238"/>
      <c r="GH10" s="239"/>
      <c r="GI10" s="239"/>
      <c r="GJ10" s="269"/>
      <c r="GK10" s="237">
        <v>0</v>
      </c>
      <c r="GL10" s="270">
        <v>0</v>
      </c>
      <c r="GM10" s="253">
        <v>0</v>
      </c>
      <c r="GN10" s="292">
        <v>0</v>
      </c>
      <c r="GO10" s="292" t="e">
        <f t="shared" si="39"/>
        <v>#DIV/0!</v>
      </c>
      <c r="GP10" s="254" t="e">
        <f t="shared" si="40"/>
        <v>#DIV/0!</v>
      </c>
      <c r="GQ10" s="237">
        <v>0</v>
      </c>
      <c r="GR10" s="253">
        <v>0</v>
      </c>
      <c r="GS10" s="254" t="e">
        <f t="shared" si="41"/>
        <v>#DIV/0!</v>
      </c>
      <c r="GT10" s="237">
        <v>0</v>
      </c>
      <c r="GU10" s="238"/>
      <c r="GV10" s="239"/>
      <c r="GW10" s="237">
        <v>0</v>
      </c>
      <c r="GX10" s="238"/>
      <c r="GY10" s="239"/>
      <c r="GZ10" s="237">
        <v>0</v>
      </c>
      <c r="HA10" s="238"/>
      <c r="HB10" s="269"/>
    </row>
    <row r="11" spans="1:210" ht="38.15" customHeight="1" x14ac:dyDescent="0.2">
      <c r="A11" s="11" t="s">
        <v>257</v>
      </c>
      <c r="B11" s="12"/>
      <c r="C11" s="13" t="s">
        <v>258</v>
      </c>
      <c r="D11" s="14" t="s">
        <v>113</v>
      </c>
      <c r="E11" s="15">
        <v>5000000</v>
      </c>
      <c r="F11" s="16" t="s">
        <v>257</v>
      </c>
      <c r="G11" s="71">
        <v>5901</v>
      </c>
      <c r="H11" s="75">
        <v>0</v>
      </c>
      <c r="I11" s="75">
        <v>0</v>
      </c>
      <c r="J11" s="75">
        <v>0</v>
      </c>
      <c r="K11" s="75">
        <v>1129</v>
      </c>
      <c r="L11" s="37">
        <f t="shared" si="0"/>
        <v>83.940256045519206</v>
      </c>
      <c r="M11" s="82">
        <v>0</v>
      </c>
      <c r="N11" s="75">
        <v>0</v>
      </c>
      <c r="O11" s="48" t="e">
        <f t="shared" si="1"/>
        <v>#DIV/0!</v>
      </c>
      <c r="P11" s="79">
        <v>0</v>
      </c>
      <c r="Q11" s="75">
        <v>0</v>
      </c>
      <c r="R11" s="253">
        <v>0</v>
      </c>
      <c r="S11" s="75">
        <v>0</v>
      </c>
      <c r="T11" s="37" t="e">
        <f t="shared" si="2"/>
        <v>#DIV/0!</v>
      </c>
      <c r="U11" s="82">
        <v>453</v>
      </c>
      <c r="V11" s="75">
        <v>0</v>
      </c>
      <c r="W11" s="75">
        <v>0</v>
      </c>
      <c r="X11" s="75">
        <v>0</v>
      </c>
      <c r="Y11" s="75">
        <v>35</v>
      </c>
      <c r="Z11" s="37">
        <f t="shared" si="3"/>
        <v>92.827868852459019</v>
      </c>
      <c r="AA11" s="82">
        <v>2783</v>
      </c>
      <c r="AB11" s="75">
        <v>0</v>
      </c>
      <c r="AC11" s="75">
        <v>239</v>
      </c>
      <c r="AD11" s="37">
        <f t="shared" si="4"/>
        <v>92.091330244870946</v>
      </c>
      <c r="AE11" s="22">
        <v>0</v>
      </c>
      <c r="AF11" s="30"/>
      <c r="AG11" s="38"/>
      <c r="AH11" s="82">
        <v>5659</v>
      </c>
      <c r="AI11" s="75">
        <v>0</v>
      </c>
      <c r="AJ11" s="75">
        <v>234</v>
      </c>
      <c r="AK11" s="37">
        <f t="shared" si="5"/>
        <v>96.029187171220087</v>
      </c>
      <c r="AL11" s="82">
        <v>234145</v>
      </c>
      <c r="AM11" s="75">
        <v>0</v>
      </c>
      <c r="AN11" s="75">
        <v>12312</v>
      </c>
      <c r="AO11" s="37">
        <f t="shared" si="6"/>
        <v>95.004402390680724</v>
      </c>
      <c r="AP11" s="82">
        <v>0</v>
      </c>
      <c r="AQ11" s="87"/>
      <c r="AR11" s="58"/>
      <c r="AS11" s="82">
        <v>0</v>
      </c>
      <c r="AT11" s="87"/>
      <c r="AU11" s="58"/>
      <c r="AV11" s="82">
        <v>0</v>
      </c>
      <c r="AW11" s="87"/>
      <c r="AX11" s="58"/>
      <c r="AY11" s="237">
        <v>0</v>
      </c>
      <c r="AZ11" s="253">
        <v>0</v>
      </c>
      <c r="BA11" s="254" t="e">
        <f t="shared" si="7"/>
        <v>#DIV/0!</v>
      </c>
      <c r="BB11" s="82">
        <v>0</v>
      </c>
      <c r="BC11" s="75">
        <v>0</v>
      </c>
      <c r="BD11" s="48" t="e">
        <f t="shared" si="8"/>
        <v>#DIV/0!</v>
      </c>
      <c r="BE11" s="82">
        <v>80</v>
      </c>
      <c r="BF11" s="75">
        <v>13</v>
      </c>
      <c r="BG11" s="48">
        <f t="shared" si="9"/>
        <v>86.021505376344081</v>
      </c>
      <c r="BH11" s="82">
        <v>0</v>
      </c>
      <c r="BI11" s="75">
        <v>0</v>
      </c>
      <c r="BJ11" s="48" t="e">
        <f t="shared" si="10"/>
        <v>#DIV/0!</v>
      </c>
      <c r="BK11" s="237">
        <v>0</v>
      </c>
      <c r="BL11" s="253">
        <v>0</v>
      </c>
      <c r="BM11" s="254" t="e">
        <f t="shared" si="11"/>
        <v>#DIV/0!</v>
      </c>
      <c r="BN11" s="237">
        <v>0</v>
      </c>
      <c r="BO11" s="253">
        <v>0</v>
      </c>
      <c r="BP11" s="254" t="e">
        <f t="shared" si="12"/>
        <v>#DIV/0!</v>
      </c>
      <c r="BQ11" s="82">
        <v>0</v>
      </c>
      <c r="BR11" s="29">
        <v>0</v>
      </c>
      <c r="BS11" s="75">
        <v>0</v>
      </c>
      <c r="BT11" s="48" t="e">
        <f>(BQ11+BR11)/(BQ11+BR11+BS11)*100</f>
        <v>#DIV/0!</v>
      </c>
      <c r="BU11" s="82">
        <v>0</v>
      </c>
      <c r="BV11" s="75">
        <v>0</v>
      </c>
      <c r="BW11" s="75">
        <v>0</v>
      </c>
      <c r="BX11" s="37" t="e">
        <f t="shared" si="13"/>
        <v>#DIV/0!</v>
      </c>
      <c r="BY11" s="82">
        <v>0</v>
      </c>
      <c r="BZ11" s="75">
        <v>0</v>
      </c>
      <c r="CA11" s="48" t="e">
        <f t="shared" si="14"/>
        <v>#DIV/0!</v>
      </c>
      <c r="CB11" s="237">
        <v>0</v>
      </c>
      <c r="CC11" s="253">
        <v>0</v>
      </c>
      <c r="CD11" s="254" t="e">
        <f t="shared" si="15"/>
        <v>#DIV/0!</v>
      </c>
      <c r="CE11" s="82">
        <v>20</v>
      </c>
      <c r="CF11" s="75">
        <v>10</v>
      </c>
      <c r="CG11" s="48">
        <f t="shared" si="16"/>
        <v>66.666666666666657</v>
      </c>
      <c r="CH11" s="82">
        <v>0</v>
      </c>
      <c r="CI11" s="87"/>
      <c r="CJ11" s="58"/>
      <c r="CK11" s="82">
        <v>0</v>
      </c>
      <c r="CL11" s="87"/>
      <c r="CM11" s="58"/>
      <c r="CN11" s="82">
        <v>0</v>
      </c>
      <c r="CO11" s="87"/>
      <c r="CP11" s="58"/>
      <c r="CQ11" s="82">
        <v>0</v>
      </c>
      <c r="CR11" s="29">
        <v>0</v>
      </c>
      <c r="CS11" s="87"/>
      <c r="CT11" s="102"/>
      <c r="CU11" s="58"/>
      <c r="CV11" s="82">
        <v>0</v>
      </c>
      <c r="CW11" s="87"/>
      <c r="CX11" s="58"/>
      <c r="CY11" s="82">
        <v>0</v>
      </c>
      <c r="CZ11" s="87"/>
      <c r="DA11" s="58"/>
      <c r="DB11" s="82">
        <v>0</v>
      </c>
      <c r="DC11" s="75">
        <v>0</v>
      </c>
      <c r="DD11" s="48" t="e">
        <f t="shared" si="17"/>
        <v>#DIV/0!</v>
      </c>
      <c r="DE11" s="82">
        <v>0</v>
      </c>
      <c r="DF11" s="75">
        <v>0</v>
      </c>
      <c r="DG11" s="48" t="e">
        <f t="shared" si="18"/>
        <v>#DIV/0!</v>
      </c>
      <c r="DH11" s="82">
        <v>0</v>
      </c>
      <c r="DI11" s="75">
        <v>0</v>
      </c>
      <c r="DJ11" s="48" t="e">
        <f t="shared" si="19"/>
        <v>#DIV/0!</v>
      </c>
      <c r="DK11" s="82">
        <v>0</v>
      </c>
      <c r="DL11" s="75">
        <v>0</v>
      </c>
      <c r="DM11" s="48" t="e">
        <f t="shared" si="20"/>
        <v>#DIV/0!</v>
      </c>
      <c r="DN11" s="82">
        <v>0</v>
      </c>
      <c r="DO11" s="75">
        <v>0</v>
      </c>
      <c r="DP11" s="48" t="e">
        <f t="shared" si="21"/>
        <v>#DIV/0!</v>
      </c>
      <c r="DQ11" s="82">
        <v>0</v>
      </c>
      <c r="DR11" s="75">
        <v>0</v>
      </c>
      <c r="DS11" s="48" t="e">
        <f t="shared" si="22"/>
        <v>#DIV/0!</v>
      </c>
      <c r="DT11" s="82">
        <v>0</v>
      </c>
      <c r="DU11" s="87"/>
      <c r="DV11" s="58"/>
      <c r="DW11" s="82">
        <v>0</v>
      </c>
      <c r="DX11" s="75"/>
      <c r="DY11" s="48" t="e">
        <f t="shared" si="23"/>
        <v>#DIV/0!</v>
      </c>
      <c r="DZ11" s="82">
        <v>0</v>
      </c>
      <c r="EA11" s="75">
        <v>0</v>
      </c>
      <c r="EB11" s="48" t="e">
        <f t="shared" si="24"/>
        <v>#DIV/0!</v>
      </c>
      <c r="EC11" s="82">
        <v>0</v>
      </c>
      <c r="ED11" s="75">
        <v>0</v>
      </c>
      <c r="EE11" s="48" t="e">
        <f t="shared" si="25"/>
        <v>#DIV/0!</v>
      </c>
      <c r="EF11" s="82">
        <v>0</v>
      </c>
      <c r="EG11" s="75">
        <v>0</v>
      </c>
      <c r="EH11" s="48" t="e">
        <f t="shared" si="26"/>
        <v>#DIV/0!</v>
      </c>
      <c r="EI11" s="82">
        <v>0</v>
      </c>
      <c r="EJ11" s="75">
        <v>0</v>
      </c>
      <c r="EK11" s="48" t="e">
        <f t="shared" si="27"/>
        <v>#DIV/0!</v>
      </c>
      <c r="EL11" s="82">
        <v>0</v>
      </c>
      <c r="EM11" s="75">
        <v>0</v>
      </c>
      <c r="EN11" s="254" t="e">
        <f t="shared" si="28"/>
        <v>#DIV/0!</v>
      </c>
      <c r="EO11" s="237">
        <v>0</v>
      </c>
      <c r="EP11" s="253">
        <v>0</v>
      </c>
      <c r="EQ11" s="254" t="e">
        <f t="shared" si="29"/>
        <v>#DIV/0!</v>
      </c>
      <c r="ER11" s="82">
        <v>0</v>
      </c>
      <c r="ES11" s="75">
        <v>0</v>
      </c>
      <c r="ET11" s="48" t="e">
        <f t="shared" si="30"/>
        <v>#DIV/0!</v>
      </c>
      <c r="EU11" s="82">
        <v>0</v>
      </c>
      <c r="EV11" s="75">
        <v>0</v>
      </c>
      <c r="EW11" s="48" t="e">
        <f t="shared" si="31"/>
        <v>#DIV/0!</v>
      </c>
      <c r="EX11" s="82">
        <v>0</v>
      </c>
      <c r="EY11" s="75">
        <v>0</v>
      </c>
      <c r="EZ11" s="48" t="e">
        <f t="shared" si="32"/>
        <v>#DIV/0!</v>
      </c>
      <c r="FA11" s="82">
        <v>0</v>
      </c>
      <c r="FB11" s="75">
        <v>0</v>
      </c>
      <c r="FC11" s="48" t="e">
        <f t="shared" si="33"/>
        <v>#DIV/0!</v>
      </c>
      <c r="FD11" s="237">
        <v>1</v>
      </c>
      <c r="FE11" s="238"/>
      <c r="FF11" s="239"/>
      <c r="FG11" s="237">
        <v>1</v>
      </c>
      <c r="FH11" s="238"/>
      <c r="FI11" s="239"/>
      <c r="FJ11" s="237">
        <v>0</v>
      </c>
      <c r="FK11" s="253">
        <v>1</v>
      </c>
      <c r="FL11" s="254">
        <f t="shared" si="34"/>
        <v>0</v>
      </c>
      <c r="FM11" s="237">
        <v>0</v>
      </c>
      <c r="FN11" s="278">
        <v>1</v>
      </c>
      <c r="FO11" s="254">
        <f t="shared" si="35"/>
        <v>0</v>
      </c>
      <c r="FP11" s="237">
        <v>0</v>
      </c>
      <c r="FQ11" s="253">
        <v>0</v>
      </c>
      <c r="FR11" s="254" t="e">
        <f t="shared" si="36"/>
        <v>#DIV/0!</v>
      </c>
      <c r="FS11" s="237">
        <v>0</v>
      </c>
      <c r="FT11" s="253">
        <v>0</v>
      </c>
      <c r="FU11" s="254" t="e">
        <f t="shared" si="37"/>
        <v>#DIV/0!</v>
      </c>
      <c r="FV11" s="237">
        <v>0</v>
      </c>
      <c r="FW11" s="253">
        <v>0</v>
      </c>
      <c r="FX11" s="254" t="e">
        <f t="shared" si="38"/>
        <v>#DIV/0!</v>
      </c>
      <c r="FY11" s="237">
        <v>0</v>
      </c>
      <c r="FZ11" s="253">
        <v>0</v>
      </c>
      <c r="GA11" s="238"/>
      <c r="GB11" s="239"/>
      <c r="GC11" s="239"/>
      <c r="GD11" s="269"/>
      <c r="GE11" s="237">
        <v>0</v>
      </c>
      <c r="GF11" s="253">
        <v>0</v>
      </c>
      <c r="GG11" s="238"/>
      <c r="GH11" s="239"/>
      <c r="GI11" s="239"/>
      <c r="GJ11" s="269"/>
      <c r="GK11" s="237">
        <v>0</v>
      </c>
      <c r="GL11" s="270">
        <v>0</v>
      </c>
      <c r="GM11" s="253">
        <v>0</v>
      </c>
      <c r="GN11" s="292">
        <v>0</v>
      </c>
      <c r="GO11" s="292" t="e">
        <f t="shared" si="39"/>
        <v>#DIV/0!</v>
      </c>
      <c r="GP11" s="254" t="e">
        <f t="shared" si="40"/>
        <v>#DIV/0!</v>
      </c>
      <c r="GQ11" s="237">
        <v>0</v>
      </c>
      <c r="GR11" s="253">
        <v>0</v>
      </c>
      <c r="GS11" s="254" t="e">
        <f t="shared" si="41"/>
        <v>#DIV/0!</v>
      </c>
      <c r="GT11" s="237">
        <v>0</v>
      </c>
      <c r="GU11" s="238"/>
      <c r="GV11" s="239"/>
      <c r="GW11" s="237">
        <v>0</v>
      </c>
      <c r="GX11" s="238"/>
      <c r="GY11" s="239"/>
      <c r="GZ11" s="237">
        <v>0</v>
      </c>
      <c r="HA11" s="238"/>
      <c r="HB11" s="269"/>
    </row>
    <row r="12" spans="1:210" ht="38.15" customHeight="1" x14ac:dyDescent="0.2">
      <c r="A12" s="11" t="s">
        <v>257</v>
      </c>
      <c r="B12" s="12"/>
      <c r="C12" s="13" t="s">
        <v>110</v>
      </c>
      <c r="D12" s="14" t="s">
        <v>114</v>
      </c>
      <c r="E12" s="15">
        <v>560000</v>
      </c>
      <c r="F12" s="16" t="s">
        <v>255</v>
      </c>
      <c r="G12" s="71">
        <v>0</v>
      </c>
      <c r="H12" s="75">
        <v>0</v>
      </c>
      <c r="I12" s="75">
        <v>0</v>
      </c>
      <c r="J12" s="75">
        <v>0</v>
      </c>
      <c r="K12" s="75">
        <v>0</v>
      </c>
      <c r="L12" s="37" t="e">
        <f t="shared" si="0"/>
        <v>#DIV/0!</v>
      </c>
      <c r="M12" s="82">
        <v>0</v>
      </c>
      <c r="N12" s="75">
        <v>0</v>
      </c>
      <c r="O12" s="48" t="e">
        <f t="shared" si="1"/>
        <v>#DIV/0!</v>
      </c>
      <c r="P12" s="79">
        <v>0</v>
      </c>
      <c r="Q12" s="75">
        <v>722</v>
      </c>
      <c r="R12" s="253">
        <v>0</v>
      </c>
      <c r="S12" s="75">
        <v>123</v>
      </c>
      <c r="T12" s="37">
        <f t="shared" si="2"/>
        <v>85.443786982248511</v>
      </c>
      <c r="U12" s="82">
        <v>0</v>
      </c>
      <c r="V12" s="75">
        <v>0</v>
      </c>
      <c r="W12" s="75">
        <v>0</v>
      </c>
      <c r="X12" s="75">
        <v>0</v>
      </c>
      <c r="Y12" s="75">
        <v>0</v>
      </c>
      <c r="Z12" s="37" t="e">
        <f t="shared" si="3"/>
        <v>#DIV/0!</v>
      </c>
      <c r="AA12" s="82">
        <v>0</v>
      </c>
      <c r="AB12" s="75">
        <v>0</v>
      </c>
      <c r="AC12" s="75">
        <v>0</v>
      </c>
      <c r="AD12" s="37" t="e">
        <f t="shared" si="4"/>
        <v>#DIV/0!</v>
      </c>
      <c r="AE12" s="22">
        <v>293</v>
      </c>
      <c r="AF12" s="30"/>
      <c r="AG12" s="38"/>
      <c r="AH12" s="82">
        <v>523</v>
      </c>
      <c r="AI12" s="75">
        <v>0</v>
      </c>
      <c r="AJ12" s="75">
        <v>54</v>
      </c>
      <c r="AK12" s="37">
        <f t="shared" si="5"/>
        <v>90.641247833622188</v>
      </c>
      <c r="AL12" s="82">
        <v>7263</v>
      </c>
      <c r="AM12" s="75">
        <v>0</v>
      </c>
      <c r="AN12" s="75">
        <v>1232</v>
      </c>
      <c r="AO12" s="37">
        <f t="shared" si="6"/>
        <v>85.49735138316656</v>
      </c>
      <c r="AP12" s="82">
        <v>150</v>
      </c>
      <c r="AQ12" s="87"/>
      <c r="AR12" s="58"/>
      <c r="AS12" s="82">
        <v>112</v>
      </c>
      <c r="AT12" s="87"/>
      <c r="AU12" s="58"/>
      <c r="AV12" s="82">
        <v>255</v>
      </c>
      <c r="AW12" s="87"/>
      <c r="AX12" s="58"/>
      <c r="AY12" s="237">
        <v>0</v>
      </c>
      <c r="AZ12" s="253">
        <v>0</v>
      </c>
      <c r="BA12" s="254" t="e">
        <f t="shared" si="7"/>
        <v>#DIV/0!</v>
      </c>
      <c r="BB12" s="82">
        <v>0</v>
      </c>
      <c r="BC12" s="75">
        <v>0</v>
      </c>
      <c r="BD12" s="48" t="e">
        <f t="shared" si="8"/>
        <v>#DIV/0!</v>
      </c>
      <c r="BE12" s="82">
        <v>0</v>
      </c>
      <c r="BF12" s="75">
        <v>0</v>
      </c>
      <c r="BG12" s="48" t="e">
        <f t="shared" si="9"/>
        <v>#DIV/0!</v>
      </c>
      <c r="BH12" s="82">
        <v>0</v>
      </c>
      <c r="BI12" s="75">
        <v>0</v>
      </c>
      <c r="BJ12" s="48" t="e">
        <f t="shared" si="10"/>
        <v>#DIV/0!</v>
      </c>
      <c r="BK12" s="237">
        <v>0</v>
      </c>
      <c r="BL12" s="253">
        <v>0</v>
      </c>
      <c r="BM12" s="254" t="e">
        <f t="shared" si="11"/>
        <v>#DIV/0!</v>
      </c>
      <c r="BN12" s="237">
        <v>0</v>
      </c>
      <c r="BO12" s="253">
        <v>0</v>
      </c>
      <c r="BP12" s="254" t="e">
        <f t="shared" si="12"/>
        <v>#DIV/0!</v>
      </c>
      <c r="BQ12" s="82">
        <v>850</v>
      </c>
      <c r="BR12" s="29">
        <v>0</v>
      </c>
      <c r="BS12" s="75">
        <v>150</v>
      </c>
      <c r="BT12" s="48">
        <f>(BQ12+BR12)/(BQ12+BR12+BS12)*100</f>
        <v>85</v>
      </c>
      <c r="BU12" s="82">
        <v>0</v>
      </c>
      <c r="BV12" s="75">
        <v>67</v>
      </c>
      <c r="BW12" s="75">
        <v>5</v>
      </c>
      <c r="BX12" s="37">
        <f t="shared" si="13"/>
        <v>93.055555555555557</v>
      </c>
      <c r="BY12" s="82">
        <v>0</v>
      </c>
      <c r="BZ12" s="75">
        <v>0</v>
      </c>
      <c r="CA12" s="48" t="e">
        <f t="shared" si="14"/>
        <v>#DIV/0!</v>
      </c>
      <c r="CB12" s="237">
        <v>0</v>
      </c>
      <c r="CC12" s="253">
        <v>0</v>
      </c>
      <c r="CD12" s="254" t="e">
        <f t="shared" si="15"/>
        <v>#DIV/0!</v>
      </c>
      <c r="CE12" s="82">
        <v>0</v>
      </c>
      <c r="CF12" s="75">
        <v>0</v>
      </c>
      <c r="CG12" s="48" t="e">
        <f t="shared" si="16"/>
        <v>#DIV/0!</v>
      </c>
      <c r="CH12" s="82">
        <v>0</v>
      </c>
      <c r="CI12" s="87"/>
      <c r="CJ12" s="58"/>
      <c r="CK12" s="82">
        <v>0</v>
      </c>
      <c r="CL12" s="87"/>
      <c r="CM12" s="58"/>
      <c r="CN12" s="82">
        <v>0</v>
      </c>
      <c r="CO12" s="87"/>
      <c r="CP12" s="58"/>
      <c r="CQ12" s="82">
        <v>0</v>
      </c>
      <c r="CR12" s="29">
        <v>0</v>
      </c>
      <c r="CS12" s="87"/>
      <c r="CT12" s="102"/>
      <c r="CU12" s="58"/>
      <c r="CV12" s="82">
        <v>0</v>
      </c>
      <c r="CW12" s="87"/>
      <c r="CX12" s="58"/>
      <c r="CY12" s="82">
        <v>0</v>
      </c>
      <c r="CZ12" s="87"/>
      <c r="DA12" s="58"/>
      <c r="DB12" s="82">
        <v>0</v>
      </c>
      <c r="DC12" s="75">
        <v>0</v>
      </c>
      <c r="DD12" s="48" t="e">
        <f t="shared" si="17"/>
        <v>#DIV/0!</v>
      </c>
      <c r="DE12" s="82">
        <v>0</v>
      </c>
      <c r="DF12" s="75">
        <v>0</v>
      </c>
      <c r="DG12" s="48" t="e">
        <f t="shared" si="18"/>
        <v>#DIV/0!</v>
      </c>
      <c r="DH12" s="82">
        <v>0</v>
      </c>
      <c r="DI12" s="75">
        <v>0</v>
      </c>
      <c r="DJ12" s="48" t="e">
        <f t="shared" si="19"/>
        <v>#DIV/0!</v>
      </c>
      <c r="DK12" s="82">
        <v>0</v>
      </c>
      <c r="DL12" s="75">
        <v>0</v>
      </c>
      <c r="DM12" s="48" t="e">
        <f t="shared" si="20"/>
        <v>#DIV/0!</v>
      </c>
      <c r="DN12" s="82">
        <v>0</v>
      </c>
      <c r="DO12" s="75">
        <v>0</v>
      </c>
      <c r="DP12" s="48" t="e">
        <f t="shared" si="21"/>
        <v>#DIV/0!</v>
      </c>
      <c r="DQ12" s="82">
        <v>0</v>
      </c>
      <c r="DR12" s="75">
        <v>0</v>
      </c>
      <c r="DS12" s="48" t="e">
        <f t="shared" si="22"/>
        <v>#DIV/0!</v>
      </c>
      <c r="DT12" s="82">
        <v>0</v>
      </c>
      <c r="DU12" s="87"/>
      <c r="DV12" s="58"/>
      <c r="DW12" s="82">
        <v>0</v>
      </c>
      <c r="DX12" s="75"/>
      <c r="DY12" s="48" t="e">
        <f t="shared" si="23"/>
        <v>#DIV/0!</v>
      </c>
      <c r="DZ12" s="82">
        <v>0</v>
      </c>
      <c r="EA12" s="75">
        <v>0</v>
      </c>
      <c r="EB12" s="48" t="e">
        <f t="shared" si="24"/>
        <v>#DIV/0!</v>
      </c>
      <c r="EC12" s="82">
        <v>0</v>
      </c>
      <c r="ED12" s="75">
        <v>0</v>
      </c>
      <c r="EE12" s="48" t="e">
        <f t="shared" si="25"/>
        <v>#DIV/0!</v>
      </c>
      <c r="EF12" s="82">
        <v>0</v>
      </c>
      <c r="EG12" s="75">
        <v>0</v>
      </c>
      <c r="EH12" s="48" t="e">
        <f t="shared" si="26"/>
        <v>#DIV/0!</v>
      </c>
      <c r="EI12" s="82">
        <v>0</v>
      </c>
      <c r="EJ12" s="75">
        <v>0</v>
      </c>
      <c r="EK12" s="48" t="e">
        <f t="shared" si="27"/>
        <v>#DIV/0!</v>
      </c>
      <c r="EL12" s="82">
        <v>0</v>
      </c>
      <c r="EM12" s="75">
        <v>0</v>
      </c>
      <c r="EN12" s="254" t="e">
        <f t="shared" si="28"/>
        <v>#DIV/0!</v>
      </c>
      <c r="EO12" s="237">
        <v>0</v>
      </c>
      <c r="EP12" s="253">
        <v>0</v>
      </c>
      <c r="EQ12" s="254" t="e">
        <f t="shared" si="29"/>
        <v>#DIV/0!</v>
      </c>
      <c r="ER12" s="82">
        <v>0</v>
      </c>
      <c r="ES12" s="75">
        <v>0</v>
      </c>
      <c r="ET12" s="48" t="e">
        <f t="shared" si="30"/>
        <v>#DIV/0!</v>
      </c>
      <c r="EU12" s="82">
        <v>0</v>
      </c>
      <c r="EV12" s="75">
        <v>0</v>
      </c>
      <c r="EW12" s="48" t="e">
        <f t="shared" si="31"/>
        <v>#DIV/0!</v>
      </c>
      <c r="EX12" s="82">
        <v>0</v>
      </c>
      <c r="EY12" s="75">
        <v>0</v>
      </c>
      <c r="EZ12" s="48" t="e">
        <f t="shared" si="32"/>
        <v>#DIV/0!</v>
      </c>
      <c r="FA12" s="82">
        <v>0</v>
      </c>
      <c r="FB12" s="75">
        <v>0</v>
      </c>
      <c r="FC12" s="48" t="e">
        <f t="shared" si="33"/>
        <v>#DIV/0!</v>
      </c>
      <c r="FD12" s="237">
        <v>1</v>
      </c>
      <c r="FE12" s="238"/>
      <c r="FF12" s="239"/>
      <c r="FG12" s="237">
        <v>1</v>
      </c>
      <c r="FH12" s="238"/>
      <c r="FI12" s="239"/>
      <c r="FJ12" s="237">
        <v>1</v>
      </c>
      <c r="FK12" s="253">
        <v>0</v>
      </c>
      <c r="FL12" s="254">
        <f t="shared" si="34"/>
        <v>100</v>
      </c>
      <c r="FM12" s="237">
        <v>1</v>
      </c>
      <c r="FN12" s="278">
        <v>0</v>
      </c>
      <c r="FO12" s="254">
        <f t="shared" si="35"/>
        <v>100</v>
      </c>
      <c r="FP12" s="237">
        <v>0</v>
      </c>
      <c r="FQ12" s="253">
        <v>0</v>
      </c>
      <c r="FR12" s="254" t="e">
        <f t="shared" si="36"/>
        <v>#DIV/0!</v>
      </c>
      <c r="FS12" s="237">
        <v>0</v>
      </c>
      <c r="FT12" s="253">
        <v>0</v>
      </c>
      <c r="FU12" s="254" t="e">
        <f t="shared" si="37"/>
        <v>#DIV/0!</v>
      </c>
      <c r="FV12" s="237">
        <v>0</v>
      </c>
      <c r="FW12" s="253">
        <v>0</v>
      </c>
      <c r="FX12" s="254" t="e">
        <f t="shared" si="38"/>
        <v>#DIV/0!</v>
      </c>
      <c r="FY12" s="237">
        <v>0</v>
      </c>
      <c r="FZ12" s="253">
        <v>0</v>
      </c>
      <c r="GA12" s="238"/>
      <c r="GB12" s="239"/>
      <c r="GC12" s="239"/>
      <c r="GD12" s="269"/>
      <c r="GE12" s="237">
        <v>0</v>
      </c>
      <c r="GF12" s="253">
        <v>0</v>
      </c>
      <c r="GG12" s="238"/>
      <c r="GH12" s="239"/>
      <c r="GI12" s="239"/>
      <c r="GJ12" s="269"/>
      <c r="GK12" s="237">
        <v>0</v>
      </c>
      <c r="GL12" s="270">
        <v>0</v>
      </c>
      <c r="GM12" s="253">
        <v>0</v>
      </c>
      <c r="GN12" s="292">
        <v>0</v>
      </c>
      <c r="GO12" s="292" t="e">
        <f t="shared" si="39"/>
        <v>#DIV/0!</v>
      </c>
      <c r="GP12" s="254" t="e">
        <f t="shared" si="40"/>
        <v>#DIV/0!</v>
      </c>
      <c r="GQ12" s="237">
        <v>0</v>
      </c>
      <c r="GR12" s="253">
        <v>0</v>
      </c>
      <c r="GS12" s="254" t="e">
        <f t="shared" si="41"/>
        <v>#DIV/0!</v>
      </c>
      <c r="GT12" s="237">
        <v>0</v>
      </c>
      <c r="GU12" s="238"/>
      <c r="GV12" s="239"/>
      <c r="GW12" s="237">
        <v>0</v>
      </c>
      <c r="GX12" s="238"/>
      <c r="GY12" s="239"/>
      <c r="GZ12" s="237">
        <v>0</v>
      </c>
      <c r="HA12" s="238"/>
      <c r="HB12" s="269"/>
    </row>
    <row r="13" spans="1:210" ht="38.15" customHeight="1" x14ac:dyDescent="0.2">
      <c r="A13" s="11"/>
      <c r="B13" s="12" t="s">
        <v>255</v>
      </c>
      <c r="C13" s="13" t="s">
        <v>111</v>
      </c>
      <c r="D13" s="14" t="s">
        <v>115</v>
      </c>
      <c r="E13" s="15">
        <v>145000</v>
      </c>
      <c r="F13" s="16" t="s">
        <v>259</v>
      </c>
      <c r="G13" s="71">
        <v>0</v>
      </c>
      <c r="H13" s="75">
        <v>0</v>
      </c>
      <c r="I13" s="75">
        <v>0</v>
      </c>
      <c r="J13" s="75">
        <v>0</v>
      </c>
      <c r="K13" s="75">
        <v>0</v>
      </c>
      <c r="L13" s="37" t="e">
        <f t="shared" si="0"/>
        <v>#DIV/0!</v>
      </c>
      <c r="M13" s="82">
        <v>0</v>
      </c>
      <c r="N13" s="75">
        <v>0</v>
      </c>
      <c r="O13" s="48" t="e">
        <f t="shared" si="1"/>
        <v>#DIV/0!</v>
      </c>
      <c r="P13" s="79">
        <v>0</v>
      </c>
      <c r="Q13" s="75">
        <v>130</v>
      </c>
      <c r="R13" s="253">
        <v>0</v>
      </c>
      <c r="S13" s="75">
        <v>124</v>
      </c>
      <c r="T13" s="37">
        <f t="shared" si="2"/>
        <v>51.181102362204726</v>
      </c>
      <c r="U13" s="82">
        <v>0</v>
      </c>
      <c r="V13" s="75">
        <v>0</v>
      </c>
      <c r="W13" s="75">
        <v>0</v>
      </c>
      <c r="X13" s="75">
        <v>0</v>
      </c>
      <c r="Y13" s="75">
        <v>0</v>
      </c>
      <c r="Z13" s="37" t="e">
        <f t="shared" si="3"/>
        <v>#DIV/0!</v>
      </c>
      <c r="AA13" s="82">
        <v>0</v>
      </c>
      <c r="AB13" s="75">
        <v>0</v>
      </c>
      <c r="AC13" s="75">
        <v>0</v>
      </c>
      <c r="AD13" s="37" t="e">
        <f t="shared" si="4"/>
        <v>#DIV/0!</v>
      </c>
      <c r="AE13" s="22">
        <v>0</v>
      </c>
      <c r="AF13" s="30"/>
      <c r="AG13" s="38"/>
      <c r="AH13" s="82">
        <v>0</v>
      </c>
      <c r="AI13" s="75">
        <v>0</v>
      </c>
      <c r="AJ13" s="75">
        <v>0</v>
      </c>
      <c r="AK13" s="37" t="e">
        <f t="shared" si="5"/>
        <v>#DIV/0!</v>
      </c>
      <c r="AL13" s="82">
        <v>0</v>
      </c>
      <c r="AM13" s="75">
        <v>0</v>
      </c>
      <c r="AN13" s="75">
        <v>0</v>
      </c>
      <c r="AO13" s="37" t="e">
        <f t="shared" si="6"/>
        <v>#DIV/0!</v>
      </c>
      <c r="AP13" s="82">
        <v>0</v>
      </c>
      <c r="AQ13" s="87"/>
      <c r="AR13" s="58"/>
      <c r="AS13" s="82">
        <v>0</v>
      </c>
      <c r="AT13" s="87"/>
      <c r="AU13" s="58"/>
      <c r="AV13" s="82">
        <v>0</v>
      </c>
      <c r="AW13" s="87"/>
      <c r="AX13" s="58"/>
      <c r="AY13" s="237">
        <v>0</v>
      </c>
      <c r="AZ13" s="253">
        <v>0</v>
      </c>
      <c r="BA13" s="254" t="e">
        <f t="shared" si="7"/>
        <v>#DIV/0!</v>
      </c>
      <c r="BB13" s="82">
        <v>0</v>
      </c>
      <c r="BC13" s="75">
        <v>0</v>
      </c>
      <c r="BD13" s="48" t="e">
        <f t="shared" si="8"/>
        <v>#DIV/0!</v>
      </c>
      <c r="BE13" s="82">
        <v>0</v>
      </c>
      <c r="BF13" s="75">
        <v>0</v>
      </c>
      <c r="BG13" s="48" t="e">
        <f t="shared" si="9"/>
        <v>#DIV/0!</v>
      </c>
      <c r="BH13" s="82">
        <v>0</v>
      </c>
      <c r="BI13" s="75">
        <v>0</v>
      </c>
      <c r="BJ13" s="48" t="e">
        <f t="shared" si="10"/>
        <v>#DIV/0!</v>
      </c>
      <c r="BK13" s="237">
        <v>0</v>
      </c>
      <c r="BL13" s="253">
        <v>0</v>
      </c>
      <c r="BM13" s="254" t="e">
        <f t="shared" si="11"/>
        <v>#DIV/0!</v>
      </c>
      <c r="BN13" s="237">
        <v>0</v>
      </c>
      <c r="BO13" s="253">
        <v>0</v>
      </c>
      <c r="BP13" s="254" t="e">
        <f t="shared" si="12"/>
        <v>#DIV/0!</v>
      </c>
      <c r="BQ13" s="82">
        <v>0</v>
      </c>
      <c r="BR13" s="29">
        <v>0</v>
      </c>
      <c r="BS13" s="75">
        <v>0</v>
      </c>
      <c r="BT13" s="48" t="e">
        <f t="shared" ref="BT13:BT34" si="42">(BQ13+BR13)/(BQ13+BR13+BS13)*100</f>
        <v>#DIV/0!</v>
      </c>
      <c r="BU13" s="82">
        <v>0</v>
      </c>
      <c r="BV13" s="75">
        <v>0</v>
      </c>
      <c r="BW13" s="75">
        <v>0</v>
      </c>
      <c r="BX13" s="37" t="e">
        <f t="shared" si="13"/>
        <v>#DIV/0!</v>
      </c>
      <c r="BY13" s="82">
        <v>0</v>
      </c>
      <c r="BZ13" s="75">
        <v>0</v>
      </c>
      <c r="CA13" s="48" t="e">
        <f t="shared" si="14"/>
        <v>#DIV/0!</v>
      </c>
      <c r="CB13" s="237">
        <v>0</v>
      </c>
      <c r="CC13" s="253">
        <v>0</v>
      </c>
      <c r="CD13" s="254" t="e">
        <f t="shared" si="15"/>
        <v>#DIV/0!</v>
      </c>
      <c r="CE13" s="82">
        <v>150</v>
      </c>
      <c r="CF13" s="75">
        <v>80</v>
      </c>
      <c r="CG13" s="48">
        <f t="shared" si="16"/>
        <v>65.217391304347828</v>
      </c>
      <c r="CH13" s="82">
        <v>1</v>
      </c>
      <c r="CI13" s="87"/>
      <c r="CJ13" s="58"/>
      <c r="CK13" s="82">
        <v>320</v>
      </c>
      <c r="CL13" s="87"/>
      <c r="CM13" s="58"/>
      <c r="CN13" s="82">
        <v>220</v>
      </c>
      <c r="CO13" s="87"/>
      <c r="CP13" s="58"/>
      <c r="CQ13" s="82">
        <v>0</v>
      </c>
      <c r="CR13" s="29">
        <v>0</v>
      </c>
      <c r="CS13" s="87"/>
      <c r="CT13" s="102"/>
      <c r="CU13" s="58"/>
      <c r="CV13" s="82">
        <v>0</v>
      </c>
      <c r="CW13" s="87"/>
      <c r="CX13" s="58"/>
      <c r="CY13" s="82">
        <v>0</v>
      </c>
      <c r="CZ13" s="87"/>
      <c r="DA13" s="58"/>
      <c r="DB13" s="82">
        <v>0</v>
      </c>
      <c r="DC13" s="75">
        <v>0</v>
      </c>
      <c r="DD13" s="48" t="e">
        <f t="shared" si="17"/>
        <v>#DIV/0!</v>
      </c>
      <c r="DE13" s="82">
        <v>130</v>
      </c>
      <c r="DF13" s="75">
        <v>0</v>
      </c>
      <c r="DG13" s="48">
        <f t="shared" si="18"/>
        <v>100</v>
      </c>
      <c r="DH13" s="82">
        <v>0</v>
      </c>
      <c r="DI13" s="75">
        <v>0</v>
      </c>
      <c r="DJ13" s="48" t="e">
        <f t="shared" si="19"/>
        <v>#DIV/0!</v>
      </c>
      <c r="DK13" s="82">
        <v>0</v>
      </c>
      <c r="DL13" s="75">
        <v>0</v>
      </c>
      <c r="DM13" s="48" t="e">
        <f t="shared" si="20"/>
        <v>#DIV/0!</v>
      </c>
      <c r="DN13" s="82">
        <v>0</v>
      </c>
      <c r="DO13" s="75">
        <v>0</v>
      </c>
      <c r="DP13" s="48" t="e">
        <f t="shared" si="21"/>
        <v>#DIV/0!</v>
      </c>
      <c r="DQ13" s="82">
        <v>0</v>
      </c>
      <c r="DR13" s="75">
        <v>0</v>
      </c>
      <c r="DS13" s="48" t="e">
        <f t="shared" si="22"/>
        <v>#DIV/0!</v>
      </c>
      <c r="DT13" s="82">
        <v>1</v>
      </c>
      <c r="DU13" s="87"/>
      <c r="DV13" s="58"/>
      <c r="DW13" s="82">
        <v>0</v>
      </c>
      <c r="DX13" s="75"/>
      <c r="DY13" s="48" t="e">
        <f t="shared" si="23"/>
        <v>#DIV/0!</v>
      </c>
      <c r="DZ13" s="82">
        <v>1</v>
      </c>
      <c r="EA13" s="75">
        <v>0</v>
      </c>
      <c r="EB13" s="48">
        <f t="shared" si="24"/>
        <v>100</v>
      </c>
      <c r="EC13" s="82">
        <v>0</v>
      </c>
      <c r="ED13" s="75">
        <v>0</v>
      </c>
      <c r="EE13" s="48" t="e">
        <f t="shared" si="25"/>
        <v>#DIV/0!</v>
      </c>
      <c r="EF13" s="82">
        <v>0</v>
      </c>
      <c r="EG13" s="75">
        <v>0</v>
      </c>
      <c r="EH13" s="48" t="e">
        <f t="shared" si="26"/>
        <v>#DIV/0!</v>
      </c>
      <c r="EI13" s="82">
        <v>8</v>
      </c>
      <c r="EJ13" s="75">
        <v>0</v>
      </c>
      <c r="EK13" s="48">
        <f t="shared" si="27"/>
        <v>100</v>
      </c>
      <c r="EL13" s="82">
        <v>5</v>
      </c>
      <c r="EM13" s="75">
        <v>0</v>
      </c>
      <c r="EN13" s="254">
        <f t="shared" si="28"/>
        <v>100</v>
      </c>
      <c r="EO13" s="237">
        <v>3</v>
      </c>
      <c r="EP13" s="253">
        <v>0</v>
      </c>
      <c r="EQ13" s="254">
        <f t="shared" si="29"/>
        <v>100</v>
      </c>
      <c r="ER13" s="82">
        <v>120</v>
      </c>
      <c r="ES13" s="75">
        <v>80</v>
      </c>
      <c r="ET13" s="48">
        <f t="shared" si="30"/>
        <v>60</v>
      </c>
      <c r="EU13" s="82">
        <v>1</v>
      </c>
      <c r="EV13" s="75">
        <v>0</v>
      </c>
      <c r="EW13" s="48">
        <f t="shared" si="31"/>
        <v>100</v>
      </c>
      <c r="EX13" s="82">
        <v>1</v>
      </c>
      <c r="EY13" s="75">
        <v>0</v>
      </c>
      <c r="EZ13" s="48">
        <f t="shared" si="32"/>
        <v>100</v>
      </c>
      <c r="FA13" s="82">
        <v>1</v>
      </c>
      <c r="FB13" s="75">
        <v>0</v>
      </c>
      <c r="FC13" s="48">
        <f t="shared" si="33"/>
        <v>100</v>
      </c>
      <c r="FD13" s="237">
        <v>0</v>
      </c>
      <c r="FE13" s="238"/>
      <c r="FF13" s="239"/>
      <c r="FG13" s="237">
        <v>0</v>
      </c>
      <c r="FH13" s="238"/>
      <c r="FI13" s="239"/>
      <c r="FJ13" s="237">
        <v>1</v>
      </c>
      <c r="FK13" s="253">
        <v>0</v>
      </c>
      <c r="FL13" s="254">
        <f t="shared" si="34"/>
        <v>100</v>
      </c>
      <c r="FM13" s="237">
        <v>1</v>
      </c>
      <c r="FN13" s="278">
        <v>0</v>
      </c>
      <c r="FO13" s="254">
        <f t="shared" si="35"/>
        <v>100</v>
      </c>
      <c r="FP13" s="237">
        <v>0</v>
      </c>
      <c r="FQ13" s="253">
        <v>0</v>
      </c>
      <c r="FR13" s="254" t="e">
        <f t="shared" si="36"/>
        <v>#DIV/0!</v>
      </c>
      <c r="FS13" s="237">
        <v>0</v>
      </c>
      <c r="FT13" s="253">
        <v>0</v>
      </c>
      <c r="FU13" s="254" t="e">
        <f t="shared" si="37"/>
        <v>#DIV/0!</v>
      </c>
      <c r="FV13" s="237">
        <v>0</v>
      </c>
      <c r="FW13" s="253">
        <v>0</v>
      </c>
      <c r="FX13" s="254" t="e">
        <f t="shared" si="38"/>
        <v>#DIV/0!</v>
      </c>
      <c r="FY13" s="237">
        <v>0</v>
      </c>
      <c r="FZ13" s="253">
        <v>0</v>
      </c>
      <c r="GA13" s="238"/>
      <c r="GB13" s="239"/>
      <c r="GC13" s="239"/>
      <c r="GD13" s="269"/>
      <c r="GE13" s="237">
        <v>0</v>
      </c>
      <c r="GF13" s="253">
        <v>0</v>
      </c>
      <c r="GG13" s="238"/>
      <c r="GH13" s="239"/>
      <c r="GI13" s="239"/>
      <c r="GJ13" s="269"/>
      <c r="GK13" s="237">
        <v>0</v>
      </c>
      <c r="GL13" s="270">
        <v>0</v>
      </c>
      <c r="GM13" s="253">
        <v>0</v>
      </c>
      <c r="GN13" s="292">
        <v>0</v>
      </c>
      <c r="GO13" s="292" t="e">
        <f t="shared" si="39"/>
        <v>#DIV/0!</v>
      </c>
      <c r="GP13" s="254" t="e">
        <f t="shared" si="40"/>
        <v>#DIV/0!</v>
      </c>
      <c r="GQ13" s="237">
        <v>0</v>
      </c>
      <c r="GR13" s="253">
        <v>0</v>
      </c>
      <c r="GS13" s="254" t="e">
        <f t="shared" si="41"/>
        <v>#DIV/0!</v>
      </c>
      <c r="GT13" s="237">
        <v>0</v>
      </c>
      <c r="GU13" s="238"/>
      <c r="GV13" s="239"/>
      <c r="GW13" s="237">
        <v>0</v>
      </c>
      <c r="GX13" s="238"/>
      <c r="GY13" s="239"/>
      <c r="GZ13" s="237">
        <v>1</v>
      </c>
      <c r="HA13" s="238"/>
      <c r="HB13" s="269"/>
    </row>
    <row r="14" spans="1:210" ht="38.15" customHeight="1" x14ac:dyDescent="0.2">
      <c r="A14" s="11"/>
      <c r="B14" s="12"/>
      <c r="C14" s="13"/>
      <c r="D14" s="14"/>
      <c r="E14" s="15"/>
      <c r="F14" s="16"/>
      <c r="G14" s="71"/>
      <c r="H14" s="75"/>
      <c r="I14" s="75"/>
      <c r="J14" s="75"/>
      <c r="K14" s="75"/>
      <c r="L14" s="37" t="e">
        <f t="shared" si="0"/>
        <v>#DIV/0!</v>
      </c>
      <c r="M14" s="82"/>
      <c r="N14" s="75"/>
      <c r="O14" s="48" t="e">
        <f t="shared" si="1"/>
        <v>#DIV/0!</v>
      </c>
      <c r="P14" s="79"/>
      <c r="Q14" s="75"/>
      <c r="R14" s="253"/>
      <c r="S14" s="75"/>
      <c r="T14" s="37" t="e">
        <f t="shared" si="2"/>
        <v>#DIV/0!</v>
      </c>
      <c r="U14" s="82"/>
      <c r="V14" s="75"/>
      <c r="W14" s="75"/>
      <c r="X14" s="75"/>
      <c r="Y14" s="75"/>
      <c r="Z14" s="37" t="e">
        <f t="shared" si="3"/>
        <v>#DIV/0!</v>
      </c>
      <c r="AA14" s="82"/>
      <c r="AB14" s="75"/>
      <c r="AC14" s="75"/>
      <c r="AD14" s="37" t="e">
        <f t="shared" si="4"/>
        <v>#DIV/0!</v>
      </c>
      <c r="AE14" s="22"/>
      <c r="AF14" s="30"/>
      <c r="AG14" s="38"/>
      <c r="AH14" s="82"/>
      <c r="AI14" s="75"/>
      <c r="AJ14" s="75"/>
      <c r="AK14" s="37" t="e">
        <f t="shared" si="5"/>
        <v>#DIV/0!</v>
      </c>
      <c r="AL14" s="82"/>
      <c r="AM14" s="75"/>
      <c r="AN14" s="75"/>
      <c r="AO14" s="37" t="e">
        <f t="shared" si="6"/>
        <v>#DIV/0!</v>
      </c>
      <c r="AP14" s="82"/>
      <c r="AQ14" s="87"/>
      <c r="AR14" s="58"/>
      <c r="AS14" s="82"/>
      <c r="AT14" s="87"/>
      <c r="AU14" s="58"/>
      <c r="AV14" s="82"/>
      <c r="AW14" s="87"/>
      <c r="AX14" s="58"/>
      <c r="AY14" s="237"/>
      <c r="AZ14" s="253"/>
      <c r="BA14" s="254" t="e">
        <f t="shared" si="7"/>
        <v>#DIV/0!</v>
      </c>
      <c r="BB14" s="82"/>
      <c r="BC14" s="75"/>
      <c r="BD14" s="48" t="e">
        <f t="shared" si="8"/>
        <v>#DIV/0!</v>
      </c>
      <c r="BE14" s="82"/>
      <c r="BF14" s="75"/>
      <c r="BG14" s="48" t="e">
        <f t="shared" si="9"/>
        <v>#DIV/0!</v>
      </c>
      <c r="BH14" s="82"/>
      <c r="BI14" s="75"/>
      <c r="BJ14" s="48" t="e">
        <f t="shared" si="10"/>
        <v>#DIV/0!</v>
      </c>
      <c r="BK14" s="237"/>
      <c r="BL14" s="253"/>
      <c r="BM14" s="254" t="e">
        <f t="shared" si="11"/>
        <v>#DIV/0!</v>
      </c>
      <c r="BN14" s="237"/>
      <c r="BO14" s="253"/>
      <c r="BP14" s="254" t="e">
        <f t="shared" si="12"/>
        <v>#DIV/0!</v>
      </c>
      <c r="BQ14" s="82"/>
      <c r="BR14" s="29"/>
      <c r="BS14" s="75"/>
      <c r="BT14" s="48" t="e">
        <f t="shared" si="42"/>
        <v>#DIV/0!</v>
      </c>
      <c r="BU14" s="82"/>
      <c r="BV14" s="75"/>
      <c r="BW14" s="75"/>
      <c r="BX14" s="37" t="e">
        <f t="shared" si="13"/>
        <v>#DIV/0!</v>
      </c>
      <c r="BY14" s="82"/>
      <c r="BZ14" s="75"/>
      <c r="CA14" s="48" t="e">
        <f t="shared" si="14"/>
        <v>#DIV/0!</v>
      </c>
      <c r="CB14" s="237"/>
      <c r="CC14" s="253"/>
      <c r="CD14" s="254" t="e">
        <f t="shared" si="15"/>
        <v>#DIV/0!</v>
      </c>
      <c r="CE14" s="82"/>
      <c r="CF14" s="75"/>
      <c r="CG14" s="48" t="e">
        <f t="shared" si="16"/>
        <v>#DIV/0!</v>
      </c>
      <c r="CH14" s="82"/>
      <c r="CI14" s="87"/>
      <c r="CJ14" s="58"/>
      <c r="CK14" s="82"/>
      <c r="CL14" s="87"/>
      <c r="CM14" s="58"/>
      <c r="CN14" s="82"/>
      <c r="CO14" s="87"/>
      <c r="CP14" s="58"/>
      <c r="CQ14" s="82"/>
      <c r="CR14" s="29"/>
      <c r="CS14" s="87"/>
      <c r="CT14" s="102"/>
      <c r="CU14" s="58"/>
      <c r="CV14" s="82"/>
      <c r="CW14" s="87"/>
      <c r="CX14" s="58"/>
      <c r="CY14" s="82"/>
      <c r="CZ14" s="87"/>
      <c r="DA14" s="58"/>
      <c r="DB14" s="82"/>
      <c r="DC14" s="75"/>
      <c r="DD14" s="48" t="e">
        <f t="shared" si="17"/>
        <v>#DIV/0!</v>
      </c>
      <c r="DE14" s="82"/>
      <c r="DF14" s="75"/>
      <c r="DG14" s="48" t="e">
        <f t="shared" si="18"/>
        <v>#DIV/0!</v>
      </c>
      <c r="DH14" s="82"/>
      <c r="DI14" s="75"/>
      <c r="DJ14" s="48" t="e">
        <f t="shared" si="19"/>
        <v>#DIV/0!</v>
      </c>
      <c r="DK14" s="82"/>
      <c r="DL14" s="75"/>
      <c r="DM14" s="48" t="e">
        <f t="shared" si="20"/>
        <v>#DIV/0!</v>
      </c>
      <c r="DN14" s="82"/>
      <c r="DO14" s="75"/>
      <c r="DP14" s="48" t="e">
        <f t="shared" si="21"/>
        <v>#DIV/0!</v>
      </c>
      <c r="DQ14" s="82"/>
      <c r="DR14" s="75"/>
      <c r="DS14" s="48" t="e">
        <f t="shared" si="22"/>
        <v>#DIV/0!</v>
      </c>
      <c r="DT14" s="82"/>
      <c r="DU14" s="87"/>
      <c r="DV14" s="58"/>
      <c r="DW14" s="82"/>
      <c r="DX14" s="75"/>
      <c r="DY14" s="48" t="e">
        <f t="shared" si="23"/>
        <v>#DIV/0!</v>
      </c>
      <c r="DZ14" s="82"/>
      <c r="EA14" s="75"/>
      <c r="EB14" s="48" t="e">
        <f t="shared" si="24"/>
        <v>#DIV/0!</v>
      </c>
      <c r="EC14" s="82"/>
      <c r="ED14" s="75"/>
      <c r="EE14" s="48" t="e">
        <f t="shared" si="25"/>
        <v>#DIV/0!</v>
      </c>
      <c r="EF14" s="82"/>
      <c r="EG14" s="75"/>
      <c r="EH14" s="48" t="e">
        <f t="shared" si="26"/>
        <v>#DIV/0!</v>
      </c>
      <c r="EI14" s="82"/>
      <c r="EJ14" s="75"/>
      <c r="EK14" s="48" t="e">
        <f t="shared" si="27"/>
        <v>#DIV/0!</v>
      </c>
      <c r="EL14" s="237"/>
      <c r="EM14" s="253"/>
      <c r="EN14" s="254" t="e">
        <f t="shared" si="28"/>
        <v>#DIV/0!</v>
      </c>
      <c r="EO14" s="237"/>
      <c r="EP14" s="253"/>
      <c r="EQ14" s="254" t="e">
        <f t="shared" si="29"/>
        <v>#DIV/0!</v>
      </c>
      <c r="ER14" s="82"/>
      <c r="ES14" s="75"/>
      <c r="ET14" s="48" t="e">
        <f t="shared" si="30"/>
        <v>#DIV/0!</v>
      </c>
      <c r="EU14" s="82"/>
      <c r="EV14" s="75"/>
      <c r="EW14" s="48" t="e">
        <f t="shared" si="31"/>
        <v>#DIV/0!</v>
      </c>
      <c r="EX14" s="82"/>
      <c r="EY14" s="75"/>
      <c r="EZ14" s="48" t="e">
        <f t="shared" si="32"/>
        <v>#DIV/0!</v>
      </c>
      <c r="FA14" s="82"/>
      <c r="FB14" s="75"/>
      <c r="FC14" s="48" t="e">
        <f t="shared" si="33"/>
        <v>#DIV/0!</v>
      </c>
      <c r="FD14" s="237"/>
      <c r="FE14" s="238"/>
      <c r="FF14" s="239"/>
      <c r="FG14" s="237"/>
      <c r="FH14" s="238"/>
      <c r="FI14" s="239"/>
      <c r="FJ14" s="237"/>
      <c r="FK14" s="253"/>
      <c r="FL14" s="254" t="e">
        <f t="shared" si="34"/>
        <v>#DIV/0!</v>
      </c>
      <c r="FM14" s="237"/>
      <c r="FN14" s="278"/>
      <c r="FO14" s="254" t="e">
        <f t="shared" si="35"/>
        <v>#DIV/0!</v>
      </c>
      <c r="FP14" s="237"/>
      <c r="FQ14" s="253"/>
      <c r="FR14" s="254" t="e">
        <f t="shared" si="36"/>
        <v>#DIV/0!</v>
      </c>
      <c r="FS14" s="237"/>
      <c r="FT14" s="253"/>
      <c r="FU14" s="254" t="e">
        <f t="shared" si="37"/>
        <v>#DIV/0!</v>
      </c>
      <c r="FV14" s="237"/>
      <c r="FW14" s="253"/>
      <c r="FX14" s="254" t="e">
        <f t="shared" si="38"/>
        <v>#DIV/0!</v>
      </c>
      <c r="FY14" s="237"/>
      <c r="FZ14" s="270"/>
      <c r="GA14" s="238"/>
      <c r="GB14" s="239"/>
      <c r="GC14" s="239"/>
      <c r="GD14" s="269"/>
      <c r="GE14" s="237"/>
      <c r="GF14" s="270"/>
      <c r="GG14" s="238"/>
      <c r="GH14" s="239"/>
      <c r="GI14" s="239"/>
      <c r="GJ14" s="269"/>
      <c r="GK14" s="237"/>
      <c r="GL14" s="270"/>
      <c r="GM14" s="253"/>
      <c r="GN14" s="292"/>
      <c r="GO14" s="292" t="e">
        <f t="shared" si="39"/>
        <v>#DIV/0!</v>
      </c>
      <c r="GP14" s="254" t="e">
        <f t="shared" si="40"/>
        <v>#DIV/0!</v>
      </c>
      <c r="GQ14" s="237"/>
      <c r="GR14" s="253"/>
      <c r="GS14" s="254" t="e">
        <f t="shared" si="41"/>
        <v>#DIV/0!</v>
      </c>
      <c r="GT14" s="237"/>
      <c r="GU14" s="238"/>
      <c r="GV14" s="239"/>
      <c r="GW14" s="237"/>
      <c r="GX14" s="238"/>
      <c r="GY14" s="239"/>
      <c r="GZ14" s="237"/>
      <c r="HA14" s="238"/>
      <c r="HB14" s="269"/>
    </row>
    <row r="15" spans="1:210" ht="38.15" customHeight="1" x14ac:dyDescent="0.2">
      <c r="A15" s="11"/>
      <c r="B15" s="12"/>
      <c r="C15" s="13"/>
      <c r="D15" s="14"/>
      <c r="E15" s="15"/>
      <c r="F15" s="16"/>
      <c r="G15" s="71"/>
      <c r="H15" s="75"/>
      <c r="I15" s="75"/>
      <c r="J15" s="75"/>
      <c r="K15" s="75"/>
      <c r="L15" s="37" t="e">
        <f t="shared" si="0"/>
        <v>#DIV/0!</v>
      </c>
      <c r="M15" s="82"/>
      <c r="N15" s="75"/>
      <c r="O15" s="48" t="e">
        <f t="shared" si="1"/>
        <v>#DIV/0!</v>
      </c>
      <c r="P15" s="79"/>
      <c r="Q15" s="75"/>
      <c r="R15" s="253"/>
      <c r="S15" s="75"/>
      <c r="T15" s="37" t="e">
        <f t="shared" si="2"/>
        <v>#DIV/0!</v>
      </c>
      <c r="U15" s="82"/>
      <c r="V15" s="75"/>
      <c r="W15" s="75"/>
      <c r="X15" s="75"/>
      <c r="Y15" s="75"/>
      <c r="Z15" s="37" t="e">
        <f t="shared" si="3"/>
        <v>#DIV/0!</v>
      </c>
      <c r="AA15" s="82"/>
      <c r="AB15" s="75"/>
      <c r="AC15" s="75"/>
      <c r="AD15" s="37" t="e">
        <f t="shared" si="4"/>
        <v>#DIV/0!</v>
      </c>
      <c r="AE15" s="22"/>
      <c r="AF15" s="30"/>
      <c r="AG15" s="38"/>
      <c r="AH15" s="82"/>
      <c r="AI15" s="75"/>
      <c r="AJ15" s="75"/>
      <c r="AK15" s="37" t="e">
        <f t="shared" si="5"/>
        <v>#DIV/0!</v>
      </c>
      <c r="AL15" s="82"/>
      <c r="AM15" s="75"/>
      <c r="AN15" s="75"/>
      <c r="AO15" s="37" t="e">
        <f t="shared" si="6"/>
        <v>#DIV/0!</v>
      </c>
      <c r="AP15" s="82"/>
      <c r="AQ15" s="87"/>
      <c r="AR15" s="58"/>
      <c r="AS15" s="82"/>
      <c r="AT15" s="87"/>
      <c r="AU15" s="58"/>
      <c r="AV15" s="82"/>
      <c r="AW15" s="87"/>
      <c r="AX15" s="58"/>
      <c r="AY15" s="237"/>
      <c r="AZ15" s="253"/>
      <c r="BA15" s="254" t="e">
        <f t="shared" si="7"/>
        <v>#DIV/0!</v>
      </c>
      <c r="BB15" s="82"/>
      <c r="BC15" s="75"/>
      <c r="BD15" s="48" t="e">
        <f t="shared" si="8"/>
        <v>#DIV/0!</v>
      </c>
      <c r="BE15" s="82"/>
      <c r="BF15" s="75"/>
      <c r="BG15" s="48" t="e">
        <f t="shared" si="9"/>
        <v>#DIV/0!</v>
      </c>
      <c r="BH15" s="82"/>
      <c r="BI15" s="75"/>
      <c r="BJ15" s="48" t="e">
        <f t="shared" si="10"/>
        <v>#DIV/0!</v>
      </c>
      <c r="BK15" s="237"/>
      <c r="BL15" s="253"/>
      <c r="BM15" s="254" t="e">
        <f t="shared" si="11"/>
        <v>#DIV/0!</v>
      </c>
      <c r="BN15" s="237"/>
      <c r="BO15" s="253"/>
      <c r="BP15" s="254" t="e">
        <f t="shared" si="12"/>
        <v>#DIV/0!</v>
      </c>
      <c r="BQ15" s="82"/>
      <c r="BR15" s="29"/>
      <c r="BS15" s="75"/>
      <c r="BT15" s="48" t="e">
        <f t="shared" si="42"/>
        <v>#DIV/0!</v>
      </c>
      <c r="BU15" s="82"/>
      <c r="BV15" s="75"/>
      <c r="BW15" s="75"/>
      <c r="BX15" s="37" t="e">
        <f t="shared" si="13"/>
        <v>#DIV/0!</v>
      </c>
      <c r="BY15" s="82"/>
      <c r="BZ15" s="75"/>
      <c r="CA15" s="48" t="e">
        <f t="shared" si="14"/>
        <v>#DIV/0!</v>
      </c>
      <c r="CB15" s="237"/>
      <c r="CC15" s="253"/>
      <c r="CD15" s="254" t="e">
        <f t="shared" si="15"/>
        <v>#DIV/0!</v>
      </c>
      <c r="CE15" s="82"/>
      <c r="CF15" s="75"/>
      <c r="CG15" s="48" t="e">
        <f t="shared" si="16"/>
        <v>#DIV/0!</v>
      </c>
      <c r="CH15" s="82"/>
      <c r="CI15" s="87"/>
      <c r="CJ15" s="58"/>
      <c r="CK15" s="82"/>
      <c r="CL15" s="87"/>
      <c r="CM15" s="58"/>
      <c r="CN15" s="82"/>
      <c r="CO15" s="87"/>
      <c r="CP15" s="58"/>
      <c r="CQ15" s="82"/>
      <c r="CR15" s="29"/>
      <c r="CS15" s="87"/>
      <c r="CT15" s="102"/>
      <c r="CU15" s="58"/>
      <c r="CV15" s="82"/>
      <c r="CW15" s="87"/>
      <c r="CX15" s="58"/>
      <c r="CY15" s="82"/>
      <c r="CZ15" s="87"/>
      <c r="DA15" s="58"/>
      <c r="DB15" s="82"/>
      <c r="DC15" s="75"/>
      <c r="DD15" s="48" t="e">
        <f t="shared" si="17"/>
        <v>#DIV/0!</v>
      </c>
      <c r="DE15" s="82"/>
      <c r="DF15" s="75"/>
      <c r="DG15" s="48" t="e">
        <f t="shared" si="18"/>
        <v>#DIV/0!</v>
      </c>
      <c r="DH15" s="82"/>
      <c r="DI15" s="75"/>
      <c r="DJ15" s="48" t="e">
        <f t="shared" si="19"/>
        <v>#DIV/0!</v>
      </c>
      <c r="DK15" s="82"/>
      <c r="DL15" s="75"/>
      <c r="DM15" s="48" t="e">
        <f t="shared" si="20"/>
        <v>#DIV/0!</v>
      </c>
      <c r="DN15" s="82"/>
      <c r="DO15" s="75"/>
      <c r="DP15" s="48" t="e">
        <f t="shared" si="21"/>
        <v>#DIV/0!</v>
      </c>
      <c r="DQ15" s="82"/>
      <c r="DR15" s="75"/>
      <c r="DS15" s="48" t="e">
        <f t="shared" si="22"/>
        <v>#DIV/0!</v>
      </c>
      <c r="DT15" s="82"/>
      <c r="DU15" s="87"/>
      <c r="DV15" s="58"/>
      <c r="DW15" s="82"/>
      <c r="DX15" s="75"/>
      <c r="DY15" s="48" t="e">
        <f t="shared" si="23"/>
        <v>#DIV/0!</v>
      </c>
      <c r="DZ15" s="82"/>
      <c r="EA15" s="75"/>
      <c r="EB15" s="48" t="e">
        <f t="shared" si="24"/>
        <v>#DIV/0!</v>
      </c>
      <c r="EC15" s="82"/>
      <c r="ED15" s="75"/>
      <c r="EE15" s="48" t="e">
        <f t="shared" si="25"/>
        <v>#DIV/0!</v>
      </c>
      <c r="EF15" s="82"/>
      <c r="EG15" s="75"/>
      <c r="EH15" s="48" t="e">
        <f t="shared" si="26"/>
        <v>#DIV/0!</v>
      </c>
      <c r="EI15" s="82"/>
      <c r="EJ15" s="75"/>
      <c r="EK15" s="48" t="e">
        <f t="shared" si="27"/>
        <v>#DIV/0!</v>
      </c>
      <c r="EL15" s="237"/>
      <c r="EM15" s="253"/>
      <c r="EN15" s="254" t="e">
        <f t="shared" si="28"/>
        <v>#DIV/0!</v>
      </c>
      <c r="EO15" s="237"/>
      <c r="EP15" s="253"/>
      <c r="EQ15" s="254" t="e">
        <f t="shared" si="29"/>
        <v>#DIV/0!</v>
      </c>
      <c r="ER15" s="82"/>
      <c r="ES15" s="75"/>
      <c r="ET15" s="48" t="e">
        <f t="shared" si="30"/>
        <v>#DIV/0!</v>
      </c>
      <c r="EU15" s="82"/>
      <c r="EV15" s="75"/>
      <c r="EW15" s="48" t="e">
        <f t="shared" si="31"/>
        <v>#DIV/0!</v>
      </c>
      <c r="EX15" s="82"/>
      <c r="EY15" s="75"/>
      <c r="EZ15" s="48" t="e">
        <f t="shared" si="32"/>
        <v>#DIV/0!</v>
      </c>
      <c r="FA15" s="82"/>
      <c r="FB15" s="75"/>
      <c r="FC15" s="48" t="e">
        <f t="shared" si="33"/>
        <v>#DIV/0!</v>
      </c>
      <c r="FD15" s="237"/>
      <c r="FE15" s="238"/>
      <c r="FF15" s="239"/>
      <c r="FG15" s="237"/>
      <c r="FH15" s="238"/>
      <c r="FI15" s="239"/>
      <c r="FJ15" s="237"/>
      <c r="FK15" s="253"/>
      <c r="FL15" s="254" t="e">
        <f t="shared" si="34"/>
        <v>#DIV/0!</v>
      </c>
      <c r="FM15" s="237"/>
      <c r="FN15" s="278"/>
      <c r="FO15" s="254" t="e">
        <f t="shared" si="35"/>
        <v>#DIV/0!</v>
      </c>
      <c r="FP15" s="237"/>
      <c r="FQ15" s="253"/>
      <c r="FR15" s="254" t="e">
        <f t="shared" si="36"/>
        <v>#DIV/0!</v>
      </c>
      <c r="FS15" s="237"/>
      <c r="FT15" s="253"/>
      <c r="FU15" s="254" t="e">
        <f t="shared" si="37"/>
        <v>#DIV/0!</v>
      </c>
      <c r="FV15" s="237"/>
      <c r="FW15" s="253"/>
      <c r="FX15" s="254" t="e">
        <f t="shared" si="38"/>
        <v>#DIV/0!</v>
      </c>
      <c r="FY15" s="237"/>
      <c r="FZ15" s="270"/>
      <c r="GA15" s="238"/>
      <c r="GB15" s="239"/>
      <c r="GC15" s="239"/>
      <c r="GD15" s="269"/>
      <c r="GE15" s="237"/>
      <c r="GF15" s="270"/>
      <c r="GG15" s="238"/>
      <c r="GH15" s="239"/>
      <c r="GI15" s="239"/>
      <c r="GJ15" s="269"/>
      <c r="GK15" s="237"/>
      <c r="GL15" s="270"/>
      <c r="GM15" s="253"/>
      <c r="GN15" s="292"/>
      <c r="GO15" s="292" t="e">
        <f t="shared" si="39"/>
        <v>#DIV/0!</v>
      </c>
      <c r="GP15" s="254" t="e">
        <f t="shared" si="40"/>
        <v>#DIV/0!</v>
      </c>
      <c r="GQ15" s="237"/>
      <c r="GR15" s="253"/>
      <c r="GS15" s="254" t="e">
        <f t="shared" si="41"/>
        <v>#DIV/0!</v>
      </c>
      <c r="GT15" s="237"/>
      <c r="GU15" s="238"/>
      <c r="GV15" s="239"/>
      <c r="GW15" s="237"/>
      <c r="GX15" s="238"/>
      <c r="GY15" s="239"/>
      <c r="GZ15" s="237"/>
      <c r="HA15" s="238"/>
      <c r="HB15" s="269"/>
    </row>
    <row r="16" spans="1:210" ht="38.15" customHeight="1" x14ac:dyDescent="0.2">
      <c r="A16" s="11"/>
      <c r="B16" s="12"/>
      <c r="C16" s="13"/>
      <c r="D16" s="14"/>
      <c r="E16" s="15"/>
      <c r="F16" s="16"/>
      <c r="G16" s="71"/>
      <c r="H16" s="75"/>
      <c r="I16" s="75"/>
      <c r="J16" s="75"/>
      <c r="K16" s="75"/>
      <c r="L16" s="37" t="e">
        <f t="shared" si="0"/>
        <v>#DIV/0!</v>
      </c>
      <c r="M16" s="82"/>
      <c r="N16" s="75"/>
      <c r="O16" s="48" t="e">
        <f t="shared" si="1"/>
        <v>#DIV/0!</v>
      </c>
      <c r="P16" s="79"/>
      <c r="Q16" s="75"/>
      <c r="R16" s="253"/>
      <c r="S16" s="75"/>
      <c r="T16" s="37" t="e">
        <f t="shared" si="2"/>
        <v>#DIV/0!</v>
      </c>
      <c r="U16" s="82"/>
      <c r="V16" s="75"/>
      <c r="W16" s="75"/>
      <c r="X16" s="75"/>
      <c r="Y16" s="75"/>
      <c r="Z16" s="37" t="e">
        <f t="shared" si="3"/>
        <v>#DIV/0!</v>
      </c>
      <c r="AA16" s="82"/>
      <c r="AB16" s="75"/>
      <c r="AC16" s="75"/>
      <c r="AD16" s="37" t="e">
        <f t="shared" si="4"/>
        <v>#DIV/0!</v>
      </c>
      <c r="AE16" s="22"/>
      <c r="AF16" s="30"/>
      <c r="AG16" s="38"/>
      <c r="AH16" s="82"/>
      <c r="AI16" s="75"/>
      <c r="AJ16" s="75"/>
      <c r="AK16" s="37" t="e">
        <f t="shared" si="5"/>
        <v>#DIV/0!</v>
      </c>
      <c r="AL16" s="82"/>
      <c r="AM16" s="75"/>
      <c r="AN16" s="75"/>
      <c r="AO16" s="37" t="e">
        <f t="shared" si="6"/>
        <v>#DIV/0!</v>
      </c>
      <c r="AP16" s="82"/>
      <c r="AQ16" s="87"/>
      <c r="AR16" s="58"/>
      <c r="AS16" s="82"/>
      <c r="AT16" s="87"/>
      <c r="AU16" s="58"/>
      <c r="AV16" s="82"/>
      <c r="AW16" s="87"/>
      <c r="AX16" s="58"/>
      <c r="AY16" s="237"/>
      <c r="AZ16" s="253"/>
      <c r="BA16" s="254" t="e">
        <f t="shared" si="7"/>
        <v>#DIV/0!</v>
      </c>
      <c r="BB16" s="82"/>
      <c r="BC16" s="75"/>
      <c r="BD16" s="48" t="e">
        <f t="shared" si="8"/>
        <v>#DIV/0!</v>
      </c>
      <c r="BE16" s="82"/>
      <c r="BF16" s="75"/>
      <c r="BG16" s="48" t="e">
        <f t="shared" si="9"/>
        <v>#DIV/0!</v>
      </c>
      <c r="BH16" s="82"/>
      <c r="BI16" s="75"/>
      <c r="BJ16" s="48" t="e">
        <f t="shared" si="10"/>
        <v>#DIV/0!</v>
      </c>
      <c r="BK16" s="237"/>
      <c r="BL16" s="253"/>
      <c r="BM16" s="254" t="e">
        <f t="shared" si="11"/>
        <v>#DIV/0!</v>
      </c>
      <c r="BN16" s="237"/>
      <c r="BO16" s="253"/>
      <c r="BP16" s="254" t="e">
        <f t="shared" si="12"/>
        <v>#DIV/0!</v>
      </c>
      <c r="BQ16" s="82"/>
      <c r="BR16" s="29"/>
      <c r="BS16" s="75"/>
      <c r="BT16" s="48" t="e">
        <f t="shared" si="42"/>
        <v>#DIV/0!</v>
      </c>
      <c r="BU16" s="82"/>
      <c r="BV16" s="75"/>
      <c r="BW16" s="75"/>
      <c r="BX16" s="37" t="e">
        <f t="shared" si="13"/>
        <v>#DIV/0!</v>
      </c>
      <c r="BY16" s="82"/>
      <c r="BZ16" s="75"/>
      <c r="CA16" s="48" t="e">
        <f t="shared" si="14"/>
        <v>#DIV/0!</v>
      </c>
      <c r="CB16" s="237"/>
      <c r="CC16" s="253"/>
      <c r="CD16" s="254" t="e">
        <f t="shared" si="15"/>
        <v>#DIV/0!</v>
      </c>
      <c r="CE16" s="82"/>
      <c r="CF16" s="75"/>
      <c r="CG16" s="48" t="e">
        <f t="shared" si="16"/>
        <v>#DIV/0!</v>
      </c>
      <c r="CH16" s="82"/>
      <c r="CI16" s="87"/>
      <c r="CJ16" s="58"/>
      <c r="CK16" s="82"/>
      <c r="CL16" s="87"/>
      <c r="CM16" s="58"/>
      <c r="CN16" s="82"/>
      <c r="CO16" s="87"/>
      <c r="CP16" s="58"/>
      <c r="CQ16" s="82"/>
      <c r="CR16" s="29"/>
      <c r="CS16" s="87"/>
      <c r="CT16" s="102"/>
      <c r="CU16" s="58"/>
      <c r="CV16" s="82"/>
      <c r="CW16" s="87"/>
      <c r="CX16" s="58"/>
      <c r="CY16" s="82"/>
      <c r="CZ16" s="87"/>
      <c r="DA16" s="58"/>
      <c r="DB16" s="82"/>
      <c r="DC16" s="75"/>
      <c r="DD16" s="48" t="e">
        <f t="shared" si="17"/>
        <v>#DIV/0!</v>
      </c>
      <c r="DE16" s="82"/>
      <c r="DF16" s="75"/>
      <c r="DG16" s="48" t="e">
        <f t="shared" si="18"/>
        <v>#DIV/0!</v>
      </c>
      <c r="DH16" s="82"/>
      <c r="DI16" s="75"/>
      <c r="DJ16" s="48" t="e">
        <f t="shared" si="19"/>
        <v>#DIV/0!</v>
      </c>
      <c r="DK16" s="82"/>
      <c r="DL16" s="75"/>
      <c r="DM16" s="48" t="e">
        <f t="shared" si="20"/>
        <v>#DIV/0!</v>
      </c>
      <c r="DN16" s="82"/>
      <c r="DO16" s="75"/>
      <c r="DP16" s="48" t="e">
        <f t="shared" si="21"/>
        <v>#DIV/0!</v>
      </c>
      <c r="DQ16" s="82"/>
      <c r="DR16" s="75"/>
      <c r="DS16" s="48" t="e">
        <f t="shared" si="22"/>
        <v>#DIV/0!</v>
      </c>
      <c r="DT16" s="82"/>
      <c r="DU16" s="87"/>
      <c r="DV16" s="58"/>
      <c r="DW16" s="82"/>
      <c r="DX16" s="75"/>
      <c r="DY16" s="48" t="e">
        <f t="shared" si="23"/>
        <v>#DIV/0!</v>
      </c>
      <c r="DZ16" s="82"/>
      <c r="EA16" s="75"/>
      <c r="EB16" s="48" t="e">
        <f t="shared" si="24"/>
        <v>#DIV/0!</v>
      </c>
      <c r="EC16" s="82"/>
      <c r="ED16" s="75"/>
      <c r="EE16" s="48" t="e">
        <f t="shared" si="25"/>
        <v>#DIV/0!</v>
      </c>
      <c r="EF16" s="82"/>
      <c r="EG16" s="75"/>
      <c r="EH16" s="48" t="e">
        <f t="shared" si="26"/>
        <v>#DIV/0!</v>
      </c>
      <c r="EI16" s="82"/>
      <c r="EJ16" s="75"/>
      <c r="EK16" s="48" t="e">
        <f t="shared" si="27"/>
        <v>#DIV/0!</v>
      </c>
      <c r="EL16" s="237"/>
      <c r="EM16" s="253"/>
      <c r="EN16" s="254" t="e">
        <f t="shared" si="28"/>
        <v>#DIV/0!</v>
      </c>
      <c r="EO16" s="237"/>
      <c r="EP16" s="253"/>
      <c r="EQ16" s="254" t="e">
        <f t="shared" si="29"/>
        <v>#DIV/0!</v>
      </c>
      <c r="ER16" s="82"/>
      <c r="ES16" s="75"/>
      <c r="ET16" s="48" t="e">
        <f t="shared" si="30"/>
        <v>#DIV/0!</v>
      </c>
      <c r="EU16" s="82"/>
      <c r="EV16" s="75"/>
      <c r="EW16" s="48" t="e">
        <f t="shared" si="31"/>
        <v>#DIV/0!</v>
      </c>
      <c r="EX16" s="82"/>
      <c r="EY16" s="75"/>
      <c r="EZ16" s="48" t="e">
        <f t="shared" si="32"/>
        <v>#DIV/0!</v>
      </c>
      <c r="FA16" s="82"/>
      <c r="FB16" s="75"/>
      <c r="FC16" s="48" t="e">
        <f t="shared" si="33"/>
        <v>#DIV/0!</v>
      </c>
      <c r="FD16" s="237"/>
      <c r="FE16" s="238"/>
      <c r="FF16" s="239"/>
      <c r="FG16" s="237"/>
      <c r="FH16" s="238"/>
      <c r="FI16" s="239"/>
      <c r="FJ16" s="237"/>
      <c r="FK16" s="253"/>
      <c r="FL16" s="254" t="e">
        <f t="shared" si="34"/>
        <v>#DIV/0!</v>
      </c>
      <c r="FM16" s="237"/>
      <c r="FN16" s="278"/>
      <c r="FO16" s="254" t="e">
        <f t="shared" si="35"/>
        <v>#DIV/0!</v>
      </c>
      <c r="FP16" s="237"/>
      <c r="FQ16" s="253"/>
      <c r="FR16" s="254" t="e">
        <f t="shared" si="36"/>
        <v>#DIV/0!</v>
      </c>
      <c r="FS16" s="237"/>
      <c r="FT16" s="253"/>
      <c r="FU16" s="254" t="e">
        <f t="shared" si="37"/>
        <v>#DIV/0!</v>
      </c>
      <c r="FV16" s="237"/>
      <c r="FW16" s="253"/>
      <c r="FX16" s="254" t="e">
        <f t="shared" si="38"/>
        <v>#DIV/0!</v>
      </c>
      <c r="FY16" s="237"/>
      <c r="FZ16" s="270"/>
      <c r="GA16" s="238"/>
      <c r="GB16" s="239"/>
      <c r="GC16" s="239"/>
      <c r="GD16" s="269"/>
      <c r="GE16" s="237"/>
      <c r="GF16" s="270"/>
      <c r="GG16" s="238"/>
      <c r="GH16" s="239"/>
      <c r="GI16" s="239"/>
      <c r="GJ16" s="269"/>
      <c r="GK16" s="237"/>
      <c r="GL16" s="270"/>
      <c r="GM16" s="253"/>
      <c r="GN16" s="292"/>
      <c r="GO16" s="292" t="e">
        <f t="shared" si="39"/>
        <v>#DIV/0!</v>
      </c>
      <c r="GP16" s="254" t="e">
        <f t="shared" si="40"/>
        <v>#DIV/0!</v>
      </c>
      <c r="GQ16" s="237"/>
      <c r="GR16" s="253"/>
      <c r="GS16" s="254" t="e">
        <f t="shared" si="41"/>
        <v>#DIV/0!</v>
      </c>
      <c r="GT16" s="237"/>
      <c r="GU16" s="238"/>
      <c r="GV16" s="239"/>
      <c r="GW16" s="237"/>
      <c r="GX16" s="238"/>
      <c r="GY16" s="239"/>
      <c r="GZ16" s="237"/>
      <c r="HA16" s="238"/>
      <c r="HB16" s="269"/>
    </row>
    <row r="17" spans="1:210" ht="38.15" customHeight="1" x14ac:dyDescent="0.2">
      <c r="A17" s="11"/>
      <c r="B17" s="12"/>
      <c r="C17" s="13"/>
      <c r="D17" s="14"/>
      <c r="E17" s="15"/>
      <c r="F17" s="16"/>
      <c r="G17" s="71"/>
      <c r="H17" s="75"/>
      <c r="I17" s="75"/>
      <c r="J17" s="75"/>
      <c r="K17" s="75"/>
      <c r="L17" s="37" t="e">
        <f t="shared" si="0"/>
        <v>#DIV/0!</v>
      </c>
      <c r="M17" s="82"/>
      <c r="N17" s="75"/>
      <c r="O17" s="48" t="e">
        <f t="shared" si="1"/>
        <v>#DIV/0!</v>
      </c>
      <c r="P17" s="79"/>
      <c r="Q17" s="75"/>
      <c r="R17" s="253"/>
      <c r="S17" s="75"/>
      <c r="T17" s="37" t="e">
        <f t="shared" si="2"/>
        <v>#DIV/0!</v>
      </c>
      <c r="U17" s="82"/>
      <c r="V17" s="75"/>
      <c r="W17" s="75"/>
      <c r="X17" s="75"/>
      <c r="Y17" s="75"/>
      <c r="Z17" s="37" t="e">
        <f t="shared" si="3"/>
        <v>#DIV/0!</v>
      </c>
      <c r="AA17" s="82"/>
      <c r="AB17" s="75"/>
      <c r="AC17" s="75"/>
      <c r="AD17" s="37" t="e">
        <f t="shared" si="4"/>
        <v>#DIV/0!</v>
      </c>
      <c r="AE17" s="22"/>
      <c r="AF17" s="30"/>
      <c r="AG17" s="38"/>
      <c r="AH17" s="82"/>
      <c r="AI17" s="75"/>
      <c r="AJ17" s="75"/>
      <c r="AK17" s="37" t="e">
        <f t="shared" si="5"/>
        <v>#DIV/0!</v>
      </c>
      <c r="AL17" s="82"/>
      <c r="AM17" s="75"/>
      <c r="AN17" s="75"/>
      <c r="AO17" s="37" t="e">
        <f t="shared" si="6"/>
        <v>#DIV/0!</v>
      </c>
      <c r="AP17" s="82"/>
      <c r="AQ17" s="87"/>
      <c r="AR17" s="58"/>
      <c r="AS17" s="82"/>
      <c r="AT17" s="87"/>
      <c r="AU17" s="58"/>
      <c r="AV17" s="82"/>
      <c r="AW17" s="87"/>
      <c r="AX17" s="58"/>
      <c r="AY17" s="237"/>
      <c r="AZ17" s="253"/>
      <c r="BA17" s="254" t="e">
        <f t="shared" si="7"/>
        <v>#DIV/0!</v>
      </c>
      <c r="BB17" s="82"/>
      <c r="BC17" s="75"/>
      <c r="BD17" s="48" t="e">
        <f t="shared" si="8"/>
        <v>#DIV/0!</v>
      </c>
      <c r="BE17" s="82"/>
      <c r="BF17" s="75"/>
      <c r="BG17" s="48" t="e">
        <f t="shared" si="9"/>
        <v>#DIV/0!</v>
      </c>
      <c r="BH17" s="82"/>
      <c r="BI17" s="75"/>
      <c r="BJ17" s="48" t="e">
        <f t="shared" si="10"/>
        <v>#DIV/0!</v>
      </c>
      <c r="BK17" s="237"/>
      <c r="BL17" s="253"/>
      <c r="BM17" s="254" t="e">
        <f t="shared" si="11"/>
        <v>#DIV/0!</v>
      </c>
      <c r="BN17" s="237"/>
      <c r="BO17" s="253"/>
      <c r="BP17" s="254" t="e">
        <f t="shared" si="12"/>
        <v>#DIV/0!</v>
      </c>
      <c r="BQ17" s="82"/>
      <c r="BR17" s="29"/>
      <c r="BS17" s="75"/>
      <c r="BT17" s="48" t="e">
        <f t="shared" si="42"/>
        <v>#DIV/0!</v>
      </c>
      <c r="BU17" s="82"/>
      <c r="BV17" s="75"/>
      <c r="BW17" s="75"/>
      <c r="BX17" s="37" t="e">
        <f t="shared" si="13"/>
        <v>#DIV/0!</v>
      </c>
      <c r="BY17" s="82"/>
      <c r="BZ17" s="75"/>
      <c r="CA17" s="48" t="e">
        <f t="shared" si="14"/>
        <v>#DIV/0!</v>
      </c>
      <c r="CB17" s="237"/>
      <c r="CC17" s="253"/>
      <c r="CD17" s="254" t="e">
        <f t="shared" si="15"/>
        <v>#DIV/0!</v>
      </c>
      <c r="CE17" s="82"/>
      <c r="CF17" s="75"/>
      <c r="CG17" s="48" t="e">
        <f t="shared" si="16"/>
        <v>#DIV/0!</v>
      </c>
      <c r="CH17" s="82"/>
      <c r="CI17" s="87"/>
      <c r="CJ17" s="58"/>
      <c r="CK17" s="82"/>
      <c r="CL17" s="87"/>
      <c r="CM17" s="58"/>
      <c r="CN17" s="82"/>
      <c r="CO17" s="87"/>
      <c r="CP17" s="58"/>
      <c r="CQ17" s="82"/>
      <c r="CR17" s="29"/>
      <c r="CS17" s="87"/>
      <c r="CT17" s="102"/>
      <c r="CU17" s="58"/>
      <c r="CV17" s="82"/>
      <c r="CW17" s="87"/>
      <c r="CX17" s="58"/>
      <c r="CY17" s="82"/>
      <c r="CZ17" s="87"/>
      <c r="DA17" s="58"/>
      <c r="DB17" s="82"/>
      <c r="DC17" s="75"/>
      <c r="DD17" s="48" t="e">
        <f t="shared" si="17"/>
        <v>#DIV/0!</v>
      </c>
      <c r="DE17" s="82"/>
      <c r="DF17" s="75"/>
      <c r="DG17" s="48" t="e">
        <f t="shared" si="18"/>
        <v>#DIV/0!</v>
      </c>
      <c r="DH17" s="82"/>
      <c r="DI17" s="75"/>
      <c r="DJ17" s="48" t="e">
        <f t="shared" si="19"/>
        <v>#DIV/0!</v>
      </c>
      <c r="DK17" s="82"/>
      <c r="DL17" s="75"/>
      <c r="DM17" s="48" t="e">
        <f t="shared" si="20"/>
        <v>#DIV/0!</v>
      </c>
      <c r="DN17" s="82"/>
      <c r="DO17" s="75"/>
      <c r="DP17" s="48" t="e">
        <f t="shared" si="21"/>
        <v>#DIV/0!</v>
      </c>
      <c r="DQ17" s="82"/>
      <c r="DR17" s="75"/>
      <c r="DS17" s="48" t="e">
        <f t="shared" si="22"/>
        <v>#DIV/0!</v>
      </c>
      <c r="DT17" s="82"/>
      <c r="DU17" s="87"/>
      <c r="DV17" s="58"/>
      <c r="DW17" s="82"/>
      <c r="DX17" s="75"/>
      <c r="DY17" s="48" t="e">
        <f t="shared" si="23"/>
        <v>#DIV/0!</v>
      </c>
      <c r="DZ17" s="82"/>
      <c r="EA17" s="75"/>
      <c r="EB17" s="48" t="e">
        <f t="shared" si="24"/>
        <v>#DIV/0!</v>
      </c>
      <c r="EC17" s="82"/>
      <c r="ED17" s="75"/>
      <c r="EE17" s="48" t="e">
        <f t="shared" si="25"/>
        <v>#DIV/0!</v>
      </c>
      <c r="EF17" s="82"/>
      <c r="EG17" s="75"/>
      <c r="EH17" s="48" t="e">
        <f t="shared" si="26"/>
        <v>#DIV/0!</v>
      </c>
      <c r="EI17" s="82"/>
      <c r="EJ17" s="75"/>
      <c r="EK17" s="48" t="e">
        <f t="shared" si="27"/>
        <v>#DIV/0!</v>
      </c>
      <c r="EL17" s="237"/>
      <c r="EM17" s="253"/>
      <c r="EN17" s="254" t="e">
        <f t="shared" si="28"/>
        <v>#DIV/0!</v>
      </c>
      <c r="EO17" s="237"/>
      <c r="EP17" s="253"/>
      <c r="EQ17" s="254" t="e">
        <f t="shared" si="29"/>
        <v>#DIV/0!</v>
      </c>
      <c r="ER17" s="82"/>
      <c r="ES17" s="75"/>
      <c r="ET17" s="48" t="e">
        <f t="shared" si="30"/>
        <v>#DIV/0!</v>
      </c>
      <c r="EU17" s="82"/>
      <c r="EV17" s="75"/>
      <c r="EW17" s="48" t="e">
        <f t="shared" si="31"/>
        <v>#DIV/0!</v>
      </c>
      <c r="EX17" s="82"/>
      <c r="EY17" s="75"/>
      <c r="EZ17" s="48" t="e">
        <f t="shared" si="32"/>
        <v>#DIV/0!</v>
      </c>
      <c r="FA17" s="82"/>
      <c r="FB17" s="75"/>
      <c r="FC17" s="48" t="e">
        <f t="shared" si="33"/>
        <v>#DIV/0!</v>
      </c>
      <c r="FD17" s="237"/>
      <c r="FE17" s="238"/>
      <c r="FF17" s="239"/>
      <c r="FG17" s="237"/>
      <c r="FH17" s="238"/>
      <c r="FI17" s="239"/>
      <c r="FJ17" s="237"/>
      <c r="FK17" s="253"/>
      <c r="FL17" s="254" t="e">
        <f t="shared" si="34"/>
        <v>#DIV/0!</v>
      </c>
      <c r="FM17" s="237"/>
      <c r="FN17" s="278"/>
      <c r="FO17" s="254" t="e">
        <f t="shared" si="35"/>
        <v>#DIV/0!</v>
      </c>
      <c r="FP17" s="237"/>
      <c r="FQ17" s="253"/>
      <c r="FR17" s="254" t="e">
        <f t="shared" si="36"/>
        <v>#DIV/0!</v>
      </c>
      <c r="FS17" s="237"/>
      <c r="FT17" s="253"/>
      <c r="FU17" s="254" t="e">
        <f t="shared" si="37"/>
        <v>#DIV/0!</v>
      </c>
      <c r="FV17" s="237"/>
      <c r="FW17" s="253"/>
      <c r="FX17" s="254" t="e">
        <f t="shared" si="38"/>
        <v>#DIV/0!</v>
      </c>
      <c r="FY17" s="237"/>
      <c r="FZ17" s="270"/>
      <c r="GA17" s="238"/>
      <c r="GB17" s="239"/>
      <c r="GC17" s="239"/>
      <c r="GD17" s="269"/>
      <c r="GE17" s="237"/>
      <c r="GF17" s="270"/>
      <c r="GG17" s="238"/>
      <c r="GH17" s="239"/>
      <c r="GI17" s="239"/>
      <c r="GJ17" s="269"/>
      <c r="GK17" s="237"/>
      <c r="GL17" s="270"/>
      <c r="GM17" s="253"/>
      <c r="GN17" s="292"/>
      <c r="GO17" s="292" t="e">
        <f t="shared" si="39"/>
        <v>#DIV/0!</v>
      </c>
      <c r="GP17" s="254" t="e">
        <f t="shared" si="40"/>
        <v>#DIV/0!</v>
      </c>
      <c r="GQ17" s="237"/>
      <c r="GR17" s="253"/>
      <c r="GS17" s="254" t="e">
        <f t="shared" si="41"/>
        <v>#DIV/0!</v>
      </c>
      <c r="GT17" s="237"/>
      <c r="GU17" s="238"/>
      <c r="GV17" s="239"/>
      <c r="GW17" s="237"/>
      <c r="GX17" s="238"/>
      <c r="GY17" s="239"/>
      <c r="GZ17" s="237"/>
      <c r="HA17" s="238"/>
      <c r="HB17" s="269"/>
    </row>
    <row r="18" spans="1:210" ht="38.15" customHeight="1" x14ac:dyDescent="0.2">
      <c r="A18" s="11"/>
      <c r="B18" s="17"/>
      <c r="C18" s="18"/>
      <c r="D18" s="19"/>
      <c r="E18" s="20"/>
      <c r="F18" s="21"/>
      <c r="G18" s="72"/>
      <c r="H18" s="76"/>
      <c r="I18" s="76"/>
      <c r="J18" s="76"/>
      <c r="K18" s="76"/>
      <c r="L18" s="37" t="e">
        <f t="shared" si="0"/>
        <v>#DIV/0!</v>
      </c>
      <c r="M18" s="83"/>
      <c r="N18" s="76"/>
      <c r="O18" s="37" t="e">
        <f t="shared" si="1"/>
        <v>#DIV/0!</v>
      </c>
      <c r="P18" s="80"/>
      <c r="Q18" s="76"/>
      <c r="R18" s="255"/>
      <c r="S18" s="76"/>
      <c r="T18" s="37" t="e">
        <f t="shared" si="2"/>
        <v>#DIV/0!</v>
      </c>
      <c r="U18" s="83"/>
      <c r="V18" s="76"/>
      <c r="W18" s="76"/>
      <c r="X18" s="76"/>
      <c r="Y18" s="76"/>
      <c r="Z18" s="37" t="e">
        <f t="shared" si="3"/>
        <v>#DIV/0!</v>
      </c>
      <c r="AA18" s="83"/>
      <c r="AB18" s="76"/>
      <c r="AC18" s="76"/>
      <c r="AD18" s="37" t="e">
        <f t="shared" si="4"/>
        <v>#DIV/0!</v>
      </c>
      <c r="AE18" s="39"/>
      <c r="AF18" s="41"/>
      <c r="AG18" s="42"/>
      <c r="AH18" s="83"/>
      <c r="AI18" s="76"/>
      <c r="AJ18" s="76"/>
      <c r="AK18" s="37" t="e">
        <f t="shared" si="5"/>
        <v>#DIV/0!</v>
      </c>
      <c r="AL18" s="83"/>
      <c r="AM18" s="76"/>
      <c r="AN18" s="76"/>
      <c r="AO18" s="37" t="e">
        <f t="shared" si="6"/>
        <v>#DIV/0!</v>
      </c>
      <c r="AP18" s="83"/>
      <c r="AQ18" s="88"/>
      <c r="AR18" s="56"/>
      <c r="AS18" s="83"/>
      <c r="AT18" s="88"/>
      <c r="AU18" s="56"/>
      <c r="AV18" s="83"/>
      <c r="AW18" s="88"/>
      <c r="AX18" s="56"/>
      <c r="AY18" s="240"/>
      <c r="AZ18" s="255"/>
      <c r="BA18" s="256" t="e">
        <f t="shared" si="7"/>
        <v>#DIV/0!</v>
      </c>
      <c r="BB18" s="83"/>
      <c r="BC18" s="76"/>
      <c r="BD18" s="37" t="e">
        <f t="shared" si="8"/>
        <v>#DIV/0!</v>
      </c>
      <c r="BE18" s="83"/>
      <c r="BF18" s="76"/>
      <c r="BG18" s="37" t="e">
        <f t="shared" si="9"/>
        <v>#DIV/0!</v>
      </c>
      <c r="BH18" s="83"/>
      <c r="BI18" s="76"/>
      <c r="BJ18" s="37" t="e">
        <f t="shared" si="10"/>
        <v>#DIV/0!</v>
      </c>
      <c r="BK18" s="240"/>
      <c r="BL18" s="255"/>
      <c r="BM18" s="256" t="e">
        <f t="shared" si="11"/>
        <v>#DIV/0!</v>
      </c>
      <c r="BN18" s="240"/>
      <c r="BO18" s="255"/>
      <c r="BP18" s="256" t="e">
        <f t="shared" si="12"/>
        <v>#DIV/0!</v>
      </c>
      <c r="BQ18" s="83"/>
      <c r="BR18" s="40"/>
      <c r="BS18" s="76"/>
      <c r="BT18" s="48" t="e">
        <f t="shared" si="42"/>
        <v>#DIV/0!</v>
      </c>
      <c r="BU18" s="83"/>
      <c r="BV18" s="76"/>
      <c r="BW18" s="76"/>
      <c r="BX18" s="37" t="e">
        <f t="shared" si="13"/>
        <v>#DIV/0!</v>
      </c>
      <c r="BY18" s="83"/>
      <c r="BZ18" s="76"/>
      <c r="CA18" s="37" t="e">
        <f t="shared" si="14"/>
        <v>#DIV/0!</v>
      </c>
      <c r="CB18" s="240"/>
      <c r="CC18" s="255"/>
      <c r="CD18" s="256" t="e">
        <f t="shared" si="15"/>
        <v>#DIV/0!</v>
      </c>
      <c r="CE18" s="83"/>
      <c r="CF18" s="76"/>
      <c r="CG18" s="37" t="e">
        <f t="shared" si="16"/>
        <v>#DIV/0!</v>
      </c>
      <c r="CH18" s="83"/>
      <c r="CI18" s="88"/>
      <c r="CJ18" s="56"/>
      <c r="CK18" s="83"/>
      <c r="CL18" s="88"/>
      <c r="CM18" s="56"/>
      <c r="CN18" s="83"/>
      <c r="CO18" s="88"/>
      <c r="CP18" s="56"/>
      <c r="CQ18" s="83"/>
      <c r="CR18" s="40"/>
      <c r="CS18" s="88"/>
      <c r="CT18" s="103"/>
      <c r="CU18" s="56"/>
      <c r="CV18" s="83"/>
      <c r="CW18" s="88"/>
      <c r="CX18" s="56"/>
      <c r="CY18" s="83"/>
      <c r="CZ18" s="88"/>
      <c r="DA18" s="56"/>
      <c r="DB18" s="83"/>
      <c r="DC18" s="76"/>
      <c r="DD18" s="37" t="e">
        <f t="shared" si="17"/>
        <v>#DIV/0!</v>
      </c>
      <c r="DE18" s="83"/>
      <c r="DF18" s="76"/>
      <c r="DG18" s="37" t="e">
        <f t="shared" si="18"/>
        <v>#DIV/0!</v>
      </c>
      <c r="DH18" s="83"/>
      <c r="DI18" s="76"/>
      <c r="DJ18" s="37" t="e">
        <f t="shared" si="19"/>
        <v>#DIV/0!</v>
      </c>
      <c r="DK18" s="83"/>
      <c r="DL18" s="76"/>
      <c r="DM18" s="37" t="e">
        <f t="shared" si="20"/>
        <v>#DIV/0!</v>
      </c>
      <c r="DN18" s="83"/>
      <c r="DO18" s="76"/>
      <c r="DP18" s="37" t="e">
        <f t="shared" si="21"/>
        <v>#DIV/0!</v>
      </c>
      <c r="DQ18" s="83"/>
      <c r="DR18" s="76"/>
      <c r="DS18" s="37" t="e">
        <f t="shared" si="22"/>
        <v>#DIV/0!</v>
      </c>
      <c r="DT18" s="83"/>
      <c r="DU18" s="88"/>
      <c r="DV18" s="56"/>
      <c r="DW18" s="83"/>
      <c r="DX18" s="76"/>
      <c r="DY18" s="37" t="e">
        <f t="shared" si="23"/>
        <v>#DIV/0!</v>
      </c>
      <c r="DZ18" s="83"/>
      <c r="EA18" s="76"/>
      <c r="EB18" s="37" t="e">
        <f t="shared" si="24"/>
        <v>#DIV/0!</v>
      </c>
      <c r="EC18" s="83"/>
      <c r="ED18" s="76"/>
      <c r="EE18" s="37" t="e">
        <f t="shared" si="25"/>
        <v>#DIV/0!</v>
      </c>
      <c r="EF18" s="83"/>
      <c r="EG18" s="76"/>
      <c r="EH18" s="37" t="e">
        <f t="shared" si="26"/>
        <v>#DIV/0!</v>
      </c>
      <c r="EI18" s="83"/>
      <c r="EJ18" s="76"/>
      <c r="EK18" s="37" t="e">
        <f t="shared" si="27"/>
        <v>#DIV/0!</v>
      </c>
      <c r="EL18" s="240"/>
      <c r="EM18" s="255"/>
      <c r="EN18" s="256" t="e">
        <f t="shared" si="28"/>
        <v>#DIV/0!</v>
      </c>
      <c r="EO18" s="240"/>
      <c r="EP18" s="255"/>
      <c r="EQ18" s="256" t="e">
        <f t="shared" si="29"/>
        <v>#DIV/0!</v>
      </c>
      <c r="ER18" s="83"/>
      <c r="ES18" s="76"/>
      <c r="ET18" s="37" t="e">
        <f t="shared" si="30"/>
        <v>#DIV/0!</v>
      </c>
      <c r="EU18" s="83"/>
      <c r="EV18" s="76"/>
      <c r="EW18" s="37" t="e">
        <f t="shared" si="31"/>
        <v>#DIV/0!</v>
      </c>
      <c r="EX18" s="83"/>
      <c r="EY18" s="76"/>
      <c r="EZ18" s="37" t="e">
        <f t="shared" si="32"/>
        <v>#DIV/0!</v>
      </c>
      <c r="FA18" s="83"/>
      <c r="FB18" s="76"/>
      <c r="FC18" s="37" t="e">
        <f t="shared" si="33"/>
        <v>#DIV/0!</v>
      </c>
      <c r="FD18" s="240"/>
      <c r="FE18" s="241"/>
      <c r="FF18" s="242"/>
      <c r="FG18" s="240"/>
      <c r="FH18" s="241"/>
      <c r="FI18" s="242"/>
      <c r="FJ18" s="240"/>
      <c r="FK18" s="255"/>
      <c r="FL18" s="256" t="e">
        <f t="shared" si="34"/>
        <v>#DIV/0!</v>
      </c>
      <c r="FM18" s="240"/>
      <c r="FN18" s="279"/>
      <c r="FO18" s="256" t="e">
        <f t="shared" si="35"/>
        <v>#DIV/0!</v>
      </c>
      <c r="FP18" s="240"/>
      <c r="FQ18" s="255"/>
      <c r="FR18" s="256" t="e">
        <f t="shared" si="36"/>
        <v>#DIV/0!</v>
      </c>
      <c r="FS18" s="240"/>
      <c r="FT18" s="255"/>
      <c r="FU18" s="256" t="e">
        <f t="shared" si="37"/>
        <v>#DIV/0!</v>
      </c>
      <c r="FV18" s="240"/>
      <c r="FW18" s="255"/>
      <c r="FX18" s="256" t="e">
        <f t="shared" si="38"/>
        <v>#DIV/0!</v>
      </c>
      <c r="FY18" s="240"/>
      <c r="FZ18" s="271"/>
      <c r="GA18" s="241"/>
      <c r="GB18" s="242"/>
      <c r="GC18" s="242"/>
      <c r="GD18" s="272"/>
      <c r="GE18" s="240"/>
      <c r="GF18" s="271"/>
      <c r="GG18" s="241"/>
      <c r="GH18" s="242"/>
      <c r="GI18" s="242"/>
      <c r="GJ18" s="272"/>
      <c r="GK18" s="240"/>
      <c r="GL18" s="271"/>
      <c r="GM18" s="255"/>
      <c r="GN18" s="293"/>
      <c r="GO18" s="293" t="e">
        <f t="shared" si="39"/>
        <v>#DIV/0!</v>
      </c>
      <c r="GP18" s="256" t="e">
        <f t="shared" si="40"/>
        <v>#DIV/0!</v>
      </c>
      <c r="GQ18" s="240"/>
      <c r="GR18" s="255"/>
      <c r="GS18" s="256" t="e">
        <f t="shared" si="41"/>
        <v>#DIV/0!</v>
      </c>
      <c r="GT18" s="240"/>
      <c r="GU18" s="241"/>
      <c r="GV18" s="242"/>
      <c r="GW18" s="240"/>
      <c r="GX18" s="241"/>
      <c r="GY18" s="242"/>
      <c r="GZ18" s="240"/>
      <c r="HA18" s="241"/>
      <c r="HB18" s="272"/>
    </row>
    <row r="19" spans="1:210" ht="38.15" customHeight="1" x14ac:dyDescent="0.2">
      <c r="A19" s="11"/>
      <c r="B19" s="17"/>
      <c r="C19" s="18"/>
      <c r="D19" s="19"/>
      <c r="E19" s="20"/>
      <c r="F19" s="21"/>
      <c r="G19" s="72"/>
      <c r="H19" s="76"/>
      <c r="I19" s="76"/>
      <c r="J19" s="76"/>
      <c r="K19" s="76"/>
      <c r="L19" s="37" t="e">
        <f t="shared" si="0"/>
        <v>#DIV/0!</v>
      </c>
      <c r="M19" s="83"/>
      <c r="N19" s="76"/>
      <c r="O19" s="37" t="e">
        <f t="shared" si="1"/>
        <v>#DIV/0!</v>
      </c>
      <c r="P19" s="80"/>
      <c r="Q19" s="76"/>
      <c r="R19" s="255"/>
      <c r="S19" s="76"/>
      <c r="T19" s="37" t="e">
        <f t="shared" si="2"/>
        <v>#DIV/0!</v>
      </c>
      <c r="U19" s="83"/>
      <c r="V19" s="76"/>
      <c r="W19" s="76"/>
      <c r="X19" s="76"/>
      <c r="Y19" s="76"/>
      <c r="Z19" s="37" t="e">
        <f t="shared" si="3"/>
        <v>#DIV/0!</v>
      </c>
      <c r="AA19" s="83"/>
      <c r="AB19" s="76"/>
      <c r="AC19" s="76"/>
      <c r="AD19" s="37" t="e">
        <f t="shared" si="4"/>
        <v>#DIV/0!</v>
      </c>
      <c r="AE19" s="39"/>
      <c r="AF19" s="41"/>
      <c r="AG19" s="42"/>
      <c r="AH19" s="83"/>
      <c r="AI19" s="76"/>
      <c r="AJ19" s="76"/>
      <c r="AK19" s="37" t="e">
        <f t="shared" si="5"/>
        <v>#DIV/0!</v>
      </c>
      <c r="AL19" s="83"/>
      <c r="AM19" s="76"/>
      <c r="AN19" s="76"/>
      <c r="AO19" s="37" t="e">
        <f t="shared" si="6"/>
        <v>#DIV/0!</v>
      </c>
      <c r="AP19" s="83"/>
      <c r="AQ19" s="88"/>
      <c r="AR19" s="56"/>
      <c r="AS19" s="83"/>
      <c r="AT19" s="88"/>
      <c r="AU19" s="56"/>
      <c r="AV19" s="83"/>
      <c r="AW19" s="88"/>
      <c r="AX19" s="56"/>
      <c r="AY19" s="240"/>
      <c r="AZ19" s="255"/>
      <c r="BA19" s="256" t="e">
        <f t="shared" si="7"/>
        <v>#DIV/0!</v>
      </c>
      <c r="BB19" s="83"/>
      <c r="BC19" s="76"/>
      <c r="BD19" s="37" t="e">
        <f t="shared" si="8"/>
        <v>#DIV/0!</v>
      </c>
      <c r="BE19" s="83"/>
      <c r="BF19" s="76"/>
      <c r="BG19" s="37" t="e">
        <f t="shared" si="9"/>
        <v>#DIV/0!</v>
      </c>
      <c r="BH19" s="83"/>
      <c r="BI19" s="76"/>
      <c r="BJ19" s="37" t="e">
        <f t="shared" si="10"/>
        <v>#DIV/0!</v>
      </c>
      <c r="BK19" s="240"/>
      <c r="BL19" s="255"/>
      <c r="BM19" s="256" t="e">
        <f t="shared" si="11"/>
        <v>#DIV/0!</v>
      </c>
      <c r="BN19" s="240"/>
      <c r="BO19" s="255"/>
      <c r="BP19" s="256" t="e">
        <f t="shared" si="12"/>
        <v>#DIV/0!</v>
      </c>
      <c r="BQ19" s="83"/>
      <c r="BR19" s="40"/>
      <c r="BS19" s="76"/>
      <c r="BT19" s="48" t="e">
        <f t="shared" si="42"/>
        <v>#DIV/0!</v>
      </c>
      <c r="BU19" s="83"/>
      <c r="BV19" s="76"/>
      <c r="BW19" s="76"/>
      <c r="BX19" s="37" t="e">
        <f t="shared" si="13"/>
        <v>#DIV/0!</v>
      </c>
      <c r="BY19" s="83"/>
      <c r="BZ19" s="76"/>
      <c r="CA19" s="37" t="e">
        <f t="shared" si="14"/>
        <v>#DIV/0!</v>
      </c>
      <c r="CB19" s="240"/>
      <c r="CC19" s="255"/>
      <c r="CD19" s="256" t="e">
        <f t="shared" si="15"/>
        <v>#DIV/0!</v>
      </c>
      <c r="CE19" s="83"/>
      <c r="CF19" s="76"/>
      <c r="CG19" s="37" t="e">
        <f t="shared" si="16"/>
        <v>#DIV/0!</v>
      </c>
      <c r="CH19" s="83"/>
      <c r="CI19" s="88"/>
      <c r="CJ19" s="56"/>
      <c r="CK19" s="83"/>
      <c r="CL19" s="88"/>
      <c r="CM19" s="56"/>
      <c r="CN19" s="83"/>
      <c r="CO19" s="88"/>
      <c r="CP19" s="56"/>
      <c r="CQ19" s="83"/>
      <c r="CR19" s="40"/>
      <c r="CS19" s="88"/>
      <c r="CT19" s="103"/>
      <c r="CU19" s="56"/>
      <c r="CV19" s="83"/>
      <c r="CW19" s="88"/>
      <c r="CX19" s="56"/>
      <c r="CY19" s="83"/>
      <c r="CZ19" s="88"/>
      <c r="DA19" s="56"/>
      <c r="DB19" s="83"/>
      <c r="DC19" s="76"/>
      <c r="DD19" s="37" t="e">
        <f t="shared" si="17"/>
        <v>#DIV/0!</v>
      </c>
      <c r="DE19" s="83"/>
      <c r="DF19" s="76"/>
      <c r="DG19" s="37" t="e">
        <f t="shared" si="18"/>
        <v>#DIV/0!</v>
      </c>
      <c r="DH19" s="83"/>
      <c r="DI19" s="76"/>
      <c r="DJ19" s="37" t="e">
        <f t="shared" si="19"/>
        <v>#DIV/0!</v>
      </c>
      <c r="DK19" s="83"/>
      <c r="DL19" s="76"/>
      <c r="DM19" s="37" t="e">
        <f t="shared" si="20"/>
        <v>#DIV/0!</v>
      </c>
      <c r="DN19" s="83"/>
      <c r="DO19" s="76"/>
      <c r="DP19" s="37" t="e">
        <f t="shared" si="21"/>
        <v>#DIV/0!</v>
      </c>
      <c r="DQ19" s="83"/>
      <c r="DR19" s="76"/>
      <c r="DS19" s="37" t="e">
        <f t="shared" si="22"/>
        <v>#DIV/0!</v>
      </c>
      <c r="DT19" s="83"/>
      <c r="DU19" s="88"/>
      <c r="DV19" s="56"/>
      <c r="DW19" s="83"/>
      <c r="DX19" s="76"/>
      <c r="DY19" s="37" t="e">
        <f t="shared" si="23"/>
        <v>#DIV/0!</v>
      </c>
      <c r="DZ19" s="83"/>
      <c r="EA19" s="76"/>
      <c r="EB19" s="37" t="e">
        <f t="shared" si="24"/>
        <v>#DIV/0!</v>
      </c>
      <c r="EC19" s="83"/>
      <c r="ED19" s="76"/>
      <c r="EE19" s="37" t="e">
        <f t="shared" si="25"/>
        <v>#DIV/0!</v>
      </c>
      <c r="EF19" s="83"/>
      <c r="EG19" s="76"/>
      <c r="EH19" s="37" t="e">
        <f t="shared" si="26"/>
        <v>#DIV/0!</v>
      </c>
      <c r="EI19" s="83"/>
      <c r="EJ19" s="76"/>
      <c r="EK19" s="37" t="e">
        <f t="shared" si="27"/>
        <v>#DIV/0!</v>
      </c>
      <c r="EL19" s="240"/>
      <c r="EM19" s="255"/>
      <c r="EN19" s="256" t="e">
        <f t="shared" si="28"/>
        <v>#DIV/0!</v>
      </c>
      <c r="EO19" s="240"/>
      <c r="EP19" s="255"/>
      <c r="EQ19" s="256" t="e">
        <f t="shared" si="29"/>
        <v>#DIV/0!</v>
      </c>
      <c r="ER19" s="83"/>
      <c r="ES19" s="76"/>
      <c r="ET19" s="37" t="e">
        <f t="shared" si="30"/>
        <v>#DIV/0!</v>
      </c>
      <c r="EU19" s="83"/>
      <c r="EV19" s="76"/>
      <c r="EW19" s="37" t="e">
        <f t="shared" si="31"/>
        <v>#DIV/0!</v>
      </c>
      <c r="EX19" s="83"/>
      <c r="EY19" s="76"/>
      <c r="EZ19" s="37" t="e">
        <f t="shared" si="32"/>
        <v>#DIV/0!</v>
      </c>
      <c r="FA19" s="83"/>
      <c r="FB19" s="76"/>
      <c r="FC19" s="37" t="e">
        <f t="shared" si="33"/>
        <v>#DIV/0!</v>
      </c>
      <c r="FD19" s="240"/>
      <c r="FE19" s="241"/>
      <c r="FF19" s="242"/>
      <c r="FG19" s="240"/>
      <c r="FH19" s="241"/>
      <c r="FI19" s="242"/>
      <c r="FJ19" s="240"/>
      <c r="FK19" s="255"/>
      <c r="FL19" s="256" t="e">
        <f t="shared" si="34"/>
        <v>#DIV/0!</v>
      </c>
      <c r="FM19" s="240"/>
      <c r="FN19" s="279"/>
      <c r="FO19" s="256" t="e">
        <f t="shared" si="35"/>
        <v>#DIV/0!</v>
      </c>
      <c r="FP19" s="240"/>
      <c r="FQ19" s="255"/>
      <c r="FR19" s="256" t="e">
        <f t="shared" si="36"/>
        <v>#DIV/0!</v>
      </c>
      <c r="FS19" s="240"/>
      <c r="FT19" s="255"/>
      <c r="FU19" s="256" t="e">
        <f t="shared" si="37"/>
        <v>#DIV/0!</v>
      </c>
      <c r="FV19" s="240"/>
      <c r="FW19" s="255"/>
      <c r="FX19" s="256" t="e">
        <f t="shared" si="38"/>
        <v>#DIV/0!</v>
      </c>
      <c r="FY19" s="240"/>
      <c r="FZ19" s="271"/>
      <c r="GA19" s="241"/>
      <c r="GB19" s="242"/>
      <c r="GC19" s="242"/>
      <c r="GD19" s="272"/>
      <c r="GE19" s="240"/>
      <c r="GF19" s="271"/>
      <c r="GG19" s="241"/>
      <c r="GH19" s="242"/>
      <c r="GI19" s="242"/>
      <c r="GJ19" s="272"/>
      <c r="GK19" s="240"/>
      <c r="GL19" s="271"/>
      <c r="GM19" s="255"/>
      <c r="GN19" s="293"/>
      <c r="GO19" s="293" t="e">
        <f t="shared" si="39"/>
        <v>#DIV/0!</v>
      </c>
      <c r="GP19" s="256" t="e">
        <f t="shared" si="40"/>
        <v>#DIV/0!</v>
      </c>
      <c r="GQ19" s="240"/>
      <c r="GR19" s="255"/>
      <c r="GS19" s="256" t="e">
        <f t="shared" si="41"/>
        <v>#DIV/0!</v>
      </c>
      <c r="GT19" s="240"/>
      <c r="GU19" s="241"/>
      <c r="GV19" s="242"/>
      <c r="GW19" s="240"/>
      <c r="GX19" s="241"/>
      <c r="GY19" s="242"/>
      <c r="GZ19" s="240"/>
      <c r="HA19" s="241"/>
      <c r="HB19" s="272"/>
    </row>
    <row r="20" spans="1:210" ht="38.15" customHeight="1" x14ac:dyDescent="0.2">
      <c r="A20" s="11"/>
      <c r="B20" s="17"/>
      <c r="C20" s="18"/>
      <c r="D20" s="19"/>
      <c r="E20" s="20"/>
      <c r="F20" s="21"/>
      <c r="G20" s="72"/>
      <c r="H20" s="76"/>
      <c r="I20" s="76"/>
      <c r="J20" s="76"/>
      <c r="K20" s="76"/>
      <c r="L20" s="37" t="e">
        <f t="shared" si="0"/>
        <v>#DIV/0!</v>
      </c>
      <c r="M20" s="83"/>
      <c r="N20" s="76"/>
      <c r="O20" s="37" t="e">
        <f t="shared" si="1"/>
        <v>#DIV/0!</v>
      </c>
      <c r="P20" s="80"/>
      <c r="Q20" s="76"/>
      <c r="R20" s="255"/>
      <c r="S20" s="76"/>
      <c r="T20" s="37" t="e">
        <f t="shared" si="2"/>
        <v>#DIV/0!</v>
      </c>
      <c r="U20" s="83"/>
      <c r="V20" s="76"/>
      <c r="W20" s="76"/>
      <c r="X20" s="76"/>
      <c r="Y20" s="76"/>
      <c r="Z20" s="37" t="e">
        <f t="shared" si="3"/>
        <v>#DIV/0!</v>
      </c>
      <c r="AA20" s="83"/>
      <c r="AB20" s="76"/>
      <c r="AC20" s="76"/>
      <c r="AD20" s="37" t="e">
        <f t="shared" si="4"/>
        <v>#DIV/0!</v>
      </c>
      <c r="AE20" s="39"/>
      <c r="AF20" s="41"/>
      <c r="AG20" s="42"/>
      <c r="AH20" s="83"/>
      <c r="AI20" s="76"/>
      <c r="AJ20" s="76"/>
      <c r="AK20" s="37" t="e">
        <f t="shared" si="5"/>
        <v>#DIV/0!</v>
      </c>
      <c r="AL20" s="83"/>
      <c r="AM20" s="76"/>
      <c r="AN20" s="76"/>
      <c r="AO20" s="37" t="e">
        <f t="shared" si="6"/>
        <v>#DIV/0!</v>
      </c>
      <c r="AP20" s="83"/>
      <c r="AQ20" s="88"/>
      <c r="AR20" s="56"/>
      <c r="AS20" s="83"/>
      <c r="AT20" s="88"/>
      <c r="AU20" s="56"/>
      <c r="AV20" s="83"/>
      <c r="AW20" s="88"/>
      <c r="AX20" s="56"/>
      <c r="AY20" s="240"/>
      <c r="AZ20" s="255"/>
      <c r="BA20" s="256" t="e">
        <f t="shared" si="7"/>
        <v>#DIV/0!</v>
      </c>
      <c r="BB20" s="83"/>
      <c r="BC20" s="76"/>
      <c r="BD20" s="37" t="e">
        <f t="shared" si="8"/>
        <v>#DIV/0!</v>
      </c>
      <c r="BE20" s="83"/>
      <c r="BF20" s="76"/>
      <c r="BG20" s="37" t="e">
        <f t="shared" si="9"/>
        <v>#DIV/0!</v>
      </c>
      <c r="BH20" s="83"/>
      <c r="BI20" s="76"/>
      <c r="BJ20" s="37" t="e">
        <f t="shared" si="10"/>
        <v>#DIV/0!</v>
      </c>
      <c r="BK20" s="240"/>
      <c r="BL20" s="255"/>
      <c r="BM20" s="256" t="e">
        <f t="shared" si="11"/>
        <v>#DIV/0!</v>
      </c>
      <c r="BN20" s="240"/>
      <c r="BO20" s="255"/>
      <c r="BP20" s="256" t="e">
        <f t="shared" si="12"/>
        <v>#DIV/0!</v>
      </c>
      <c r="BQ20" s="83"/>
      <c r="BR20" s="40"/>
      <c r="BS20" s="76"/>
      <c r="BT20" s="48" t="e">
        <f t="shared" si="42"/>
        <v>#DIV/0!</v>
      </c>
      <c r="BU20" s="83"/>
      <c r="BV20" s="76"/>
      <c r="BW20" s="76"/>
      <c r="BX20" s="37" t="e">
        <f t="shared" si="13"/>
        <v>#DIV/0!</v>
      </c>
      <c r="BY20" s="83"/>
      <c r="BZ20" s="76"/>
      <c r="CA20" s="37" t="e">
        <f t="shared" si="14"/>
        <v>#DIV/0!</v>
      </c>
      <c r="CB20" s="240"/>
      <c r="CC20" s="255"/>
      <c r="CD20" s="256" t="e">
        <f t="shared" si="15"/>
        <v>#DIV/0!</v>
      </c>
      <c r="CE20" s="83"/>
      <c r="CF20" s="76"/>
      <c r="CG20" s="37" t="e">
        <f t="shared" si="16"/>
        <v>#DIV/0!</v>
      </c>
      <c r="CH20" s="83"/>
      <c r="CI20" s="88"/>
      <c r="CJ20" s="56"/>
      <c r="CK20" s="83"/>
      <c r="CL20" s="88"/>
      <c r="CM20" s="56"/>
      <c r="CN20" s="83"/>
      <c r="CO20" s="88"/>
      <c r="CP20" s="56"/>
      <c r="CQ20" s="83"/>
      <c r="CR20" s="40"/>
      <c r="CS20" s="88"/>
      <c r="CT20" s="103"/>
      <c r="CU20" s="56"/>
      <c r="CV20" s="83"/>
      <c r="CW20" s="88"/>
      <c r="CX20" s="56"/>
      <c r="CY20" s="83"/>
      <c r="CZ20" s="88"/>
      <c r="DA20" s="56"/>
      <c r="DB20" s="83"/>
      <c r="DC20" s="76"/>
      <c r="DD20" s="37" t="e">
        <f t="shared" si="17"/>
        <v>#DIV/0!</v>
      </c>
      <c r="DE20" s="83"/>
      <c r="DF20" s="76"/>
      <c r="DG20" s="37" t="e">
        <f t="shared" si="18"/>
        <v>#DIV/0!</v>
      </c>
      <c r="DH20" s="83"/>
      <c r="DI20" s="76"/>
      <c r="DJ20" s="37" t="e">
        <f t="shared" si="19"/>
        <v>#DIV/0!</v>
      </c>
      <c r="DK20" s="83"/>
      <c r="DL20" s="76"/>
      <c r="DM20" s="37" t="e">
        <f t="shared" si="20"/>
        <v>#DIV/0!</v>
      </c>
      <c r="DN20" s="83"/>
      <c r="DO20" s="76"/>
      <c r="DP20" s="37" t="e">
        <f t="shared" si="21"/>
        <v>#DIV/0!</v>
      </c>
      <c r="DQ20" s="83"/>
      <c r="DR20" s="76"/>
      <c r="DS20" s="37" t="e">
        <f t="shared" si="22"/>
        <v>#DIV/0!</v>
      </c>
      <c r="DT20" s="83"/>
      <c r="DU20" s="88"/>
      <c r="DV20" s="56"/>
      <c r="DW20" s="83"/>
      <c r="DX20" s="76"/>
      <c r="DY20" s="37" t="e">
        <f t="shared" si="23"/>
        <v>#DIV/0!</v>
      </c>
      <c r="DZ20" s="83"/>
      <c r="EA20" s="76"/>
      <c r="EB20" s="37" t="e">
        <f t="shared" si="24"/>
        <v>#DIV/0!</v>
      </c>
      <c r="EC20" s="83"/>
      <c r="ED20" s="76"/>
      <c r="EE20" s="37" t="e">
        <f t="shared" si="25"/>
        <v>#DIV/0!</v>
      </c>
      <c r="EF20" s="83"/>
      <c r="EG20" s="76"/>
      <c r="EH20" s="37" t="e">
        <f t="shared" si="26"/>
        <v>#DIV/0!</v>
      </c>
      <c r="EI20" s="83"/>
      <c r="EJ20" s="76"/>
      <c r="EK20" s="37" t="e">
        <f t="shared" si="27"/>
        <v>#DIV/0!</v>
      </c>
      <c r="EL20" s="240"/>
      <c r="EM20" s="255"/>
      <c r="EN20" s="256" t="e">
        <f t="shared" si="28"/>
        <v>#DIV/0!</v>
      </c>
      <c r="EO20" s="240"/>
      <c r="EP20" s="255"/>
      <c r="EQ20" s="256" t="e">
        <f t="shared" si="29"/>
        <v>#DIV/0!</v>
      </c>
      <c r="ER20" s="83"/>
      <c r="ES20" s="76"/>
      <c r="ET20" s="37" t="e">
        <f t="shared" si="30"/>
        <v>#DIV/0!</v>
      </c>
      <c r="EU20" s="83"/>
      <c r="EV20" s="76"/>
      <c r="EW20" s="37" t="e">
        <f t="shared" si="31"/>
        <v>#DIV/0!</v>
      </c>
      <c r="EX20" s="83"/>
      <c r="EY20" s="76"/>
      <c r="EZ20" s="37" t="e">
        <f t="shared" si="32"/>
        <v>#DIV/0!</v>
      </c>
      <c r="FA20" s="83"/>
      <c r="FB20" s="76"/>
      <c r="FC20" s="37" t="e">
        <f t="shared" si="33"/>
        <v>#DIV/0!</v>
      </c>
      <c r="FD20" s="240"/>
      <c r="FE20" s="241"/>
      <c r="FF20" s="242"/>
      <c r="FG20" s="240"/>
      <c r="FH20" s="241"/>
      <c r="FI20" s="242"/>
      <c r="FJ20" s="240"/>
      <c r="FK20" s="255"/>
      <c r="FL20" s="256" t="e">
        <f t="shared" si="34"/>
        <v>#DIV/0!</v>
      </c>
      <c r="FM20" s="240"/>
      <c r="FN20" s="279"/>
      <c r="FO20" s="256" t="e">
        <f t="shared" si="35"/>
        <v>#DIV/0!</v>
      </c>
      <c r="FP20" s="240"/>
      <c r="FQ20" s="255"/>
      <c r="FR20" s="256" t="e">
        <f t="shared" si="36"/>
        <v>#DIV/0!</v>
      </c>
      <c r="FS20" s="240"/>
      <c r="FT20" s="255"/>
      <c r="FU20" s="256" t="e">
        <f t="shared" si="37"/>
        <v>#DIV/0!</v>
      </c>
      <c r="FV20" s="240"/>
      <c r="FW20" s="255"/>
      <c r="FX20" s="256" t="e">
        <f t="shared" si="38"/>
        <v>#DIV/0!</v>
      </c>
      <c r="FY20" s="240"/>
      <c r="FZ20" s="271"/>
      <c r="GA20" s="241"/>
      <c r="GB20" s="242"/>
      <c r="GC20" s="242"/>
      <c r="GD20" s="272"/>
      <c r="GE20" s="240"/>
      <c r="GF20" s="271"/>
      <c r="GG20" s="241"/>
      <c r="GH20" s="242"/>
      <c r="GI20" s="242"/>
      <c r="GJ20" s="272"/>
      <c r="GK20" s="240"/>
      <c r="GL20" s="271"/>
      <c r="GM20" s="255"/>
      <c r="GN20" s="293"/>
      <c r="GO20" s="293" t="e">
        <f t="shared" si="39"/>
        <v>#DIV/0!</v>
      </c>
      <c r="GP20" s="256" t="e">
        <f t="shared" si="40"/>
        <v>#DIV/0!</v>
      </c>
      <c r="GQ20" s="240"/>
      <c r="GR20" s="255"/>
      <c r="GS20" s="256" t="e">
        <f t="shared" si="41"/>
        <v>#DIV/0!</v>
      </c>
      <c r="GT20" s="240"/>
      <c r="GU20" s="241"/>
      <c r="GV20" s="242"/>
      <c r="GW20" s="240"/>
      <c r="GX20" s="241"/>
      <c r="GY20" s="242"/>
      <c r="GZ20" s="240"/>
      <c r="HA20" s="241"/>
      <c r="HB20" s="272"/>
    </row>
    <row r="21" spans="1:210" ht="38.15" customHeight="1" x14ac:dyDescent="0.2">
      <c r="A21" s="11"/>
      <c r="B21" s="17"/>
      <c r="C21" s="18"/>
      <c r="D21" s="19"/>
      <c r="E21" s="20"/>
      <c r="F21" s="21"/>
      <c r="G21" s="72"/>
      <c r="H21" s="76"/>
      <c r="I21" s="76"/>
      <c r="J21" s="76"/>
      <c r="K21" s="76"/>
      <c r="L21" s="37" t="e">
        <f t="shared" si="0"/>
        <v>#DIV/0!</v>
      </c>
      <c r="M21" s="83"/>
      <c r="N21" s="76"/>
      <c r="O21" s="37" t="e">
        <f t="shared" si="1"/>
        <v>#DIV/0!</v>
      </c>
      <c r="P21" s="80"/>
      <c r="Q21" s="76"/>
      <c r="R21" s="255"/>
      <c r="S21" s="76"/>
      <c r="T21" s="37" t="e">
        <f t="shared" si="2"/>
        <v>#DIV/0!</v>
      </c>
      <c r="U21" s="83"/>
      <c r="V21" s="76"/>
      <c r="W21" s="76"/>
      <c r="X21" s="76"/>
      <c r="Y21" s="76"/>
      <c r="Z21" s="37" t="e">
        <f t="shared" si="3"/>
        <v>#DIV/0!</v>
      </c>
      <c r="AA21" s="83"/>
      <c r="AB21" s="76"/>
      <c r="AC21" s="76"/>
      <c r="AD21" s="37" t="e">
        <f t="shared" si="4"/>
        <v>#DIV/0!</v>
      </c>
      <c r="AE21" s="39"/>
      <c r="AF21" s="41"/>
      <c r="AG21" s="42"/>
      <c r="AH21" s="83"/>
      <c r="AI21" s="76"/>
      <c r="AJ21" s="76"/>
      <c r="AK21" s="37" t="e">
        <f t="shared" si="5"/>
        <v>#DIV/0!</v>
      </c>
      <c r="AL21" s="83"/>
      <c r="AM21" s="76"/>
      <c r="AN21" s="76"/>
      <c r="AO21" s="37" t="e">
        <f t="shared" si="6"/>
        <v>#DIV/0!</v>
      </c>
      <c r="AP21" s="83"/>
      <c r="AQ21" s="88"/>
      <c r="AR21" s="56"/>
      <c r="AS21" s="83"/>
      <c r="AT21" s="88"/>
      <c r="AU21" s="56"/>
      <c r="AV21" s="83"/>
      <c r="AW21" s="88"/>
      <c r="AX21" s="56"/>
      <c r="AY21" s="240"/>
      <c r="AZ21" s="255"/>
      <c r="BA21" s="256" t="e">
        <f t="shared" si="7"/>
        <v>#DIV/0!</v>
      </c>
      <c r="BB21" s="83"/>
      <c r="BC21" s="76"/>
      <c r="BD21" s="37" t="e">
        <f t="shared" si="8"/>
        <v>#DIV/0!</v>
      </c>
      <c r="BE21" s="83"/>
      <c r="BF21" s="76"/>
      <c r="BG21" s="37" t="e">
        <f t="shared" si="9"/>
        <v>#DIV/0!</v>
      </c>
      <c r="BH21" s="83"/>
      <c r="BI21" s="76"/>
      <c r="BJ21" s="37" t="e">
        <f t="shared" si="10"/>
        <v>#DIV/0!</v>
      </c>
      <c r="BK21" s="240"/>
      <c r="BL21" s="255"/>
      <c r="BM21" s="256" t="e">
        <f t="shared" si="11"/>
        <v>#DIV/0!</v>
      </c>
      <c r="BN21" s="240"/>
      <c r="BO21" s="255"/>
      <c r="BP21" s="256" t="e">
        <f t="shared" si="12"/>
        <v>#DIV/0!</v>
      </c>
      <c r="BQ21" s="83"/>
      <c r="BR21" s="40"/>
      <c r="BS21" s="76"/>
      <c r="BT21" s="48" t="e">
        <f t="shared" si="42"/>
        <v>#DIV/0!</v>
      </c>
      <c r="BU21" s="83"/>
      <c r="BV21" s="76"/>
      <c r="BW21" s="76"/>
      <c r="BX21" s="37" t="e">
        <f t="shared" si="13"/>
        <v>#DIV/0!</v>
      </c>
      <c r="BY21" s="83"/>
      <c r="BZ21" s="76"/>
      <c r="CA21" s="37" t="e">
        <f t="shared" si="14"/>
        <v>#DIV/0!</v>
      </c>
      <c r="CB21" s="240"/>
      <c r="CC21" s="255"/>
      <c r="CD21" s="256" t="e">
        <f t="shared" si="15"/>
        <v>#DIV/0!</v>
      </c>
      <c r="CE21" s="83"/>
      <c r="CF21" s="76"/>
      <c r="CG21" s="37" t="e">
        <f t="shared" si="16"/>
        <v>#DIV/0!</v>
      </c>
      <c r="CH21" s="83"/>
      <c r="CI21" s="88"/>
      <c r="CJ21" s="56"/>
      <c r="CK21" s="83"/>
      <c r="CL21" s="88"/>
      <c r="CM21" s="56"/>
      <c r="CN21" s="83"/>
      <c r="CO21" s="88"/>
      <c r="CP21" s="56"/>
      <c r="CQ21" s="83"/>
      <c r="CR21" s="40"/>
      <c r="CS21" s="88"/>
      <c r="CT21" s="103"/>
      <c r="CU21" s="56"/>
      <c r="CV21" s="83"/>
      <c r="CW21" s="88"/>
      <c r="CX21" s="56"/>
      <c r="CY21" s="83"/>
      <c r="CZ21" s="88"/>
      <c r="DA21" s="56"/>
      <c r="DB21" s="83"/>
      <c r="DC21" s="76"/>
      <c r="DD21" s="37" t="e">
        <f t="shared" si="17"/>
        <v>#DIV/0!</v>
      </c>
      <c r="DE21" s="83"/>
      <c r="DF21" s="76"/>
      <c r="DG21" s="37" t="e">
        <f t="shared" si="18"/>
        <v>#DIV/0!</v>
      </c>
      <c r="DH21" s="83"/>
      <c r="DI21" s="76"/>
      <c r="DJ21" s="37" t="e">
        <f t="shared" si="19"/>
        <v>#DIV/0!</v>
      </c>
      <c r="DK21" s="83"/>
      <c r="DL21" s="76"/>
      <c r="DM21" s="37" t="e">
        <f t="shared" si="20"/>
        <v>#DIV/0!</v>
      </c>
      <c r="DN21" s="83"/>
      <c r="DO21" s="76"/>
      <c r="DP21" s="37" t="e">
        <f t="shared" si="21"/>
        <v>#DIV/0!</v>
      </c>
      <c r="DQ21" s="83"/>
      <c r="DR21" s="76"/>
      <c r="DS21" s="37" t="e">
        <f t="shared" si="22"/>
        <v>#DIV/0!</v>
      </c>
      <c r="DT21" s="83"/>
      <c r="DU21" s="88"/>
      <c r="DV21" s="56"/>
      <c r="DW21" s="83"/>
      <c r="DX21" s="76"/>
      <c r="DY21" s="37" t="e">
        <f t="shared" si="23"/>
        <v>#DIV/0!</v>
      </c>
      <c r="DZ21" s="83"/>
      <c r="EA21" s="76"/>
      <c r="EB21" s="37" t="e">
        <f t="shared" si="24"/>
        <v>#DIV/0!</v>
      </c>
      <c r="EC21" s="83"/>
      <c r="ED21" s="76"/>
      <c r="EE21" s="37" t="e">
        <f t="shared" si="25"/>
        <v>#DIV/0!</v>
      </c>
      <c r="EF21" s="83"/>
      <c r="EG21" s="76"/>
      <c r="EH21" s="37" t="e">
        <f t="shared" si="26"/>
        <v>#DIV/0!</v>
      </c>
      <c r="EI21" s="83"/>
      <c r="EJ21" s="76"/>
      <c r="EK21" s="37" t="e">
        <f t="shared" si="27"/>
        <v>#DIV/0!</v>
      </c>
      <c r="EL21" s="240"/>
      <c r="EM21" s="255"/>
      <c r="EN21" s="256" t="e">
        <f t="shared" si="28"/>
        <v>#DIV/0!</v>
      </c>
      <c r="EO21" s="240"/>
      <c r="EP21" s="255"/>
      <c r="EQ21" s="256" t="e">
        <f t="shared" si="29"/>
        <v>#DIV/0!</v>
      </c>
      <c r="ER21" s="83"/>
      <c r="ES21" s="76"/>
      <c r="ET21" s="37" t="e">
        <f t="shared" si="30"/>
        <v>#DIV/0!</v>
      </c>
      <c r="EU21" s="83"/>
      <c r="EV21" s="76"/>
      <c r="EW21" s="37" t="e">
        <f t="shared" si="31"/>
        <v>#DIV/0!</v>
      </c>
      <c r="EX21" s="83"/>
      <c r="EY21" s="76"/>
      <c r="EZ21" s="37" t="e">
        <f t="shared" si="32"/>
        <v>#DIV/0!</v>
      </c>
      <c r="FA21" s="83"/>
      <c r="FB21" s="76"/>
      <c r="FC21" s="37" t="e">
        <f t="shared" si="33"/>
        <v>#DIV/0!</v>
      </c>
      <c r="FD21" s="240"/>
      <c r="FE21" s="241"/>
      <c r="FF21" s="242"/>
      <c r="FG21" s="240"/>
      <c r="FH21" s="241"/>
      <c r="FI21" s="242"/>
      <c r="FJ21" s="240"/>
      <c r="FK21" s="255"/>
      <c r="FL21" s="256" t="e">
        <f t="shared" si="34"/>
        <v>#DIV/0!</v>
      </c>
      <c r="FM21" s="240"/>
      <c r="FN21" s="279"/>
      <c r="FO21" s="256" t="e">
        <f t="shared" si="35"/>
        <v>#DIV/0!</v>
      </c>
      <c r="FP21" s="240"/>
      <c r="FQ21" s="255"/>
      <c r="FR21" s="256" t="e">
        <f t="shared" si="36"/>
        <v>#DIV/0!</v>
      </c>
      <c r="FS21" s="240"/>
      <c r="FT21" s="255"/>
      <c r="FU21" s="256" t="e">
        <f t="shared" si="37"/>
        <v>#DIV/0!</v>
      </c>
      <c r="FV21" s="240"/>
      <c r="FW21" s="255"/>
      <c r="FX21" s="256" t="e">
        <f t="shared" si="38"/>
        <v>#DIV/0!</v>
      </c>
      <c r="FY21" s="240"/>
      <c r="FZ21" s="271"/>
      <c r="GA21" s="241"/>
      <c r="GB21" s="242"/>
      <c r="GC21" s="242"/>
      <c r="GD21" s="272"/>
      <c r="GE21" s="240"/>
      <c r="GF21" s="271"/>
      <c r="GG21" s="241"/>
      <c r="GH21" s="242"/>
      <c r="GI21" s="242"/>
      <c r="GJ21" s="272"/>
      <c r="GK21" s="240"/>
      <c r="GL21" s="271"/>
      <c r="GM21" s="255"/>
      <c r="GN21" s="293"/>
      <c r="GO21" s="293" t="e">
        <f t="shared" si="39"/>
        <v>#DIV/0!</v>
      </c>
      <c r="GP21" s="256" t="e">
        <f t="shared" si="40"/>
        <v>#DIV/0!</v>
      </c>
      <c r="GQ21" s="240"/>
      <c r="GR21" s="255"/>
      <c r="GS21" s="256" t="e">
        <f t="shared" si="41"/>
        <v>#DIV/0!</v>
      </c>
      <c r="GT21" s="240"/>
      <c r="GU21" s="241"/>
      <c r="GV21" s="242"/>
      <c r="GW21" s="240"/>
      <c r="GX21" s="241"/>
      <c r="GY21" s="242"/>
      <c r="GZ21" s="240"/>
      <c r="HA21" s="241"/>
      <c r="HB21" s="272"/>
    </row>
    <row r="22" spans="1:210" ht="38.15" customHeight="1" x14ac:dyDescent="0.2">
      <c r="A22" s="11"/>
      <c r="B22" s="17"/>
      <c r="C22" s="18"/>
      <c r="D22" s="19"/>
      <c r="E22" s="20"/>
      <c r="F22" s="21"/>
      <c r="G22" s="72"/>
      <c r="H22" s="76"/>
      <c r="I22" s="76"/>
      <c r="J22" s="76"/>
      <c r="K22" s="76"/>
      <c r="L22" s="37" t="e">
        <f t="shared" si="0"/>
        <v>#DIV/0!</v>
      </c>
      <c r="M22" s="83"/>
      <c r="N22" s="76"/>
      <c r="O22" s="37" t="e">
        <f t="shared" si="1"/>
        <v>#DIV/0!</v>
      </c>
      <c r="P22" s="80"/>
      <c r="Q22" s="76"/>
      <c r="R22" s="255"/>
      <c r="S22" s="76"/>
      <c r="T22" s="37" t="e">
        <f t="shared" si="2"/>
        <v>#DIV/0!</v>
      </c>
      <c r="U22" s="83"/>
      <c r="V22" s="76"/>
      <c r="W22" s="76"/>
      <c r="X22" s="76"/>
      <c r="Y22" s="76"/>
      <c r="Z22" s="37" t="e">
        <f t="shared" si="3"/>
        <v>#DIV/0!</v>
      </c>
      <c r="AA22" s="83"/>
      <c r="AB22" s="76"/>
      <c r="AC22" s="76"/>
      <c r="AD22" s="37" t="e">
        <f t="shared" si="4"/>
        <v>#DIV/0!</v>
      </c>
      <c r="AE22" s="39"/>
      <c r="AF22" s="41"/>
      <c r="AG22" s="42"/>
      <c r="AH22" s="83"/>
      <c r="AI22" s="76"/>
      <c r="AJ22" s="76"/>
      <c r="AK22" s="37" t="e">
        <f t="shared" si="5"/>
        <v>#DIV/0!</v>
      </c>
      <c r="AL22" s="83"/>
      <c r="AM22" s="76"/>
      <c r="AN22" s="76"/>
      <c r="AO22" s="37" t="e">
        <f t="shared" si="6"/>
        <v>#DIV/0!</v>
      </c>
      <c r="AP22" s="83"/>
      <c r="AQ22" s="88"/>
      <c r="AR22" s="56"/>
      <c r="AS22" s="83"/>
      <c r="AT22" s="88"/>
      <c r="AU22" s="56"/>
      <c r="AV22" s="83"/>
      <c r="AW22" s="88"/>
      <c r="AX22" s="56"/>
      <c r="AY22" s="240"/>
      <c r="AZ22" s="255"/>
      <c r="BA22" s="256" t="e">
        <f t="shared" si="7"/>
        <v>#DIV/0!</v>
      </c>
      <c r="BB22" s="83"/>
      <c r="BC22" s="76"/>
      <c r="BD22" s="37" t="e">
        <f t="shared" si="8"/>
        <v>#DIV/0!</v>
      </c>
      <c r="BE22" s="83"/>
      <c r="BF22" s="76"/>
      <c r="BG22" s="37" t="e">
        <f t="shared" si="9"/>
        <v>#DIV/0!</v>
      </c>
      <c r="BH22" s="83"/>
      <c r="BI22" s="76"/>
      <c r="BJ22" s="37" t="e">
        <f t="shared" si="10"/>
        <v>#DIV/0!</v>
      </c>
      <c r="BK22" s="240"/>
      <c r="BL22" s="255"/>
      <c r="BM22" s="256" t="e">
        <f t="shared" si="11"/>
        <v>#DIV/0!</v>
      </c>
      <c r="BN22" s="240"/>
      <c r="BO22" s="255"/>
      <c r="BP22" s="256" t="e">
        <f t="shared" si="12"/>
        <v>#DIV/0!</v>
      </c>
      <c r="BQ22" s="83"/>
      <c r="BR22" s="40"/>
      <c r="BS22" s="76"/>
      <c r="BT22" s="48" t="e">
        <f t="shared" si="42"/>
        <v>#DIV/0!</v>
      </c>
      <c r="BU22" s="83"/>
      <c r="BV22" s="76"/>
      <c r="BW22" s="76"/>
      <c r="BX22" s="37" t="e">
        <f t="shared" si="13"/>
        <v>#DIV/0!</v>
      </c>
      <c r="BY22" s="83"/>
      <c r="BZ22" s="76"/>
      <c r="CA22" s="37" t="e">
        <f t="shared" si="14"/>
        <v>#DIV/0!</v>
      </c>
      <c r="CB22" s="240"/>
      <c r="CC22" s="255"/>
      <c r="CD22" s="256" t="e">
        <f t="shared" si="15"/>
        <v>#DIV/0!</v>
      </c>
      <c r="CE22" s="83"/>
      <c r="CF22" s="76"/>
      <c r="CG22" s="37" t="e">
        <f t="shared" si="16"/>
        <v>#DIV/0!</v>
      </c>
      <c r="CH22" s="83"/>
      <c r="CI22" s="88"/>
      <c r="CJ22" s="56"/>
      <c r="CK22" s="83"/>
      <c r="CL22" s="88"/>
      <c r="CM22" s="56"/>
      <c r="CN22" s="83"/>
      <c r="CO22" s="88"/>
      <c r="CP22" s="56"/>
      <c r="CQ22" s="83"/>
      <c r="CR22" s="40"/>
      <c r="CS22" s="88"/>
      <c r="CT22" s="103"/>
      <c r="CU22" s="56"/>
      <c r="CV22" s="83"/>
      <c r="CW22" s="88"/>
      <c r="CX22" s="56"/>
      <c r="CY22" s="83"/>
      <c r="CZ22" s="88"/>
      <c r="DA22" s="56"/>
      <c r="DB22" s="83"/>
      <c r="DC22" s="76"/>
      <c r="DD22" s="37" t="e">
        <f t="shared" si="17"/>
        <v>#DIV/0!</v>
      </c>
      <c r="DE22" s="83"/>
      <c r="DF22" s="76"/>
      <c r="DG22" s="37" t="e">
        <f t="shared" si="18"/>
        <v>#DIV/0!</v>
      </c>
      <c r="DH22" s="83"/>
      <c r="DI22" s="76"/>
      <c r="DJ22" s="37" t="e">
        <f t="shared" si="19"/>
        <v>#DIV/0!</v>
      </c>
      <c r="DK22" s="83"/>
      <c r="DL22" s="76"/>
      <c r="DM22" s="37" t="e">
        <f t="shared" si="20"/>
        <v>#DIV/0!</v>
      </c>
      <c r="DN22" s="83"/>
      <c r="DO22" s="76"/>
      <c r="DP22" s="37" t="e">
        <f t="shared" si="21"/>
        <v>#DIV/0!</v>
      </c>
      <c r="DQ22" s="83"/>
      <c r="DR22" s="76"/>
      <c r="DS22" s="37" t="e">
        <f t="shared" si="22"/>
        <v>#DIV/0!</v>
      </c>
      <c r="DT22" s="83"/>
      <c r="DU22" s="88"/>
      <c r="DV22" s="56"/>
      <c r="DW22" s="83"/>
      <c r="DX22" s="76"/>
      <c r="DY22" s="37" t="e">
        <f t="shared" si="23"/>
        <v>#DIV/0!</v>
      </c>
      <c r="DZ22" s="83"/>
      <c r="EA22" s="76"/>
      <c r="EB22" s="37" t="e">
        <f t="shared" si="24"/>
        <v>#DIV/0!</v>
      </c>
      <c r="EC22" s="83"/>
      <c r="ED22" s="76"/>
      <c r="EE22" s="37" t="e">
        <f t="shared" si="25"/>
        <v>#DIV/0!</v>
      </c>
      <c r="EF22" s="83"/>
      <c r="EG22" s="76"/>
      <c r="EH22" s="37" t="e">
        <f t="shared" si="26"/>
        <v>#DIV/0!</v>
      </c>
      <c r="EI22" s="83"/>
      <c r="EJ22" s="76"/>
      <c r="EK22" s="37" t="e">
        <f t="shared" si="27"/>
        <v>#DIV/0!</v>
      </c>
      <c r="EL22" s="240"/>
      <c r="EM22" s="255"/>
      <c r="EN22" s="256" t="e">
        <f t="shared" si="28"/>
        <v>#DIV/0!</v>
      </c>
      <c r="EO22" s="240"/>
      <c r="EP22" s="255"/>
      <c r="EQ22" s="256" t="e">
        <f t="shared" si="29"/>
        <v>#DIV/0!</v>
      </c>
      <c r="ER22" s="83"/>
      <c r="ES22" s="76"/>
      <c r="ET22" s="37" t="e">
        <f t="shared" si="30"/>
        <v>#DIV/0!</v>
      </c>
      <c r="EU22" s="83"/>
      <c r="EV22" s="76"/>
      <c r="EW22" s="37" t="e">
        <f t="shared" si="31"/>
        <v>#DIV/0!</v>
      </c>
      <c r="EX22" s="83"/>
      <c r="EY22" s="76"/>
      <c r="EZ22" s="37" t="e">
        <f t="shared" si="32"/>
        <v>#DIV/0!</v>
      </c>
      <c r="FA22" s="83"/>
      <c r="FB22" s="76"/>
      <c r="FC22" s="37" t="e">
        <f t="shared" si="33"/>
        <v>#DIV/0!</v>
      </c>
      <c r="FD22" s="240"/>
      <c r="FE22" s="241"/>
      <c r="FF22" s="242"/>
      <c r="FG22" s="240"/>
      <c r="FH22" s="241"/>
      <c r="FI22" s="242"/>
      <c r="FJ22" s="240"/>
      <c r="FK22" s="255"/>
      <c r="FL22" s="256" t="e">
        <f t="shared" si="34"/>
        <v>#DIV/0!</v>
      </c>
      <c r="FM22" s="240"/>
      <c r="FN22" s="279"/>
      <c r="FO22" s="256" t="e">
        <f t="shared" si="35"/>
        <v>#DIV/0!</v>
      </c>
      <c r="FP22" s="240"/>
      <c r="FQ22" s="255"/>
      <c r="FR22" s="256" t="e">
        <f t="shared" si="36"/>
        <v>#DIV/0!</v>
      </c>
      <c r="FS22" s="240"/>
      <c r="FT22" s="255"/>
      <c r="FU22" s="256" t="e">
        <f t="shared" si="37"/>
        <v>#DIV/0!</v>
      </c>
      <c r="FV22" s="240"/>
      <c r="FW22" s="255"/>
      <c r="FX22" s="256" t="e">
        <f t="shared" si="38"/>
        <v>#DIV/0!</v>
      </c>
      <c r="FY22" s="240"/>
      <c r="FZ22" s="271"/>
      <c r="GA22" s="241"/>
      <c r="GB22" s="242"/>
      <c r="GC22" s="242"/>
      <c r="GD22" s="272"/>
      <c r="GE22" s="240"/>
      <c r="GF22" s="271"/>
      <c r="GG22" s="241"/>
      <c r="GH22" s="242"/>
      <c r="GI22" s="242"/>
      <c r="GJ22" s="272"/>
      <c r="GK22" s="240"/>
      <c r="GL22" s="271"/>
      <c r="GM22" s="255"/>
      <c r="GN22" s="293"/>
      <c r="GO22" s="293" t="e">
        <f t="shared" si="39"/>
        <v>#DIV/0!</v>
      </c>
      <c r="GP22" s="256" t="e">
        <f t="shared" si="40"/>
        <v>#DIV/0!</v>
      </c>
      <c r="GQ22" s="240"/>
      <c r="GR22" s="255"/>
      <c r="GS22" s="256" t="e">
        <f t="shared" si="41"/>
        <v>#DIV/0!</v>
      </c>
      <c r="GT22" s="240"/>
      <c r="GU22" s="241"/>
      <c r="GV22" s="242"/>
      <c r="GW22" s="240"/>
      <c r="GX22" s="241"/>
      <c r="GY22" s="242"/>
      <c r="GZ22" s="240"/>
      <c r="HA22" s="241"/>
      <c r="HB22" s="272"/>
    </row>
    <row r="23" spans="1:210" ht="38.15" customHeight="1" x14ac:dyDescent="0.2">
      <c r="A23" s="11"/>
      <c r="B23" s="17"/>
      <c r="C23" s="18"/>
      <c r="D23" s="19"/>
      <c r="E23" s="20"/>
      <c r="F23" s="21"/>
      <c r="G23" s="72"/>
      <c r="H23" s="76"/>
      <c r="I23" s="76"/>
      <c r="J23" s="76"/>
      <c r="K23" s="76"/>
      <c r="L23" s="37" t="e">
        <f t="shared" si="0"/>
        <v>#DIV/0!</v>
      </c>
      <c r="M23" s="83"/>
      <c r="N23" s="76"/>
      <c r="O23" s="37" t="e">
        <f t="shared" si="1"/>
        <v>#DIV/0!</v>
      </c>
      <c r="P23" s="80"/>
      <c r="Q23" s="76"/>
      <c r="R23" s="255"/>
      <c r="S23" s="76"/>
      <c r="T23" s="37" t="e">
        <f t="shared" si="2"/>
        <v>#DIV/0!</v>
      </c>
      <c r="U23" s="83"/>
      <c r="V23" s="76"/>
      <c r="W23" s="76"/>
      <c r="X23" s="76"/>
      <c r="Y23" s="76"/>
      <c r="Z23" s="37" t="e">
        <f t="shared" si="3"/>
        <v>#DIV/0!</v>
      </c>
      <c r="AA23" s="83"/>
      <c r="AB23" s="76"/>
      <c r="AC23" s="76"/>
      <c r="AD23" s="37" t="e">
        <f t="shared" si="4"/>
        <v>#DIV/0!</v>
      </c>
      <c r="AE23" s="39"/>
      <c r="AF23" s="41"/>
      <c r="AG23" s="42"/>
      <c r="AH23" s="83"/>
      <c r="AI23" s="76"/>
      <c r="AJ23" s="76"/>
      <c r="AK23" s="37" t="e">
        <f t="shared" si="5"/>
        <v>#DIV/0!</v>
      </c>
      <c r="AL23" s="83"/>
      <c r="AM23" s="76"/>
      <c r="AN23" s="76"/>
      <c r="AO23" s="37" t="e">
        <f t="shared" si="6"/>
        <v>#DIV/0!</v>
      </c>
      <c r="AP23" s="83"/>
      <c r="AQ23" s="88"/>
      <c r="AR23" s="56"/>
      <c r="AS23" s="83"/>
      <c r="AT23" s="88"/>
      <c r="AU23" s="56"/>
      <c r="AV23" s="83"/>
      <c r="AW23" s="88"/>
      <c r="AX23" s="56"/>
      <c r="AY23" s="240"/>
      <c r="AZ23" s="255"/>
      <c r="BA23" s="256" t="e">
        <f t="shared" si="7"/>
        <v>#DIV/0!</v>
      </c>
      <c r="BB23" s="83"/>
      <c r="BC23" s="76"/>
      <c r="BD23" s="37" t="e">
        <f t="shared" si="8"/>
        <v>#DIV/0!</v>
      </c>
      <c r="BE23" s="83"/>
      <c r="BF23" s="76"/>
      <c r="BG23" s="37" t="e">
        <f t="shared" si="9"/>
        <v>#DIV/0!</v>
      </c>
      <c r="BH23" s="83"/>
      <c r="BI23" s="76"/>
      <c r="BJ23" s="37" t="e">
        <f t="shared" si="10"/>
        <v>#DIV/0!</v>
      </c>
      <c r="BK23" s="240"/>
      <c r="BL23" s="255"/>
      <c r="BM23" s="256" t="e">
        <f t="shared" si="11"/>
        <v>#DIV/0!</v>
      </c>
      <c r="BN23" s="240"/>
      <c r="BO23" s="255"/>
      <c r="BP23" s="256" t="e">
        <f t="shared" si="12"/>
        <v>#DIV/0!</v>
      </c>
      <c r="BQ23" s="83"/>
      <c r="BR23" s="40"/>
      <c r="BS23" s="76"/>
      <c r="BT23" s="48" t="e">
        <f t="shared" si="42"/>
        <v>#DIV/0!</v>
      </c>
      <c r="BU23" s="83"/>
      <c r="BV23" s="76"/>
      <c r="BW23" s="76"/>
      <c r="BX23" s="37" t="e">
        <f t="shared" si="13"/>
        <v>#DIV/0!</v>
      </c>
      <c r="BY23" s="83"/>
      <c r="BZ23" s="76"/>
      <c r="CA23" s="37" t="e">
        <f t="shared" si="14"/>
        <v>#DIV/0!</v>
      </c>
      <c r="CB23" s="240"/>
      <c r="CC23" s="255"/>
      <c r="CD23" s="256" t="e">
        <f t="shared" si="15"/>
        <v>#DIV/0!</v>
      </c>
      <c r="CE23" s="83"/>
      <c r="CF23" s="76"/>
      <c r="CG23" s="37" t="e">
        <f t="shared" si="16"/>
        <v>#DIV/0!</v>
      </c>
      <c r="CH23" s="83"/>
      <c r="CI23" s="88"/>
      <c r="CJ23" s="56"/>
      <c r="CK23" s="83"/>
      <c r="CL23" s="88"/>
      <c r="CM23" s="56"/>
      <c r="CN23" s="83"/>
      <c r="CO23" s="88"/>
      <c r="CP23" s="56"/>
      <c r="CQ23" s="83"/>
      <c r="CR23" s="40"/>
      <c r="CS23" s="88"/>
      <c r="CT23" s="103"/>
      <c r="CU23" s="56"/>
      <c r="CV23" s="83"/>
      <c r="CW23" s="88"/>
      <c r="CX23" s="56"/>
      <c r="CY23" s="83"/>
      <c r="CZ23" s="88"/>
      <c r="DA23" s="56"/>
      <c r="DB23" s="83"/>
      <c r="DC23" s="76"/>
      <c r="DD23" s="37" t="e">
        <f t="shared" si="17"/>
        <v>#DIV/0!</v>
      </c>
      <c r="DE23" s="83"/>
      <c r="DF23" s="76"/>
      <c r="DG23" s="37" t="e">
        <f t="shared" si="18"/>
        <v>#DIV/0!</v>
      </c>
      <c r="DH23" s="83"/>
      <c r="DI23" s="76"/>
      <c r="DJ23" s="37" t="e">
        <f t="shared" si="19"/>
        <v>#DIV/0!</v>
      </c>
      <c r="DK23" s="83"/>
      <c r="DL23" s="76"/>
      <c r="DM23" s="37" t="e">
        <f t="shared" si="20"/>
        <v>#DIV/0!</v>
      </c>
      <c r="DN23" s="83"/>
      <c r="DO23" s="76"/>
      <c r="DP23" s="37" t="e">
        <f t="shared" si="21"/>
        <v>#DIV/0!</v>
      </c>
      <c r="DQ23" s="83"/>
      <c r="DR23" s="76"/>
      <c r="DS23" s="37" t="e">
        <f t="shared" si="22"/>
        <v>#DIV/0!</v>
      </c>
      <c r="DT23" s="83"/>
      <c r="DU23" s="88"/>
      <c r="DV23" s="56"/>
      <c r="DW23" s="83"/>
      <c r="DX23" s="76"/>
      <c r="DY23" s="37" t="e">
        <f t="shared" si="23"/>
        <v>#DIV/0!</v>
      </c>
      <c r="DZ23" s="83"/>
      <c r="EA23" s="76"/>
      <c r="EB23" s="37" t="e">
        <f t="shared" si="24"/>
        <v>#DIV/0!</v>
      </c>
      <c r="EC23" s="83"/>
      <c r="ED23" s="76"/>
      <c r="EE23" s="37" t="e">
        <f t="shared" si="25"/>
        <v>#DIV/0!</v>
      </c>
      <c r="EF23" s="83"/>
      <c r="EG23" s="76"/>
      <c r="EH23" s="37" t="e">
        <f t="shared" si="26"/>
        <v>#DIV/0!</v>
      </c>
      <c r="EI23" s="83"/>
      <c r="EJ23" s="76"/>
      <c r="EK23" s="37" t="e">
        <f t="shared" si="27"/>
        <v>#DIV/0!</v>
      </c>
      <c r="EL23" s="240"/>
      <c r="EM23" s="255"/>
      <c r="EN23" s="256" t="e">
        <f t="shared" si="28"/>
        <v>#DIV/0!</v>
      </c>
      <c r="EO23" s="240"/>
      <c r="EP23" s="255"/>
      <c r="EQ23" s="256" t="e">
        <f t="shared" si="29"/>
        <v>#DIV/0!</v>
      </c>
      <c r="ER23" s="83"/>
      <c r="ES23" s="76"/>
      <c r="ET23" s="37" t="e">
        <f t="shared" si="30"/>
        <v>#DIV/0!</v>
      </c>
      <c r="EU23" s="83"/>
      <c r="EV23" s="76"/>
      <c r="EW23" s="37" t="e">
        <f t="shared" si="31"/>
        <v>#DIV/0!</v>
      </c>
      <c r="EX23" s="83"/>
      <c r="EY23" s="76"/>
      <c r="EZ23" s="37" t="e">
        <f t="shared" si="32"/>
        <v>#DIV/0!</v>
      </c>
      <c r="FA23" s="83"/>
      <c r="FB23" s="76"/>
      <c r="FC23" s="37" t="e">
        <f t="shared" si="33"/>
        <v>#DIV/0!</v>
      </c>
      <c r="FD23" s="240"/>
      <c r="FE23" s="241"/>
      <c r="FF23" s="242"/>
      <c r="FG23" s="240"/>
      <c r="FH23" s="241"/>
      <c r="FI23" s="242"/>
      <c r="FJ23" s="240"/>
      <c r="FK23" s="255"/>
      <c r="FL23" s="256" t="e">
        <f t="shared" si="34"/>
        <v>#DIV/0!</v>
      </c>
      <c r="FM23" s="240"/>
      <c r="FN23" s="279"/>
      <c r="FO23" s="256" t="e">
        <f t="shared" si="35"/>
        <v>#DIV/0!</v>
      </c>
      <c r="FP23" s="240"/>
      <c r="FQ23" s="255"/>
      <c r="FR23" s="256" t="e">
        <f t="shared" si="36"/>
        <v>#DIV/0!</v>
      </c>
      <c r="FS23" s="240"/>
      <c r="FT23" s="255"/>
      <c r="FU23" s="256" t="e">
        <f t="shared" si="37"/>
        <v>#DIV/0!</v>
      </c>
      <c r="FV23" s="240"/>
      <c r="FW23" s="255"/>
      <c r="FX23" s="256" t="e">
        <f t="shared" si="38"/>
        <v>#DIV/0!</v>
      </c>
      <c r="FY23" s="240"/>
      <c r="FZ23" s="271"/>
      <c r="GA23" s="241"/>
      <c r="GB23" s="242"/>
      <c r="GC23" s="242"/>
      <c r="GD23" s="272"/>
      <c r="GE23" s="240"/>
      <c r="GF23" s="271"/>
      <c r="GG23" s="241"/>
      <c r="GH23" s="242"/>
      <c r="GI23" s="242"/>
      <c r="GJ23" s="272"/>
      <c r="GK23" s="240"/>
      <c r="GL23" s="271"/>
      <c r="GM23" s="255"/>
      <c r="GN23" s="293"/>
      <c r="GO23" s="293" t="e">
        <f t="shared" si="39"/>
        <v>#DIV/0!</v>
      </c>
      <c r="GP23" s="256" t="e">
        <f t="shared" si="40"/>
        <v>#DIV/0!</v>
      </c>
      <c r="GQ23" s="240"/>
      <c r="GR23" s="255"/>
      <c r="GS23" s="256" t="e">
        <f t="shared" si="41"/>
        <v>#DIV/0!</v>
      </c>
      <c r="GT23" s="240"/>
      <c r="GU23" s="241"/>
      <c r="GV23" s="242"/>
      <c r="GW23" s="240"/>
      <c r="GX23" s="241"/>
      <c r="GY23" s="242"/>
      <c r="GZ23" s="240"/>
      <c r="HA23" s="241"/>
      <c r="HB23" s="272"/>
    </row>
    <row r="24" spans="1:210" ht="38.15" customHeight="1" x14ac:dyDescent="0.2">
      <c r="A24" s="11"/>
      <c r="B24" s="17"/>
      <c r="C24" s="18"/>
      <c r="D24" s="19"/>
      <c r="E24" s="20"/>
      <c r="F24" s="21"/>
      <c r="G24" s="72"/>
      <c r="H24" s="76"/>
      <c r="I24" s="76"/>
      <c r="J24" s="76"/>
      <c r="K24" s="76"/>
      <c r="L24" s="37" t="e">
        <f t="shared" si="0"/>
        <v>#DIV/0!</v>
      </c>
      <c r="M24" s="83"/>
      <c r="N24" s="76"/>
      <c r="O24" s="37" t="e">
        <f t="shared" si="1"/>
        <v>#DIV/0!</v>
      </c>
      <c r="P24" s="80"/>
      <c r="Q24" s="76"/>
      <c r="R24" s="255"/>
      <c r="S24" s="76"/>
      <c r="T24" s="37" t="e">
        <f t="shared" si="2"/>
        <v>#DIV/0!</v>
      </c>
      <c r="U24" s="83"/>
      <c r="V24" s="76"/>
      <c r="W24" s="76"/>
      <c r="X24" s="76"/>
      <c r="Y24" s="76"/>
      <c r="Z24" s="37" t="e">
        <f t="shared" si="3"/>
        <v>#DIV/0!</v>
      </c>
      <c r="AA24" s="83"/>
      <c r="AB24" s="76"/>
      <c r="AC24" s="76"/>
      <c r="AD24" s="37" t="e">
        <f t="shared" si="4"/>
        <v>#DIV/0!</v>
      </c>
      <c r="AE24" s="39"/>
      <c r="AF24" s="41"/>
      <c r="AG24" s="42"/>
      <c r="AH24" s="83"/>
      <c r="AI24" s="76"/>
      <c r="AJ24" s="76"/>
      <c r="AK24" s="37" t="e">
        <f t="shared" si="5"/>
        <v>#DIV/0!</v>
      </c>
      <c r="AL24" s="83"/>
      <c r="AM24" s="76"/>
      <c r="AN24" s="76"/>
      <c r="AO24" s="37" t="e">
        <f t="shared" si="6"/>
        <v>#DIV/0!</v>
      </c>
      <c r="AP24" s="83"/>
      <c r="AQ24" s="88"/>
      <c r="AR24" s="56"/>
      <c r="AS24" s="83"/>
      <c r="AT24" s="88"/>
      <c r="AU24" s="56"/>
      <c r="AV24" s="83"/>
      <c r="AW24" s="88"/>
      <c r="AX24" s="56"/>
      <c r="AY24" s="240"/>
      <c r="AZ24" s="255"/>
      <c r="BA24" s="256" t="e">
        <f t="shared" si="7"/>
        <v>#DIV/0!</v>
      </c>
      <c r="BB24" s="83"/>
      <c r="BC24" s="76"/>
      <c r="BD24" s="37" t="e">
        <f t="shared" si="8"/>
        <v>#DIV/0!</v>
      </c>
      <c r="BE24" s="83"/>
      <c r="BF24" s="76"/>
      <c r="BG24" s="37" t="e">
        <f t="shared" si="9"/>
        <v>#DIV/0!</v>
      </c>
      <c r="BH24" s="83"/>
      <c r="BI24" s="76"/>
      <c r="BJ24" s="37" t="e">
        <f t="shared" si="10"/>
        <v>#DIV/0!</v>
      </c>
      <c r="BK24" s="240"/>
      <c r="BL24" s="255"/>
      <c r="BM24" s="256" t="e">
        <f t="shared" si="11"/>
        <v>#DIV/0!</v>
      </c>
      <c r="BN24" s="240"/>
      <c r="BO24" s="255"/>
      <c r="BP24" s="256" t="e">
        <f t="shared" si="12"/>
        <v>#DIV/0!</v>
      </c>
      <c r="BQ24" s="83"/>
      <c r="BR24" s="40"/>
      <c r="BS24" s="76"/>
      <c r="BT24" s="48" t="e">
        <f t="shared" si="42"/>
        <v>#DIV/0!</v>
      </c>
      <c r="BU24" s="83"/>
      <c r="BV24" s="76"/>
      <c r="BW24" s="76"/>
      <c r="BX24" s="37" t="e">
        <f t="shared" si="13"/>
        <v>#DIV/0!</v>
      </c>
      <c r="BY24" s="83"/>
      <c r="BZ24" s="76"/>
      <c r="CA24" s="37" t="e">
        <f t="shared" si="14"/>
        <v>#DIV/0!</v>
      </c>
      <c r="CB24" s="240"/>
      <c r="CC24" s="255"/>
      <c r="CD24" s="256" t="e">
        <f t="shared" si="15"/>
        <v>#DIV/0!</v>
      </c>
      <c r="CE24" s="83"/>
      <c r="CF24" s="76"/>
      <c r="CG24" s="37" t="e">
        <f t="shared" si="16"/>
        <v>#DIV/0!</v>
      </c>
      <c r="CH24" s="83"/>
      <c r="CI24" s="88"/>
      <c r="CJ24" s="56"/>
      <c r="CK24" s="83"/>
      <c r="CL24" s="88"/>
      <c r="CM24" s="56"/>
      <c r="CN24" s="83"/>
      <c r="CO24" s="88"/>
      <c r="CP24" s="56"/>
      <c r="CQ24" s="83"/>
      <c r="CR24" s="40"/>
      <c r="CS24" s="88"/>
      <c r="CT24" s="103"/>
      <c r="CU24" s="56"/>
      <c r="CV24" s="83"/>
      <c r="CW24" s="88"/>
      <c r="CX24" s="56"/>
      <c r="CY24" s="83"/>
      <c r="CZ24" s="88"/>
      <c r="DA24" s="56"/>
      <c r="DB24" s="83"/>
      <c r="DC24" s="76"/>
      <c r="DD24" s="37" t="e">
        <f t="shared" si="17"/>
        <v>#DIV/0!</v>
      </c>
      <c r="DE24" s="83"/>
      <c r="DF24" s="76"/>
      <c r="DG24" s="37" t="e">
        <f t="shared" si="18"/>
        <v>#DIV/0!</v>
      </c>
      <c r="DH24" s="83"/>
      <c r="DI24" s="76"/>
      <c r="DJ24" s="37" t="e">
        <f t="shared" si="19"/>
        <v>#DIV/0!</v>
      </c>
      <c r="DK24" s="83"/>
      <c r="DL24" s="76"/>
      <c r="DM24" s="37" t="e">
        <f t="shared" si="20"/>
        <v>#DIV/0!</v>
      </c>
      <c r="DN24" s="83"/>
      <c r="DO24" s="76"/>
      <c r="DP24" s="37" t="e">
        <f t="shared" si="21"/>
        <v>#DIV/0!</v>
      </c>
      <c r="DQ24" s="83"/>
      <c r="DR24" s="76"/>
      <c r="DS24" s="37" t="e">
        <f t="shared" si="22"/>
        <v>#DIV/0!</v>
      </c>
      <c r="DT24" s="83"/>
      <c r="DU24" s="88"/>
      <c r="DV24" s="56"/>
      <c r="DW24" s="83"/>
      <c r="DX24" s="76"/>
      <c r="DY24" s="37" t="e">
        <f t="shared" si="23"/>
        <v>#DIV/0!</v>
      </c>
      <c r="DZ24" s="83"/>
      <c r="EA24" s="76"/>
      <c r="EB24" s="37" t="e">
        <f t="shared" si="24"/>
        <v>#DIV/0!</v>
      </c>
      <c r="EC24" s="83"/>
      <c r="ED24" s="76"/>
      <c r="EE24" s="37" t="e">
        <f t="shared" si="25"/>
        <v>#DIV/0!</v>
      </c>
      <c r="EF24" s="83"/>
      <c r="EG24" s="76"/>
      <c r="EH24" s="37" t="e">
        <f t="shared" si="26"/>
        <v>#DIV/0!</v>
      </c>
      <c r="EI24" s="83"/>
      <c r="EJ24" s="76"/>
      <c r="EK24" s="37" t="e">
        <f t="shared" si="27"/>
        <v>#DIV/0!</v>
      </c>
      <c r="EL24" s="240"/>
      <c r="EM24" s="255"/>
      <c r="EN24" s="256" t="e">
        <f t="shared" si="28"/>
        <v>#DIV/0!</v>
      </c>
      <c r="EO24" s="240"/>
      <c r="EP24" s="255"/>
      <c r="EQ24" s="256" t="e">
        <f t="shared" si="29"/>
        <v>#DIV/0!</v>
      </c>
      <c r="ER24" s="83"/>
      <c r="ES24" s="76"/>
      <c r="ET24" s="37" t="e">
        <f t="shared" si="30"/>
        <v>#DIV/0!</v>
      </c>
      <c r="EU24" s="83"/>
      <c r="EV24" s="76"/>
      <c r="EW24" s="37" t="e">
        <f t="shared" si="31"/>
        <v>#DIV/0!</v>
      </c>
      <c r="EX24" s="83"/>
      <c r="EY24" s="76"/>
      <c r="EZ24" s="37" t="e">
        <f t="shared" si="32"/>
        <v>#DIV/0!</v>
      </c>
      <c r="FA24" s="83"/>
      <c r="FB24" s="76"/>
      <c r="FC24" s="37" t="e">
        <f t="shared" si="33"/>
        <v>#DIV/0!</v>
      </c>
      <c r="FD24" s="240"/>
      <c r="FE24" s="241"/>
      <c r="FF24" s="242"/>
      <c r="FG24" s="240"/>
      <c r="FH24" s="241"/>
      <c r="FI24" s="242"/>
      <c r="FJ24" s="240"/>
      <c r="FK24" s="255"/>
      <c r="FL24" s="256" t="e">
        <f t="shared" si="34"/>
        <v>#DIV/0!</v>
      </c>
      <c r="FM24" s="240"/>
      <c r="FN24" s="279"/>
      <c r="FO24" s="256" t="e">
        <f t="shared" si="35"/>
        <v>#DIV/0!</v>
      </c>
      <c r="FP24" s="240"/>
      <c r="FQ24" s="255"/>
      <c r="FR24" s="256" t="e">
        <f t="shared" si="36"/>
        <v>#DIV/0!</v>
      </c>
      <c r="FS24" s="240"/>
      <c r="FT24" s="255"/>
      <c r="FU24" s="256" t="e">
        <f t="shared" si="37"/>
        <v>#DIV/0!</v>
      </c>
      <c r="FV24" s="240"/>
      <c r="FW24" s="255"/>
      <c r="FX24" s="256" t="e">
        <f t="shared" si="38"/>
        <v>#DIV/0!</v>
      </c>
      <c r="FY24" s="240"/>
      <c r="FZ24" s="271"/>
      <c r="GA24" s="241"/>
      <c r="GB24" s="242"/>
      <c r="GC24" s="242"/>
      <c r="GD24" s="272"/>
      <c r="GE24" s="240"/>
      <c r="GF24" s="271"/>
      <c r="GG24" s="241"/>
      <c r="GH24" s="242"/>
      <c r="GI24" s="242"/>
      <c r="GJ24" s="272"/>
      <c r="GK24" s="240"/>
      <c r="GL24" s="271"/>
      <c r="GM24" s="255"/>
      <c r="GN24" s="293"/>
      <c r="GO24" s="293" t="e">
        <f t="shared" si="39"/>
        <v>#DIV/0!</v>
      </c>
      <c r="GP24" s="256" t="e">
        <f t="shared" si="40"/>
        <v>#DIV/0!</v>
      </c>
      <c r="GQ24" s="240"/>
      <c r="GR24" s="255"/>
      <c r="GS24" s="256" t="e">
        <f t="shared" si="41"/>
        <v>#DIV/0!</v>
      </c>
      <c r="GT24" s="240"/>
      <c r="GU24" s="241"/>
      <c r="GV24" s="242"/>
      <c r="GW24" s="240"/>
      <c r="GX24" s="241"/>
      <c r="GY24" s="242"/>
      <c r="GZ24" s="240"/>
      <c r="HA24" s="241"/>
      <c r="HB24" s="272"/>
    </row>
    <row r="25" spans="1:210" ht="38.15" customHeight="1" x14ac:dyDescent="0.2">
      <c r="A25" s="11"/>
      <c r="B25" s="17"/>
      <c r="C25" s="18"/>
      <c r="D25" s="19"/>
      <c r="E25" s="20"/>
      <c r="F25" s="21"/>
      <c r="G25" s="72"/>
      <c r="H25" s="76"/>
      <c r="I25" s="76"/>
      <c r="J25" s="76"/>
      <c r="K25" s="76"/>
      <c r="L25" s="37" t="e">
        <f t="shared" si="0"/>
        <v>#DIV/0!</v>
      </c>
      <c r="M25" s="83"/>
      <c r="N25" s="76"/>
      <c r="O25" s="37" t="e">
        <f t="shared" si="1"/>
        <v>#DIV/0!</v>
      </c>
      <c r="P25" s="80"/>
      <c r="Q25" s="76"/>
      <c r="R25" s="255"/>
      <c r="S25" s="76"/>
      <c r="T25" s="37" t="e">
        <f t="shared" si="2"/>
        <v>#DIV/0!</v>
      </c>
      <c r="U25" s="83"/>
      <c r="V25" s="76"/>
      <c r="W25" s="76"/>
      <c r="X25" s="76"/>
      <c r="Y25" s="76"/>
      <c r="Z25" s="37" t="e">
        <f t="shared" si="3"/>
        <v>#DIV/0!</v>
      </c>
      <c r="AA25" s="83"/>
      <c r="AB25" s="76"/>
      <c r="AC25" s="76"/>
      <c r="AD25" s="37" t="e">
        <f t="shared" si="4"/>
        <v>#DIV/0!</v>
      </c>
      <c r="AE25" s="39"/>
      <c r="AF25" s="41"/>
      <c r="AG25" s="42"/>
      <c r="AH25" s="83"/>
      <c r="AI25" s="76"/>
      <c r="AJ25" s="76"/>
      <c r="AK25" s="37" t="e">
        <f t="shared" si="5"/>
        <v>#DIV/0!</v>
      </c>
      <c r="AL25" s="83"/>
      <c r="AM25" s="76"/>
      <c r="AN25" s="76"/>
      <c r="AO25" s="37" t="e">
        <f t="shared" si="6"/>
        <v>#DIV/0!</v>
      </c>
      <c r="AP25" s="83"/>
      <c r="AQ25" s="88"/>
      <c r="AR25" s="56"/>
      <c r="AS25" s="83"/>
      <c r="AT25" s="88"/>
      <c r="AU25" s="56"/>
      <c r="AV25" s="83"/>
      <c r="AW25" s="88"/>
      <c r="AX25" s="56"/>
      <c r="AY25" s="240"/>
      <c r="AZ25" s="255"/>
      <c r="BA25" s="256" t="e">
        <f t="shared" si="7"/>
        <v>#DIV/0!</v>
      </c>
      <c r="BB25" s="83"/>
      <c r="BC25" s="76"/>
      <c r="BD25" s="37" t="e">
        <f t="shared" si="8"/>
        <v>#DIV/0!</v>
      </c>
      <c r="BE25" s="83"/>
      <c r="BF25" s="76"/>
      <c r="BG25" s="37" t="e">
        <f t="shared" si="9"/>
        <v>#DIV/0!</v>
      </c>
      <c r="BH25" s="83"/>
      <c r="BI25" s="76"/>
      <c r="BJ25" s="37" t="e">
        <f t="shared" si="10"/>
        <v>#DIV/0!</v>
      </c>
      <c r="BK25" s="240"/>
      <c r="BL25" s="255"/>
      <c r="BM25" s="256" t="e">
        <f t="shared" si="11"/>
        <v>#DIV/0!</v>
      </c>
      <c r="BN25" s="240"/>
      <c r="BO25" s="255"/>
      <c r="BP25" s="256" t="e">
        <f t="shared" si="12"/>
        <v>#DIV/0!</v>
      </c>
      <c r="BQ25" s="83"/>
      <c r="BR25" s="40"/>
      <c r="BS25" s="76"/>
      <c r="BT25" s="48" t="e">
        <f t="shared" si="42"/>
        <v>#DIV/0!</v>
      </c>
      <c r="BU25" s="83"/>
      <c r="BV25" s="76"/>
      <c r="BW25" s="76"/>
      <c r="BX25" s="37" t="e">
        <f t="shared" si="13"/>
        <v>#DIV/0!</v>
      </c>
      <c r="BY25" s="83"/>
      <c r="BZ25" s="76"/>
      <c r="CA25" s="37" t="e">
        <f t="shared" si="14"/>
        <v>#DIV/0!</v>
      </c>
      <c r="CB25" s="240"/>
      <c r="CC25" s="255"/>
      <c r="CD25" s="256" t="e">
        <f t="shared" si="15"/>
        <v>#DIV/0!</v>
      </c>
      <c r="CE25" s="83"/>
      <c r="CF25" s="76"/>
      <c r="CG25" s="37" t="e">
        <f t="shared" si="16"/>
        <v>#DIV/0!</v>
      </c>
      <c r="CH25" s="83"/>
      <c r="CI25" s="88"/>
      <c r="CJ25" s="56"/>
      <c r="CK25" s="83"/>
      <c r="CL25" s="88"/>
      <c r="CM25" s="56"/>
      <c r="CN25" s="83"/>
      <c r="CO25" s="88"/>
      <c r="CP25" s="56"/>
      <c r="CQ25" s="83"/>
      <c r="CR25" s="40"/>
      <c r="CS25" s="88"/>
      <c r="CT25" s="103"/>
      <c r="CU25" s="56"/>
      <c r="CV25" s="83"/>
      <c r="CW25" s="88"/>
      <c r="CX25" s="56"/>
      <c r="CY25" s="83"/>
      <c r="CZ25" s="88"/>
      <c r="DA25" s="56"/>
      <c r="DB25" s="83"/>
      <c r="DC25" s="76"/>
      <c r="DD25" s="37" t="e">
        <f t="shared" si="17"/>
        <v>#DIV/0!</v>
      </c>
      <c r="DE25" s="83"/>
      <c r="DF25" s="76"/>
      <c r="DG25" s="37" t="e">
        <f t="shared" si="18"/>
        <v>#DIV/0!</v>
      </c>
      <c r="DH25" s="83"/>
      <c r="DI25" s="76"/>
      <c r="DJ25" s="37" t="e">
        <f t="shared" si="19"/>
        <v>#DIV/0!</v>
      </c>
      <c r="DK25" s="83"/>
      <c r="DL25" s="76"/>
      <c r="DM25" s="37" t="e">
        <f t="shared" si="20"/>
        <v>#DIV/0!</v>
      </c>
      <c r="DN25" s="83"/>
      <c r="DO25" s="76"/>
      <c r="DP25" s="37" t="e">
        <f t="shared" si="21"/>
        <v>#DIV/0!</v>
      </c>
      <c r="DQ25" s="83"/>
      <c r="DR25" s="76"/>
      <c r="DS25" s="37" t="e">
        <f t="shared" si="22"/>
        <v>#DIV/0!</v>
      </c>
      <c r="DT25" s="83"/>
      <c r="DU25" s="88"/>
      <c r="DV25" s="56"/>
      <c r="DW25" s="83"/>
      <c r="DX25" s="76"/>
      <c r="DY25" s="37" t="e">
        <f t="shared" si="23"/>
        <v>#DIV/0!</v>
      </c>
      <c r="DZ25" s="83"/>
      <c r="EA25" s="76"/>
      <c r="EB25" s="37" t="e">
        <f t="shared" si="24"/>
        <v>#DIV/0!</v>
      </c>
      <c r="EC25" s="83"/>
      <c r="ED25" s="76"/>
      <c r="EE25" s="37" t="e">
        <f t="shared" si="25"/>
        <v>#DIV/0!</v>
      </c>
      <c r="EF25" s="83"/>
      <c r="EG25" s="76"/>
      <c r="EH25" s="37" t="e">
        <f t="shared" si="26"/>
        <v>#DIV/0!</v>
      </c>
      <c r="EI25" s="83"/>
      <c r="EJ25" s="76"/>
      <c r="EK25" s="37" t="e">
        <f t="shared" si="27"/>
        <v>#DIV/0!</v>
      </c>
      <c r="EL25" s="240"/>
      <c r="EM25" s="255"/>
      <c r="EN25" s="256" t="e">
        <f t="shared" si="28"/>
        <v>#DIV/0!</v>
      </c>
      <c r="EO25" s="240"/>
      <c r="EP25" s="255"/>
      <c r="EQ25" s="256" t="e">
        <f t="shared" si="29"/>
        <v>#DIV/0!</v>
      </c>
      <c r="ER25" s="83"/>
      <c r="ES25" s="76"/>
      <c r="ET25" s="37" t="e">
        <f t="shared" si="30"/>
        <v>#DIV/0!</v>
      </c>
      <c r="EU25" s="83"/>
      <c r="EV25" s="76"/>
      <c r="EW25" s="37" t="e">
        <f t="shared" si="31"/>
        <v>#DIV/0!</v>
      </c>
      <c r="EX25" s="83"/>
      <c r="EY25" s="76"/>
      <c r="EZ25" s="37" t="e">
        <f t="shared" si="32"/>
        <v>#DIV/0!</v>
      </c>
      <c r="FA25" s="83"/>
      <c r="FB25" s="76"/>
      <c r="FC25" s="37" t="e">
        <f t="shared" si="33"/>
        <v>#DIV/0!</v>
      </c>
      <c r="FD25" s="240"/>
      <c r="FE25" s="241"/>
      <c r="FF25" s="242"/>
      <c r="FG25" s="240"/>
      <c r="FH25" s="241"/>
      <c r="FI25" s="242"/>
      <c r="FJ25" s="240"/>
      <c r="FK25" s="255"/>
      <c r="FL25" s="256" t="e">
        <f t="shared" si="34"/>
        <v>#DIV/0!</v>
      </c>
      <c r="FM25" s="240"/>
      <c r="FN25" s="279"/>
      <c r="FO25" s="256" t="e">
        <f t="shared" si="35"/>
        <v>#DIV/0!</v>
      </c>
      <c r="FP25" s="240"/>
      <c r="FQ25" s="255"/>
      <c r="FR25" s="256" t="e">
        <f t="shared" si="36"/>
        <v>#DIV/0!</v>
      </c>
      <c r="FS25" s="240"/>
      <c r="FT25" s="255"/>
      <c r="FU25" s="256" t="e">
        <f t="shared" si="37"/>
        <v>#DIV/0!</v>
      </c>
      <c r="FV25" s="240"/>
      <c r="FW25" s="255"/>
      <c r="FX25" s="256" t="e">
        <f t="shared" si="38"/>
        <v>#DIV/0!</v>
      </c>
      <c r="FY25" s="240"/>
      <c r="FZ25" s="271"/>
      <c r="GA25" s="241"/>
      <c r="GB25" s="242"/>
      <c r="GC25" s="242"/>
      <c r="GD25" s="272"/>
      <c r="GE25" s="240"/>
      <c r="GF25" s="271"/>
      <c r="GG25" s="241"/>
      <c r="GH25" s="242"/>
      <c r="GI25" s="242"/>
      <c r="GJ25" s="272"/>
      <c r="GK25" s="240"/>
      <c r="GL25" s="271"/>
      <c r="GM25" s="255"/>
      <c r="GN25" s="293"/>
      <c r="GO25" s="293" t="e">
        <f t="shared" si="39"/>
        <v>#DIV/0!</v>
      </c>
      <c r="GP25" s="256" t="e">
        <f t="shared" si="40"/>
        <v>#DIV/0!</v>
      </c>
      <c r="GQ25" s="240"/>
      <c r="GR25" s="255"/>
      <c r="GS25" s="256" t="e">
        <f t="shared" si="41"/>
        <v>#DIV/0!</v>
      </c>
      <c r="GT25" s="240"/>
      <c r="GU25" s="241"/>
      <c r="GV25" s="242"/>
      <c r="GW25" s="240"/>
      <c r="GX25" s="241"/>
      <c r="GY25" s="242"/>
      <c r="GZ25" s="240"/>
      <c r="HA25" s="241"/>
      <c r="HB25" s="272"/>
    </row>
    <row r="26" spans="1:210" ht="38.15" customHeight="1" x14ac:dyDescent="0.2">
      <c r="A26" s="11"/>
      <c r="B26" s="17"/>
      <c r="C26" s="18"/>
      <c r="D26" s="19"/>
      <c r="E26" s="20"/>
      <c r="F26" s="21"/>
      <c r="G26" s="72"/>
      <c r="H26" s="76"/>
      <c r="I26" s="76"/>
      <c r="J26" s="76"/>
      <c r="K26" s="76"/>
      <c r="L26" s="37" t="e">
        <f t="shared" si="0"/>
        <v>#DIV/0!</v>
      </c>
      <c r="M26" s="83"/>
      <c r="N26" s="76"/>
      <c r="O26" s="37" t="e">
        <f t="shared" si="1"/>
        <v>#DIV/0!</v>
      </c>
      <c r="P26" s="80"/>
      <c r="Q26" s="76"/>
      <c r="R26" s="255"/>
      <c r="S26" s="76"/>
      <c r="T26" s="37" t="e">
        <f t="shared" si="2"/>
        <v>#DIV/0!</v>
      </c>
      <c r="U26" s="83"/>
      <c r="V26" s="76"/>
      <c r="W26" s="76"/>
      <c r="X26" s="76"/>
      <c r="Y26" s="76"/>
      <c r="Z26" s="37" t="e">
        <f t="shared" si="3"/>
        <v>#DIV/0!</v>
      </c>
      <c r="AA26" s="83"/>
      <c r="AB26" s="76"/>
      <c r="AC26" s="76"/>
      <c r="AD26" s="37" t="e">
        <f t="shared" si="4"/>
        <v>#DIV/0!</v>
      </c>
      <c r="AE26" s="39"/>
      <c r="AF26" s="41"/>
      <c r="AG26" s="42"/>
      <c r="AH26" s="83"/>
      <c r="AI26" s="76"/>
      <c r="AJ26" s="76"/>
      <c r="AK26" s="37" t="e">
        <f t="shared" si="5"/>
        <v>#DIV/0!</v>
      </c>
      <c r="AL26" s="83"/>
      <c r="AM26" s="76"/>
      <c r="AN26" s="76"/>
      <c r="AO26" s="37" t="e">
        <f t="shared" si="6"/>
        <v>#DIV/0!</v>
      </c>
      <c r="AP26" s="83"/>
      <c r="AQ26" s="88"/>
      <c r="AR26" s="56"/>
      <c r="AS26" s="83"/>
      <c r="AT26" s="88"/>
      <c r="AU26" s="56"/>
      <c r="AV26" s="83"/>
      <c r="AW26" s="88"/>
      <c r="AX26" s="56"/>
      <c r="AY26" s="240"/>
      <c r="AZ26" s="255"/>
      <c r="BA26" s="256" t="e">
        <f t="shared" si="7"/>
        <v>#DIV/0!</v>
      </c>
      <c r="BB26" s="83"/>
      <c r="BC26" s="76"/>
      <c r="BD26" s="37" t="e">
        <f t="shared" si="8"/>
        <v>#DIV/0!</v>
      </c>
      <c r="BE26" s="83"/>
      <c r="BF26" s="76"/>
      <c r="BG26" s="37" t="e">
        <f t="shared" si="9"/>
        <v>#DIV/0!</v>
      </c>
      <c r="BH26" s="83"/>
      <c r="BI26" s="76"/>
      <c r="BJ26" s="37" t="e">
        <f t="shared" si="10"/>
        <v>#DIV/0!</v>
      </c>
      <c r="BK26" s="240"/>
      <c r="BL26" s="255"/>
      <c r="BM26" s="256" t="e">
        <f t="shared" si="11"/>
        <v>#DIV/0!</v>
      </c>
      <c r="BN26" s="240"/>
      <c r="BO26" s="255"/>
      <c r="BP26" s="256" t="e">
        <f t="shared" si="12"/>
        <v>#DIV/0!</v>
      </c>
      <c r="BQ26" s="83"/>
      <c r="BR26" s="40"/>
      <c r="BS26" s="76"/>
      <c r="BT26" s="48" t="e">
        <f t="shared" si="42"/>
        <v>#DIV/0!</v>
      </c>
      <c r="BU26" s="83"/>
      <c r="BV26" s="76"/>
      <c r="BW26" s="76"/>
      <c r="BX26" s="37" t="e">
        <f t="shared" si="13"/>
        <v>#DIV/0!</v>
      </c>
      <c r="BY26" s="83"/>
      <c r="BZ26" s="76"/>
      <c r="CA26" s="37" t="e">
        <f t="shared" si="14"/>
        <v>#DIV/0!</v>
      </c>
      <c r="CB26" s="240"/>
      <c r="CC26" s="255"/>
      <c r="CD26" s="256" t="e">
        <f t="shared" si="15"/>
        <v>#DIV/0!</v>
      </c>
      <c r="CE26" s="83"/>
      <c r="CF26" s="76"/>
      <c r="CG26" s="37" t="e">
        <f t="shared" si="16"/>
        <v>#DIV/0!</v>
      </c>
      <c r="CH26" s="83"/>
      <c r="CI26" s="88"/>
      <c r="CJ26" s="56"/>
      <c r="CK26" s="83"/>
      <c r="CL26" s="88"/>
      <c r="CM26" s="56"/>
      <c r="CN26" s="83"/>
      <c r="CO26" s="88"/>
      <c r="CP26" s="56"/>
      <c r="CQ26" s="83"/>
      <c r="CR26" s="40"/>
      <c r="CS26" s="88"/>
      <c r="CT26" s="103"/>
      <c r="CU26" s="56"/>
      <c r="CV26" s="83"/>
      <c r="CW26" s="88"/>
      <c r="CX26" s="56"/>
      <c r="CY26" s="83"/>
      <c r="CZ26" s="88"/>
      <c r="DA26" s="56"/>
      <c r="DB26" s="83"/>
      <c r="DC26" s="76"/>
      <c r="DD26" s="37" t="e">
        <f t="shared" si="17"/>
        <v>#DIV/0!</v>
      </c>
      <c r="DE26" s="83"/>
      <c r="DF26" s="76"/>
      <c r="DG26" s="37" t="e">
        <f t="shared" si="18"/>
        <v>#DIV/0!</v>
      </c>
      <c r="DH26" s="83"/>
      <c r="DI26" s="76"/>
      <c r="DJ26" s="37" t="e">
        <f t="shared" si="19"/>
        <v>#DIV/0!</v>
      </c>
      <c r="DK26" s="83"/>
      <c r="DL26" s="76"/>
      <c r="DM26" s="37" t="e">
        <f t="shared" si="20"/>
        <v>#DIV/0!</v>
      </c>
      <c r="DN26" s="83"/>
      <c r="DO26" s="76"/>
      <c r="DP26" s="37" t="e">
        <f t="shared" si="21"/>
        <v>#DIV/0!</v>
      </c>
      <c r="DQ26" s="83"/>
      <c r="DR26" s="76"/>
      <c r="DS26" s="37" t="e">
        <f t="shared" si="22"/>
        <v>#DIV/0!</v>
      </c>
      <c r="DT26" s="83"/>
      <c r="DU26" s="88"/>
      <c r="DV26" s="56"/>
      <c r="DW26" s="83"/>
      <c r="DX26" s="76"/>
      <c r="DY26" s="37" t="e">
        <f t="shared" si="23"/>
        <v>#DIV/0!</v>
      </c>
      <c r="DZ26" s="83"/>
      <c r="EA26" s="76"/>
      <c r="EB26" s="37" t="e">
        <f t="shared" si="24"/>
        <v>#DIV/0!</v>
      </c>
      <c r="EC26" s="83"/>
      <c r="ED26" s="76"/>
      <c r="EE26" s="37" t="e">
        <f t="shared" si="25"/>
        <v>#DIV/0!</v>
      </c>
      <c r="EF26" s="83"/>
      <c r="EG26" s="76"/>
      <c r="EH26" s="37" t="e">
        <f t="shared" si="26"/>
        <v>#DIV/0!</v>
      </c>
      <c r="EI26" s="83"/>
      <c r="EJ26" s="76"/>
      <c r="EK26" s="37" t="e">
        <f t="shared" si="27"/>
        <v>#DIV/0!</v>
      </c>
      <c r="EL26" s="240"/>
      <c r="EM26" s="255"/>
      <c r="EN26" s="256" t="e">
        <f t="shared" si="28"/>
        <v>#DIV/0!</v>
      </c>
      <c r="EO26" s="240"/>
      <c r="EP26" s="255"/>
      <c r="EQ26" s="256" t="e">
        <f t="shared" si="29"/>
        <v>#DIV/0!</v>
      </c>
      <c r="ER26" s="83"/>
      <c r="ES26" s="76"/>
      <c r="ET26" s="37" t="e">
        <f t="shared" si="30"/>
        <v>#DIV/0!</v>
      </c>
      <c r="EU26" s="83"/>
      <c r="EV26" s="76"/>
      <c r="EW26" s="37" t="e">
        <f t="shared" si="31"/>
        <v>#DIV/0!</v>
      </c>
      <c r="EX26" s="83"/>
      <c r="EY26" s="76"/>
      <c r="EZ26" s="37" t="e">
        <f t="shared" si="32"/>
        <v>#DIV/0!</v>
      </c>
      <c r="FA26" s="83"/>
      <c r="FB26" s="76"/>
      <c r="FC26" s="37" t="e">
        <f t="shared" si="33"/>
        <v>#DIV/0!</v>
      </c>
      <c r="FD26" s="240"/>
      <c r="FE26" s="241"/>
      <c r="FF26" s="242"/>
      <c r="FG26" s="240"/>
      <c r="FH26" s="241"/>
      <c r="FI26" s="242"/>
      <c r="FJ26" s="240"/>
      <c r="FK26" s="255"/>
      <c r="FL26" s="256" t="e">
        <f t="shared" si="34"/>
        <v>#DIV/0!</v>
      </c>
      <c r="FM26" s="240"/>
      <c r="FN26" s="279"/>
      <c r="FO26" s="256" t="e">
        <f t="shared" si="35"/>
        <v>#DIV/0!</v>
      </c>
      <c r="FP26" s="240"/>
      <c r="FQ26" s="255"/>
      <c r="FR26" s="256" t="e">
        <f t="shared" si="36"/>
        <v>#DIV/0!</v>
      </c>
      <c r="FS26" s="240"/>
      <c r="FT26" s="255"/>
      <c r="FU26" s="256" t="e">
        <f t="shared" si="37"/>
        <v>#DIV/0!</v>
      </c>
      <c r="FV26" s="240"/>
      <c r="FW26" s="255"/>
      <c r="FX26" s="256" t="e">
        <f t="shared" si="38"/>
        <v>#DIV/0!</v>
      </c>
      <c r="FY26" s="240"/>
      <c r="FZ26" s="271"/>
      <c r="GA26" s="241"/>
      <c r="GB26" s="242"/>
      <c r="GC26" s="242"/>
      <c r="GD26" s="272"/>
      <c r="GE26" s="240"/>
      <c r="GF26" s="271"/>
      <c r="GG26" s="241"/>
      <c r="GH26" s="242"/>
      <c r="GI26" s="242"/>
      <c r="GJ26" s="272"/>
      <c r="GK26" s="240"/>
      <c r="GL26" s="271"/>
      <c r="GM26" s="255"/>
      <c r="GN26" s="293"/>
      <c r="GO26" s="293" t="e">
        <f t="shared" si="39"/>
        <v>#DIV/0!</v>
      </c>
      <c r="GP26" s="256" t="e">
        <f t="shared" si="40"/>
        <v>#DIV/0!</v>
      </c>
      <c r="GQ26" s="240"/>
      <c r="GR26" s="255"/>
      <c r="GS26" s="256" t="e">
        <f t="shared" si="41"/>
        <v>#DIV/0!</v>
      </c>
      <c r="GT26" s="240"/>
      <c r="GU26" s="241"/>
      <c r="GV26" s="242"/>
      <c r="GW26" s="240"/>
      <c r="GX26" s="241"/>
      <c r="GY26" s="242"/>
      <c r="GZ26" s="240"/>
      <c r="HA26" s="241"/>
      <c r="HB26" s="272"/>
    </row>
    <row r="27" spans="1:210" ht="38.15" customHeight="1" x14ac:dyDescent="0.2">
      <c r="A27" s="11"/>
      <c r="B27" s="17"/>
      <c r="C27" s="18"/>
      <c r="D27" s="19"/>
      <c r="E27" s="20"/>
      <c r="F27" s="21"/>
      <c r="G27" s="72"/>
      <c r="H27" s="76"/>
      <c r="I27" s="76"/>
      <c r="J27" s="76"/>
      <c r="K27" s="76"/>
      <c r="L27" s="37" t="e">
        <f t="shared" si="0"/>
        <v>#DIV/0!</v>
      </c>
      <c r="M27" s="83"/>
      <c r="N27" s="76"/>
      <c r="O27" s="37" t="e">
        <f t="shared" si="1"/>
        <v>#DIV/0!</v>
      </c>
      <c r="P27" s="80"/>
      <c r="Q27" s="76"/>
      <c r="R27" s="255"/>
      <c r="S27" s="76"/>
      <c r="T27" s="37" t="e">
        <f t="shared" si="2"/>
        <v>#DIV/0!</v>
      </c>
      <c r="U27" s="83"/>
      <c r="V27" s="76"/>
      <c r="W27" s="76"/>
      <c r="X27" s="76"/>
      <c r="Y27" s="76"/>
      <c r="Z27" s="37" t="e">
        <f t="shared" si="3"/>
        <v>#DIV/0!</v>
      </c>
      <c r="AA27" s="83"/>
      <c r="AB27" s="76"/>
      <c r="AC27" s="76"/>
      <c r="AD27" s="37" t="e">
        <f t="shared" si="4"/>
        <v>#DIV/0!</v>
      </c>
      <c r="AE27" s="39"/>
      <c r="AF27" s="41"/>
      <c r="AG27" s="42"/>
      <c r="AH27" s="83"/>
      <c r="AI27" s="76"/>
      <c r="AJ27" s="76"/>
      <c r="AK27" s="37" t="e">
        <f t="shared" si="5"/>
        <v>#DIV/0!</v>
      </c>
      <c r="AL27" s="83"/>
      <c r="AM27" s="76"/>
      <c r="AN27" s="76"/>
      <c r="AO27" s="37" t="e">
        <f t="shared" si="6"/>
        <v>#DIV/0!</v>
      </c>
      <c r="AP27" s="83"/>
      <c r="AQ27" s="88"/>
      <c r="AR27" s="56"/>
      <c r="AS27" s="83"/>
      <c r="AT27" s="88"/>
      <c r="AU27" s="56"/>
      <c r="AV27" s="83"/>
      <c r="AW27" s="88"/>
      <c r="AX27" s="56"/>
      <c r="AY27" s="240"/>
      <c r="AZ27" s="255"/>
      <c r="BA27" s="256" t="e">
        <f t="shared" si="7"/>
        <v>#DIV/0!</v>
      </c>
      <c r="BB27" s="83"/>
      <c r="BC27" s="76"/>
      <c r="BD27" s="37" t="e">
        <f t="shared" si="8"/>
        <v>#DIV/0!</v>
      </c>
      <c r="BE27" s="83"/>
      <c r="BF27" s="76"/>
      <c r="BG27" s="37" t="e">
        <f t="shared" si="9"/>
        <v>#DIV/0!</v>
      </c>
      <c r="BH27" s="83"/>
      <c r="BI27" s="76"/>
      <c r="BJ27" s="37" t="e">
        <f t="shared" si="10"/>
        <v>#DIV/0!</v>
      </c>
      <c r="BK27" s="240"/>
      <c r="BL27" s="255"/>
      <c r="BM27" s="256" t="e">
        <f t="shared" si="11"/>
        <v>#DIV/0!</v>
      </c>
      <c r="BN27" s="240"/>
      <c r="BO27" s="255"/>
      <c r="BP27" s="256" t="e">
        <f t="shared" si="12"/>
        <v>#DIV/0!</v>
      </c>
      <c r="BQ27" s="83"/>
      <c r="BR27" s="40"/>
      <c r="BS27" s="76"/>
      <c r="BT27" s="48" t="e">
        <f t="shared" si="42"/>
        <v>#DIV/0!</v>
      </c>
      <c r="BU27" s="83"/>
      <c r="BV27" s="76"/>
      <c r="BW27" s="76"/>
      <c r="BX27" s="37" t="e">
        <f t="shared" si="13"/>
        <v>#DIV/0!</v>
      </c>
      <c r="BY27" s="83"/>
      <c r="BZ27" s="76"/>
      <c r="CA27" s="37" t="e">
        <f t="shared" si="14"/>
        <v>#DIV/0!</v>
      </c>
      <c r="CB27" s="240"/>
      <c r="CC27" s="255"/>
      <c r="CD27" s="256" t="e">
        <f t="shared" si="15"/>
        <v>#DIV/0!</v>
      </c>
      <c r="CE27" s="83"/>
      <c r="CF27" s="76"/>
      <c r="CG27" s="37" t="e">
        <f t="shared" si="16"/>
        <v>#DIV/0!</v>
      </c>
      <c r="CH27" s="83"/>
      <c r="CI27" s="88"/>
      <c r="CJ27" s="56"/>
      <c r="CK27" s="83"/>
      <c r="CL27" s="88"/>
      <c r="CM27" s="56"/>
      <c r="CN27" s="83"/>
      <c r="CO27" s="88"/>
      <c r="CP27" s="56"/>
      <c r="CQ27" s="83"/>
      <c r="CR27" s="40"/>
      <c r="CS27" s="88"/>
      <c r="CT27" s="103"/>
      <c r="CU27" s="56"/>
      <c r="CV27" s="83"/>
      <c r="CW27" s="88"/>
      <c r="CX27" s="56"/>
      <c r="CY27" s="83"/>
      <c r="CZ27" s="88"/>
      <c r="DA27" s="56"/>
      <c r="DB27" s="83"/>
      <c r="DC27" s="76"/>
      <c r="DD27" s="37" t="e">
        <f t="shared" si="17"/>
        <v>#DIV/0!</v>
      </c>
      <c r="DE27" s="83"/>
      <c r="DF27" s="76"/>
      <c r="DG27" s="37" t="e">
        <f t="shared" si="18"/>
        <v>#DIV/0!</v>
      </c>
      <c r="DH27" s="83"/>
      <c r="DI27" s="76"/>
      <c r="DJ27" s="37" t="e">
        <f t="shared" si="19"/>
        <v>#DIV/0!</v>
      </c>
      <c r="DK27" s="83"/>
      <c r="DL27" s="76"/>
      <c r="DM27" s="37" t="e">
        <f t="shared" si="20"/>
        <v>#DIV/0!</v>
      </c>
      <c r="DN27" s="83"/>
      <c r="DO27" s="76"/>
      <c r="DP27" s="37" t="e">
        <f t="shared" si="21"/>
        <v>#DIV/0!</v>
      </c>
      <c r="DQ27" s="83"/>
      <c r="DR27" s="76"/>
      <c r="DS27" s="37" t="e">
        <f t="shared" si="22"/>
        <v>#DIV/0!</v>
      </c>
      <c r="DT27" s="83"/>
      <c r="DU27" s="88"/>
      <c r="DV27" s="56"/>
      <c r="DW27" s="83"/>
      <c r="DX27" s="76"/>
      <c r="DY27" s="37" t="e">
        <f t="shared" si="23"/>
        <v>#DIV/0!</v>
      </c>
      <c r="DZ27" s="83"/>
      <c r="EA27" s="76"/>
      <c r="EB27" s="37" t="e">
        <f t="shared" si="24"/>
        <v>#DIV/0!</v>
      </c>
      <c r="EC27" s="83"/>
      <c r="ED27" s="76"/>
      <c r="EE27" s="37" t="e">
        <f t="shared" si="25"/>
        <v>#DIV/0!</v>
      </c>
      <c r="EF27" s="83"/>
      <c r="EG27" s="76"/>
      <c r="EH27" s="37" t="e">
        <f t="shared" si="26"/>
        <v>#DIV/0!</v>
      </c>
      <c r="EI27" s="83"/>
      <c r="EJ27" s="76"/>
      <c r="EK27" s="37" t="e">
        <f t="shared" si="27"/>
        <v>#DIV/0!</v>
      </c>
      <c r="EL27" s="240"/>
      <c r="EM27" s="255"/>
      <c r="EN27" s="256" t="e">
        <f t="shared" si="28"/>
        <v>#DIV/0!</v>
      </c>
      <c r="EO27" s="240"/>
      <c r="EP27" s="255"/>
      <c r="EQ27" s="256" t="e">
        <f t="shared" si="29"/>
        <v>#DIV/0!</v>
      </c>
      <c r="ER27" s="83"/>
      <c r="ES27" s="76"/>
      <c r="ET27" s="37" t="e">
        <f t="shared" si="30"/>
        <v>#DIV/0!</v>
      </c>
      <c r="EU27" s="83"/>
      <c r="EV27" s="76"/>
      <c r="EW27" s="37" t="e">
        <f t="shared" si="31"/>
        <v>#DIV/0!</v>
      </c>
      <c r="EX27" s="83"/>
      <c r="EY27" s="76"/>
      <c r="EZ27" s="37" t="e">
        <f t="shared" si="32"/>
        <v>#DIV/0!</v>
      </c>
      <c r="FA27" s="83"/>
      <c r="FB27" s="76"/>
      <c r="FC27" s="37" t="e">
        <f t="shared" si="33"/>
        <v>#DIV/0!</v>
      </c>
      <c r="FD27" s="240"/>
      <c r="FE27" s="241"/>
      <c r="FF27" s="242"/>
      <c r="FG27" s="240"/>
      <c r="FH27" s="241"/>
      <c r="FI27" s="242"/>
      <c r="FJ27" s="240"/>
      <c r="FK27" s="255"/>
      <c r="FL27" s="256" t="e">
        <f t="shared" si="34"/>
        <v>#DIV/0!</v>
      </c>
      <c r="FM27" s="240"/>
      <c r="FN27" s="279"/>
      <c r="FO27" s="256" t="e">
        <f t="shared" si="35"/>
        <v>#DIV/0!</v>
      </c>
      <c r="FP27" s="240"/>
      <c r="FQ27" s="255"/>
      <c r="FR27" s="256" t="e">
        <f t="shared" si="36"/>
        <v>#DIV/0!</v>
      </c>
      <c r="FS27" s="240"/>
      <c r="FT27" s="255"/>
      <c r="FU27" s="256" t="e">
        <f t="shared" si="37"/>
        <v>#DIV/0!</v>
      </c>
      <c r="FV27" s="240"/>
      <c r="FW27" s="255"/>
      <c r="FX27" s="256" t="e">
        <f t="shared" si="38"/>
        <v>#DIV/0!</v>
      </c>
      <c r="FY27" s="240"/>
      <c r="FZ27" s="271"/>
      <c r="GA27" s="241"/>
      <c r="GB27" s="242"/>
      <c r="GC27" s="242"/>
      <c r="GD27" s="272"/>
      <c r="GE27" s="240"/>
      <c r="GF27" s="271"/>
      <c r="GG27" s="241"/>
      <c r="GH27" s="242"/>
      <c r="GI27" s="242"/>
      <c r="GJ27" s="272"/>
      <c r="GK27" s="240"/>
      <c r="GL27" s="271"/>
      <c r="GM27" s="255"/>
      <c r="GN27" s="293"/>
      <c r="GO27" s="293" t="e">
        <f t="shared" si="39"/>
        <v>#DIV/0!</v>
      </c>
      <c r="GP27" s="256" t="e">
        <f t="shared" si="40"/>
        <v>#DIV/0!</v>
      </c>
      <c r="GQ27" s="240"/>
      <c r="GR27" s="255"/>
      <c r="GS27" s="256" t="e">
        <f t="shared" si="41"/>
        <v>#DIV/0!</v>
      </c>
      <c r="GT27" s="240"/>
      <c r="GU27" s="241"/>
      <c r="GV27" s="242"/>
      <c r="GW27" s="240"/>
      <c r="GX27" s="241"/>
      <c r="GY27" s="242"/>
      <c r="GZ27" s="240"/>
      <c r="HA27" s="241"/>
      <c r="HB27" s="272"/>
    </row>
    <row r="28" spans="1:210" ht="38.15" customHeight="1" x14ac:dyDescent="0.2">
      <c r="A28" s="11"/>
      <c r="B28" s="17"/>
      <c r="C28" s="18"/>
      <c r="D28" s="19"/>
      <c r="E28" s="20"/>
      <c r="F28" s="21"/>
      <c r="G28" s="72"/>
      <c r="H28" s="76"/>
      <c r="I28" s="76"/>
      <c r="J28" s="76"/>
      <c r="K28" s="76"/>
      <c r="L28" s="37" t="e">
        <f t="shared" si="0"/>
        <v>#DIV/0!</v>
      </c>
      <c r="M28" s="83"/>
      <c r="N28" s="76"/>
      <c r="O28" s="37" t="e">
        <f t="shared" si="1"/>
        <v>#DIV/0!</v>
      </c>
      <c r="P28" s="80"/>
      <c r="Q28" s="76"/>
      <c r="R28" s="255"/>
      <c r="S28" s="76"/>
      <c r="T28" s="37" t="e">
        <f t="shared" si="2"/>
        <v>#DIV/0!</v>
      </c>
      <c r="U28" s="83"/>
      <c r="V28" s="76"/>
      <c r="W28" s="76"/>
      <c r="X28" s="76"/>
      <c r="Y28" s="76"/>
      <c r="Z28" s="37" t="e">
        <f t="shared" si="3"/>
        <v>#DIV/0!</v>
      </c>
      <c r="AA28" s="83"/>
      <c r="AB28" s="76"/>
      <c r="AC28" s="76"/>
      <c r="AD28" s="37" t="e">
        <f t="shared" si="4"/>
        <v>#DIV/0!</v>
      </c>
      <c r="AE28" s="39"/>
      <c r="AF28" s="41"/>
      <c r="AG28" s="42"/>
      <c r="AH28" s="83"/>
      <c r="AI28" s="76"/>
      <c r="AJ28" s="76"/>
      <c r="AK28" s="37" t="e">
        <f t="shared" si="5"/>
        <v>#DIV/0!</v>
      </c>
      <c r="AL28" s="83"/>
      <c r="AM28" s="76"/>
      <c r="AN28" s="76"/>
      <c r="AO28" s="37" t="e">
        <f t="shared" si="6"/>
        <v>#DIV/0!</v>
      </c>
      <c r="AP28" s="83"/>
      <c r="AQ28" s="88"/>
      <c r="AR28" s="56"/>
      <c r="AS28" s="83"/>
      <c r="AT28" s="88"/>
      <c r="AU28" s="56"/>
      <c r="AV28" s="83"/>
      <c r="AW28" s="88"/>
      <c r="AX28" s="56"/>
      <c r="AY28" s="240"/>
      <c r="AZ28" s="255"/>
      <c r="BA28" s="256" t="e">
        <f t="shared" si="7"/>
        <v>#DIV/0!</v>
      </c>
      <c r="BB28" s="83"/>
      <c r="BC28" s="76"/>
      <c r="BD28" s="37" t="e">
        <f t="shared" si="8"/>
        <v>#DIV/0!</v>
      </c>
      <c r="BE28" s="83"/>
      <c r="BF28" s="76"/>
      <c r="BG28" s="37" t="e">
        <f t="shared" si="9"/>
        <v>#DIV/0!</v>
      </c>
      <c r="BH28" s="83"/>
      <c r="BI28" s="76"/>
      <c r="BJ28" s="37" t="e">
        <f t="shared" si="10"/>
        <v>#DIV/0!</v>
      </c>
      <c r="BK28" s="240"/>
      <c r="BL28" s="255"/>
      <c r="BM28" s="256" t="e">
        <f t="shared" si="11"/>
        <v>#DIV/0!</v>
      </c>
      <c r="BN28" s="240"/>
      <c r="BO28" s="255"/>
      <c r="BP28" s="256" t="e">
        <f t="shared" si="12"/>
        <v>#DIV/0!</v>
      </c>
      <c r="BQ28" s="83"/>
      <c r="BR28" s="40"/>
      <c r="BS28" s="76"/>
      <c r="BT28" s="48" t="e">
        <f t="shared" si="42"/>
        <v>#DIV/0!</v>
      </c>
      <c r="BU28" s="83"/>
      <c r="BV28" s="76"/>
      <c r="BW28" s="76"/>
      <c r="BX28" s="37" t="e">
        <f t="shared" si="13"/>
        <v>#DIV/0!</v>
      </c>
      <c r="BY28" s="83"/>
      <c r="BZ28" s="76"/>
      <c r="CA28" s="37" t="e">
        <f t="shared" si="14"/>
        <v>#DIV/0!</v>
      </c>
      <c r="CB28" s="240"/>
      <c r="CC28" s="255"/>
      <c r="CD28" s="256" t="e">
        <f t="shared" si="15"/>
        <v>#DIV/0!</v>
      </c>
      <c r="CE28" s="83"/>
      <c r="CF28" s="76"/>
      <c r="CG28" s="37" t="e">
        <f t="shared" si="16"/>
        <v>#DIV/0!</v>
      </c>
      <c r="CH28" s="83"/>
      <c r="CI28" s="88"/>
      <c r="CJ28" s="56"/>
      <c r="CK28" s="83"/>
      <c r="CL28" s="88"/>
      <c r="CM28" s="56"/>
      <c r="CN28" s="83"/>
      <c r="CO28" s="88"/>
      <c r="CP28" s="56"/>
      <c r="CQ28" s="83"/>
      <c r="CR28" s="40"/>
      <c r="CS28" s="88"/>
      <c r="CT28" s="103"/>
      <c r="CU28" s="56"/>
      <c r="CV28" s="83"/>
      <c r="CW28" s="88"/>
      <c r="CX28" s="56"/>
      <c r="CY28" s="83"/>
      <c r="CZ28" s="88"/>
      <c r="DA28" s="56"/>
      <c r="DB28" s="83"/>
      <c r="DC28" s="76"/>
      <c r="DD28" s="37" t="e">
        <f t="shared" si="17"/>
        <v>#DIV/0!</v>
      </c>
      <c r="DE28" s="83"/>
      <c r="DF28" s="76"/>
      <c r="DG28" s="37" t="e">
        <f t="shared" si="18"/>
        <v>#DIV/0!</v>
      </c>
      <c r="DH28" s="83"/>
      <c r="DI28" s="76"/>
      <c r="DJ28" s="37" t="e">
        <f t="shared" si="19"/>
        <v>#DIV/0!</v>
      </c>
      <c r="DK28" s="83"/>
      <c r="DL28" s="76"/>
      <c r="DM28" s="37" t="e">
        <f t="shared" si="20"/>
        <v>#DIV/0!</v>
      </c>
      <c r="DN28" s="83"/>
      <c r="DO28" s="76"/>
      <c r="DP28" s="37" t="e">
        <f t="shared" si="21"/>
        <v>#DIV/0!</v>
      </c>
      <c r="DQ28" s="83"/>
      <c r="DR28" s="76"/>
      <c r="DS28" s="37" t="e">
        <f t="shared" si="22"/>
        <v>#DIV/0!</v>
      </c>
      <c r="DT28" s="83"/>
      <c r="DU28" s="88"/>
      <c r="DV28" s="56"/>
      <c r="DW28" s="83"/>
      <c r="DX28" s="76"/>
      <c r="DY28" s="37" t="e">
        <f t="shared" si="23"/>
        <v>#DIV/0!</v>
      </c>
      <c r="DZ28" s="83"/>
      <c r="EA28" s="76"/>
      <c r="EB28" s="37" t="e">
        <f t="shared" si="24"/>
        <v>#DIV/0!</v>
      </c>
      <c r="EC28" s="83"/>
      <c r="ED28" s="76"/>
      <c r="EE28" s="37" t="e">
        <f t="shared" si="25"/>
        <v>#DIV/0!</v>
      </c>
      <c r="EF28" s="83"/>
      <c r="EG28" s="76"/>
      <c r="EH28" s="37" t="e">
        <f t="shared" si="26"/>
        <v>#DIV/0!</v>
      </c>
      <c r="EI28" s="83"/>
      <c r="EJ28" s="76"/>
      <c r="EK28" s="37" t="e">
        <f t="shared" si="27"/>
        <v>#DIV/0!</v>
      </c>
      <c r="EL28" s="240"/>
      <c r="EM28" s="255"/>
      <c r="EN28" s="256" t="e">
        <f t="shared" si="28"/>
        <v>#DIV/0!</v>
      </c>
      <c r="EO28" s="240"/>
      <c r="EP28" s="255"/>
      <c r="EQ28" s="256" t="e">
        <f t="shared" si="29"/>
        <v>#DIV/0!</v>
      </c>
      <c r="ER28" s="83"/>
      <c r="ES28" s="76"/>
      <c r="ET28" s="37" t="e">
        <f t="shared" si="30"/>
        <v>#DIV/0!</v>
      </c>
      <c r="EU28" s="83"/>
      <c r="EV28" s="76"/>
      <c r="EW28" s="37" t="e">
        <f t="shared" si="31"/>
        <v>#DIV/0!</v>
      </c>
      <c r="EX28" s="83"/>
      <c r="EY28" s="76"/>
      <c r="EZ28" s="37" t="e">
        <f t="shared" si="32"/>
        <v>#DIV/0!</v>
      </c>
      <c r="FA28" s="83"/>
      <c r="FB28" s="76"/>
      <c r="FC28" s="37" t="e">
        <f t="shared" si="33"/>
        <v>#DIV/0!</v>
      </c>
      <c r="FD28" s="240"/>
      <c r="FE28" s="241"/>
      <c r="FF28" s="242"/>
      <c r="FG28" s="240"/>
      <c r="FH28" s="241"/>
      <c r="FI28" s="242"/>
      <c r="FJ28" s="240"/>
      <c r="FK28" s="255"/>
      <c r="FL28" s="256" t="e">
        <f t="shared" si="34"/>
        <v>#DIV/0!</v>
      </c>
      <c r="FM28" s="240"/>
      <c r="FN28" s="279"/>
      <c r="FO28" s="256" t="e">
        <f t="shared" si="35"/>
        <v>#DIV/0!</v>
      </c>
      <c r="FP28" s="240"/>
      <c r="FQ28" s="255"/>
      <c r="FR28" s="256" t="e">
        <f t="shared" si="36"/>
        <v>#DIV/0!</v>
      </c>
      <c r="FS28" s="240"/>
      <c r="FT28" s="255"/>
      <c r="FU28" s="256" t="e">
        <f t="shared" si="37"/>
        <v>#DIV/0!</v>
      </c>
      <c r="FV28" s="240"/>
      <c r="FW28" s="255"/>
      <c r="FX28" s="256" t="e">
        <f t="shared" si="38"/>
        <v>#DIV/0!</v>
      </c>
      <c r="FY28" s="240"/>
      <c r="FZ28" s="271"/>
      <c r="GA28" s="241"/>
      <c r="GB28" s="242"/>
      <c r="GC28" s="242"/>
      <c r="GD28" s="272"/>
      <c r="GE28" s="240"/>
      <c r="GF28" s="271"/>
      <c r="GG28" s="241"/>
      <c r="GH28" s="242"/>
      <c r="GI28" s="242"/>
      <c r="GJ28" s="272"/>
      <c r="GK28" s="240"/>
      <c r="GL28" s="271"/>
      <c r="GM28" s="255"/>
      <c r="GN28" s="293"/>
      <c r="GO28" s="293" t="e">
        <f t="shared" si="39"/>
        <v>#DIV/0!</v>
      </c>
      <c r="GP28" s="256" t="e">
        <f t="shared" si="40"/>
        <v>#DIV/0!</v>
      </c>
      <c r="GQ28" s="240"/>
      <c r="GR28" s="255"/>
      <c r="GS28" s="256" t="e">
        <f t="shared" si="41"/>
        <v>#DIV/0!</v>
      </c>
      <c r="GT28" s="240"/>
      <c r="GU28" s="241"/>
      <c r="GV28" s="242"/>
      <c r="GW28" s="240"/>
      <c r="GX28" s="241"/>
      <c r="GY28" s="242"/>
      <c r="GZ28" s="240"/>
      <c r="HA28" s="241"/>
      <c r="HB28" s="272"/>
    </row>
    <row r="29" spans="1:210" ht="38.15" customHeight="1" x14ac:dyDescent="0.2">
      <c r="A29" s="11"/>
      <c r="B29" s="17"/>
      <c r="C29" s="18"/>
      <c r="D29" s="19"/>
      <c r="E29" s="20"/>
      <c r="F29" s="21"/>
      <c r="G29" s="72"/>
      <c r="H29" s="76"/>
      <c r="I29" s="76"/>
      <c r="J29" s="76"/>
      <c r="K29" s="76"/>
      <c r="L29" s="37" t="e">
        <f t="shared" si="0"/>
        <v>#DIV/0!</v>
      </c>
      <c r="M29" s="83"/>
      <c r="N29" s="76"/>
      <c r="O29" s="37" t="e">
        <f t="shared" si="1"/>
        <v>#DIV/0!</v>
      </c>
      <c r="P29" s="80"/>
      <c r="Q29" s="76"/>
      <c r="R29" s="255"/>
      <c r="S29" s="76"/>
      <c r="T29" s="37" t="e">
        <f t="shared" si="2"/>
        <v>#DIV/0!</v>
      </c>
      <c r="U29" s="83"/>
      <c r="V29" s="76"/>
      <c r="W29" s="76"/>
      <c r="X29" s="76"/>
      <c r="Y29" s="76"/>
      <c r="Z29" s="37" t="e">
        <f t="shared" si="3"/>
        <v>#DIV/0!</v>
      </c>
      <c r="AA29" s="83"/>
      <c r="AB29" s="76"/>
      <c r="AC29" s="76"/>
      <c r="AD29" s="37" t="e">
        <f t="shared" si="4"/>
        <v>#DIV/0!</v>
      </c>
      <c r="AE29" s="39"/>
      <c r="AF29" s="41"/>
      <c r="AG29" s="42"/>
      <c r="AH29" s="83"/>
      <c r="AI29" s="76"/>
      <c r="AJ29" s="76"/>
      <c r="AK29" s="37" t="e">
        <f t="shared" si="5"/>
        <v>#DIV/0!</v>
      </c>
      <c r="AL29" s="83"/>
      <c r="AM29" s="76"/>
      <c r="AN29" s="76"/>
      <c r="AO29" s="37" t="e">
        <f t="shared" si="6"/>
        <v>#DIV/0!</v>
      </c>
      <c r="AP29" s="83"/>
      <c r="AQ29" s="88"/>
      <c r="AR29" s="56"/>
      <c r="AS29" s="83"/>
      <c r="AT29" s="88"/>
      <c r="AU29" s="56"/>
      <c r="AV29" s="83"/>
      <c r="AW29" s="88"/>
      <c r="AX29" s="56"/>
      <c r="AY29" s="240"/>
      <c r="AZ29" s="255"/>
      <c r="BA29" s="256" t="e">
        <f t="shared" si="7"/>
        <v>#DIV/0!</v>
      </c>
      <c r="BB29" s="83"/>
      <c r="BC29" s="76"/>
      <c r="BD29" s="37" t="e">
        <f t="shared" si="8"/>
        <v>#DIV/0!</v>
      </c>
      <c r="BE29" s="83"/>
      <c r="BF29" s="76"/>
      <c r="BG29" s="37" t="e">
        <f t="shared" si="9"/>
        <v>#DIV/0!</v>
      </c>
      <c r="BH29" s="83"/>
      <c r="BI29" s="76"/>
      <c r="BJ29" s="37" t="e">
        <f t="shared" si="10"/>
        <v>#DIV/0!</v>
      </c>
      <c r="BK29" s="240"/>
      <c r="BL29" s="255"/>
      <c r="BM29" s="256" t="e">
        <f t="shared" si="11"/>
        <v>#DIV/0!</v>
      </c>
      <c r="BN29" s="240"/>
      <c r="BO29" s="255"/>
      <c r="BP29" s="256" t="e">
        <f t="shared" si="12"/>
        <v>#DIV/0!</v>
      </c>
      <c r="BQ29" s="83"/>
      <c r="BR29" s="40"/>
      <c r="BS29" s="76"/>
      <c r="BT29" s="48" t="e">
        <f t="shared" si="42"/>
        <v>#DIV/0!</v>
      </c>
      <c r="BU29" s="83"/>
      <c r="BV29" s="76"/>
      <c r="BW29" s="76"/>
      <c r="BX29" s="37" t="e">
        <f t="shared" si="13"/>
        <v>#DIV/0!</v>
      </c>
      <c r="BY29" s="83"/>
      <c r="BZ29" s="76"/>
      <c r="CA29" s="37" t="e">
        <f t="shared" si="14"/>
        <v>#DIV/0!</v>
      </c>
      <c r="CB29" s="240"/>
      <c r="CC29" s="255"/>
      <c r="CD29" s="256" t="e">
        <f t="shared" si="15"/>
        <v>#DIV/0!</v>
      </c>
      <c r="CE29" s="83"/>
      <c r="CF29" s="76"/>
      <c r="CG29" s="37" t="e">
        <f t="shared" si="16"/>
        <v>#DIV/0!</v>
      </c>
      <c r="CH29" s="83"/>
      <c r="CI29" s="88"/>
      <c r="CJ29" s="56"/>
      <c r="CK29" s="83"/>
      <c r="CL29" s="88"/>
      <c r="CM29" s="56"/>
      <c r="CN29" s="83"/>
      <c r="CO29" s="88"/>
      <c r="CP29" s="56"/>
      <c r="CQ29" s="83"/>
      <c r="CR29" s="40"/>
      <c r="CS29" s="88"/>
      <c r="CT29" s="103"/>
      <c r="CU29" s="56"/>
      <c r="CV29" s="83"/>
      <c r="CW29" s="88"/>
      <c r="CX29" s="56"/>
      <c r="CY29" s="83"/>
      <c r="CZ29" s="88"/>
      <c r="DA29" s="56"/>
      <c r="DB29" s="83"/>
      <c r="DC29" s="76"/>
      <c r="DD29" s="37" t="e">
        <f t="shared" si="17"/>
        <v>#DIV/0!</v>
      </c>
      <c r="DE29" s="83"/>
      <c r="DF29" s="76"/>
      <c r="DG29" s="37" t="e">
        <f t="shared" si="18"/>
        <v>#DIV/0!</v>
      </c>
      <c r="DH29" s="83"/>
      <c r="DI29" s="76"/>
      <c r="DJ29" s="37" t="e">
        <f t="shared" si="19"/>
        <v>#DIV/0!</v>
      </c>
      <c r="DK29" s="83"/>
      <c r="DL29" s="76"/>
      <c r="DM29" s="37" t="e">
        <f t="shared" si="20"/>
        <v>#DIV/0!</v>
      </c>
      <c r="DN29" s="83"/>
      <c r="DO29" s="76"/>
      <c r="DP29" s="37" t="e">
        <f t="shared" si="21"/>
        <v>#DIV/0!</v>
      </c>
      <c r="DQ29" s="83"/>
      <c r="DR29" s="76"/>
      <c r="DS29" s="37" t="e">
        <f t="shared" si="22"/>
        <v>#DIV/0!</v>
      </c>
      <c r="DT29" s="83"/>
      <c r="DU29" s="88"/>
      <c r="DV29" s="56"/>
      <c r="DW29" s="83"/>
      <c r="DX29" s="76"/>
      <c r="DY29" s="37" t="e">
        <f t="shared" si="23"/>
        <v>#DIV/0!</v>
      </c>
      <c r="DZ29" s="83"/>
      <c r="EA29" s="76"/>
      <c r="EB29" s="37" t="e">
        <f t="shared" si="24"/>
        <v>#DIV/0!</v>
      </c>
      <c r="EC29" s="83"/>
      <c r="ED29" s="76"/>
      <c r="EE29" s="37" t="e">
        <f t="shared" si="25"/>
        <v>#DIV/0!</v>
      </c>
      <c r="EF29" s="83"/>
      <c r="EG29" s="76"/>
      <c r="EH29" s="37" t="e">
        <f t="shared" si="26"/>
        <v>#DIV/0!</v>
      </c>
      <c r="EI29" s="83"/>
      <c r="EJ29" s="76"/>
      <c r="EK29" s="37" t="e">
        <f t="shared" si="27"/>
        <v>#DIV/0!</v>
      </c>
      <c r="EL29" s="240"/>
      <c r="EM29" s="255"/>
      <c r="EN29" s="256" t="e">
        <f t="shared" si="28"/>
        <v>#DIV/0!</v>
      </c>
      <c r="EO29" s="240"/>
      <c r="EP29" s="255"/>
      <c r="EQ29" s="256" t="e">
        <f t="shared" si="29"/>
        <v>#DIV/0!</v>
      </c>
      <c r="ER29" s="83"/>
      <c r="ES29" s="76"/>
      <c r="ET29" s="37" t="e">
        <f t="shared" si="30"/>
        <v>#DIV/0!</v>
      </c>
      <c r="EU29" s="83"/>
      <c r="EV29" s="76"/>
      <c r="EW29" s="37" t="e">
        <f t="shared" si="31"/>
        <v>#DIV/0!</v>
      </c>
      <c r="EX29" s="83"/>
      <c r="EY29" s="76"/>
      <c r="EZ29" s="37" t="e">
        <f t="shared" si="32"/>
        <v>#DIV/0!</v>
      </c>
      <c r="FA29" s="83"/>
      <c r="FB29" s="76"/>
      <c r="FC29" s="37" t="e">
        <f t="shared" si="33"/>
        <v>#DIV/0!</v>
      </c>
      <c r="FD29" s="240"/>
      <c r="FE29" s="241"/>
      <c r="FF29" s="242"/>
      <c r="FG29" s="240"/>
      <c r="FH29" s="241"/>
      <c r="FI29" s="242"/>
      <c r="FJ29" s="240"/>
      <c r="FK29" s="255"/>
      <c r="FL29" s="256" t="e">
        <f t="shared" si="34"/>
        <v>#DIV/0!</v>
      </c>
      <c r="FM29" s="240"/>
      <c r="FN29" s="279"/>
      <c r="FO29" s="256" t="e">
        <f t="shared" si="35"/>
        <v>#DIV/0!</v>
      </c>
      <c r="FP29" s="240"/>
      <c r="FQ29" s="255"/>
      <c r="FR29" s="256" t="e">
        <f t="shared" si="36"/>
        <v>#DIV/0!</v>
      </c>
      <c r="FS29" s="240"/>
      <c r="FT29" s="255"/>
      <c r="FU29" s="256" t="e">
        <f t="shared" si="37"/>
        <v>#DIV/0!</v>
      </c>
      <c r="FV29" s="240"/>
      <c r="FW29" s="255"/>
      <c r="FX29" s="256" t="e">
        <f t="shared" si="38"/>
        <v>#DIV/0!</v>
      </c>
      <c r="FY29" s="240"/>
      <c r="FZ29" s="271"/>
      <c r="GA29" s="241"/>
      <c r="GB29" s="242"/>
      <c r="GC29" s="242"/>
      <c r="GD29" s="272"/>
      <c r="GE29" s="240"/>
      <c r="GF29" s="271"/>
      <c r="GG29" s="241"/>
      <c r="GH29" s="242"/>
      <c r="GI29" s="242"/>
      <c r="GJ29" s="272"/>
      <c r="GK29" s="240"/>
      <c r="GL29" s="271"/>
      <c r="GM29" s="255"/>
      <c r="GN29" s="293"/>
      <c r="GO29" s="293" t="e">
        <f t="shared" si="39"/>
        <v>#DIV/0!</v>
      </c>
      <c r="GP29" s="256" t="e">
        <f t="shared" si="40"/>
        <v>#DIV/0!</v>
      </c>
      <c r="GQ29" s="240"/>
      <c r="GR29" s="255"/>
      <c r="GS29" s="256" t="e">
        <f t="shared" si="41"/>
        <v>#DIV/0!</v>
      </c>
      <c r="GT29" s="240"/>
      <c r="GU29" s="241"/>
      <c r="GV29" s="242"/>
      <c r="GW29" s="240"/>
      <c r="GX29" s="241"/>
      <c r="GY29" s="242"/>
      <c r="GZ29" s="240"/>
      <c r="HA29" s="241"/>
      <c r="HB29" s="272"/>
    </row>
    <row r="30" spans="1:210" ht="38.15" customHeight="1" x14ac:dyDescent="0.2">
      <c r="A30" s="11"/>
      <c r="B30" s="17"/>
      <c r="C30" s="18"/>
      <c r="D30" s="19"/>
      <c r="E30" s="20"/>
      <c r="F30" s="21"/>
      <c r="G30" s="72"/>
      <c r="H30" s="76"/>
      <c r="I30" s="76"/>
      <c r="J30" s="76"/>
      <c r="K30" s="76"/>
      <c r="L30" s="37" t="e">
        <f t="shared" si="0"/>
        <v>#DIV/0!</v>
      </c>
      <c r="M30" s="83"/>
      <c r="N30" s="76"/>
      <c r="O30" s="37" t="e">
        <f t="shared" si="1"/>
        <v>#DIV/0!</v>
      </c>
      <c r="P30" s="80"/>
      <c r="Q30" s="76"/>
      <c r="R30" s="255"/>
      <c r="S30" s="76"/>
      <c r="T30" s="37" t="e">
        <f t="shared" si="2"/>
        <v>#DIV/0!</v>
      </c>
      <c r="U30" s="83"/>
      <c r="V30" s="76"/>
      <c r="W30" s="76"/>
      <c r="X30" s="76"/>
      <c r="Y30" s="76"/>
      <c r="Z30" s="37" t="e">
        <f t="shared" si="3"/>
        <v>#DIV/0!</v>
      </c>
      <c r="AA30" s="83"/>
      <c r="AB30" s="76"/>
      <c r="AC30" s="76"/>
      <c r="AD30" s="37" t="e">
        <f t="shared" si="4"/>
        <v>#DIV/0!</v>
      </c>
      <c r="AE30" s="39"/>
      <c r="AF30" s="41"/>
      <c r="AG30" s="42"/>
      <c r="AH30" s="83"/>
      <c r="AI30" s="76"/>
      <c r="AJ30" s="76"/>
      <c r="AK30" s="37" t="e">
        <f t="shared" si="5"/>
        <v>#DIV/0!</v>
      </c>
      <c r="AL30" s="83"/>
      <c r="AM30" s="76"/>
      <c r="AN30" s="76"/>
      <c r="AO30" s="37" t="e">
        <f t="shared" si="6"/>
        <v>#DIV/0!</v>
      </c>
      <c r="AP30" s="83"/>
      <c r="AQ30" s="88"/>
      <c r="AR30" s="56"/>
      <c r="AS30" s="83"/>
      <c r="AT30" s="88"/>
      <c r="AU30" s="56"/>
      <c r="AV30" s="83"/>
      <c r="AW30" s="88"/>
      <c r="AX30" s="56"/>
      <c r="AY30" s="240"/>
      <c r="AZ30" s="255"/>
      <c r="BA30" s="256" t="e">
        <f t="shared" si="7"/>
        <v>#DIV/0!</v>
      </c>
      <c r="BB30" s="83"/>
      <c r="BC30" s="76"/>
      <c r="BD30" s="37" t="e">
        <f t="shared" si="8"/>
        <v>#DIV/0!</v>
      </c>
      <c r="BE30" s="83"/>
      <c r="BF30" s="76"/>
      <c r="BG30" s="37" t="e">
        <f t="shared" si="9"/>
        <v>#DIV/0!</v>
      </c>
      <c r="BH30" s="83"/>
      <c r="BI30" s="76"/>
      <c r="BJ30" s="37" t="e">
        <f t="shared" si="10"/>
        <v>#DIV/0!</v>
      </c>
      <c r="BK30" s="240"/>
      <c r="BL30" s="255"/>
      <c r="BM30" s="256" t="e">
        <f t="shared" si="11"/>
        <v>#DIV/0!</v>
      </c>
      <c r="BN30" s="240"/>
      <c r="BO30" s="255"/>
      <c r="BP30" s="256" t="e">
        <f t="shared" si="12"/>
        <v>#DIV/0!</v>
      </c>
      <c r="BQ30" s="83"/>
      <c r="BR30" s="40"/>
      <c r="BS30" s="76"/>
      <c r="BT30" s="48" t="e">
        <f t="shared" si="42"/>
        <v>#DIV/0!</v>
      </c>
      <c r="BU30" s="83"/>
      <c r="BV30" s="76"/>
      <c r="BW30" s="76"/>
      <c r="BX30" s="37" t="e">
        <f t="shared" si="13"/>
        <v>#DIV/0!</v>
      </c>
      <c r="BY30" s="83"/>
      <c r="BZ30" s="76"/>
      <c r="CA30" s="37" t="e">
        <f t="shared" si="14"/>
        <v>#DIV/0!</v>
      </c>
      <c r="CB30" s="240"/>
      <c r="CC30" s="255"/>
      <c r="CD30" s="256" t="e">
        <f t="shared" si="15"/>
        <v>#DIV/0!</v>
      </c>
      <c r="CE30" s="83"/>
      <c r="CF30" s="76"/>
      <c r="CG30" s="37" t="e">
        <f t="shared" si="16"/>
        <v>#DIV/0!</v>
      </c>
      <c r="CH30" s="83"/>
      <c r="CI30" s="88"/>
      <c r="CJ30" s="56"/>
      <c r="CK30" s="83"/>
      <c r="CL30" s="88"/>
      <c r="CM30" s="56"/>
      <c r="CN30" s="83"/>
      <c r="CO30" s="88"/>
      <c r="CP30" s="56"/>
      <c r="CQ30" s="83"/>
      <c r="CR30" s="40"/>
      <c r="CS30" s="88"/>
      <c r="CT30" s="103"/>
      <c r="CU30" s="56"/>
      <c r="CV30" s="83"/>
      <c r="CW30" s="88"/>
      <c r="CX30" s="56"/>
      <c r="CY30" s="83"/>
      <c r="CZ30" s="88"/>
      <c r="DA30" s="56"/>
      <c r="DB30" s="83"/>
      <c r="DC30" s="76"/>
      <c r="DD30" s="37" t="e">
        <f t="shared" si="17"/>
        <v>#DIV/0!</v>
      </c>
      <c r="DE30" s="83"/>
      <c r="DF30" s="76"/>
      <c r="DG30" s="37" t="e">
        <f t="shared" si="18"/>
        <v>#DIV/0!</v>
      </c>
      <c r="DH30" s="83"/>
      <c r="DI30" s="76"/>
      <c r="DJ30" s="37" t="e">
        <f t="shared" si="19"/>
        <v>#DIV/0!</v>
      </c>
      <c r="DK30" s="83"/>
      <c r="DL30" s="76"/>
      <c r="DM30" s="37" t="e">
        <f t="shared" si="20"/>
        <v>#DIV/0!</v>
      </c>
      <c r="DN30" s="83"/>
      <c r="DO30" s="76"/>
      <c r="DP30" s="37" t="e">
        <f t="shared" si="21"/>
        <v>#DIV/0!</v>
      </c>
      <c r="DQ30" s="83"/>
      <c r="DR30" s="76"/>
      <c r="DS30" s="37" t="e">
        <f t="shared" si="22"/>
        <v>#DIV/0!</v>
      </c>
      <c r="DT30" s="83"/>
      <c r="DU30" s="88"/>
      <c r="DV30" s="56"/>
      <c r="DW30" s="83"/>
      <c r="DX30" s="76"/>
      <c r="DY30" s="37" t="e">
        <f t="shared" si="23"/>
        <v>#DIV/0!</v>
      </c>
      <c r="DZ30" s="83"/>
      <c r="EA30" s="76"/>
      <c r="EB30" s="37" t="e">
        <f t="shared" si="24"/>
        <v>#DIV/0!</v>
      </c>
      <c r="EC30" s="83"/>
      <c r="ED30" s="76"/>
      <c r="EE30" s="37" t="e">
        <f t="shared" si="25"/>
        <v>#DIV/0!</v>
      </c>
      <c r="EF30" s="83"/>
      <c r="EG30" s="76"/>
      <c r="EH30" s="37" t="e">
        <f t="shared" si="26"/>
        <v>#DIV/0!</v>
      </c>
      <c r="EI30" s="83"/>
      <c r="EJ30" s="76"/>
      <c r="EK30" s="37" t="e">
        <f t="shared" si="27"/>
        <v>#DIV/0!</v>
      </c>
      <c r="EL30" s="240"/>
      <c r="EM30" s="255"/>
      <c r="EN30" s="256" t="e">
        <f t="shared" si="28"/>
        <v>#DIV/0!</v>
      </c>
      <c r="EO30" s="240"/>
      <c r="EP30" s="255"/>
      <c r="EQ30" s="256" t="e">
        <f t="shared" si="29"/>
        <v>#DIV/0!</v>
      </c>
      <c r="ER30" s="83"/>
      <c r="ES30" s="76"/>
      <c r="ET30" s="37" t="e">
        <f t="shared" si="30"/>
        <v>#DIV/0!</v>
      </c>
      <c r="EU30" s="83"/>
      <c r="EV30" s="76"/>
      <c r="EW30" s="37" t="e">
        <f t="shared" si="31"/>
        <v>#DIV/0!</v>
      </c>
      <c r="EX30" s="83"/>
      <c r="EY30" s="76"/>
      <c r="EZ30" s="37" t="e">
        <f t="shared" si="32"/>
        <v>#DIV/0!</v>
      </c>
      <c r="FA30" s="83"/>
      <c r="FB30" s="76"/>
      <c r="FC30" s="37" t="e">
        <f t="shared" si="33"/>
        <v>#DIV/0!</v>
      </c>
      <c r="FD30" s="240"/>
      <c r="FE30" s="241"/>
      <c r="FF30" s="242"/>
      <c r="FG30" s="240"/>
      <c r="FH30" s="241"/>
      <c r="FI30" s="242"/>
      <c r="FJ30" s="240"/>
      <c r="FK30" s="255"/>
      <c r="FL30" s="256" t="e">
        <f t="shared" si="34"/>
        <v>#DIV/0!</v>
      </c>
      <c r="FM30" s="240"/>
      <c r="FN30" s="279"/>
      <c r="FO30" s="256" t="e">
        <f t="shared" si="35"/>
        <v>#DIV/0!</v>
      </c>
      <c r="FP30" s="240"/>
      <c r="FQ30" s="255"/>
      <c r="FR30" s="256" t="e">
        <f t="shared" si="36"/>
        <v>#DIV/0!</v>
      </c>
      <c r="FS30" s="240"/>
      <c r="FT30" s="255"/>
      <c r="FU30" s="256" t="e">
        <f t="shared" si="37"/>
        <v>#DIV/0!</v>
      </c>
      <c r="FV30" s="240"/>
      <c r="FW30" s="255"/>
      <c r="FX30" s="256" t="e">
        <f t="shared" si="38"/>
        <v>#DIV/0!</v>
      </c>
      <c r="FY30" s="240"/>
      <c r="FZ30" s="271"/>
      <c r="GA30" s="241"/>
      <c r="GB30" s="242"/>
      <c r="GC30" s="242"/>
      <c r="GD30" s="272"/>
      <c r="GE30" s="240"/>
      <c r="GF30" s="271"/>
      <c r="GG30" s="241"/>
      <c r="GH30" s="242"/>
      <c r="GI30" s="242"/>
      <c r="GJ30" s="272"/>
      <c r="GK30" s="240"/>
      <c r="GL30" s="271"/>
      <c r="GM30" s="255"/>
      <c r="GN30" s="293"/>
      <c r="GO30" s="293" t="e">
        <f t="shared" si="39"/>
        <v>#DIV/0!</v>
      </c>
      <c r="GP30" s="256" t="e">
        <f t="shared" si="40"/>
        <v>#DIV/0!</v>
      </c>
      <c r="GQ30" s="240"/>
      <c r="GR30" s="255"/>
      <c r="GS30" s="256" t="e">
        <f t="shared" si="41"/>
        <v>#DIV/0!</v>
      </c>
      <c r="GT30" s="240"/>
      <c r="GU30" s="241"/>
      <c r="GV30" s="242"/>
      <c r="GW30" s="240"/>
      <c r="GX30" s="241"/>
      <c r="GY30" s="242"/>
      <c r="GZ30" s="240"/>
      <c r="HA30" s="241"/>
      <c r="HB30" s="272"/>
    </row>
    <row r="31" spans="1:210" ht="38.15" customHeight="1" x14ac:dyDescent="0.2">
      <c r="A31" s="11"/>
      <c r="B31" s="17"/>
      <c r="C31" s="18"/>
      <c r="D31" s="19"/>
      <c r="E31" s="20"/>
      <c r="F31" s="21"/>
      <c r="G31" s="72"/>
      <c r="H31" s="76"/>
      <c r="I31" s="76"/>
      <c r="J31" s="76"/>
      <c r="K31" s="76"/>
      <c r="L31" s="37" t="e">
        <f t="shared" si="0"/>
        <v>#DIV/0!</v>
      </c>
      <c r="M31" s="83"/>
      <c r="N31" s="76"/>
      <c r="O31" s="37" t="e">
        <f t="shared" si="1"/>
        <v>#DIV/0!</v>
      </c>
      <c r="P31" s="80"/>
      <c r="Q31" s="76"/>
      <c r="R31" s="255"/>
      <c r="S31" s="76"/>
      <c r="T31" s="37" t="e">
        <f t="shared" si="2"/>
        <v>#DIV/0!</v>
      </c>
      <c r="U31" s="83"/>
      <c r="V31" s="76"/>
      <c r="W31" s="76"/>
      <c r="X31" s="76"/>
      <c r="Y31" s="76"/>
      <c r="Z31" s="37" t="e">
        <f t="shared" si="3"/>
        <v>#DIV/0!</v>
      </c>
      <c r="AA31" s="83"/>
      <c r="AB31" s="76"/>
      <c r="AC31" s="76"/>
      <c r="AD31" s="37" t="e">
        <f t="shared" si="4"/>
        <v>#DIV/0!</v>
      </c>
      <c r="AE31" s="39"/>
      <c r="AF31" s="41"/>
      <c r="AG31" s="42"/>
      <c r="AH31" s="83"/>
      <c r="AI31" s="76"/>
      <c r="AJ31" s="76"/>
      <c r="AK31" s="37" t="e">
        <f t="shared" si="5"/>
        <v>#DIV/0!</v>
      </c>
      <c r="AL31" s="83"/>
      <c r="AM31" s="76"/>
      <c r="AN31" s="76"/>
      <c r="AO31" s="37" t="e">
        <f t="shared" si="6"/>
        <v>#DIV/0!</v>
      </c>
      <c r="AP31" s="83"/>
      <c r="AQ31" s="88"/>
      <c r="AR31" s="56"/>
      <c r="AS31" s="83"/>
      <c r="AT31" s="88"/>
      <c r="AU31" s="56"/>
      <c r="AV31" s="83"/>
      <c r="AW31" s="88"/>
      <c r="AX31" s="56"/>
      <c r="AY31" s="240"/>
      <c r="AZ31" s="255"/>
      <c r="BA31" s="256" t="e">
        <f t="shared" si="7"/>
        <v>#DIV/0!</v>
      </c>
      <c r="BB31" s="83"/>
      <c r="BC31" s="76"/>
      <c r="BD31" s="37" t="e">
        <f t="shared" si="8"/>
        <v>#DIV/0!</v>
      </c>
      <c r="BE31" s="83"/>
      <c r="BF31" s="76"/>
      <c r="BG31" s="37" t="e">
        <f t="shared" si="9"/>
        <v>#DIV/0!</v>
      </c>
      <c r="BH31" s="83"/>
      <c r="BI31" s="76"/>
      <c r="BJ31" s="37" t="e">
        <f t="shared" si="10"/>
        <v>#DIV/0!</v>
      </c>
      <c r="BK31" s="240"/>
      <c r="BL31" s="255"/>
      <c r="BM31" s="256" t="e">
        <f t="shared" si="11"/>
        <v>#DIV/0!</v>
      </c>
      <c r="BN31" s="240"/>
      <c r="BO31" s="255"/>
      <c r="BP31" s="256" t="e">
        <f t="shared" si="12"/>
        <v>#DIV/0!</v>
      </c>
      <c r="BQ31" s="83"/>
      <c r="BR31" s="40"/>
      <c r="BS31" s="76"/>
      <c r="BT31" s="48" t="e">
        <f t="shared" si="42"/>
        <v>#DIV/0!</v>
      </c>
      <c r="BU31" s="83"/>
      <c r="BV31" s="76"/>
      <c r="BW31" s="76"/>
      <c r="BX31" s="37" t="e">
        <f t="shared" si="13"/>
        <v>#DIV/0!</v>
      </c>
      <c r="BY31" s="83"/>
      <c r="BZ31" s="76"/>
      <c r="CA31" s="37" t="e">
        <f t="shared" si="14"/>
        <v>#DIV/0!</v>
      </c>
      <c r="CB31" s="240"/>
      <c r="CC31" s="255"/>
      <c r="CD31" s="256" t="e">
        <f t="shared" si="15"/>
        <v>#DIV/0!</v>
      </c>
      <c r="CE31" s="83"/>
      <c r="CF31" s="76"/>
      <c r="CG31" s="37" t="e">
        <f t="shared" si="16"/>
        <v>#DIV/0!</v>
      </c>
      <c r="CH31" s="83"/>
      <c r="CI31" s="88"/>
      <c r="CJ31" s="56"/>
      <c r="CK31" s="83"/>
      <c r="CL31" s="88"/>
      <c r="CM31" s="56"/>
      <c r="CN31" s="83"/>
      <c r="CO31" s="88"/>
      <c r="CP31" s="56"/>
      <c r="CQ31" s="83"/>
      <c r="CR31" s="40"/>
      <c r="CS31" s="88"/>
      <c r="CT31" s="103"/>
      <c r="CU31" s="56"/>
      <c r="CV31" s="83"/>
      <c r="CW31" s="88"/>
      <c r="CX31" s="56"/>
      <c r="CY31" s="83"/>
      <c r="CZ31" s="88"/>
      <c r="DA31" s="56"/>
      <c r="DB31" s="83"/>
      <c r="DC31" s="76"/>
      <c r="DD31" s="37" t="e">
        <f t="shared" si="17"/>
        <v>#DIV/0!</v>
      </c>
      <c r="DE31" s="83"/>
      <c r="DF31" s="76"/>
      <c r="DG31" s="37" t="e">
        <f t="shared" si="18"/>
        <v>#DIV/0!</v>
      </c>
      <c r="DH31" s="83"/>
      <c r="DI31" s="76"/>
      <c r="DJ31" s="37" t="e">
        <f t="shared" si="19"/>
        <v>#DIV/0!</v>
      </c>
      <c r="DK31" s="83"/>
      <c r="DL31" s="76"/>
      <c r="DM31" s="37" t="e">
        <f t="shared" si="20"/>
        <v>#DIV/0!</v>
      </c>
      <c r="DN31" s="83"/>
      <c r="DO31" s="76"/>
      <c r="DP31" s="37" t="e">
        <f t="shared" si="21"/>
        <v>#DIV/0!</v>
      </c>
      <c r="DQ31" s="83"/>
      <c r="DR31" s="76"/>
      <c r="DS31" s="37" t="e">
        <f t="shared" si="22"/>
        <v>#DIV/0!</v>
      </c>
      <c r="DT31" s="83"/>
      <c r="DU31" s="88"/>
      <c r="DV31" s="56"/>
      <c r="DW31" s="83"/>
      <c r="DX31" s="76"/>
      <c r="DY31" s="37" t="e">
        <f t="shared" si="23"/>
        <v>#DIV/0!</v>
      </c>
      <c r="DZ31" s="83"/>
      <c r="EA31" s="76"/>
      <c r="EB31" s="37" t="e">
        <f t="shared" si="24"/>
        <v>#DIV/0!</v>
      </c>
      <c r="EC31" s="83"/>
      <c r="ED31" s="76"/>
      <c r="EE31" s="37" t="e">
        <f t="shared" si="25"/>
        <v>#DIV/0!</v>
      </c>
      <c r="EF31" s="83"/>
      <c r="EG31" s="76"/>
      <c r="EH31" s="37" t="e">
        <f t="shared" si="26"/>
        <v>#DIV/0!</v>
      </c>
      <c r="EI31" s="83"/>
      <c r="EJ31" s="76"/>
      <c r="EK31" s="37" t="e">
        <f t="shared" si="27"/>
        <v>#DIV/0!</v>
      </c>
      <c r="EL31" s="240"/>
      <c r="EM31" s="255"/>
      <c r="EN31" s="256" t="e">
        <f t="shared" si="28"/>
        <v>#DIV/0!</v>
      </c>
      <c r="EO31" s="240"/>
      <c r="EP31" s="255"/>
      <c r="EQ31" s="256" t="e">
        <f t="shared" si="29"/>
        <v>#DIV/0!</v>
      </c>
      <c r="ER31" s="83"/>
      <c r="ES31" s="76"/>
      <c r="ET31" s="37" t="e">
        <f t="shared" si="30"/>
        <v>#DIV/0!</v>
      </c>
      <c r="EU31" s="83"/>
      <c r="EV31" s="76"/>
      <c r="EW31" s="37" t="e">
        <f t="shared" si="31"/>
        <v>#DIV/0!</v>
      </c>
      <c r="EX31" s="83"/>
      <c r="EY31" s="76"/>
      <c r="EZ31" s="37" t="e">
        <f t="shared" si="32"/>
        <v>#DIV/0!</v>
      </c>
      <c r="FA31" s="83"/>
      <c r="FB31" s="76"/>
      <c r="FC31" s="37" t="e">
        <f t="shared" si="33"/>
        <v>#DIV/0!</v>
      </c>
      <c r="FD31" s="240"/>
      <c r="FE31" s="241"/>
      <c r="FF31" s="242"/>
      <c r="FG31" s="240"/>
      <c r="FH31" s="241"/>
      <c r="FI31" s="242"/>
      <c r="FJ31" s="240"/>
      <c r="FK31" s="255"/>
      <c r="FL31" s="256" t="e">
        <f t="shared" si="34"/>
        <v>#DIV/0!</v>
      </c>
      <c r="FM31" s="240"/>
      <c r="FN31" s="279"/>
      <c r="FO31" s="256" t="e">
        <f t="shared" si="35"/>
        <v>#DIV/0!</v>
      </c>
      <c r="FP31" s="240"/>
      <c r="FQ31" s="255"/>
      <c r="FR31" s="256" t="e">
        <f t="shared" si="36"/>
        <v>#DIV/0!</v>
      </c>
      <c r="FS31" s="240"/>
      <c r="FT31" s="255"/>
      <c r="FU31" s="256" t="e">
        <f t="shared" si="37"/>
        <v>#DIV/0!</v>
      </c>
      <c r="FV31" s="240"/>
      <c r="FW31" s="255"/>
      <c r="FX31" s="256" t="e">
        <f t="shared" si="38"/>
        <v>#DIV/0!</v>
      </c>
      <c r="FY31" s="240"/>
      <c r="FZ31" s="271"/>
      <c r="GA31" s="241"/>
      <c r="GB31" s="242"/>
      <c r="GC31" s="242"/>
      <c r="GD31" s="272"/>
      <c r="GE31" s="240"/>
      <c r="GF31" s="271"/>
      <c r="GG31" s="241"/>
      <c r="GH31" s="242"/>
      <c r="GI31" s="242"/>
      <c r="GJ31" s="272"/>
      <c r="GK31" s="240"/>
      <c r="GL31" s="271"/>
      <c r="GM31" s="255"/>
      <c r="GN31" s="293"/>
      <c r="GO31" s="293" t="e">
        <f t="shared" si="39"/>
        <v>#DIV/0!</v>
      </c>
      <c r="GP31" s="256" t="e">
        <f t="shared" si="40"/>
        <v>#DIV/0!</v>
      </c>
      <c r="GQ31" s="240"/>
      <c r="GR31" s="255"/>
      <c r="GS31" s="256" t="e">
        <f t="shared" si="41"/>
        <v>#DIV/0!</v>
      </c>
      <c r="GT31" s="240"/>
      <c r="GU31" s="241"/>
      <c r="GV31" s="242"/>
      <c r="GW31" s="240"/>
      <c r="GX31" s="241"/>
      <c r="GY31" s="242"/>
      <c r="GZ31" s="240"/>
      <c r="HA31" s="241"/>
      <c r="HB31" s="272"/>
    </row>
    <row r="32" spans="1:210" ht="38.15" customHeight="1" x14ac:dyDescent="0.2">
      <c r="A32" s="11"/>
      <c r="B32" s="17"/>
      <c r="C32" s="18"/>
      <c r="D32" s="19"/>
      <c r="E32" s="20"/>
      <c r="F32" s="21"/>
      <c r="G32" s="72"/>
      <c r="H32" s="76"/>
      <c r="I32" s="76"/>
      <c r="J32" s="76"/>
      <c r="K32" s="76"/>
      <c r="L32" s="37" t="e">
        <f t="shared" si="0"/>
        <v>#DIV/0!</v>
      </c>
      <c r="M32" s="83"/>
      <c r="N32" s="76"/>
      <c r="O32" s="37" t="e">
        <f t="shared" si="1"/>
        <v>#DIV/0!</v>
      </c>
      <c r="P32" s="80"/>
      <c r="Q32" s="76"/>
      <c r="R32" s="255"/>
      <c r="S32" s="76"/>
      <c r="T32" s="37" t="e">
        <f t="shared" si="2"/>
        <v>#DIV/0!</v>
      </c>
      <c r="U32" s="83"/>
      <c r="V32" s="76"/>
      <c r="W32" s="76"/>
      <c r="X32" s="76"/>
      <c r="Y32" s="76"/>
      <c r="Z32" s="37" t="e">
        <f t="shared" si="3"/>
        <v>#DIV/0!</v>
      </c>
      <c r="AA32" s="83"/>
      <c r="AB32" s="76"/>
      <c r="AC32" s="76"/>
      <c r="AD32" s="37" t="e">
        <f t="shared" si="4"/>
        <v>#DIV/0!</v>
      </c>
      <c r="AE32" s="39"/>
      <c r="AF32" s="41"/>
      <c r="AG32" s="42"/>
      <c r="AH32" s="83"/>
      <c r="AI32" s="76"/>
      <c r="AJ32" s="76"/>
      <c r="AK32" s="37" t="e">
        <f t="shared" si="5"/>
        <v>#DIV/0!</v>
      </c>
      <c r="AL32" s="83"/>
      <c r="AM32" s="76"/>
      <c r="AN32" s="76"/>
      <c r="AO32" s="37" t="e">
        <f t="shared" si="6"/>
        <v>#DIV/0!</v>
      </c>
      <c r="AP32" s="83"/>
      <c r="AQ32" s="88"/>
      <c r="AR32" s="56"/>
      <c r="AS32" s="83"/>
      <c r="AT32" s="88"/>
      <c r="AU32" s="56"/>
      <c r="AV32" s="83"/>
      <c r="AW32" s="88"/>
      <c r="AX32" s="56"/>
      <c r="AY32" s="240"/>
      <c r="AZ32" s="255"/>
      <c r="BA32" s="256" t="e">
        <f t="shared" si="7"/>
        <v>#DIV/0!</v>
      </c>
      <c r="BB32" s="83"/>
      <c r="BC32" s="76"/>
      <c r="BD32" s="37" t="e">
        <f t="shared" si="8"/>
        <v>#DIV/0!</v>
      </c>
      <c r="BE32" s="83"/>
      <c r="BF32" s="76"/>
      <c r="BG32" s="37" t="e">
        <f t="shared" si="9"/>
        <v>#DIV/0!</v>
      </c>
      <c r="BH32" s="83"/>
      <c r="BI32" s="76"/>
      <c r="BJ32" s="37" t="e">
        <f t="shared" si="10"/>
        <v>#DIV/0!</v>
      </c>
      <c r="BK32" s="240"/>
      <c r="BL32" s="255"/>
      <c r="BM32" s="256" t="e">
        <f t="shared" si="11"/>
        <v>#DIV/0!</v>
      </c>
      <c r="BN32" s="240"/>
      <c r="BO32" s="255"/>
      <c r="BP32" s="256" t="e">
        <f t="shared" si="12"/>
        <v>#DIV/0!</v>
      </c>
      <c r="BQ32" s="83"/>
      <c r="BR32" s="40"/>
      <c r="BS32" s="76"/>
      <c r="BT32" s="48" t="e">
        <f t="shared" si="42"/>
        <v>#DIV/0!</v>
      </c>
      <c r="BU32" s="83"/>
      <c r="BV32" s="76"/>
      <c r="BW32" s="76"/>
      <c r="BX32" s="37" t="e">
        <f t="shared" si="13"/>
        <v>#DIV/0!</v>
      </c>
      <c r="BY32" s="83"/>
      <c r="BZ32" s="76"/>
      <c r="CA32" s="37" t="e">
        <f t="shared" si="14"/>
        <v>#DIV/0!</v>
      </c>
      <c r="CB32" s="240"/>
      <c r="CC32" s="255"/>
      <c r="CD32" s="256" t="e">
        <f t="shared" si="15"/>
        <v>#DIV/0!</v>
      </c>
      <c r="CE32" s="83"/>
      <c r="CF32" s="76"/>
      <c r="CG32" s="37" t="e">
        <f t="shared" si="16"/>
        <v>#DIV/0!</v>
      </c>
      <c r="CH32" s="83"/>
      <c r="CI32" s="88"/>
      <c r="CJ32" s="56"/>
      <c r="CK32" s="83"/>
      <c r="CL32" s="88"/>
      <c r="CM32" s="56"/>
      <c r="CN32" s="83"/>
      <c r="CO32" s="88"/>
      <c r="CP32" s="56"/>
      <c r="CQ32" s="83"/>
      <c r="CR32" s="40"/>
      <c r="CS32" s="88"/>
      <c r="CT32" s="103"/>
      <c r="CU32" s="56"/>
      <c r="CV32" s="83"/>
      <c r="CW32" s="88"/>
      <c r="CX32" s="56"/>
      <c r="CY32" s="83"/>
      <c r="CZ32" s="88"/>
      <c r="DA32" s="56"/>
      <c r="DB32" s="83"/>
      <c r="DC32" s="76"/>
      <c r="DD32" s="37" t="e">
        <f t="shared" si="17"/>
        <v>#DIV/0!</v>
      </c>
      <c r="DE32" s="83"/>
      <c r="DF32" s="76"/>
      <c r="DG32" s="37" t="e">
        <f t="shared" si="18"/>
        <v>#DIV/0!</v>
      </c>
      <c r="DH32" s="83"/>
      <c r="DI32" s="76"/>
      <c r="DJ32" s="37" t="e">
        <f t="shared" si="19"/>
        <v>#DIV/0!</v>
      </c>
      <c r="DK32" s="83"/>
      <c r="DL32" s="76"/>
      <c r="DM32" s="37" t="e">
        <f t="shared" si="20"/>
        <v>#DIV/0!</v>
      </c>
      <c r="DN32" s="83"/>
      <c r="DO32" s="76"/>
      <c r="DP32" s="37" t="e">
        <f t="shared" si="21"/>
        <v>#DIV/0!</v>
      </c>
      <c r="DQ32" s="83"/>
      <c r="DR32" s="76"/>
      <c r="DS32" s="37" t="e">
        <f t="shared" si="22"/>
        <v>#DIV/0!</v>
      </c>
      <c r="DT32" s="83"/>
      <c r="DU32" s="88"/>
      <c r="DV32" s="56"/>
      <c r="DW32" s="83"/>
      <c r="DX32" s="76"/>
      <c r="DY32" s="37" t="e">
        <f t="shared" si="23"/>
        <v>#DIV/0!</v>
      </c>
      <c r="DZ32" s="83"/>
      <c r="EA32" s="76"/>
      <c r="EB32" s="37" t="e">
        <f t="shared" si="24"/>
        <v>#DIV/0!</v>
      </c>
      <c r="EC32" s="83"/>
      <c r="ED32" s="76"/>
      <c r="EE32" s="37" t="e">
        <f t="shared" si="25"/>
        <v>#DIV/0!</v>
      </c>
      <c r="EF32" s="83"/>
      <c r="EG32" s="76"/>
      <c r="EH32" s="37" t="e">
        <f t="shared" si="26"/>
        <v>#DIV/0!</v>
      </c>
      <c r="EI32" s="83"/>
      <c r="EJ32" s="76"/>
      <c r="EK32" s="37" t="e">
        <f t="shared" si="27"/>
        <v>#DIV/0!</v>
      </c>
      <c r="EL32" s="240"/>
      <c r="EM32" s="255"/>
      <c r="EN32" s="256" t="e">
        <f t="shared" si="28"/>
        <v>#DIV/0!</v>
      </c>
      <c r="EO32" s="240"/>
      <c r="EP32" s="255"/>
      <c r="EQ32" s="256" t="e">
        <f t="shared" si="29"/>
        <v>#DIV/0!</v>
      </c>
      <c r="ER32" s="83"/>
      <c r="ES32" s="76"/>
      <c r="ET32" s="37" t="e">
        <f t="shared" si="30"/>
        <v>#DIV/0!</v>
      </c>
      <c r="EU32" s="83"/>
      <c r="EV32" s="76"/>
      <c r="EW32" s="37" t="e">
        <f t="shared" si="31"/>
        <v>#DIV/0!</v>
      </c>
      <c r="EX32" s="83"/>
      <c r="EY32" s="76"/>
      <c r="EZ32" s="37" t="e">
        <f t="shared" si="32"/>
        <v>#DIV/0!</v>
      </c>
      <c r="FA32" s="83"/>
      <c r="FB32" s="76"/>
      <c r="FC32" s="37" t="e">
        <f t="shared" si="33"/>
        <v>#DIV/0!</v>
      </c>
      <c r="FD32" s="240"/>
      <c r="FE32" s="241"/>
      <c r="FF32" s="242"/>
      <c r="FG32" s="240"/>
      <c r="FH32" s="241"/>
      <c r="FI32" s="242"/>
      <c r="FJ32" s="240"/>
      <c r="FK32" s="255"/>
      <c r="FL32" s="256" t="e">
        <f t="shared" si="34"/>
        <v>#DIV/0!</v>
      </c>
      <c r="FM32" s="240"/>
      <c r="FN32" s="279"/>
      <c r="FO32" s="256" t="e">
        <f t="shared" si="35"/>
        <v>#DIV/0!</v>
      </c>
      <c r="FP32" s="240"/>
      <c r="FQ32" s="255"/>
      <c r="FR32" s="256" t="e">
        <f t="shared" si="36"/>
        <v>#DIV/0!</v>
      </c>
      <c r="FS32" s="240"/>
      <c r="FT32" s="255"/>
      <c r="FU32" s="256" t="e">
        <f t="shared" si="37"/>
        <v>#DIV/0!</v>
      </c>
      <c r="FV32" s="240"/>
      <c r="FW32" s="255"/>
      <c r="FX32" s="256" t="e">
        <f t="shared" si="38"/>
        <v>#DIV/0!</v>
      </c>
      <c r="FY32" s="240"/>
      <c r="FZ32" s="271"/>
      <c r="GA32" s="241"/>
      <c r="GB32" s="242"/>
      <c r="GC32" s="242"/>
      <c r="GD32" s="272"/>
      <c r="GE32" s="240"/>
      <c r="GF32" s="271"/>
      <c r="GG32" s="241"/>
      <c r="GH32" s="242"/>
      <c r="GI32" s="242"/>
      <c r="GJ32" s="272"/>
      <c r="GK32" s="240"/>
      <c r="GL32" s="271"/>
      <c r="GM32" s="255"/>
      <c r="GN32" s="293"/>
      <c r="GO32" s="293" t="e">
        <f t="shared" si="39"/>
        <v>#DIV/0!</v>
      </c>
      <c r="GP32" s="256" t="e">
        <f t="shared" si="40"/>
        <v>#DIV/0!</v>
      </c>
      <c r="GQ32" s="240"/>
      <c r="GR32" s="255"/>
      <c r="GS32" s="256" t="e">
        <f t="shared" si="41"/>
        <v>#DIV/0!</v>
      </c>
      <c r="GT32" s="240"/>
      <c r="GU32" s="241"/>
      <c r="GV32" s="242"/>
      <c r="GW32" s="240"/>
      <c r="GX32" s="241"/>
      <c r="GY32" s="242"/>
      <c r="GZ32" s="240"/>
      <c r="HA32" s="241"/>
      <c r="HB32" s="272"/>
    </row>
    <row r="33" spans="1:210" ht="38.15" customHeight="1" thickBot="1" x14ac:dyDescent="0.25">
      <c r="A33" s="23"/>
      <c r="B33" s="24"/>
      <c r="C33" s="25"/>
      <c r="D33" s="26"/>
      <c r="E33" s="27"/>
      <c r="F33" s="28"/>
      <c r="G33" s="73"/>
      <c r="H33" s="77"/>
      <c r="I33" s="77"/>
      <c r="J33" s="77"/>
      <c r="K33" s="77"/>
      <c r="L33" s="45" t="e">
        <f t="shared" si="0"/>
        <v>#DIV/0!</v>
      </c>
      <c r="M33" s="84"/>
      <c r="N33" s="77"/>
      <c r="O33" s="45" t="e">
        <f t="shared" si="1"/>
        <v>#DIV/0!</v>
      </c>
      <c r="P33" s="49"/>
      <c r="Q33" s="77"/>
      <c r="R33" s="257"/>
      <c r="S33" s="77"/>
      <c r="T33" s="45" t="e">
        <f t="shared" si="2"/>
        <v>#DIV/0!</v>
      </c>
      <c r="U33" s="84"/>
      <c r="V33" s="77"/>
      <c r="W33" s="77"/>
      <c r="X33" s="77"/>
      <c r="Y33" s="77"/>
      <c r="Z33" s="45" t="e">
        <f t="shared" si="3"/>
        <v>#DIV/0!</v>
      </c>
      <c r="AA33" s="84"/>
      <c r="AB33" s="77"/>
      <c r="AC33" s="77"/>
      <c r="AD33" s="45" t="e">
        <f t="shared" si="4"/>
        <v>#DIV/0!</v>
      </c>
      <c r="AE33" s="43"/>
      <c r="AF33" s="46"/>
      <c r="AG33" s="47"/>
      <c r="AH33" s="84"/>
      <c r="AI33" s="77"/>
      <c r="AJ33" s="77"/>
      <c r="AK33" s="45" t="e">
        <f t="shared" si="5"/>
        <v>#DIV/0!</v>
      </c>
      <c r="AL33" s="84"/>
      <c r="AM33" s="77"/>
      <c r="AN33" s="77"/>
      <c r="AO33" s="45" t="e">
        <f t="shared" si="6"/>
        <v>#DIV/0!</v>
      </c>
      <c r="AP33" s="84"/>
      <c r="AQ33" s="89"/>
      <c r="AR33" s="57"/>
      <c r="AS33" s="84"/>
      <c r="AT33" s="89"/>
      <c r="AU33" s="57"/>
      <c r="AV33" s="84"/>
      <c r="AW33" s="89"/>
      <c r="AX33" s="57"/>
      <c r="AY33" s="243"/>
      <c r="AZ33" s="257"/>
      <c r="BA33" s="258" t="e">
        <f t="shared" si="7"/>
        <v>#DIV/0!</v>
      </c>
      <c r="BB33" s="84"/>
      <c r="BC33" s="77"/>
      <c r="BD33" s="45" t="e">
        <f t="shared" si="8"/>
        <v>#DIV/0!</v>
      </c>
      <c r="BE33" s="84"/>
      <c r="BF33" s="77"/>
      <c r="BG33" s="45" t="e">
        <f t="shared" si="9"/>
        <v>#DIV/0!</v>
      </c>
      <c r="BH33" s="84"/>
      <c r="BI33" s="77"/>
      <c r="BJ33" s="45" t="e">
        <f t="shared" si="10"/>
        <v>#DIV/0!</v>
      </c>
      <c r="BK33" s="243"/>
      <c r="BL33" s="257"/>
      <c r="BM33" s="258" t="e">
        <f t="shared" si="11"/>
        <v>#DIV/0!</v>
      </c>
      <c r="BN33" s="243"/>
      <c r="BO33" s="257"/>
      <c r="BP33" s="258" t="e">
        <f t="shared" si="12"/>
        <v>#DIV/0!</v>
      </c>
      <c r="BQ33" s="84"/>
      <c r="BR33" s="44"/>
      <c r="BS33" s="77"/>
      <c r="BT33" s="45" t="e">
        <f t="shared" si="42"/>
        <v>#DIV/0!</v>
      </c>
      <c r="BU33" s="84"/>
      <c r="BV33" s="77"/>
      <c r="BW33" s="77"/>
      <c r="BX33" s="45" t="e">
        <f t="shared" si="13"/>
        <v>#DIV/0!</v>
      </c>
      <c r="BY33" s="84"/>
      <c r="BZ33" s="77"/>
      <c r="CA33" s="45" t="e">
        <f t="shared" si="14"/>
        <v>#DIV/0!</v>
      </c>
      <c r="CB33" s="243"/>
      <c r="CC33" s="257"/>
      <c r="CD33" s="258" t="e">
        <f t="shared" si="15"/>
        <v>#DIV/0!</v>
      </c>
      <c r="CE33" s="84"/>
      <c r="CF33" s="77"/>
      <c r="CG33" s="45" t="e">
        <f t="shared" si="16"/>
        <v>#DIV/0!</v>
      </c>
      <c r="CH33" s="84"/>
      <c r="CI33" s="89"/>
      <c r="CJ33" s="57"/>
      <c r="CK33" s="84"/>
      <c r="CL33" s="89"/>
      <c r="CM33" s="57"/>
      <c r="CN33" s="84"/>
      <c r="CO33" s="89"/>
      <c r="CP33" s="57"/>
      <c r="CQ33" s="84"/>
      <c r="CR33" s="44"/>
      <c r="CS33" s="89"/>
      <c r="CT33" s="104"/>
      <c r="CU33" s="57"/>
      <c r="CV33" s="84"/>
      <c r="CW33" s="89"/>
      <c r="CX33" s="57"/>
      <c r="CY33" s="84"/>
      <c r="CZ33" s="89"/>
      <c r="DA33" s="57"/>
      <c r="DB33" s="84"/>
      <c r="DC33" s="77"/>
      <c r="DD33" s="45" t="e">
        <f t="shared" si="17"/>
        <v>#DIV/0!</v>
      </c>
      <c r="DE33" s="84"/>
      <c r="DF33" s="77"/>
      <c r="DG33" s="45" t="e">
        <f t="shared" si="18"/>
        <v>#DIV/0!</v>
      </c>
      <c r="DH33" s="84"/>
      <c r="DI33" s="77"/>
      <c r="DJ33" s="45" t="e">
        <f t="shared" si="19"/>
        <v>#DIV/0!</v>
      </c>
      <c r="DK33" s="84"/>
      <c r="DL33" s="77"/>
      <c r="DM33" s="45" t="e">
        <f t="shared" si="20"/>
        <v>#DIV/0!</v>
      </c>
      <c r="DN33" s="84"/>
      <c r="DO33" s="77"/>
      <c r="DP33" s="45" t="e">
        <f t="shared" si="21"/>
        <v>#DIV/0!</v>
      </c>
      <c r="DQ33" s="84"/>
      <c r="DR33" s="77"/>
      <c r="DS33" s="45" t="e">
        <f t="shared" si="22"/>
        <v>#DIV/0!</v>
      </c>
      <c r="DT33" s="84"/>
      <c r="DU33" s="89"/>
      <c r="DV33" s="57"/>
      <c r="DW33" s="84"/>
      <c r="DX33" s="77"/>
      <c r="DY33" s="45" t="e">
        <f t="shared" si="23"/>
        <v>#DIV/0!</v>
      </c>
      <c r="DZ33" s="84"/>
      <c r="EA33" s="77"/>
      <c r="EB33" s="45" t="e">
        <f t="shared" si="24"/>
        <v>#DIV/0!</v>
      </c>
      <c r="EC33" s="84"/>
      <c r="ED33" s="77"/>
      <c r="EE33" s="45" t="e">
        <f t="shared" si="25"/>
        <v>#DIV/0!</v>
      </c>
      <c r="EF33" s="84"/>
      <c r="EG33" s="77"/>
      <c r="EH33" s="45" t="e">
        <f t="shared" si="26"/>
        <v>#DIV/0!</v>
      </c>
      <c r="EI33" s="84"/>
      <c r="EJ33" s="77"/>
      <c r="EK33" s="45" t="e">
        <f t="shared" si="27"/>
        <v>#DIV/0!</v>
      </c>
      <c r="EL33" s="243"/>
      <c r="EM33" s="257"/>
      <c r="EN33" s="258" t="e">
        <f t="shared" si="28"/>
        <v>#DIV/0!</v>
      </c>
      <c r="EO33" s="243"/>
      <c r="EP33" s="257"/>
      <c r="EQ33" s="258" t="e">
        <f t="shared" si="29"/>
        <v>#DIV/0!</v>
      </c>
      <c r="ER33" s="84"/>
      <c r="ES33" s="77"/>
      <c r="ET33" s="45" t="e">
        <f t="shared" si="30"/>
        <v>#DIV/0!</v>
      </c>
      <c r="EU33" s="84"/>
      <c r="EV33" s="77"/>
      <c r="EW33" s="45" t="e">
        <f t="shared" si="31"/>
        <v>#DIV/0!</v>
      </c>
      <c r="EX33" s="84"/>
      <c r="EY33" s="77"/>
      <c r="EZ33" s="45" t="e">
        <f t="shared" si="32"/>
        <v>#DIV/0!</v>
      </c>
      <c r="FA33" s="84"/>
      <c r="FB33" s="77"/>
      <c r="FC33" s="45" t="e">
        <f t="shared" si="33"/>
        <v>#DIV/0!</v>
      </c>
      <c r="FD33" s="243"/>
      <c r="FE33" s="244"/>
      <c r="FF33" s="245"/>
      <c r="FG33" s="243"/>
      <c r="FH33" s="244"/>
      <c r="FI33" s="245"/>
      <c r="FJ33" s="243"/>
      <c r="FK33" s="257"/>
      <c r="FL33" s="258" t="e">
        <f t="shared" si="34"/>
        <v>#DIV/0!</v>
      </c>
      <c r="FM33" s="243"/>
      <c r="FN33" s="280"/>
      <c r="FO33" s="258" t="e">
        <f t="shared" si="35"/>
        <v>#DIV/0!</v>
      </c>
      <c r="FP33" s="243"/>
      <c r="FQ33" s="257"/>
      <c r="FR33" s="258" t="e">
        <f t="shared" si="36"/>
        <v>#DIV/0!</v>
      </c>
      <c r="FS33" s="243"/>
      <c r="FT33" s="257"/>
      <c r="FU33" s="258" t="e">
        <f t="shared" si="37"/>
        <v>#DIV/0!</v>
      </c>
      <c r="FV33" s="243"/>
      <c r="FW33" s="257"/>
      <c r="FX33" s="258" t="e">
        <f t="shared" si="38"/>
        <v>#DIV/0!</v>
      </c>
      <c r="FY33" s="243"/>
      <c r="FZ33" s="273"/>
      <c r="GA33" s="244"/>
      <c r="GB33" s="245"/>
      <c r="GC33" s="245"/>
      <c r="GD33" s="274"/>
      <c r="GE33" s="243"/>
      <c r="GF33" s="273"/>
      <c r="GG33" s="244"/>
      <c r="GH33" s="245"/>
      <c r="GI33" s="245"/>
      <c r="GJ33" s="274"/>
      <c r="GK33" s="243"/>
      <c r="GL33" s="273"/>
      <c r="GM33" s="257"/>
      <c r="GN33" s="294"/>
      <c r="GO33" s="294" t="e">
        <f t="shared" si="39"/>
        <v>#DIV/0!</v>
      </c>
      <c r="GP33" s="258" t="e">
        <f t="shared" si="40"/>
        <v>#DIV/0!</v>
      </c>
      <c r="GQ33" s="243"/>
      <c r="GR33" s="257"/>
      <c r="GS33" s="258" t="e">
        <f t="shared" si="41"/>
        <v>#DIV/0!</v>
      </c>
      <c r="GT33" s="243"/>
      <c r="GU33" s="244"/>
      <c r="GV33" s="245"/>
      <c r="GW33" s="243"/>
      <c r="GX33" s="244"/>
      <c r="GY33" s="245"/>
      <c r="GZ33" s="243"/>
      <c r="HA33" s="244"/>
      <c r="HB33" s="274"/>
    </row>
    <row r="34" spans="1:210" ht="38.15" customHeight="1" thickTop="1" thickBot="1" x14ac:dyDescent="0.25">
      <c r="A34" s="482" t="s">
        <v>63</v>
      </c>
      <c r="B34" s="483"/>
      <c r="C34" s="483"/>
      <c r="D34" s="483"/>
      <c r="E34" s="483"/>
      <c r="F34" s="484"/>
      <c r="G34" s="90">
        <f>SUM(G9:G33)</f>
        <v>9881</v>
      </c>
      <c r="H34" s="91">
        <f>SUM(H9:H33)</f>
        <v>2510</v>
      </c>
      <c r="I34" s="91">
        <f>SUM(I9:I33)</f>
        <v>0</v>
      </c>
      <c r="J34" s="91">
        <f>SUM(J9:J33)</f>
        <v>0</v>
      </c>
      <c r="K34" s="91">
        <f>SUM(K9:K33)</f>
        <v>3433</v>
      </c>
      <c r="L34" s="190">
        <f t="shared" si="0"/>
        <v>78.305106167846304</v>
      </c>
      <c r="M34" s="94">
        <f>SUM(M9:M33)</f>
        <v>0</v>
      </c>
      <c r="N34" s="91">
        <f>SUM(N9:N33)</f>
        <v>0</v>
      </c>
      <c r="O34" s="92" t="e">
        <f t="shared" si="1"/>
        <v>#DIV/0!</v>
      </c>
      <c r="P34" s="93">
        <f>SUM(P9:P33)</f>
        <v>1092</v>
      </c>
      <c r="Q34" s="91">
        <f>SUM(Q9:Q33)</f>
        <v>3837</v>
      </c>
      <c r="R34" s="259">
        <f>SUM(R9:R33)</f>
        <v>0</v>
      </c>
      <c r="S34" s="91">
        <f>SUM(S9:S33)</f>
        <v>1130</v>
      </c>
      <c r="T34" s="92">
        <f t="shared" si="2"/>
        <v>81.35005776530781</v>
      </c>
      <c r="U34" s="94">
        <f>SUM(U9:U33)</f>
        <v>453</v>
      </c>
      <c r="V34" s="91">
        <f>SUM(V9:V33)</f>
        <v>927</v>
      </c>
      <c r="W34" s="91">
        <f>SUM(W9:W33)</f>
        <v>0</v>
      </c>
      <c r="X34" s="91">
        <f>SUM(X9:X33)</f>
        <v>0</v>
      </c>
      <c r="Y34" s="91">
        <f>SUM(Y9:Y33)</f>
        <v>88</v>
      </c>
      <c r="Z34" s="92">
        <f t="shared" si="3"/>
        <v>94.005449591280652</v>
      </c>
      <c r="AA34" s="94">
        <f>SUM(AA9:AA33)</f>
        <v>3022</v>
      </c>
      <c r="AB34" s="91">
        <f>SUM(AB9:AB33)</f>
        <v>0</v>
      </c>
      <c r="AC34" s="91">
        <f>SUM(AC9:AC33)</f>
        <v>262</v>
      </c>
      <c r="AD34" s="92">
        <f t="shared" si="4"/>
        <v>92.021924482338619</v>
      </c>
      <c r="AE34" s="95">
        <f>SUM(AE9:AE33)</f>
        <v>293</v>
      </c>
      <c r="AF34" s="96"/>
      <c r="AG34" s="97"/>
      <c r="AH34" s="94">
        <f>SUM(AH9:AH33)</f>
        <v>7671</v>
      </c>
      <c r="AI34" s="91">
        <f>SUM(AI9:AI33)</f>
        <v>0</v>
      </c>
      <c r="AJ34" s="91">
        <f>SUM(AJ9:AJ33)</f>
        <v>343</v>
      </c>
      <c r="AK34" s="92">
        <f t="shared" si="5"/>
        <v>95.719990017469428</v>
      </c>
      <c r="AL34" s="94">
        <f>SUM(AL9:AL33)</f>
        <v>289922</v>
      </c>
      <c r="AM34" s="91">
        <f>SUM(AM9:AM33)</f>
        <v>0</v>
      </c>
      <c r="AN34" s="91">
        <f>SUM(AN9:AN33)</f>
        <v>19099</v>
      </c>
      <c r="AO34" s="92">
        <f t="shared" si="6"/>
        <v>93.81951388416968</v>
      </c>
      <c r="AP34" s="94">
        <f>SUM(AP9:AP33)</f>
        <v>370</v>
      </c>
      <c r="AQ34" s="98"/>
      <c r="AR34" s="99"/>
      <c r="AS34" s="94">
        <f>SUM(AS9:AS33)</f>
        <v>112</v>
      </c>
      <c r="AT34" s="98"/>
      <c r="AU34" s="99"/>
      <c r="AV34" s="94">
        <f>SUM(AV9:AV33)</f>
        <v>255</v>
      </c>
      <c r="AW34" s="98"/>
      <c r="AX34" s="99"/>
      <c r="AY34" s="246">
        <f>SUM(AY9:AY33)</f>
        <v>0</v>
      </c>
      <c r="AZ34" s="259">
        <f>SUM(AZ9:AZ33)</f>
        <v>0</v>
      </c>
      <c r="BA34" s="260" t="e">
        <f t="shared" si="7"/>
        <v>#DIV/0!</v>
      </c>
      <c r="BB34" s="94">
        <f>SUM(BB9:BB33)</f>
        <v>750</v>
      </c>
      <c r="BC34" s="91">
        <f>SUM(BC9:BC33)</f>
        <v>120</v>
      </c>
      <c r="BD34" s="92">
        <f t="shared" si="8"/>
        <v>86.206896551724128</v>
      </c>
      <c r="BE34" s="94">
        <f>SUM(BE9:BE33)</f>
        <v>80</v>
      </c>
      <c r="BF34" s="91">
        <f>SUM(BF9:BF33)</f>
        <v>13</v>
      </c>
      <c r="BG34" s="92">
        <f t="shared" si="9"/>
        <v>86.021505376344081</v>
      </c>
      <c r="BH34" s="94">
        <f>SUM(BH9:BH33)</f>
        <v>60</v>
      </c>
      <c r="BI34" s="91">
        <f>SUM(BI9:BI33)</f>
        <v>0</v>
      </c>
      <c r="BJ34" s="92">
        <f t="shared" si="10"/>
        <v>100</v>
      </c>
      <c r="BK34" s="246">
        <f>SUM(BK9:BK33)</f>
        <v>0</v>
      </c>
      <c r="BL34" s="259">
        <f>SUM(BL9:BL33)</f>
        <v>0</v>
      </c>
      <c r="BM34" s="260" t="e">
        <f t="shared" si="11"/>
        <v>#DIV/0!</v>
      </c>
      <c r="BN34" s="246">
        <f>SUM(BN9:BN33)</f>
        <v>0</v>
      </c>
      <c r="BO34" s="259">
        <f>SUM(BO9:BO33)</f>
        <v>0</v>
      </c>
      <c r="BP34" s="260" t="e">
        <f t="shared" si="12"/>
        <v>#DIV/0!</v>
      </c>
      <c r="BQ34" s="128">
        <f>SUM(BQ9:BQ33)</f>
        <v>850</v>
      </c>
      <c r="BR34" s="191">
        <f>SUM(BR9:BR33)</f>
        <v>0</v>
      </c>
      <c r="BS34" s="91">
        <f>SUM(BS9:BS33)</f>
        <v>150</v>
      </c>
      <c r="BT34" s="190">
        <f t="shared" si="42"/>
        <v>85</v>
      </c>
      <c r="BU34" s="94">
        <f>SUM(BU9:BU33)</f>
        <v>0</v>
      </c>
      <c r="BV34" s="91">
        <f>SUM(BV9:BV33)</f>
        <v>67</v>
      </c>
      <c r="BW34" s="91">
        <f>SUM(BW9:BW33)</f>
        <v>5</v>
      </c>
      <c r="BX34" s="92">
        <f t="shared" si="13"/>
        <v>93.055555555555557</v>
      </c>
      <c r="BY34" s="94">
        <f>SUM(BY9:BY33)</f>
        <v>10</v>
      </c>
      <c r="BZ34" s="91">
        <f>SUM(BZ9:BZ33)</f>
        <v>0</v>
      </c>
      <c r="CA34" s="92">
        <f t="shared" si="14"/>
        <v>100</v>
      </c>
      <c r="CB34" s="246">
        <f>SUM(CB9:CB33)</f>
        <v>35</v>
      </c>
      <c r="CC34" s="259">
        <f>SUM(CC9:CC33)</f>
        <v>5</v>
      </c>
      <c r="CD34" s="260">
        <f t="shared" si="15"/>
        <v>87.5</v>
      </c>
      <c r="CE34" s="94">
        <f>SUM(CE9:CE33)</f>
        <v>170</v>
      </c>
      <c r="CF34" s="91">
        <f>SUM(CF9:CF33)</f>
        <v>90</v>
      </c>
      <c r="CG34" s="92">
        <f t="shared" si="16"/>
        <v>65.384615384615387</v>
      </c>
      <c r="CH34" s="94">
        <f>SUM(CH9:CH33)</f>
        <v>1</v>
      </c>
      <c r="CI34" s="98"/>
      <c r="CJ34" s="99"/>
      <c r="CK34" s="94">
        <f>SUM(CK9:CK33)</f>
        <v>320</v>
      </c>
      <c r="CL34" s="98"/>
      <c r="CM34" s="99"/>
      <c r="CN34" s="94">
        <f>SUM(CN9:CN33)</f>
        <v>220</v>
      </c>
      <c r="CO34" s="98"/>
      <c r="CP34" s="99"/>
      <c r="CQ34" s="128">
        <f>SUM(CQ9:CQ33)</f>
        <v>0</v>
      </c>
      <c r="CR34" s="93">
        <f>SUM(CR9:CR33)</f>
        <v>0</v>
      </c>
      <c r="CS34" s="98"/>
      <c r="CT34" s="105"/>
      <c r="CU34" s="99"/>
      <c r="CV34" s="94">
        <f>SUM(CV9:CV33)</f>
        <v>0</v>
      </c>
      <c r="CW34" s="98"/>
      <c r="CX34" s="99"/>
      <c r="CY34" s="94">
        <f>SUM(CY9:CY33)</f>
        <v>0</v>
      </c>
      <c r="CZ34" s="98"/>
      <c r="DA34" s="99"/>
      <c r="DB34" s="94">
        <f>SUM(DB9:DB33)</f>
        <v>0</v>
      </c>
      <c r="DC34" s="91">
        <f>SUM(DC9:DC33)</f>
        <v>0</v>
      </c>
      <c r="DD34" s="92" t="e">
        <f t="shared" si="17"/>
        <v>#DIV/0!</v>
      </c>
      <c r="DE34" s="94">
        <f>SUM(DE9:DE33)</f>
        <v>130</v>
      </c>
      <c r="DF34" s="91">
        <f>SUM(DF9:DF33)</f>
        <v>0</v>
      </c>
      <c r="DG34" s="92">
        <f t="shared" si="18"/>
        <v>100</v>
      </c>
      <c r="DH34" s="94">
        <f>SUM(DH9:DH33)</f>
        <v>0</v>
      </c>
      <c r="DI34" s="91">
        <f>SUM(DI9:DI33)</f>
        <v>0</v>
      </c>
      <c r="DJ34" s="92" t="e">
        <f t="shared" si="19"/>
        <v>#DIV/0!</v>
      </c>
      <c r="DK34" s="94">
        <f>SUM(DK9:DK33)</f>
        <v>0</v>
      </c>
      <c r="DL34" s="91">
        <f>SUM(DL9:DL33)</f>
        <v>0</v>
      </c>
      <c r="DM34" s="92" t="e">
        <f t="shared" si="20"/>
        <v>#DIV/0!</v>
      </c>
      <c r="DN34" s="94">
        <f>SUM(DN9:DN33)</f>
        <v>0</v>
      </c>
      <c r="DO34" s="91">
        <f>SUM(DO9:DO33)</f>
        <v>0</v>
      </c>
      <c r="DP34" s="92" t="e">
        <f t="shared" si="21"/>
        <v>#DIV/0!</v>
      </c>
      <c r="DQ34" s="94">
        <f>SUM(DQ9:DQ33)</f>
        <v>0</v>
      </c>
      <c r="DR34" s="91">
        <f>SUM(DR9:DR33)</f>
        <v>0</v>
      </c>
      <c r="DS34" s="92" t="e">
        <f t="shared" si="22"/>
        <v>#DIV/0!</v>
      </c>
      <c r="DT34" s="94">
        <f>SUM(DT9:DT33)</f>
        <v>1</v>
      </c>
      <c r="DU34" s="98"/>
      <c r="DV34" s="99"/>
      <c r="DW34" s="94">
        <f>SUM(DW9:DW33)</f>
        <v>0</v>
      </c>
      <c r="DX34" s="91">
        <f>SUM(DX9:DX33)</f>
        <v>0</v>
      </c>
      <c r="DY34" s="92" t="e">
        <f t="shared" si="23"/>
        <v>#DIV/0!</v>
      </c>
      <c r="DZ34" s="94">
        <f>SUM(DZ9:DZ33)</f>
        <v>1</v>
      </c>
      <c r="EA34" s="91">
        <f>SUM(EA9:EA33)</f>
        <v>0</v>
      </c>
      <c r="EB34" s="92">
        <f t="shared" si="24"/>
        <v>100</v>
      </c>
      <c r="EC34" s="94">
        <f>SUM(EC9:EC33)</f>
        <v>0</v>
      </c>
      <c r="ED34" s="91">
        <f>SUM(ED9:ED33)</f>
        <v>0</v>
      </c>
      <c r="EE34" s="92" t="e">
        <f t="shared" si="25"/>
        <v>#DIV/0!</v>
      </c>
      <c r="EF34" s="94">
        <f>SUM(EF9:EF33)</f>
        <v>0</v>
      </c>
      <c r="EG34" s="91">
        <f>SUM(EG9:EG33)</f>
        <v>0</v>
      </c>
      <c r="EH34" s="92" t="e">
        <f t="shared" si="26"/>
        <v>#DIV/0!</v>
      </c>
      <c r="EI34" s="94">
        <f>SUM(EI9:EI33)</f>
        <v>8</v>
      </c>
      <c r="EJ34" s="91">
        <f>SUM(EJ9:EJ33)</f>
        <v>0</v>
      </c>
      <c r="EK34" s="92">
        <f t="shared" si="27"/>
        <v>100</v>
      </c>
      <c r="EL34" s="246">
        <f>SUM(EL9:EL33)</f>
        <v>5</v>
      </c>
      <c r="EM34" s="259">
        <f>SUM(EM9:EM33)</f>
        <v>0</v>
      </c>
      <c r="EN34" s="260">
        <f t="shared" si="28"/>
        <v>100</v>
      </c>
      <c r="EO34" s="246">
        <f>SUM(EO9:EO33)</f>
        <v>3</v>
      </c>
      <c r="EP34" s="259">
        <f>SUM(EP9:EP33)</f>
        <v>0</v>
      </c>
      <c r="EQ34" s="260">
        <f t="shared" si="29"/>
        <v>100</v>
      </c>
      <c r="ER34" s="94">
        <f>SUM(ER9:ER33)</f>
        <v>120</v>
      </c>
      <c r="ES34" s="91">
        <f>SUM(ES9:ES33)</f>
        <v>80</v>
      </c>
      <c r="ET34" s="92">
        <f t="shared" si="30"/>
        <v>60</v>
      </c>
      <c r="EU34" s="94">
        <f>SUM(EU9:EU33)</f>
        <v>1</v>
      </c>
      <c r="EV34" s="91">
        <f>SUM(EV9:EV33)</f>
        <v>0</v>
      </c>
      <c r="EW34" s="92">
        <f t="shared" si="31"/>
        <v>100</v>
      </c>
      <c r="EX34" s="94">
        <f>SUM(EX9:EX33)</f>
        <v>1</v>
      </c>
      <c r="EY34" s="91">
        <f>SUM(EY9:EY33)</f>
        <v>0</v>
      </c>
      <c r="EZ34" s="92">
        <f t="shared" si="32"/>
        <v>100</v>
      </c>
      <c r="FA34" s="94">
        <f>SUM(FA9:FA33)</f>
        <v>1</v>
      </c>
      <c r="FB34" s="91">
        <f>SUM(FB9:FB33)</f>
        <v>0</v>
      </c>
      <c r="FC34" s="92">
        <f t="shared" si="33"/>
        <v>100</v>
      </c>
      <c r="FD34" s="246">
        <f>SUM(FD9:FD33)</f>
        <v>2</v>
      </c>
      <c r="FE34" s="247"/>
      <c r="FF34" s="248"/>
      <c r="FG34" s="246">
        <f>SUM(FG9:FG33)</f>
        <v>2</v>
      </c>
      <c r="FH34" s="247"/>
      <c r="FI34" s="248"/>
      <c r="FJ34" s="246">
        <f>SUM(FJ9:FJ33)</f>
        <v>4</v>
      </c>
      <c r="FK34" s="259">
        <f>SUM(FK9:FK33)</f>
        <v>1</v>
      </c>
      <c r="FL34" s="260">
        <f t="shared" si="34"/>
        <v>80</v>
      </c>
      <c r="FM34" s="246">
        <f>SUM(FM9:FM33)</f>
        <v>3</v>
      </c>
      <c r="FN34" s="281">
        <f>SUM(FN9:FN33)</f>
        <v>1</v>
      </c>
      <c r="FO34" s="260">
        <f t="shared" si="35"/>
        <v>75</v>
      </c>
      <c r="FP34" s="246">
        <f>SUM(FP9:FP33)</f>
        <v>1</v>
      </c>
      <c r="FQ34" s="259">
        <f>SUM(FQ9:FQ33)</f>
        <v>0</v>
      </c>
      <c r="FR34" s="260">
        <f t="shared" si="36"/>
        <v>100</v>
      </c>
      <c r="FS34" s="246">
        <f>SUM(FS9:FS33)</f>
        <v>0</v>
      </c>
      <c r="FT34" s="259">
        <f>SUM(FT9:FT33)</f>
        <v>0</v>
      </c>
      <c r="FU34" s="260" t="e">
        <f t="shared" si="37"/>
        <v>#DIV/0!</v>
      </c>
      <c r="FV34" s="246">
        <f>SUM(FV9:FV33)</f>
        <v>0</v>
      </c>
      <c r="FW34" s="259">
        <f>SUM(FW9:FW33)</f>
        <v>0</v>
      </c>
      <c r="FX34" s="260" t="e">
        <f t="shared" si="38"/>
        <v>#DIV/0!</v>
      </c>
      <c r="FY34" s="246">
        <f>SUM(FY9:FY33)</f>
        <v>0</v>
      </c>
      <c r="FZ34" s="275">
        <f>SUM(FZ9:FZ33)</f>
        <v>0</v>
      </c>
      <c r="GA34" s="247"/>
      <c r="GB34" s="248"/>
      <c r="GC34" s="248"/>
      <c r="GD34" s="276"/>
      <c r="GE34" s="246">
        <f>SUM(GE9:GE33)</f>
        <v>0</v>
      </c>
      <c r="GF34" s="275">
        <f>SUM(GF9:GF33)</f>
        <v>0</v>
      </c>
      <c r="GG34" s="247"/>
      <c r="GH34" s="248"/>
      <c r="GI34" s="248"/>
      <c r="GJ34" s="276"/>
      <c r="GK34" s="246">
        <f>SUM(GK9:GK33)</f>
        <v>0</v>
      </c>
      <c r="GL34" s="275">
        <f>SUM(GL9:GL33)</f>
        <v>0</v>
      </c>
      <c r="GM34" s="259">
        <f>SUM(GM9:GM33)</f>
        <v>0</v>
      </c>
      <c r="GN34" s="295">
        <f>SUM(GN9:GN33)</f>
        <v>0</v>
      </c>
      <c r="GO34" s="295" t="e">
        <f t="shared" si="39"/>
        <v>#DIV/0!</v>
      </c>
      <c r="GP34" s="260" t="e">
        <f t="shared" si="40"/>
        <v>#DIV/0!</v>
      </c>
      <c r="GQ34" s="246">
        <f>SUM(GQ9:GQ33)</f>
        <v>0</v>
      </c>
      <c r="GR34" s="259">
        <f>SUM(GR9:GR33)</f>
        <v>0</v>
      </c>
      <c r="GS34" s="260" t="e">
        <f t="shared" si="41"/>
        <v>#DIV/0!</v>
      </c>
      <c r="GT34" s="246">
        <f>SUM(GT9:GT33)</f>
        <v>0</v>
      </c>
      <c r="GU34" s="247"/>
      <c r="GV34" s="248"/>
      <c r="GW34" s="246">
        <f>SUM(GW9:GW33)</f>
        <v>0</v>
      </c>
      <c r="GX34" s="247"/>
      <c r="GY34" s="248"/>
      <c r="GZ34" s="246">
        <f>SUM(GZ9:GZ33)</f>
        <v>1</v>
      </c>
      <c r="HA34" s="247"/>
      <c r="HB34" s="276"/>
    </row>
  </sheetData>
  <mergeCells count="32">
    <mergeCell ref="P5:T5"/>
    <mergeCell ref="GC6:GD6"/>
    <mergeCell ref="FD5:FI5"/>
    <mergeCell ref="GA7:GB7"/>
    <mergeCell ref="AA5:AD5"/>
    <mergeCell ref="BU5:BX5"/>
    <mergeCell ref="CS7:CT7"/>
    <mergeCell ref="GC7:GD7"/>
    <mergeCell ref="CQ7:CR7"/>
    <mergeCell ref="FY6:FZ6"/>
    <mergeCell ref="FY7:FZ7"/>
    <mergeCell ref="A34:F34"/>
    <mergeCell ref="D5:D8"/>
    <mergeCell ref="E5:E8"/>
    <mergeCell ref="F5:F8"/>
    <mergeCell ref="A5:B6"/>
    <mergeCell ref="A7:A8"/>
    <mergeCell ref="B7:B8"/>
    <mergeCell ref="C5:C8"/>
    <mergeCell ref="GA6:GB6"/>
    <mergeCell ref="GI7:GJ7"/>
    <mergeCell ref="GM7:GN7"/>
    <mergeCell ref="GE6:GF6"/>
    <mergeCell ref="GG6:GH6"/>
    <mergeCell ref="GK7:GL7"/>
    <mergeCell ref="GG7:GH7"/>
    <mergeCell ref="GE7:GF7"/>
    <mergeCell ref="GO7:GP7"/>
    <mergeCell ref="GI6:GJ6"/>
    <mergeCell ref="GK6:GL6"/>
    <mergeCell ref="GM6:GN6"/>
    <mergeCell ref="GO6:GP6"/>
  </mergeCells>
  <phoneticPr fontId="3"/>
  <printOptions horizontalCentered="1"/>
  <pageMargins left="0.51" right="0.25" top="0.78740157480314965" bottom="0.59055118110236227" header="0.59055118110236227" footer="0.51181102362204722"/>
  <pageSetup paperSize="9" scale="27" fitToWidth="4" orientation="landscape" r:id="rId1"/>
  <headerFooter alignWithMargins="0">
    <oddHeader>&amp;L&amp;16＜記入例＞</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2"/>
    <pageSetUpPr fitToPage="1"/>
  </sheetPr>
  <dimension ref="A1:K83"/>
  <sheetViews>
    <sheetView zoomScaleNormal="100" zoomScaleSheetLayoutView="85" workbookViewId="0">
      <pane ySplit="6" topLeftCell="A38" activePane="bottomLeft" state="frozen"/>
      <selection pane="bottomLeft" activeCell="G46" sqref="G46"/>
    </sheetView>
  </sheetViews>
  <sheetFormatPr defaultColWidth="9" defaultRowHeight="13" x14ac:dyDescent="0.2"/>
  <cols>
    <col min="1" max="1" width="3.6328125" style="282" customWidth="1"/>
    <col min="2" max="2" width="1.7265625" style="282" customWidth="1"/>
    <col min="3" max="3" width="2" style="282" customWidth="1"/>
    <col min="4" max="4" width="15.08984375" style="282" customWidth="1"/>
    <col min="5" max="5" width="26.6328125" style="282" customWidth="1"/>
    <col min="6" max="6" width="7.08984375" style="282" bestFit="1" customWidth="1"/>
    <col min="7" max="7" width="15.08984375" style="282" bestFit="1" customWidth="1"/>
    <col min="8" max="10" width="13.6328125" style="282" customWidth="1"/>
    <col min="11" max="11" width="30" style="282" bestFit="1" customWidth="1"/>
    <col min="12" max="16384" width="9" style="282"/>
  </cols>
  <sheetData>
    <row r="1" spans="1:11" ht="16.5" x14ac:dyDescent="0.2">
      <c r="A1" s="159" t="s">
        <v>602</v>
      </c>
      <c r="K1" s="305"/>
    </row>
    <row r="2" spans="1:11" x14ac:dyDescent="0.2">
      <c r="A2" s="250"/>
      <c r="K2" s="305"/>
    </row>
    <row r="4" spans="1:11" ht="13.5" thickBot="1" x14ac:dyDescent="0.25"/>
    <row r="5" spans="1:11" ht="21" customHeight="1" x14ac:dyDescent="0.2">
      <c r="A5" s="306"/>
      <c r="B5" s="307"/>
      <c r="C5" s="308"/>
      <c r="D5" s="309" t="s">
        <v>18</v>
      </c>
      <c r="E5" s="310"/>
      <c r="F5" s="311" t="s">
        <v>20</v>
      </c>
      <c r="G5" s="309" t="s">
        <v>21</v>
      </c>
      <c r="H5" s="319"/>
      <c r="I5" s="312"/>
      <c r="J5" s="311" t="s">
        <v>22</v>
      </c>
      <c r="K5" s="313" t="s">
        <v>23</v>
      </c>
    </row>
    <row r="6" spans="1:11" ht="21" customHeight="1" thickBot="1" x14ac:dyDescent="0.25">
      <c r="A6" s="354"/>
      <c r="B6" s="355"/>
      <c r="C6" s="314"/>
      <c r="D6" s="314" t="s">
        <v>19</v>
      </c>
      <c r="E6" s="315" t="s">
        <v>18</v>
      </c>
      <c r="F6" s="316"/>
      <c r="G6" s="316" t="s">
        <v>133</v>
      </c>
      <c r="H6" s="316" t="s">
        <v>132</v>
      </c>
      <c r="I6" s="316" t="s">
        <v>64</v>
      </c>
      <c r="J6" s="316"/>
      <c r="K6" s="317"/>
    </row>
    <row r="7" spans="1:11" x14ac:dyDescent="0.2">
      <c r="A7" s="318">
        <v>1</v>
      </c>
      <c r="B7" s="319"/>
      <c r="C7" s="312"/>
      <c r="D7" s="478" t="s">
        <v>65</v>
      </c>
      <c r="E7" s="302" t="s">
        <v>530</v>
      </c>
      <c r="F7" s="312" t="s">
        <v>26</v>
      </c>
      <c r="G7" s="217">
        <f>'②集計書式（①データ貼付）'!G34</f>
        <v>0</v>
      </c>
      <c r="H7" s="500">
        <f>'②集計書式（①データ貼付）'!K34</f>
        <v>0</v>
      </c>
      <c r="I7" s="508">
        <f>G7+G8+G9+G10+H7</f>
        <v>0</v>
      </c>
      <c r="J7" s="501" t="e">
        <f>(G7+G8+G9+G10)/I7*100</f>
        <v>#DIV/0!</v>
      </c>
      <c r="K7" s="356"/>
    </row>
    <row r="8" spans="1:11" x14ac:dyDescent="0.2">
      <c r="A8" s="321">
        <v>2</v>
      </c>
      <c r="B8" s="329"/>
      <c r="C8" s="325"/>
      <c r="D8" s="443"/>
      <c r="E8" s="277" t="s">
        <v>66</v>
      </c>
      <c r="F8" s="323" t="s">
        <v>310</v>
      </c>
      <c r="G8" s="107">
        <f>'②集計書式（①データ貼付）'!H34</f>
        <v>0</v>
      </c>
      <c r="H8" s="459"/>
      <c r="I8" s="490"/>
      <c r="J8" s="502"/>
      <c r="K8" s="301"/>
    </row>
    <row r="9" spans="1:11" ht="26" x14ac:dyDescent="0.2">
      <c r="A9" s="321">
        <v>3</v>
      </c>
      <c r="B9" s="329"/>
      <c r="C9" s="325"/>
      <c r="D9" s="443"/>
      <c r="E9" s="277" t="s">
        <v>297</v>
      </c>
      <c r="F9" s="323" t="s">
        <v>360</v>
      </c>
      <c r="G9" s="107">
        <f>'②集計書式（①データ貼付）'!I34</f>
        <v>0</v>
      </c>
      <c r="H9" s="459"/>
      <c r="I9" s="490"/>
      <c r="J9" s="502"/>
      <c r="K9" s="356"/>
    </row>
    <row r="10" spans="1:11" ht="26" x14ac:dyDescent="0.2">
      <c r="A10" s="321">
        <v>4</v>
      </c>
      <c r="B10" s="322"/>
      <c r="C10" s="323"/>
      <c r="D10" s="444"/>
      <c r="E10" s="277" t="s">
        <v>298</v>
      </c>
      <c r="F10" s="323" t="s">
        <v>310</v>
      </c>
      <c r="G10" s="107">
        <f>'②集計書式（①データ貼付）'!J34</f>
        <v>0</v>
      </c>
      <c r="H10" s="444"/>
      <c r="I10" s="491"/>
      <c r="J10" s="502"/>
      <c r="K10" s="301"/>
    </row>
    <row r="11" spans="1:11" x14ac:dyDescent="0.2">
      <c r="A11" s="321">
        <v>5</v>
      </c>
      <c r="B11" s="322"/>
      <c r="C11" s="323"/>
      <c r="D11" s="326" t="s">
        <v>123</v>
      </c>
      <c r="E11" s="277" t="s">
        <v>124</v>
      </c>
      <c r="F11" s="323" t="s">
        <v>310</v>
      </c>
      <c r="G11" s="53">
        <f>'②集計書式（①データ貼付）'!M34</f>
        <v>0</v>
      </c>
      <c r="H11" s="107">
        <f>'②集計書式（①データ貼付）'!N34</f>
        <v>0</v>
      </c>
      <c r="I11" s="357">
        <f>G11+H11</f>
        <v>0</v>
      </c>
      <c r="J11" s="358" t="e">
        <f>G11/I11*100</f>
        <v>#DIV/0!</v>
      </c>
      <c r="K11" s="301"/>
    </row>
    <row r="12" spans="1:11" ht="13.5" customHeight="1" x14ac:dyDescent="0.2">
      <c r="A12" s="321">
        <v>6</v>
      </c>
      <c r="B12" s="322"/>
      <c r="C12" s="323"/>
      <c r="D12" s="453" t="s">
        <v>39</v>
      </c>
      <c r="E12" s="301" t="s">
        <v>16</v>
      </c>
      <c r="F12" s="323" t="s">
        <v>361</v>
      </c>
      <c r="G12" s="107">
        <f>'②集計書式（①データ貼付）'!P34</f>
        <v>0</v>
      </c>
      <c r="H12" s="449">
        <f>'②集計書式（①データ貼付）'!S34</f>
        <v>0</v>
      </c>
      <c r="I12" s="489">
        <f>G12+G13+G14+H12</f>
        <v>0</v>
      </c>
      <c r="J12" s="503" t="e">
        <f>(G12+G13+G14)/I12*100</f>
        <v>#DIV/0!</v>
      </c>
      <c r="K12" s="298"/>
    </row>
    <row r="13" spans="1:11" ht="27" customHeight="1" x14ac:dyDescent="0.2">
      <c r="A13" s="328">
        <v>7</v>
      </c>
      <c r="B13" s="329"/>
      <c r="C13" s="325"/>
      <c r="D13" s="455"/>
      <c r="E13" s="303" t="s">
        <v>40</v>
      </c>
      <c r="F13" s="325" t="s">
        <v>361</v>
      </c>
      <c r="G13" s="107">
        <f>'②集計書式（①データ貼付）'!Q34</f>
        <v>0</v>
      </c>
      <c r="H13" s="459"/>
      <c r="I13" s="490"/>
      <c r="J13" s="504"/>
      <c r="K13" s="298"/>
    </row>
    <row r="14" spans="1:11" x14ac:dyDescent="0.2">
      <c r="A14" s="328">
        <v>8</v>
      </c>
      <c r="B14" s="329"/>
      <c r="C14" s="325"/>
      <c r="D14" s="454"/>
      <c r="E14" s="303" t="s">
        <v>475</v>
      </c>
      <c r="F14" s="325" t="s">
        <v>361</v>
      </c>
      <c r="G14" s="107">
        <f>'②集計書式（①データ貼付）'!R34</f>
        <v>0</v>
      </c>
      <c r="H14" s="450"/>
      <c r="I14" s="491"/>
      <c r="J14" s="505"/>
      <c r="K14" s="298"/>
    </row>
    <row r="15" spans="1:11" ht="13.5" customHeight="1" x14ac:dyDescent="0.2">
      <c r="A15" s="328">
        <v>9</v>
      </c>
      <c r="B15" s="329"/>
      <c r="C15" s="325"/>
      <c r="D15" s="453" t="s">
        <v>35</v>
      </c>
      <c r="E15" s="298" t="s">
        <v>36</v>
      </c>
      <c r="F15" s="325" t="s">
        <v>26</v>
      </c>
      <c r="G15" s="53">
        <f>'②集計書式（①データ貼付）'!U34</f>
        <v>0</v>
      </c>
      <c r="H15" s="495">
        <f>'②集計書式（①データ貼付）'!Y34</f>
        <v>0</v>
      </c>
      <c r="I15" s="492">
        <f>G15+G16+G17+G18+H15</f>
        <v>0</v>
      </c>
      <c r="J15" s="506" t="e">
        <f>(G15+G16+G17+G18)/I15*100</f>
        <v>#DIV/0!</v>
      </c>
      <c r="K15" s="298"/>
    </row>
    <row r="16" spans="1:11" x14ac:dyDescent="0.2">
      <c r="A16" s="328">
        <v>10</v>
      </c>
      <c r="B16" s="329"/>
      <c r="C16" s="325"/>
      <c r="D16" s="455"/>
      <c r="E16" s="298" t="s">
        <v>37</v>
      </c>
      <c r="F16" s="325" t="s">
        <v>26</v>
      </c>
      <c r="G16" s="53">
        <f>'②集計書式（①データ貼付）'!V34</f>
        <v>0</v>
      </c>
      <c r="H16" s="496"/>
      <c r="I16" s="493"/>
      <c r="J16" s="502"/>
      <c r="K16" s="298"/>
    </row>
    <row r="17" spans="1:11" x14ac:dyDescent="0.2">
      <c r="A17" s="328">
        <v>11</v>
      </c>
      <c r="B17" s="329"/>
      <c r="C17" s="325"/>
      <c r="D17" s="455"/>
      <c r="E17" s="298" t="s">
        <v>38</v>
      </c>
      <c r="F17" s="325" t="s">
        <v>26</v>
      </c>
      <c r="G17" s="53">
        <f>'②集計書式（①データ貼付）'!W34</f>
        <v>0</v>
      </c>
      <c r="H17" s="496"/>
      <c r="I17" s="493"/>
      <c r="J17" s="502"/>
      <c r="K17" s="298"/>
    </row>
    <row r="18" spans="1:11" x14ac:dyDescent="0.2">
      <c r="A18" s="328">
        <v>12</v>
      </c>
      <c r="B18" s="329"/>
      <c r="C18" s="325"/>
      <c r="D18" s="454"/>
      <c r="E18" s="298" t="s">
        <v>205</v>
      </c>
      <c r="F18" s="325" t="s">
        <v>26</v>
      </c>
      <c r="G18" s="53">
        <f>'②集計書式（①データ貼付）'!X34</f>
        <v>0</v>
      </c>
      <c r="H18" s="497"/>
      <c r="I18" s="494"/>
      <c r="J18" s="507"/>
      <c r="K18" s="298"/>
    </row>
    <row r="19" spans="1:11" x14ac:dyDescent="0.2">
      <c r="A19" s="321">
        <v>13</v>
      </c>
      <c r="B19" s="322"/>
      <c r="C19" s="323"/>
      <c r="D19" s="453" t="s">
        <v>41</v>
      </c>
      <c r="E19" s="301" t="s">
        <v>42</v>
      </c>
      <c r="F19" s="323" t="s">
        <v>26</v>
      </c>
      <c r="G19" s="53">
        <f>'②集計書式（①データ貼付）'!AA34</f>
        <v>0</v>
      </c>
      <c r="H19" s="498">
        <f>'②集計書式（①データ貼付）'!AC34</f>
        <v>0</v>
      </c>
      <c r="I19" s="489">
        <f>G19+G20+H19</f>
        <v>0</v>
      </c>
      <c r="J19" s="506" t="e">
        <f>(G19+G20)/I19*100</f>
        <v>#DIV/0!</v>
      </c>
      <c r="K19" s="301"/>
    </row>
    <row r="20" spans="1:11" x14ac:dyDescent="0.2">
      <c r="A20" s="321">
        <v>14</v>
      </c>
      <c r="B20" s="322"/>
      <c r="C20" s="323"/>
      <c r="D20" s="454"/>
      <c r="E20" s="301" t="s">
        <v>70</v>
      </c>
      <c r="F20" s="323" t="s">
        <v>26</v>
      </c>
      <c r="G20" s="53">
        <f>'②集計書式（①データ貼付）'!AB34</f>
        <v>0</v>
      </c>
      <c r="H20" s="499"/>
      <c r="I20" s="491"/>
      <c r="J20" s="507"/>
      <c r="K20" s="301"/>
    </row>
    <row r="21" spans="1:11" x14ac:dyDescent="0.2">
      <c r="A21" s="321">
        <v>15</v>
      </c>
      <c r="B21" s="322"/>
      <c r="C21" s="323"/>
      <c r="D21" s="327" t="s">
        <v>13</v>
      </c>
      <c r="E21" s="301" t="s">
        <v>9</v>
      </c>
      <c r="F21" s="323" t="s">
        <v>26</v>
      </c>
      <c r="G21" s="53">
        <f>'②集計書式（①データ貼付）'!AE34</f>
        <v>0</v>
      </c>
      <c r="H21" s="361"/>
      <c r="I21" s="361"/>
      <c r="J21" s="361"/>
      <c r="K21" s="301"/>
    </row>
    <row r="22" spans="1:11" x14ac:dyDescent="0.2">
      <c r="A22" s="321">
        <v>16</v>
      </c>
      <c r="B22" s="322"/>
      <c r="C22" s="323"/>
      <c r="D22" s="386" t="s">
        <v>12</v>
      </c>
      <c r="E22" s="301" t="s">
        <v>6</v>
      </c>
      <c r="F22" s="323" t="s">
        <v>25</v>
      </c>
      <c r="G22" s="53">
        <f>'②集計書式（①データ貼付）'!AH34</f>
        <v>0</v>
      </c>
      <c r="H22" s="498">
        <f>'②集計書式（①データ貼付）'!AJ34</f>
        <v>0</v>
      </c>
      <c r="I22" s="489">
        <f>G22+G23+H22</f>
        <v>0</v>
      </c>
      <c r="J22" s="506" t="e">
        <f>(G22+G23)/I22*100</f>
        <v>#DIV/0!</v>
      </c>
      <c r="K22" s="301"/>
    </row>
    <row r="23" spans="1:11" x14ac:dyDescent="0.2">
      <c r="A23" s="321">
        <v>17</v>
      </c>
      <c r="B23" s="322"/>
      <c r="C23" s="323"/>
      <c r="D23" s="390"/>
      <c r="E23" s="301" t="s">
        <v>8</v>
      </c>
      <c r="F23" s="323" t="s">
        <v>25</v>
      </c>
      <c r="G23" s="53">
        <f>'②集計書式（①データ貼付）'!AI34</f>
        <v>0</v>
      </c>
      <c r="H23" s="499"/>
      <c r="I23" s="491"/>
      <c r="J23" s="507"/>
      <c r="K23" s="301"/>
    </row>
    <row r="24" spans="1:11" x14ac:dyDescent="0.2">
      <c r="A24" s="321">
        <v>16</v>
      </c>
      <c r="B24" s="322" t="s">
        <v>15</v>
      </c>
      <c r="C24" s="323">
        <v>1</v>
      </c>
      <c r="D24" s="390"/>
      <c r="E24" s="301" t="s">
        <v>7</v>
      </c>
      <c r="F24" s="323" t="s">
        <v>26</v>
      </c>
      <c r="G24" s="53">
        <f>'②集計書式（①データ貼付）'!AL34</f>
        <v>0</v>
      </c>
      <c r="H24" s="498">
        <f>'②集計書式（①データ貼付）'!AN34</f>
        <v>0</v>
      </c>
      <c r="I24" s="489">
        <f>G24+G25+H24</f>
        <v>0</v>
      </c>
      <c r="J24" s="506" t="e">
        <f>(G24+G25)/I24*100</f>
        <v>#DIV/0!</v>
      </c>
      <c r="K24" s="298"/>
    </row>
    <row r="25" spans="1:11" x14ac:dyDescent="0.2">
      <c r="A25" s="321">
        <v>17</v>
      </c>
      <c r="B25" s="322" t="s">
        <v>15</v>
      </c>
      <c r="C25" s="323">
        <v>1</v>
      </c>
      <c r="D25" s="387"/>
      <c r="E25" s="301" t="s">
        <v>17</v>
      </c>
      <c r="F25" s="323" t="s">
        <v>26</v>
      </c>
      <c r="G25" s="53">
        <f>'②集計書式（①データ貼付）'!AM34</f>
        <v>0</v>
      </c>
      <c r="H25" s="499"/>
      <c r="I25" s="491"/>
      <c r="J25" s="507"/>
      <c r="K25" s="298"/>
    </row>
    <row r="26" spans="1:11" x14ac:dyDescent="0.2">
      <c r="A26" s="328">
        <v>18</v>
      </c>
      <c r="B26" s="329"/>
      <c r="C26" s="325"/>
      <c r="D26" s="326" t="s">
        <v>362</v>
      </c>
      <c r="E26" s="298" t="s">
        <v>363</v>
      </c>
      <c r="F26" s="325" t="s">
        <v>127</v>
      </c>
      <c r="G26" s="53">
        <f>'②集計書式（①データ貼付）'!AP34</f>
        <v>0</v>
      </c>
      <c r="H26" s="109"/>
      <c r="I26" s="109"/>
      <c r="J26" s="109"/>
      <c r="K26" s="298" t="s">
        <v>195</v>
      </c>
    </row>
    <row r="27" spans="1:11" x14ac:dyDescent="0.2">
      <c r="A27" s="328">
        <v>19</v>
      </c>
      <c r="B27" s="329"/>
      <c r="C27" s="325"/>
      <c r="D27" s="386" t="s">
        <v>312</v>
      </c>
      <c r="E27" s="298" t="s">
        <v>43</v>
      </c>
      <c r="F27" s="325" t="s">
        <v>26</v>
      </c>
      <c r="G27" s="53">
        <f>'②集計書式（①データ貼付）'!AS34</f>
        <v>0</v>
      </c>
      <c r="H27" s="109"/>
      <c r="I27" s="109"/>
      <c r="J27" s="109"/>
      <c r="K27" s="298"/>
    </row>
    <row r="28" spans="1:11" x14ac:dyDescent="0.2">
      <c r="A28" s="328">
        <v>19</v>
      </c>
      <c r="B28" s="329" t="s">
        <v>15</v>
      </c>
      <c r="C28" s="325">
        <v>1</v>
      </c>
      <c r="D28" s="387"/>
      <c r="E28" s="298" t="s">
        <v>71</v>
      </c>
      <c r="F28" s="325" t="s">
        <v>61</v>
      </c>
      <c r="G28" s="53">
        <f>'②集計書式（①データ貼付）'!AV34</f>
        <v>0</v>
      </c>
      <c r="H28" s="109"/>
      <c r="I28" s="109"/>
      <c r="J28" s="109"/>
      <c r="K28" s="298"/>
    </row>
    <row r="29" spans="1:11" ht="26" x14ac:dyDescent="0.2">
      <c r="A29" s="328">
        <v>20</v>
      </c>
      <c r="B29" s="329"/>
      <c r="C29" s="325"/>
      <c r="D29" s="333" t="s">
        <v>378</v>
      </c>
      <c r="E29" s="303" t="s">
        <v>379</v>
      </c>
      <c r="F29" s="325" t="s">
        <v>388</v>
      </c>
      <c r="G29" s="107">
        <f>'②集計書式（①データ貼付）'!AY34</f>
        <v>0</v>
      </c>
      <c r="H29" s="107">
        <f>'②集計書式（①データ貼付）'!AZ34</f>
        <v>0</v>
      </c>
      <c r="I29" s="362">
        <f t="shared" ref="I29:I34" si="0">G29+H29</f>
        <v>0</v>
      </c>
      <c r="J29" s="363" t="e">
        <f t="shared" ref="J29:J34" si="1">G29/I29*100</f>
        <v>#DIV/0!</v>
      </c>
      <c r="K29" s="298"/>
    </row>
    <row r="30" spans="1:11" ht="26" x14ac:dyDescent="0.2">
      <c r="A30" s="328">
        <v>21</v>
      </c>
      <c r="B30" s="329"/>
      <c r="C30" s="325"/>
      <c r="D30" s="334" t="s">
        <v>128</v>
      </c>
      <c r="E30" s="303" t="s">
        <v>116</v>
      </c>
      <c r="F30" s="325" t="s">
        <v>26</v>
      </c>
      <c r="G30" s="53">
        <f>'②集計書式（①データ貼付）'!BB34</f>
        <v>0</v>
      </c>
      <c r="H30" s="107">
        <f>'②集計書式（①データ貼付）'!BC34</f>
        <v>0</v>
      </c>
      <c r="I30" s="357">
        <f t="shared" si="0"/>
        <v>0</v>
      </c>
      <c r="J30" s="358" t="e">
        <f t="shared" si="1"/>
        <v>#DIV/0!</v>
      </c>
      <c r="K30" s="298"/>
    </row>
    <row r="31" spans="1:11" x14ac:dyDescent="0.2">
      <c r="A31" s="328">
        <v>22</v>
      </c>
      <c r="B31" s="329"/>
      <c r="C31" s="325"/>
      <c r="D31" s="442" t="s">
        <v>44</v>
      </c>
      <c r="E31" s="298" t="s">
        <v>45</v>
      </c>
      <c r="F31" s="325" t="s">
        <v>48</v>
      </c>
      <c r="G31" s="107">
        <f>'②集計書式（①データ貼付）'!BE34</f>
        <v>0</v>
      </c>
      <c r="H31" s="107">
        <f>'②集計書式（①データ貼付）'!BF34</f>
        <v>0</v>
      </c>
      <c r="I31" s="362">
        <f t="shared" si="0"/>
        <v>0</v>
      </c>
      <c r="J31" s="363" t="e">
        <f t="shared" si="1"/>
        <v>#DIV/0!</v>
      </c>
      <c r="K31" s="301"/>
    </row>
    <row r="32" spans="1:11" ht="26" x14ac:dyDescent="0.2">
      <c r="A32" s="328">
        <v>23</v>
      </c>
      <c r="B32" s="329"/>
      <c r="C32" s="325"/>
      <c r="D32" s="443"/>
      <c r="E32" s="303" t="s">
        <v>544</v>
      </c>
      <c r="F32" s="323" t="s">
        <v>24</v>
      </c>
      <c r="G32" s="107">
        <f>'②集計書式（①データ貼付）'!BH34</f>
        <v>0</v>
      </c>
      <c r="H32" s="107">
        <f>'②集計書式（①データ貼付）'!BI34</f>
        <v>0</v>
      </c>
      <c r="I32" s="362">
        <f t="shared" si="0"/>
        <v>0</v>
      </c>
      <c r="J32" s="363" t="e">
        <f t="shared" si="1"/>
        <v>#DIV/0!</v>
      </c>
      <c r="K32" s="301"/>
    </row>
    <row r="33" spans="1:11" ht="13.5" customHeight="1" x14ac:dyDescent="0.2">
      <c r="A33" s="328">
        <v>24</v>
      </c>
      <c r="B33" s="329"/>
      <c r="C33" s="325"/>
      <c r="D33" s="444"/>
      <c r="E33" s="303" t="s">
        <v>476</v>
      </c>
      <c r="F33" s="323" t="s">
        <v>24</v>
      </c>
      <c r="G33" s="107">
        <f>'②集計書式（①データ貼付）'!BK34</f>
        <v>0</v>
      </c>
      <c r="H33" s="107">
        <f>'②集計書式（①データ貼付）'!BL34</f>
        <v>0</v>
      </c>
      <c r="I33" s="362">
        <f t="shared" si="0"/>
        <v>0</v>
      </c>
      <c r="J33" s="363" t="e">
        <f t="shared" si="1"/>
        <v>#DIV/0!</v>
      </c>
      <c r="K33" s="301"/>
    </row>
    <row r="34" spans="1:11" x14ac:dyDescent="0.2">
      <c r="A34" s="328">
        <v>25</v>
      </c>
      <c r="B34" s="329"/>
      <c r="C34" s="325"/>
      <c r="D34" s="332" t="s">
        <v>397</v>
      </c>
      <c r="E34" s="303" t="s">
        <v>477</v>
      </c>
      <c r="F34" s="325" t="s">
        <v>525</v>
      </c>
      <c r="G34" s="107">
        <f>'②集計書式（①データ貼付）'!BN34</f>
        <v>0</v>
      </c>
      <c r="H34" s="107">
        <f>'②集計書式（①データ貼付）'!BO34</f>
        <v>0</v>
      </c>
      <c r="I34" s="359">
        <f t="shared" si="0"/>
        <v>0</v>
      </c>
      <c r="J34" s="363" t="e">
        <f t="shared" si="1"/>
        <v>#DIV/0!</v>
      </c>
      <c r="K34" s="298"/>
    </row>
    <row r="35" spans="1:11" ht="30" customHeight="1" x14ac:dyDescent="0.2">
      <c r="A35" s="328">
        <v>26</v>
      </c>
      <c r="B35" s="329"/>
      <c r="C35" s="325"/>
      <c r="D35" s="436" t="s">
        <v>129</v>
      </c>
      <c r="E35" s="277" t="s">
        <v>364</v>
      </c>
      <c r="F35" s="325" t="s">
        <v>24</v>
      </c>
      <c r="G35" s="53">
        <f>'②集計書式（①データ貼付）'!BQ34</f>
        <v>0</v>
      </c>
      <c r="H35" s="495">
        <f>'②集計書式（①データ貼付）'!BS34</f>
        <v>0</v>
      </c>
      <c r="I35" s="492">
        <f>G35+G36+H35</f>
        <v>0</v>
      </c>
      <c r="J35" s="506" t="e">
        <f>(G35+G36)/I35*100</f>
        <v>#DIV/0!</v>
      </c>
      <c r="K35" s="298"/>
    </row>
    <row r="36" spans="1:11" ht="39" x14ac:dyDescent="0.2">
      <c r="A36" s="328">
        <v>27</v>
      </c>
      <c r="B36" s="329"/>
      <c r="C36" s="325"/>
      <c r="D36" s="437"/>
      <c r="E36" s="277" t="s">
        <v>207</v>
      </c>
      <c r="F36" s="323" t="s">
        <v>24</v>
      </c>
      <c r="G36" s="53">
        <f>'②集計書式（①データ貼付）'!BR34</f>
        <v>0</v>
      </c>
      <c r="H36" s="497"/>
      <c r="I36" s="494"/>
      <c r="J36" s="507"/>
      <c r="K36" s="298"/>
    </row>
    <row r="37" spans="1:11" x14ac:dyDescent="0.2">
      <c r="A37" s="328">
        <v>28</v>
      </c>
      <c r="B37" s="329"/>
      <c r="C37" s="325"/>
      <c r="D37" s="386" t="s">
        <v>313</v>
      </c>
      <c r="E37" s="298" t="s">
        <v>314</v>
      </c>
      <c r="F37" s="325" t="s">
        <v>48</v>
      </c>
      <c r="G37" s="53">
        <f>'②集計書式（①データ貼付）'!BU34</f>
        <v>0</v>
      </c>
      <c r="H37" s="498">
        <f>'②集計書式（①データ貼付）'!BW34</f>
        <v>0</v>
      </c>
      <c r="I37" s="489">
        <f>G37+G38+H37</f>
        <v>0</v>
      </c>
      <c r="J37" s="506" t="e">
        <f>(G37+G38)/I37*100</f>
        <v>#DIV/0!</v>
      </c>
      <c r="K37" s="301"/>
    </row>
    <row r="38" spans="1:11" ht="26" x14ac:dyDescent="0.2">
      <c r="A38" s="328">
        <v>29</v>
      </c>
      <c r="B38" s="329"/>
      <c r="C38" s="325"/>
      <c r="D38" s="387"/>
      <c r="E38" s="303" t="s">
        <v>522</v>
      </c>
      <c r="F38" s="325" t="s">
        <v>48</v>
      </c>
      <c r="G38" s="53">
        <f>'②集計書式（①データ貼付）'!BV34</f>
        <v>0</v>
      </c>
      <c r="H38" s="499"/>
      <c r="I38" s="491"/>
      <c r="J38" s="507"/>
      <c r="K38" s="301"/>
    </row>
    <row r="39" spans="1:11" x14ac:dyDescent="0.2">
      <c r="A39" s="328">
        <v>30</v>
      </c>
      <c r="C39" s="335"/>
      <c r="D39" s="335" t="s">
        <v>49</v>
      </c>
      <c r="E39" s="298" t="s">
        <v>516</v>
      </c>
      <c r="F39" s="335" t="s">
        <v>60</v>
      </c>
      <c r="G39" s="60">
        <f>'②集計書式（①データ貼付）'!BY34</f>
        <v>0</v>
      </c>
      <c r="H39" s="60">
        <f>'②集計書式（①データ貼付）'!BZ34</f>
        <v>0</v>
      </c>
      <c r="I39" s="357">
        <f>G39+H39</f>
        <v>0</v>
      </c>
      <c r="J39" s="360" t="e">
        <f>G39/I39*100</f>
        <v>#DIV/0!</v>
      </c>
      <c r="K39" s="364"/>
    </row>
    <row r="40" spans="1:11" ht="27" customHeight="1" x14ac:dyDescent="0.2">
      <c r="A40" s="328">
        <v>31</v>
      </c>
      <c r="B40" s="322"/>
      <c r="C40" s="323"/>
      <c r="D40" s="365" t="s">
        <v>381</v>
      </c>
      <c r="E40" s="277" t="s">
        <v>382</v>
      </c>
      <c r="F40" s="323" t="s">
        <v>127</v>
      </c>
      <c r="G40" s="107">
        <f>'②集計書式（①データ貼付）'!CB34</f>
        <v>0</v>
      </c>
      <c r="H40" s="107">
        <f>'②集計書式（①データ貼付）'!CC34</f>
        <v>0</v>
      </c>
      <c r="I40" s="362">
        <f>G40+H40</f>
        <v>0</v>
      </c>
      <c r="J40" s="363" t="e">
        <f>G40/I40*100</f>
        <v>#DIV/0!</v>
      </c>
      <c r="K40" s="301"/>
    </row>
    <row r="41" spans="1:11" x14ac:dyDescent="0.2">
      <c r="A41" s="328">
        <v>32</v>
      </c>
      <c r="B41" s="322"/>
      <c r="C41" s="323"/>
      <c r="D41" s="327" t="s">
        <v>11</v>
      </c>
      <c r="E41" s="301" t="s">
        <v>545</v>
      </c>
      <c r="F41" s="323" t="s">
        <v>24</v>
      </c>
      <c r="G41" s="53">
        <f>'②集計書式（①データ貼付）'!CE34</f>
        <v>0</v>
      </c>
      <c r="H41" s="53">
        <f>'②集計書式（①データ貼付）'!CF34</f>
        <v>0</v>
      </c>
      <c r="I41" s="362">
        <f>G41+H41</f>
        <v>0</v>
      </c>
      <c r="J41" s="358" t="e">
        <f>G41/I41*100</f>
        <v>#DIV/0!</v>
      </c>
      <c r="K41" s="301"/>
    </row>
    <row r="42" spans="1:11" x14ac:dyDescent="0.2">
      <c r="A42" s="328">
        <v>33</v>
      </c>
      <c r="B42" s="322"/>
      <c r="C42" s="323"/>
      <c r="D42" s="323" t="s">
        <v>58</v>
      </c>
      <c r="E42" s="301" t="s">
        <v>59</v>
      </c>
      <c r="F42" s="323" t="s">
        <v>80</v>
      </c>
      <c r="G42" s="53">
        <f>'②集計書式（①データ貼付）'!CH34</f>
        <v>0</v>
      </c>
      <c r="H42" s="54"/>
      <c r="I42" s="54"/>
      <c r="J42" s="54"/>
      <c r="K42" s="301"/>
    </row>
    <row r="43" spans="1:11" x14ac:dyDescent="0.2">
      <c r="A43" s="328">
        <v>34</v>
      </c>
      <c r="B43" s="329"/>
      <c r="C43" s="325"/>
      <c r="D43" s="386" t="s">
        <v>117</v>
      </c>
      <c r="E43" s="277" t="s">
        <v>118</v>
      </c>
      <c r="F43" s="323" t="s">
        <v>26</v>
      </c>
      <c r="G43" s="53">
        <f>'②集計書式（①データ貼付）'!CK34</f>
        <v>0</v>
      </c>
      <c r="H43" s="54"/>
      <c r="I43" s="54"/>
      <c r="J43" s="54"/>
      <c r="K43" s="301"/>
    </row>
    <row r="44" spans="1:11" x14ac:dyDescent="0.2">
      <c r="A44" s="328">
        <v>35</v>
      </c>
      <c r="B44" s="329"/>
      <c r="C44" s="325"/>
      <c r="D44" s="390"/>
      <c r="E44" s="277" t="s">
        <v>119</v>
      </c>
      <c r="F44" s="323" t="s">
        <v>26</v>
      </c>
      <c r="G44" s="53">
        <f>'②集計書式（①データ貼付）'!CN34</f>
        <v>0</v>
      </c>
      <c r="H44" s="54"/>
      <c r="I44" s="54"/>
      <c r="J44" s="54"/>
      <c r="K44" s="301"/>
    </row>
    <row r="45" spans="1:11" x14ac:dyDescent="0.2">
      <c r="A45" s="438">
        <v>36</v>
      </c>
      <c r="B45" s="440"/>
      <c r="C45" s="467"/>
      <c r="D45" s="390"/>
      <c r="E45" s="473" t="s">
        <v>120</v>
      </c>
      <c r="F45" s="325" t="s">
        <v>24</v>
      </c>
      <c r="G45" s="53">
        <f>'②集計書式（①データ貼付）'!CQ34</f>
        <v>0</v>
      </c>
      <c r="H45" s="54"/>
      <c r="I45" s="54"/>
      <c r="J45" s="54"/>
      <c r="K45" s="301"/>
    </row>
    <row r="46" spans="1:11" x14ac:dyDescent="0.2">
      <c r="A46" s="439"/>
      <c r="B46" s="441"/>
      <c r="C46" s="468"/>
      <c r="D46" s="390"/>
      <c r="E46" s="474"/>
      <c r="F46" s="323" t="s">
        <v>26</v>
      </c>
      <c r="G46" s="53">
        <f>'②集計書式（①データ貼付）'!CR34</f>
        <v>0</v>
      </c>
      <c r="H46" s="54"/>
      <c r="I46" s="54"/>
      <c r="J46" s="54"/>
      <c r="K46" s="301"/>
    </row>
    <row r="47" spans="1:11" x14ac:dyDescent="0.2">
      <c r="A47" s="328">
        <v>37</v>
      </c>
      <c r="B47" s="329"/>
      <c r="C47" s="325"/>
      <c r="D47" s="390"/>
      <c r="E47" s="277" t="s">
        <v>121</v>
      </c>
      <c r="F47" s="323" t="s">
        <v>26</v>
      </c>
      <c r="G47" s="53">
        <f>'②集計書式（①データ貼付）'!CV34</f>
        <v>0</v>
      </c>
      <c r="H47" s="54"/>
      <c r="I47" s="54"/>
      <c r="J47" s="54"/>
      <c r="K47" s="364"/>
    </row>
    <row r="48" spans="1:11" x14ac:dyDescent="0.2">
      <c r="A48" s="328">
        <v>38</v>
      </c>
      <c r="B48" s="329"/>
      <c r="C48" s="325"/>
      <c r="D48" s="387"/>
      <c r="E48" s="277" t="s">
        <v>519</v>
      </c>
      <c r="F48" s="323" t="s">
        <v>26</v>
      </c>
      <c r="G48" s="53">
        <f>'②集計書式（①データ貼付）'!CY34</f>
        <v>0</v>
      </c>
      <c r="H48" s="54"/>
      <c r="I48" s="54"/>
      <c r="J48" s="54"/>
      <c r="K48" s="364"/>
    </row>
    <row r="49" spans="1:11" ht="15" customHeight="1" x14ac:dyDescent="0.2">
      <c r="A49" s="328">
        <v>39</v>
      </c>
      <c r="B49" s="329"/>
      <c r="C49" s="325"/>
      <c r="D49" s="327" t="s">
        <v>371</v>
      </c>
      <c r="E49" s="277" t="s">
        <v>371</v>
      </c>
      <c r="F49" s="325" t="s">
        <v>24</v>
      </c>
      <c r="G49" s="53">
        <f>'②集計書式（①データ貼付）'!DB34</f>
        <v>0</v>
      </c>
      <c r="H49" s="60">
        <f>'②集計書式（①データ貼付）'!DC34</f>
        <v>0</v>
      </c>
      <c r="I49" s="357">
        <f t="shared" ref="I49:I54" si="2">G49+H49</f>
        <v>0</v>
      </c>
      <c r="J49" s="358" t="e">
        <f t="shared" ref="J49:J54" si="3">G49/I49*100</f>
        <v>#DIV/0!</v>
      </c>
      <c r="K49" s="301"/>
    </row>
    <row r="50" spans="1:11" x14ac:dyDescent="0.2">
      <c r="A50" s="328">
        <v>40</v>
      </c>
      <c r="B50" s="329"/>
      <c r="C50" s="325"/>
      <c r="D50" s="446" t="s">
        <v>10</v>
      </c>
      <c r="E50" s="298" t="s">
        <v>3</v>
      </c>
      <c r="F50" s="325" t="s">
        <v>24</v>
      </c>
      <c r="G50" s="53">
        <f>'②集計書式（①データ貼付）'!DE34</f>
        <v>0</v>
      </c>
      <c r="H50" s="53">
        <f>'②集計書式（①データ貼付）'!DF34</f>
        <v>0</v>
      </c>
      <c r="I50" s="362">
        <f t="shared" si="2"/>
        <v>0</v>
      </c>
      <c r="J50" s="358" t="e">
        <f t="shared" si="3"/>
        <v>#DIV/0!</v>
      </c>
      <c r="K50" s="301"/>
    </row>
    <row r="51" spans="1:11" x14ac:dyDescent="0.2">
      <c r="A51" s="328">
        <v>41</v>
      </c>
      <c r="B51" s="322"/>
      <c r="C51" s="323"/>
      <c r="D51" s="447"/>
      <c r="E51" s="301" t="s">
        <v>4</v>
      </c>
      <c r="F51" s="323" t="s">
        <v>24</v>
      </c>
      <c r="G51" s="53">
        <f>'②集計書式（①データ貼付）'!DH34</f>
        <v>0</v>
      </c>
      <c r="H51" s="53">
        <f>'②集計書式（①データ貼付）'!DI34</f>
        <v>0</v>
      </c>
      <c r="I51" s="362">
        <f t="shared" si="2"/>
        <v>0</v>
      </c>
      <c r="J51" s="358" t="e">
        <f t="shared" si="3"/>
        <v>#DIV/0!</v>
      </c>
      <c r="K51" s="298"/>
    </row>
    <row r="52" spans="1:11" x14ac:dyDescent="0.2">
      <c r="A52" s="328">
        <v>42</v>
      </c>
      <c r="B52" s="322"/>
      <c r="C52" s="323"/>
      <c r="D52" s="448"/>
      <c r="E52" s="301" t="s">
        <v>5</v>
      </c>
      <c r="F52" s="323" t="s">
        <v>24</v>
      </c>
      <c r="G52" s="53">
        <f>'②集計書式（①データ貼付）'!DK34</f>
        <v>0</v>
      </c>
      <c r="H52" s="53">
        <f>'②集計書式（①データ貼付）'!DL34</f>
        <v>0</v>
      </c>
      <c r="I52" s="362">
        <f t="shared" si="2"/>
        <v>0</v>
      </c>
      <c r="J52" s="358" t="e">
        <f t="shared" si="3"/>
        <v>#DIV/0!</v>
      </c>
      <c r="K52" s="298"/>
    </row>
    <row r="53" spans="1:11" ht="26" x14ac:dyDescent="0.2">
      <c r="A53" s="328">
        <v>43</v>
      </c>
      <c r="B53" s="322"/>
      <c r="C53" s="323"/>
      <c r="D53" s="336" t="s">
        <v>556</v>
      </c>
      <c r="E53" s="301" t="s">
        <v>556</v>
      </c>
      <c r="F53" s="323" t="s">
        <v>210</v>
      </c>
      <c r="G53" s="107">
        <f>'②集計書式（①データ貼付）'!DN34</f>
        <v>0</v>
      </c>
      <c r="H53" s="107">
        <f>'②集計書式（①データ貼付）'!DO34</f>
        <v>0</v>
      </c>
      <c r="I53" s="362">
        <f t="shared" si="2"/>
        <v>0</v>
      </c>
      <c r="J53" s="358" t="e">
        <f t="shared" si="3"/>
        <v>#DIV/0!</v>
      </c>
      <c r="K53" s="298"/>
    </row>
    <row r="54" spans="1:11" x14ac:dyDescent="0.2">
      <c r="A54" s="328">
        <v>44</v>
      </c>
      <c r="B54" s="322"/>
      <c r="C54" s="323"/>
      <c r="D54" s="336" t="s">
        <v>300</v>
      </c>
      <c r="E54" s="301" t="s">
        <v>300</v>
      </c>
      <c r="F54" s="323" t="s">
        <v>24</v>
      </c>
      <c r="G54" s="107">
        <f>'②集計書式（①データ貼付）'!DQ34</f>
        <v>0</v>
      </c>
      <c r="H54" s="107">
        <f>'②集計書式（①データ貼付）'!DR34</f>
        <v>0</v>
      </c>
      <c r="I54" s="362">
        <f t="shared" si="2"/>
        <v>0</v>
      </c>
      <c r="J54" s="358" t="e">
        <f t="shared" si="3"/>
        <v>#DIV/0!</v>
      </c>
      <c r="K54" s="298"/>
    </row>
    <row r="55" spans="1:11" x14ac:dyDescent="0.2">
      <c r="A55" s="328">
        <v>45</v>
      </c>
      <c r="B55" s="322"/>
      <c r="C55" s="323"/>
      <c r="D55" s="327" t="s">
        <v>50</v>
      </c>
      <c r="E55" s="301" t="s">
        <v>50</v>
      </c>
      <c r="F55" s="323" t="s">
        <v>80</v>
      </c>
      <c r="G55" s="53">
        <f>'②集計書式（①データ貼付）'!DT34</f>
        <v>0</v>
      </c>
      <c r="H55" s="54"/>
      <c r="I55" s="54"/>
      <c r="J55" s="54"/>
      <c r="K55" s="298"/>
    </row>
    <row r="56" spans="1:11" x14ac:dyDescent="0.2">
      <c r="A56" s="328">
        <v>46</v>
      </c>
      <c r="B56" s="322"/>
      <c r="C56" s="323"/>
      <c r="D56" s="330" t="s">
        <v>51</v>
      </c>
      <c r="E56" s="301" t="s">
        <v>52</v>
      </c>
      <c r="F56" s="323" t="s">
        <v>80</v>
      </c>
      <c r="G56" s="53">
        <f>'②集計書式（①データ貼付）'!DW34</f>
        <v>0</v>
      </c>
      <c r="H56" s="53">
        <f>'②集計書式（①データ貼付）'!DX34</f>
        <v>0</v>
      </c>
      <c r="I56" s="362">
        <f t="shared" ref="I56:I73" si="4">G56+H56</f>
        <v>0</v>
      </c>
      <c r="J56" s="358" t="e">
        <f t="shared" ref="J56:J73" si="5">G56/I56*100</f>
        <v>#DIV/0!</v>
      </c>
      <c r="K56" s="298"/>
    </row>
    <row r="57" spans="1:11" x14ac:dyDescent="0.2">
      <c r="A57" s="328">
        <v>47</v>
      </c>
      <c r="B57" s="322"/>
      <c r="C57" s="323"/>
      <c r="D57" s="326" t="s">
        <v>122</v>
      </c>
      <c r="E57" s="301" t="s">
        <v>122</v>
      </c>
      <c r="F57" s="323" t="s">
        <v>72</v>
      </c>
      <c r="G57" s="53">
        <f>'②集計書式（①データ貼付）'!DZ34</f>
        <v>0</v>
      </c>
      <c r="H57" s="53">
        <f>'②集計書式（①データ貼付）'!EA34</f>
        <v>0</v>
      </c>
      <c r="I57" s="362">
        <f t="shared" si="4"/>
        <v>0</v>
      </c>
      <c r="J57" s="358" t="e">
        <f t="shared" si="5"/>
        <v>#DIV/0!</v>
      </c>
      <c r="K57" s="301"/>
    </row>
    <row r="58" spans="1:11" x14ac:dyDescent="0.2">
      <c r="A58" s="328">
        <v>48</v>
      </c>
      <c r="B58" s="322"/>
      <c r="C58" s="323"/>
      <c r="D58" s="442" t="s">
        <v>53</v>
      </c>
      <c r="E58" s="301" t="s">
        <v>54</v>
      </c>
      <c r="F58" s="323" t="s">
        <v>60</v>
      </c>
      <c r="G58" s="53">
        <f>'②集計書式（①データ貼付）'!EC34</f>
        <v>0</v>
      </c>
      <c r="H58" s="53">
        <f>'②集計書式（①データ貼付）'!ED34</f>
        <v>0</v>
      </c>
      <c r="I58" s="362">
        <f t="shared" si="4"/>
        <v>0</v>
      </c>
      <c r="J58" s="358" t="e">
        <f t="shared" si="5"/>
        <v>#DIV/0!</v>
      </c>
      <c r="K58" s="301"/>
    </row>
    <row r="59" spans="1:11" x14ac:dyDescent="0.2">
      <c r="A59" s="328">
        <v>49</v>
      </c>
      <c r="B59" s="322"/>
      <c r="C59" s="323"/>
      <c r="D59" s="443"/>
      <c r="E59" s="301" t="s">
        <v>67</v>
      </c>
      <c r="F59" s="323" t="s">
        <v>72</v>
      </c>
      <c r="G59" s="53">
        <f>'②集計書式（①データ貼付）'!EF34</f>
        <v>0</v>
      </c>
      <c r="H59" s="53">
        <f>'②集計書式（①データ貼付）'!EG34</f>
        <v>0</v>
      </c>
      <c r="I59" s="362">
        <f t="shared" si="4"/>
        <v>0</v>
      </c>
      <c r="J59" s="358" t="e">
        <f t="shared" si="5"/>
        <v>#DIV/0!</v>
      </c>
      <c r="K59" s="298"/>
    </row>
    <row r="60" spans="1:11" ht="26" x14ac:dyDescent="0.2">
      <c r="A60" s="328">
        <v>50</v>
      </c>
      <c r="B60" s="322"/>
      <c r="C60" s="323"/>
      <c r="D60" s="443"/>
      <c r="E60" s="277" t="s">
        <v>68</v>
      </c>
      <c r="F60" s="323" t="s">
        <v>72</v>
      </c>
      <c r="G60" s="53">
        <f>'②集計書式（①データ貼付）'!EI34</f>
        <v>0</v>
      </c>
      <c r="H60" s="53">
        <f>'②集計書式（①データ貼付）'!EJ34</f>
        <v>0</v>
      </c>
      <c r="I60" s="362">
        <f t="shared" si="4"/>
        <v>0</v>
      </c>
      <c r="J60" s="358" t="e">
        <f t="shared" si="5"/>
        <v>#DIV/0!</v>
      </c>
      <c r="K60" s="298"/>
    </row>
    <row r="61" spans="1:11" x14ac:dyDescent="0.2">
      <c r="A61" s="328">
        <v>51</v>
      </c>
      <c r="B61" s="322"/>
      <c r="C61" s="323"/>
      <c r="D61" s="443"/>
      <c r="E61" s="277" t="s">
        <v>383</v>
      </c>
      <c r="F61" s="323" t="s">
        <v>72</v>
      </c>
      <c r="G61" s="107">
        <f>'②集計書式（①データ貼付）'!EL34</f>
        <v>0</v>
      </c>
      <c r="H61" s="107">
        <f>'②集計書式（①データ貼付）'!EM34</f>
        <v>0</v>
      </c>
      <c r="I61" s="362">
        <f t="shared" si="4"/>
        <v>0</v>
      </c>
      <c r="J61" s="363" t="e">
        <f t="shared" si="5"/>
        <v>#DIV/0!</v>
      </c>
      <c r="K61" s="298"/>
    </row>
    <row r="62" spans="1:11" x14ac:dyDescent="0.2">
      <c r="A62" s="328">
        <v>52</v>
      </c>
      <c r="B62" s="322"/>
      <c r="C62" s="323"/>
      <c r="D62" s="444"/>
      <c r="E62" s="277" t="s">
        <v>389</v>
      </c>
      <c r="F62" s="323" t="s">
        <v>72</v>
      </c>
      <c r="G62" s="107">
        <f>'②集計書式（①データ貼付）'!EO34</f>
        <v>0</v>
      </c>
      <c r="H62" s="107">
        <f>'②集計書式（①データ貼付）'!EP34</f>
        <v>0</v>
      </c>
      <c r="I62" s="362">
        <f t="shared" si="4"/>
        <v>0</v>
      </c>
      <c r="J62" s="363" t="e">
        <f t="shared" si="5"/>
        <v>#DIV/0!</v>
      </c>
      <c r="K62" s="301"/>
    </row>
    <row r="63" spans="1:11" ht="26" x14ac:dyDescent="0.2">
      <c r="A63" s="328">
        <v>53</v>
      </c>
      <c r="B63" s="322"/>
      <c r="C63" s="323"/>
      <c r="D63" s="327" t="s">
        <v>69</v>
      </c>
      <c r="E63" s="277" t="s">
        <v>464</v>
      </c>
      <c r="F63" s="323" t="s">
        <v>315</v>
      </c>
      <c r="G63" s="53">
        <f>'②集計書式（①データ貼付）'!ER34</f>
        <v>0</v>
      </c>
      <c r="H63" s="53">
        <f>'②集計書式（①データ貼付）'!ES34</f>
        <v>0</v>
      </c>
      <c r="I63" s="362">
        <f t="shared" si="4"/>
        <v>0</v>
      </c>
      <c r="J63" s="358" t="e">
        <f t="shared" si="5"/>
        <v>#DIV/0!</v>
      </c>
      <c r="K63" s="301"/>
    </row>
    <row r="64" spans="1:11" x14ac:dyDescent="0.2">
      <c r="A64" s="328">
        <v>54</v>
      </c>
      <c r="B64" s="322"/>
      <c r="C64" s="323"/>
      <c r="D64" s="386" t="s">
        <v>55</v>
      </c>
      <c r="E64" s="301" t="s">
        <v>56</v>
      </c>
      <c r="F64" s="323" t="s">
        <v>80</v>
      </c>
      <c r="G64" s="107">
        <f>'②集計書式（①データ貼付）'!EU34</f>
        <v>0</v>
      </c>
      <c r="H64" s="107">
        <f>'②集計書式（①データ貼付）'!EV34</f>
        <v>0</v>
      </c>
      <c r="I64" s="362">
        <f t="shared" si="4"/>
        <v>0</v>
      </c>
      <c r="J64" s="363" t="e">
        <f t="shared" si="5"/>
        <v>#DIV/0!</v>
      </c>
      <c r="K64" s="301"/>
    </row>
    <row r="65" spans="1:11" ht="26" x14ac:dyDescent="0.2">
      <c r="A65" s="328">
        <v>55</v>
      </c>
      <c r="B65" s="322"/>
      <c r="C65" s="323"/>
      <c r="D65" s="390"/>
      <c r="E65" s="277" t="s">
        <v>57</v>
      </c>
      <c r="F65" s="323" t="s">
        <v>80</v>
      </c>
      <c r="G65" s="107">
        <f>'②集計書式（①データ貼付）'!EX34</f>
        <v>0</v>
      </c>
      <c r="H65" s="107">
        <f>'②集計書式（①データ貼付）'!EY34</f>
        <v>0</v>
      </c>
      <c r="I65" s="362">
        <f t="shared" si="4"/>
        <v>0</v>
      </c>
      <c r="J65" s="363" t="e">
        <f t="shared" si="5"/>
        <v>#DIV/0!</v>
      </c>
      <c r="K65" s="301"/>
    </row>
    <row r="66" spans="1:11" x14ac:dyDescent="0.2">
      <c r="A66" s="328">
        <v>56</v>
      </c>
      <c r="B66" s="322"/>
      <c r="C66" s="323"/>
      <c r="D66" s="387"/>
      <c r="E66" s="277" t="s">
        <v>587</v>
      </c>
      <c r="F66" s="323" t="s">
        <v>80</v>
      </c>
      <c r="G66" s="107">
        <f>'②集計書式（①データ貼付）'!FA34</f>
        <v>0</v>
      </c>
      <c r="H66" s="161">
        <f>'②集計書式（①データ貼付）'!FB34</f>
        <v>0</v>
      </c>
      <c r="I66" s="362">
        <f t="shared" si="4"/>
        <v>0</v>
      </c>
      <c r="J66" s="363" t="e">
        <f t="shared" si="5"/>
        <v>#DIV/0!</v>
      </c>
      <c r="K66" s="301"/>
    </row>
    <row r="67" spans="1:11" x14ac:dyDescent="0.2">
      <c r="A67" s="328">
        <v>57</v>
      </c>
      <c r="B67" s="322"/>
      <c r="C67" s="323"/>
      <c r="D67" s="386" t="s">
        <v>374</v>
      </c>
      <c r="E67" s="277" t="s">
        <v>375</v>
      </c>
      <c r="F67" s="323" t="s">
        <v>80</v>
      </c>
      <c r="G67" s="107">
        <f>'②集計書式（①データ貼付）'!FD34</f>
        <v>0</v>
      </c>
      <c r="H67" s="109"/>
      <c r="I67" s="109"/>
      <c r="J67" s="109"/>
      <c r="K67" s="301"/>
    </row>
    <row r="68" spans="1:11" x14ac:dyDescent="0.2">
      <c r="A68" s="328">
        <v>58</v>
      </c>
      <c r="B68" s="322"/>
      <c r="C68" s="323"/>
      <c r="D68" s="387"/>
      <c r="E68" s="277" t="s">
        <v>500</v>
      </c>
      <c r="F68" s="323" t="s">
        <v>80</v>
      </c>
      <c r="G68" s="107">
        <f>'②集計書式（①データ貼付）'!FG34</f>
        <v>0</v>
      </c>
      <c r="H68" s="109"/>
      <c r="I68" s="109"/>
      <c r="J68" s="109"/>
      <c r="K68" s="301"/>
    </row>
    <row r="69" spans="1:11" x14ac:dyDescent="0.2">
      <c r="A69" s="328">
        <v>59</v>
      </c>
      <c r="B69" s="322"/>
      <c r="C69" s="323"/>
      <c r="D69" s="445" t="s">
        <v>14</v>
      </c>
      <c r="E69" s="301" t="s">
        <v>301</v>
      </c>
      <c r="F69" s="323" t="s">
        <v>80</v>
      </c>
      <c r="G69" s="107">
        <f>'②集計書式（①データ貼付）'!FJ34</f>
        <v>0</v>
      </c>
      <c r="H69" s="107">
        <f>'②集計書式（①データ貼付）'!FK34</f>
        <v>0</v>
      </c>
      <c r="I69" s="362">
        <f>G69+H69</f>
        <v>0</v>
      </c>
      <c r="J69" s="363" t="e">
        <f>G69/I69*100</f>
        <v>#DIV/0!</v>
      </c>
      <c r="K69" s="301"/>
    </row>
    <row r="70" spans="1:11" x14ac:dyDescent="0.2">
      <c r="A70" s="328">
        <v>60</v>
      </c>
      <c r="B70" s="322"/>
      <c r="C70" s="323"/>
      <c r="D70" s="445"/>
      <c r="E70" s="301" t="s">
        <v>302</v>
      </c>
      <c r="F70" s="323" t="s">
        <v>80</v>
      </c>
      <c r="G70" s="107">
        <f>'②集計書式（①データ貼付）'!FM34</f>
        <v>0</v>
      </c>
      <c r="H70" s="125">
        <f>'②集計書式（①データ貼付）'!FN34</f>
        <v>0</v>
      </c>
      <c r="I70" s="362">
        <f t="shared" si="4"/>
        <v>0</v>
      </c>
      <c r="J70" s="363" t="e">
        <f t="shared" si="5"/>
        <v>#DIV/0!</v>
      </c>
      <c r="K70" s="301"/>
    </row>
    <row r="71" spans="1:11" ht="26" x14ac:dyDescent="0.2">
      <c r="A71" s="328">
        <v>61</v>
      </c>
      <c r="B71" s="322"/>
      <c r="C71" s="323"/>
      <c r="D71" s="333" t="s">
        <v>125</v>
      </c>
      <c r="E71" s="301" t="s">
        <v>126</v>
      </c>
      <c r="F71" s="323" t="s">
        <v>80</v>
      </c>
      <c r="G71" s="107">
        <f>'②集計書式（①データ貼付）'!FP34</f>
        <v>0</v>
      </c>
      <c r="H71" s="125">
        <f>'②集計書式（①データ貼付）'!FQ34</f>
        <v>0</v>
      </c>
      <c r="I71" s="362">
        <f t="shared" si="4"/>
        <v>0</v>
      </c>
      <c r="J71" s="363" t="e">
        <f t="shared" si="5"/>
        <v>#DIV/0!</v>
      </c>
      <c r="K71" s="301"/>
    </row>
    <row r="72" spans="1:11" ht="26" x14ac:dyDescent="0.2">
      <c r="A72" s="328">
        <v>62</v>
      </c>
      <c r="B72" s="322"/>
      <c r="C72" s="323"/>
      <c r="D72" s="333" t="s">
        <v>100</v>
      </c>
      <c r="E72" s="277" t="s">
        <v>316</v>
      </c>
      <c r="F72" s="323" t="s">
        <v>317</v>
      </c>
      <c r="G72" s="107">
        <f>'②集計書式（①データ貼付）'!FS34</f>
        <v>0</v>
      </c>
      <c r="H72" s="107">
        <f>'②集計書式（①データ貼付）'!FT34</f>
        <v>0</v>
      </c>
      <c r="I72" s="362">
        <f t="shared" si="4"/>
        <v>0</v>
      </c>
      <c r="J72" s="363" t="e">
        <f t="shared" si="5"/>
        <v>#DIV/0!</v>
      </c>
      <c r="K72" s="364"/>
    </row>
    <row r="73" spans="1:11" ht="26" x14ac:dyDescent="0.2">
      <c r="A73" s="328">
        <v>63</v>
      </c>
      <c r="B73" s="322"/>
      <c r="C73" s="323"/>
      <c r="D73" s="333" t="s">
        <v>318</v>
      </c>
      <c r="E73" s="277" t="s">
        <v>318</v>
      </c>
      <c r="F73" s="323" t="s">
        <v>101</v>
      </c>
      <c r="G73" s="107">
        <f>'②集計書式（①データ貼付）'!FV34</f>
        <v>0</v>
      </c>
      <c r="H73" s="107">
        <f>'②集計書式（①データ貼付）'!FW34</f>
        <v>0</v>
      </c>
      <c r="I73" s="362">
        <f t="shared" si="4"/>
        <v>0</v>
      </c>
      <c r="J73" s="363" t="e">
        <f t="shared" si="5"/>
        <v>#DIV/0!</v>
      </c>
      <c r="K73" s="301"/>
    </row>
    <row r="74" spans="1:11" x14ac:dyDescent="0.2">
      <c r="A74" s="380">
        <v>64</v>
      </c>
      <c r="B74" s="382"/>
      <c r="C74" s="383"/>
      <c r="D74" s="386" t="s">
        <v>493</v>
      </c>
      <c r="E74" s="388" t="s">
        <v>494</v>
      </c>
      <c r="F74" s="323" t="s">
        <v>101</v>
      </c>
      <c r="G74" s="107">
        <f>'②集計書式（①データ貼付）'!FY34</f>
        <v>0</v>
      </c>
      <c r="H74" s="109"/>
      <c r="I74" s="109"/>
      <c r="J74" s="109"/>
      <c r="K74" s="301"/>
    </row>
    <row r="75" spans="1:11" x14ac:dyDescent="0.2">
      <c r="A75" s="381"/>
      <c r="B75" s="384"/>
      <c r="C75" s="385"/>
      <c r="D75" s="387"/>
      <c r="E75" s="389"/>
      <c r="F75" s="323" t="s">
        <v>24</v>
      </c>
      <c r="G75" s="107">
        <f>'②集計書式（①データ貼付）'!FZ34</f>
        <v>0</v>
      </c>
      <c r="H75" s="109"/>
      <c r="I75" s="109"/>
      <c r="J75" s="109"/>
      <c r="K75" s="301"/>
    </row>
    <row r="76" spans="1:11" x14ac:dyDescent="0.2">
      <c r="A76" s="380">
        <v>65</v>
      </c>
      <c r="B76" s="382"/>
      <c r="C76" s="383"/>
      <c r="D76" s="386" t="s">
        <v>319</v>
      </c>
      <c r="E76" s="388" t="s">
        <v>320</v>
      </c>
      <c r="F76" s="323" t="s">
        <v>101</v>
      </c>
      <c r="G76" s="107">
        <f>'②集計書式（①データ貼付）'!GE34</f>
        <v>0</v>
      </c>
      <c r="H76" s="109"/>
      <c r="I76" s="109"/>
      <c r="J76" s="109"/>
      <c r="K76" s="301"/>
    </row>
    <row r="77" spans="1:11" x14ac:dyDescent="0.2">
      <c r="A77" s="381"/>
      <c r="B77" s="384"/>
      <c r="C77" s="385"/>
      <c r="D77" s="387"/>
      <c r="E77" s="389"/>
      <c r="F77" s="323" t="s">
        <v>24</v>
      </c>
      <c r="G77" s="107">
        <f>'②集計書式（①データ貼付）'!GF34</f>
        <v>0</v>
      </c>
      <c r="H77" s="109"/>
      <c r="I77" s="109"/>
      <c r="J77" s="109"/>
      <c r="K77" s="301"/>
    </row>
    <row r="78" spans="1:11" x14ac:dyDescent="0.2">
      <c r="A78" s="380">
        <v>66</v>
      </c>
      <c r="B78" s="382"/>
      <c r="C78" s="383"/>
      <c r="D78" s="386" t="s">
        <v>321</v>
      </c>
      <c r="E78" s="388" t="s">
        <v>533</v>
      </c>
      <c r="F78" s="323" t="s">
        <v>101</v>
      </c>
      <c r="G78" s="107">
        <f>'②集計書式（①データ貼付）'!GK34</f>
        <v>0</v>
      </c>
      <c r="H78" s="107">
        <f>'②集計書式（①データ貼付）'!GM34</f>
        <v>0</v>
      </c>
      <c r="I78" s="362">
        <f>G78+H78</f>
        <v>0</v>
      </c>
      <c r="J78" s="363" t="e">
        <f>G78/I78*100</f>
        <v>#DIV/0!</v>
      </c>
      <c r="K78" s="301"/>
    </row>
    <row r="79" spans="1:11" x14ac:dyDescent="0.2">
      <c r="A79" s="381"/>
      <c r="B79" s="384"/>
      <c r="C79" s="385"/>
      <c r="D79" s="387"/>
      <c r="E79" s="389"/>
      <c r="F79" s="323" t="s">
        <v>24</v>
      </c>
      <c r="G79" s="107">
        <f>'②集計書式（①データ貼付）'!GL34</f>
        <v>0</v>
      </c>
      <c r="H79" s="107">
        <f>'②集計書式（①データ貼付）'!GN34</f>
        <v>0</v>
      </c>
      <c r="I79" s="362">
        <f>G79+H79</f>
        <v>0</v>
      </c>
      <c r="J79" s="363" t="e">
        <f>G79/I79*100</f>
        <v>#DIV/0!</v>
      </c>
      <c r="K79" s="364"/>
    </row>
    <row r="80" spans="1:11" ht="26" x14ac:dyDescent="0.2">
      <c r="A80" s="352">
        <v>67</v>
      </c>
      <c r="B80" s="322"/>
      <c r="C80" s="323"/>
      <c r="D80" s="333" t="s">
        <v>478</v>
      </c>
      <c r="E80" s="277" t="s">
        <v>479</v>
      </c>
      <c r="F80" s="323" t="s">
        <v>101</v>
      </c>
      <c r="G80" s="107">
        <f>'②集計書式（①データ貼付）'!GQ34</f>
        <v>0</v>
      </c>
      <c r="H80" s="107">
        <f>'②集計書式（①データ貼付）'!GR34</f>
        <v>0</v>
      </c>
      <c r="I80" s="362">
        <f>G80+H80</f>
        <v>0</v>
      </c>
      <c r="J80" s="363" t="e">
        <f>G80/I80*100</f>
        <v>#DIV/0!</v>
      </c>
      <c r="K80" s="301"/>
    </row>
    <row r="81" spans="1:11" x14ac:dyDescent="0.2">
      <c r="A81" s="351">
        <v>68</v>
      </c>
      <c r="B81" s="382"/>
      <c r="C81" s="383"/>
      <c r="D81" s="386" t="s">
        <v>365</v>
      </c>
      <c r="E81" s="304" t="s">
        <v>323</v>
      </c>
      <c r="F81" s="323" t="s">
        <v>326</v>
      </c>
      <c r="G81" s="107">
        <f>'②集計書式（①データ貼付）'!GT34</f>
        <v>0</v>
      </c>
      <c r="H81" s="109"/>
      <c r="I81" s="109"/>
      <c r="J81" s="109"/>
      <c r="K81" s="301"/>
    </row>
    <row r="82" spans="1:11" ht="13.5" thickBot="1" x14ac:dyDescent="0.25">
      <c r="A82" s="351">
        <v>69</v>
      </c>
      <c r="B82" s="382"/>
      <c r="C82" s="383"/>
      <c r="D82" s="390"/>
      <c r="E82" s="304" t="s">
        <v>324</v>
      </c>
      <c r="F82" s="323" t="s">
        <v>326</v>
      </c>
      <c r="G82" s="107">
        <f>'②集計書式（①データ貼付）'!GW34</f>
        <v>0</v>
      </c>
      <c r="H82" s="109"/>
      <c r="I82" s="109"/>
      <c r="J82" s="109"/>
      <c r="K82" s="342"/>
    </row>
    <row r="83" spans="1:11" ht="13.5" thickBot="1" x14ac:dyDescent="0.25">
      <c r="A83" s="353">
        <v>70</v>
      </c>
      <c r="B83" s="469"/>
      <c r="C83" s="470"/>
      <c r="D83" s="338" t="s">
        <v>325</v>
      </c>
      <c r="E83" s="339" t="s">
        <v>325</v>
      </c>
      <c r="F83" s="340" t="s">
        <v>326</v>
      </c>
      <c r="G83" s="162">
        <f>'②集計書式（①データ貼付）'!GZ34</f>
        <v>0</v>
      </c>
      <c r="H83" s="163"/>
      <c r="I83" s="163"/>
      <c r="J83" s="163"/>
    </row>
  </sheetData>
  <mergeCells count="59">
    <mergeCell ref="D64:D66"/>
    <mergeCell ref="B83:C83"/>
    <mergeCell ref="B82:C82"/>
    <mergeCell ref="E76:E77"/>
    <mergeCell ref="B76:C77"/>
    <mergeCell ref="D76:D77"/>
    <mergeCell ref="B81:C81"/>
    <mergeCell ref="D81:D82"/>
    <mergeCell ref="D67:D68"/>
    <mergeCell ref="B78:C79"/>
    <mergeCell ref="D78:D79"/>
    <mergeCell ref="D74:D75"/>
    <mergeCell ref="B74:C75"/>
    <mergeCell ref="D69:D70"/>
    <mergeCell ref="E78:E79"/>
    <mergeCell ref="A76:A77"/>
    <mergeCell ref="J22:J23"/>
    <mergeCell ref="J24:J25"/>
    <mergeCell ref="J37:J38"/>
    <mergeCell ref="I22:I23"/>
    <mergeCell ref="I35:I36"/>
    <mergeCell ref="J35:J36"/>
    <mergeCell ref="D50:D52"/>
    <mergeCell ref="D58:D62"/>
    <mergeCell ref="A45:A46"/>
    <mergeCell ref="B45:B46"/>
    <mergeCell ref="C45:C46"/>
    <mergeCell ref="D43:D48"/>
    <mergeCell ref="A74:A75"/>
    <mergeCell ref="A78:A79"/>
    <mergeCell ref="D35:D36"/>
    <mergeCell ref="D19:D20"/>
    <mergeCell ref="D31:D33"/>
    <mergeCell ref="D37:D38"/>
    <mergeCell ref="D27:D28"/>
    <mergeCell ref="D22:D25"/>
    <mergeCell ref="D7:D10"/>
    <mergeCell ref="H7:H10"/>
    <mergeCell ref="J7:J10"/>
    <mergeCell ref="J12:J14"/>
    <mergeCell ref="J19:J20"/>
    <mergeCell ref="J15:J18"/>
    <mergeCell ref="H19:H20"/>
    <mergeCell ref="I7:I10"/>
    <mergeCell ref="I19:I20"/>
    <mergeCell ref="D15:D18"/>
    <mergeCell ref="E74:E75"/>
    <mergeCell ref="H22:H23"/>
    <mergeCell ref="E45:E46"/>
    <mergeCell ref="I24:I25"/>
    <mergeCell ref="I37:I38"/>
    <mergeCell ref="H37:H38"/>
    <mergeCell ref="H35:H36"/>
    <mergeCell ref="H24:H25"/>
    <mergeCell ref="I12:I14"/>
    <mergeCell ref="H12:H14"/>
    <mergeCell ref="D12:D14"/>
    <mergeCell ref="I15:I18"/>
    <mergeCell ref="H15:H18"/>
  </mergeCells>
  <phoneticPr fontId="2"/>
  <pageMargins left="0.78740157480314965" right="0.78740157480314965" top="0.78740157480314965" bottom="0.59055118110236227" header="0.51181102362204722" footer="0.51181102362204722"/>
  <pageSetup paperSize="9" scale="5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83"/>
  <sheetViews>
    <sheetView tabSelected="1" view="pageBreakPreview" zoomScaleNormal="85" zoomScaleSheetLayoutView="100" workbookViewId="0">
      <pane ySplit="6" topLeftCell="A45" activePane="bottomLeft" state="frozen"/>
      <selection pane="bottomLeft" activeCell="H53" sqref="H53"/>
    </sheetView>
  </sheetViews>
  <sheetFormatPr defaultColWidth="9" defaultRowHeight="13" x14ac:dyDescent="0.2"/>
  <cols>
    <col min="1" max="1" width="3.6328125" style="282" customWidth="1"/>
    <col min="2" max="2" width="1.7265625" style="282" customWidth="1"/>
    <col min="3" max="3" width="2" style="282" customWidth="1"/>
    <col min="4" max="4" width="15.08984375" style="282" customWidth="1"/>
    <col min="5" max="5" width="26.6328125" style="282" customWidth="1"/>
    <col min="6" max="6" width="7.08984375" style="282" bestFit="1" customWidth="1"/>
    <col min="7" max="7" width="15.08984375" style="282" bestFit="1" customWidth="1"/>
    <col min="8" max="10" width="13.6328125" style="282" customWidth="1"/>
    <col min="11" max="11" width="30" style="282" bestFit="1" customWidth="1"/>
    <col min="12" max="16384" width="9" style="282"/>
  </cols>
  <sheetData>
    <row r="1" spans="1:11" ht="16.5" x14ac:dyDescent="0.2">
      <c r="A1" s="159" t="s">
        <v>602</v>
      </c>
      <c r="K1" s="305"/>
    </row>
    <row r="2" spans="1:11" x14ac:dyDescent="0.2">
      <c r="A2" s="250"/>
      <c r="K2" s="305"/>
    </row>
    <row r="4" spans="1:11" ht="13.5" thickBot="1" x14ac:dyDescent="0.25"/>
    <row r="5" spans="1:11" ht="21" customHeight="1" x14ac:dyDescent="0.2">
      <c r="A5" s="306"/>
      <c r="B5" s="307"/>
      <c r="C5" s="308"/>
      <c r="D5" s="309" t="s">
        <v>18</v>
      </c>
      <c r="E5" s="310"/>
      <c r="F5" s="311" t="s">
        <v>20</v>
      </c>
      <c r="G5" s="309" t="s">
        <v>21</v>
      </c>
      <c r="H5" s="319"/>
      <c r="I5" s="312"/>
      <c r="J5" s="311" t="s">
        <v>22</v>
      </c>
      <c r="K5" s="313" t="s">
        <v>23</v>
      </c>
    </row>
    <row r="6" spans="1:11" ht="21" customHeight="1" thickBot="1" x14ac:dyDescent="0.25">
      <c r="A6" s="354"/>
      <c r="B6" s="355"/>
      <c r="C6" s="314"/>
      <c r="D6" s="314" t="s">
        <v>19</v>
      </c>
      <c r="E6" s="315" t="s">
        <v>18</v>
      </c>
      <c r="F6" s="316"/>
      <c r="G6" s="316" t="s">
        <v>133</v>
      </c>
      <c r="H6" s="316" t="s">
        <v>132</v>
      </c>
      <c r="I6" s="316" t="s">
        <v>64</v>
      </c>
      <c r="J6" s="316"/>
      <c r="K6" s="317"/>
    </row>
    <row r="7" spans="1:11" x14ac:dyDescent="0.2">
      <c r="A7" s="318">
        <v>1</v>
      </c>
      <c r="B7" s="319"/>
      <c r="C7" s="312"/>
      <c r="D7" s="478" t="s">
        <v>65</v>
      </c>
      <c r="E7" s="302" t="s">
        <v>530</v>
      </c>
      <c r="F7" s="312" t="s">
        <v>26</v>
      </c>
      <c r="G7" s="217">
        <f>'集計書式 (例)'!G34</f>
        <v>9881</v>
      </c>
      <c r="H7" s="500">
        <f>'集計書式 (例)'!K34</f>
        <v>3433</v>
      </c>
      <c r="I7" s="508">
        <f>G7+G8+G9+G10+H7</f>
        <v>15824</v>
      </c>
      <c r="J7" s="501">
        <f>(G7+G8+G9+G10)/I7*100</f>
        <v>78.305106167846304</v>
      </c>
      <c r="K7" s="356"/>
    </row>
    <row r="8" spans="1:11" x14ac:dyDescent="0.2">
      <c r="A8" s="321">
        <v>2</v>
      </c>
      <c r="B8" s="329"/>
      <c r="C8" s="325"/>
      <c r="D8" s="443"/>
      <c r="E8" s="277" t="s">
        <v>66</v>
      </c>
      <c r="F8" s="323" t="s">
        <v>310</v>
      </c>
      <c r="G8" s="107">
        <f>'集計書式 (例)'!H34</f>
        <v>2510</v>
      </c>
      <c r="H8" s="459"/>
      <c r="I8" s="490"/>
      <c r="J8" s="502"/>
      <c r="K8" s="301"/>
    </row>
    <row r="9" spans="1:11" ht="26" x14ac:dyDescent="0.2">
      <c r="A9" s="321">
        <v>3</v>
      </c>
      <c r="B9" s="329"/>
      <c r="C9" s="325"/>
      <c r="D9" s="443"/>
      <c r="E9" s="277" t="s">
        <v>297</v>
      </c>
      <c r="F9" s="323" t="s">
        <v>360</v>
      </c>
      <c r="G9" s="107">
        <f>'集計書式 (例)'!I34</f>
        <v>0</v>
      </c>
      <c r="H9" s="459"/>
      <c r="I9" s="490"/>
      <c r="J9" s="502"/>
      <c r="K9" s="356"/>
    </row>
    <row r="10" spans="1:11" ht="26" x14ac:dyDescent="0.2">
      <c r="A10" s="321">
        <v>4</v>
      </c>
      <c r="B10" s="322"/>
      <c r="C10" s="323"/>
      <c r="D10" s="444"/>
      <c r="E10" s="277" t="s">
        <v>298</v>
      </c>
      <c r="F10" s="323" t="s">
        <v>310</v>
      </c>
      <c r="G10" s="107">
        <f>'集計書式 (例)'!J34</f>
        <v>0</v>
      </c>
      <c r="H10" s="444"/>
      <c r="I10" s="491"/>
      <c r="J10" s="502"/>
      <c r="K10" s="301"/>
    </row>
    <row r="11" spans="1:11" x14ac:dyDescent="0.2">
      <c r="A11" s="321">
        <v>5</v>
      </c>
      <c r="B11" s="322"/>
      <c r="C11" s="323"/>
      <c r="D11" s="326" t="s">
        <v>123</v>
      </c>
      <c r="E11" s="277" t="s">
        <v>124</v>
      </c>
      <c r="F11" s="323" t="s">
        <v>310</v>
      </c>
      <c r="G11" s="53">
        <f>'集計書式 (例)'!M34</f>
        <v>0</v>
      </c>
      <c r="H11" s="107">
        <f>'集計書式 (例)'!N34</f>
        <v>0</v>
      </c>
      <c r="I11" s="357">
        <f>G11+H11</f>
        <v>0</v>
      </c>
      <c r="J11" s="358" t="e">
        <f>G11/I11*100</f>
        <v>#DIV/0!</v>
      </c>
      <c r="K11" s="301"/>
    </row>
    <row r="12" spans="1:11" ht="13.5" customHeight="1" x14ac:dyDescent="0.2">
      <c r="A12" s="321">
        <v>6</v>
      </c>
      <c r="B12" s="322"/>
      <c r="C12" s="323"/>
      <c r="D12" s="453" t="s">
        <v>39</v>
      </c>
      <c r="E12" s="301" t="s">
        <v>16</v>
      </c>
      <c r="F12" s="323" t="s">
        <v>361</v>
      </c>
      <c r="G12" s="107">
        <f>'集計書式 (例)'!P34</f>
        <v>1092</v>
      </c>
      <c r="H12" s="449">
        <f>'集計書式 (例)'!S34</f>
        <v>1130</v>
      </c>
      <c r="I12" s="489">
        <f>G12+G13+G14+H12</f>
        <v>6059</v>
      </c>
      <c r="J12" s="503">
        <f>(G12+G13+G14)/I12*100</f>
        <v>81.35005776530781</v>
      </c>
      <c r="K12" s="298"/>
    </row>
    <row r="13" spans="1:11" ht="27" customHeight="1" x14ac:dyDescent="0.2">
      <c r="A13" s="328">
        <v>7</v>
      </c>
      <c r="B13" s="329"/>
      <c r="C13" s="325"/>
      <c r="D13" s="455"/>
      <c r="E13" s="303" t="s">
        <v>40</v>
      </c>
      <c r="F13" s="325" t="s">
        <v>361</v>
      </c>
      <c r="G13" s="107">
        <f>'集計書式 (例)'!Q34</f>
        <v>3837</v>
      </c>
      <c r="H13" s="459"/>
      <c r="I13" s="490"/>
      <c r="J13" s="504"/>
      <c r="K13" s="298"/>
    </row>
    <row r="14" spans="1:11" x14ac:dyDescent="0.2">
      <c r="A14" s="328">
        <v>8</v>
      </c>
      <c r="B14" s="329"/>
      <c r="C14" s="325"/>
      <c r="D14" s="454"/>
      <c r="E14" s="303" t="s">
        <v>475</v>
      </c>
      <c r="F14" s="325" t="s">
        <v>311</v>
      </c>
      <c r="G14" s="107">
        <f>'集計書式 (例)'!R34</f>
        <v>0</v>
      </c>
      <c r="H14" s="450"/>
      <c r="I14" s="491"/>
      <c r="J14" s="505"/>
      <c r="K14" s="298"/>
    </row>
    <row r="15" spans="1:11" ht="13.5" customHeight="1" x14ac:dyDescent="0.2">
      <c r="A15" s="328">
        <v>9</v>
      </c>
      <c r="B15" s="329"/>
      <c r="C15" s="325"/>
      <c r="D15" s="453" t="s">
        <v>35</v>
      </c>
      <c r="E15" s="298" t="s">
        <v>36</v>
      </c>
      <c r="F15" s="325" t="s">
        <v>26</v>
      </c>
      <c r="G15" s="53">
        <f>'集計書式 (例)'!U34</f>
        <v>453</v>
      </c>
      <c r="H15" s="495">
        <f>'集計書式 (例)'!Y34</f>
        <v>88</v>
      </c>
      <c r="I15" s="492">
        <f>G15+G16+G17+G18+H15</f>
        <v>1468</v>
      </c>
      <c r="J15" s="509">
        <f>(G15+G16+G17+G18)/I15*100</f>
        <v>94.005449591280652</v>
      </c>
      <c r="K15" s="298"/>
    </row>
    <row r="16" spans="1:11" x14ac:dyDescent="0.2">
      <c r="A16" s="328">
        <v>10</v>
      </c>
      <c r="B16" s="329"/>
      <c r="C16" s="325"/>
      <c r="D16" s="455"/>
      <c r="E16" s="298" t="s">
        <v>37</v>
      </c>
      <c r="F16" s="325" t="s">
        <v>26</v>
      </c>
      <c r="G16" s="53">
        <f>'集計書式 (例)'!V34</f>
        <v>927</v>
      </c>
      <c r="H16" s="496"/>
      <c r="I16" s="493"/>
      <c r="J16" s="510"/>
      <c r="K16" s="298"/>
    </row>
    <row r="17" spans="1:11" x14ac:dyDescent="0.2">
      <c r="A17" s="328">
        <v>11</v>
      </c>
      <c r="B17" s="329"/>
      <c r="C17" s="325"/>
      <c r="D17" s="455"/>
      <c r="E17" s="298" t="s">
        <v>38</v>
      </c>
      <c r="F17" s="325" t="s">
        <v>26</v>
      </c>
      <c r="G17" s="53">
        <f>'集計書式 (例)'!W34</f>
        <v>0</v>
      </c>
      <c r="H17" s="496"/>
      <c r="I17" s="493"/>
      <c r="J17" s="510"/>
      <c r="K17" s="298"/>
    </row>
    <row r="18" spans="1:11" x14ac:dyDescent="0.2">
      <c r="A18" s="328">
        <v>12</v>
      </c>
      <c r="B18" s="329"/>
      <c r="C18" s="325"/>
      <c r="D18" s="454"/>
      <c r="E18" s="298" t="s">
        <v>205</v>
      </c>
      <c r="F18" s="325" t="s">
        <v>26</v>
      </c>
      <c r="G18" s="53">
        <f>'集計書式 (例)'!X34</f>
        <v>0</v>
      </c>
      <c r="H18" s="497"/>
      <c r="I18" s="494"/>
      <c r="J18" s="511"/>
      <c r="K18" s="298"/>
    </row>
    <row r="19" spans="1:11" x14ac:dyDescent="0.2">
      <c r="A19" s="321">
        <v>13</v>
      </c>
      <c r="B19" s="322"/>
      <c r="C19" s="323"/>
      <c r="D19" s="453" t="s">
        <v>41</v>
      </c>
      <c r="E19" s="301" t="s">
        <v>42</v>
      </c>
      <c r="F19" s="323" t="s">
        <v>26</v>
      </c>
      <c r="G19" s="53">
        <f>'集計書式 (例)'!AA34</f>
        <v>3022</v>
      </c>
      <c r="H19" s="498">
        <f>'集計書式 (例)'!AC34</f>
        <v>262</v>
      </c>
      <c r="I19" s="489">
        <f>G19+G20+H19</f>
        <v>3284</v>
      </c>
      <c r="J19" s="506">
        <f>(G19+G20)/I19*100</f>
        <v>92.021924482338619</v>
      </c>
      <c r="K19" s="301"/>
    </row>
    <row r="20" spans="1:11" x14ac:dyDescent="0.2">
      <c r="A20" s="321">
        <v>14</v>
      </c>
      <c r="B20" s="322"/>
      <c r="C20" s="323"/>
      <c r="D20" s="454"/>
      <c r="E20" s="301" t="s">
        <v>70</v>
      </c>
      <c r="F20" s="323" t="s">
        <v>26</v>
      </c>
      <c r="G20" s="53">
        <f>'集計書式 (例)'!AB34</f>
        <v>0</v>
      </c>
      <c r="H20" s="499"/>
      <c r="I20" s="491"/>
      <c r="J20" s="507"/>
      <c r="K20" s="301"/>
    </row>
    <row r="21" spans="1:11" x14ac:dyDescent="0.2">
      <c r="A21" s="321">
        <v>15</v>
      </c>
      <c r="B21" s="322"/>
      <c r="C21" s="323"/>
      <c r="D21" s="327" t="s">
        <v>13</v>
      </c>
      <c r="E21" s="301" t="s">
        <v>9</v>
      </c>
      <c r="F21" s="323" t="s">
        <v>26</v>
      </c>
      <c r="G21" s="53">
        <f>'集計書式 (例)'!AE34</f>
        <v>293</v>
      </c>
      <c r="H21" s="361"/>
      <c r="I21" s="361"/>
      <c r="J21" s="361"/>
      <c r="K21" s="301"/>
    </row>
    <row r="22" spans="1:11" x14ac:dyDescent="0.2">
      <c r="A22" s="321">
        <v>16</v>
      </c>
      <c r="B22" s="322"/>
      <c r="C22" s="323"/>
      <c r="D22" s="386" t="s">
        <v>12</v>
      </c>
      <c r="E22" s="301" t="s">
        <v>6</v>
      </c>
      <c r="F22" s="323" t="s">
        <v>25</v>
      </c>
      <c r="G22" s="53">
        <f>'集計書式 (例)'!AH34</f>
        <v>7671</v>
      </c>
      <c r="H22" s="498">
        <f>'集計書式 (例)'!AJ34</f>
        <v>343</v>
      </c>
      <c r="I22" s="489">
        <f>G22+G23+H22</f>
        <v>8014</v>
      </c>
      <c r="J22" s="506">
        <f>(G22+G23)/I22*100</f>
        <v>95.719990017469428</v>
      </c>
      <c r="K22" s="301"/>
    </row>
    <row r="23" spans="1:11" x14ac:dyDescent="0.2">
      <c r="A23" s="321">
        <v>17</v>
      </c>
      <c r="B23" s="322"/>
      <c r="C23" s="323"/>
      <c r="D23" s="390"/>
      <c r="E23" s="301" t="s">
        <v>8</v>
      </c>
      <c r="F23" s="323" t="s">
        <v>25</v>
      </c>
      <c r="G23" s="53">
        <f>'集計書式 (例)'!AI34</f>
        <v>0</v>
      </c>
      <c r="H23" s="499"/>
      <c r="I23" s="491"/>
      <c r="J23" s="507"/>
      <c r="K23" s="301"/>
    </row>
    <row r="24" spans="1:11" x14ac:dyDescent="0.2">
      <c r="A24" s="321">
        <v>16</v>
      </c>
      <c r="B24" s="322" t="s">
        <v>15</v>
      </c>
      <c r="C24" s="323">
        <v>1</v>
      </c>
      <c r="D24" s="390"/>
      <c r="E24" s="301" t="s">
        <v>7</v>
      </c>
      <c r="F24" s="323" t="s">
        <v>26</v>
      </c>
      <c r="G24" s="53">
        <f>'集計書式 (例)'!AL34</f>
        <v>289922</v>
      </c>
      <c r="H24" s="498">
        <f>'集計書式 (例)'!AN34</f>
        <v>19099</v>
      </c>
      <c r="I24" s="489">
        <f>G24+G25+H24</f>
        <v>309021</v>
      </c>
      <c r="J24" s="506">
        <f>(G24+G25)/I24*100</f>
        <v>93.81951388416968</v>
      </c>
      <c r="K24" s="298"/>
    </row>
    <row r="25" spans="1:11" x14ac:dyDescent="0.2">
      <c r="A25" s="321">
        <v>17</v>
      </c>
      <c r="B25" s="322" t="s">
        <v>15</v>
      </c>
      <c r="C25" s="323">
        <v>1</v>
      </c>
      <c r="D25" s="387"/>
      <c r="E25" s="301" t="s">
        <v>17</v>
      </c>
      <c r="F25" s="323" t="s">
        <v>26</v>
      </c>
      <c r="G25" s="53">
        <f>'集計書式 (例)'!AM34</f>
        <v>0</v>
      </c>
      <c r="H25" s="499"/>
      <c r="I25" s="491"/>
      <c r="J25" s="507"/>
      <c r="K25" s="298"/>
    </row>
    <row r="26" spans="1:11" x14ac:dyDescent="0.2">
      <c r="A26" s="328">
        <v>18</v>
      </c>
      <c r="B26" s="329"/>
      <c r="C26" s="325"/>
      <c r="D26" s="326" t="s">
        <v>480</v>
      </c>
      <c r="E26" s="298" t="s">
        <v>196</v>
      </c>
      <c r="F26" s="325" t="s">
        <v>127</v>
      </c>
      <c r="G26" s="53">
        <f>'集計書式 (例)'!AP34</f>
        <v>370</v>
      </c>
      <c r="H26" s="109"/>
      <c r="I26" s="109"/>
      <c r="J26" s="109"/>
      <c r="K26" s="298" t="s">
        <v>195</v>
      </c>
    </row>
    <row r="27" spans="1:11" x14ac:dyDescent="0.2">
      <c r="A27" s="328">
        <v>19</v>
      </c>
      <c r="B27" s="329"/>
      <c r="C27" s="325"/>
      <c r="D27" s="386" t="s">
        <v>312</v>
      </c>
      <c r="E27" s="298" t="s">
        <v>43</v>
      </c>
      <c r="F27" s="325" t="s">
        <v>26</v>
      </c>
      <c r="G27" s="53">
        <f>'集計書式 (例)'!AS34</f>
        <v>112</v>
      </c>
      <c r="H27" s="109"/>
      <c r="I27" s="109"/>
      <c r="J27" s="109"/>
      <c r="K27" s="298"/>
    </row>
    <row r="28" spans="1:11" x14ac:dyDescent="0.2">
      <c r="A28" s="328">
        <v>19</v>
      </c>
      <c r="B28" s="329" t="s">
        <v>15</v>
      </c>
      <c r="C28" s="325">
        <v>1</v>
      </c>
      <c r="D28" s="387"/>
      <c r="E28" s="298" t="s">
        <v>71</v>
      </c>
      <c r="F28" s="325" t="s">
        <v>61</v>
      </c>
      <c r="G28" s="53">
        <f>'集計書式 (例)'!AV34</f>
        <v>255</v>
      </c>
      <c r="H28" s="109"/>
      <c r="I28" s="109"/>
      <c r="J28" s="109"/>
      <c r="K28" s="298"/>
    </row>
    <row r="29" spans="1:11" ht="26" x14ac:dyDescent="0.2">
      <c r="A29" s="328">
        <v>20</v>
      </c>
      <c r="B29" s="329"/>
      <c r="C29" s="325"/>
      <c r="D29" s="333" t="s">
        <v>378</v>
      </c>
      <c r="E29" s="303" t="s">
        <v>379</v>
      </c>
      <c r="F29" s="325" t="s">
        <v>438</v>
      </c>
      <c r="G29" s="107">
        <f>'集計書式 (例)'!AY34</f>
        <v>0</v>
      </c>
      <c r="H29" s="107">
        <f>'集計書式 (例)'!AZ34</f>
        <v>0</v>
      </c>
      <c r="I29" s="362">
        <f t="shared" ref="I29:I34" si="0">G29+H29</f>
        <v>0</v>
      </c>
      <c r="J29" s="363" t="e">
        <f t="shared" ref="J29:J34" si="1">G29/I29*100</f>
        <v>#DIV/0!</v>
      </c>
      <c r="K29" s="298"/>
    </row>
    <row r="30" spans="1:11" ht="26" x14ac:dyDescent="0.2">
      <c r="A30" s="328">
        <v>21</v>
      </c>
      <c r="B30" s="329"/>
      <c r="C30" s="325"/>
      <c r="D30" s="334" t="s">
        <v>128</v>
      </c>
      <c r="E30" s="303" t="s">
        <v>116</v>
      </c>
      <c r="F30" s="325" t="s">
        <v>26</v>
      </c>
      <c r="G30" s="53">
        <f>'集計書式 (例)'!BB34</f>
        <v>750</v>
      </c>
      <c r="H30" s="107">
        <f>'集計書式 (例)'!BC34</f>
        <v>120</v>
      </c>
      <c r="I30" s="357">
        <f t="shared" si="0"/>
        <v>870</v>
      </c>
      <c r="J30" s="358">
        <f t="shared" si="1"/>
        <v>86.206896551724128</v>
      </c>
      <c r="K30" s="298"/>
    </row>
    <row r="31" spans="1:11" x14ac:dyDescent="0.2">
      <c r="A31" s="328">
        <v>22</v>
      </c>
      <c r="B31" s="329"/>
      <c r="C31" s="325"/>
      <c r="D31" s="442" t="s">
        <v>44</v>
      </c>
      <c r="E31" s="298" t="s">
        <v>45</v>
      </c>
      <c r="F31" s="325" t="s">
        <v>48</v>
      </c>
      <c r="G31" s="107">
        <f>'集計書式 (例)'!BE34</f>
        <v>80</v>
      </c>
      <c r="H31" s="107">
        <f>'集計書式 (例)'!BF34</f>
        <v>13</v>
      </c>
      <c r="I31" s="362">
        <f t="shared" si="0"/>
        <v>93</v>
      </c>
      <c r="J31" s="363">
        <f t="shared" si="1"/>
        <v>86.021505376344081</v>
      </c>
      <c r="K31" s="301"/>
    </row>
    <row r="32" spans="1:11" ht="26" x14ac:dyDescent="0.2">
      <c r="A32" s="328">
        <v>23</v>
      </c>
      <c r="B32" s="329"/>
      <c r="C32" s="325"/>
      <c r="D32" s="443"/>
      <c r="E32" s="303" t="s">
        <v>544</v>
      </c>
      <c r="F32" s="323" t="s">
        <v>24</v>
      </c>
      <c r="G32" s="107">
        <f>'集計書式 (例)'!BH34</f>
        <v>60</v>
      </c>
      <c r="H32" s="107">
        <f>'集計書式 (例)'!BI34</f>
        <v>0</v>
      </c>
      <c r="I32" s="362">
        <f t="shared" si="0"/>
        <v>60</v>
      </c>
      <c r="J32" s="363">
        <f t="shared" si="1"/>
        <v>100</v>
      </c>
      <c r="K32" s="301"/>
    </row>
    <row r="33" spans="1:11" ht="13.5" customHeight="1" x14ac:dyDescent="0.2">
      <c r="A33" s="328">
        <v>24</v>
      </c>
      <c r="B33" s="329"/>
      <c r="C33" s="325"/>
      <c r="D33" s="444"/>
      <c r="E33" s="303" t="s">
        <v>476</v>
      </c>
      <c r="F33" s="323" t="s">
        <v>24</v>
      </c>
      <c r="G33" s="107">
        <f>'集計書式 (例)'!BK34</f>
        <v>0</v>
      </c>
      <c r="H33" s="107">
        <f>'集計書式 (例)'!BL34</f>
        <v>0</v>
      </c>
      <c r="I33" s="362">
        <f t="shared" si="0"/>
        <v>0</v>
      </c>
      <c r="J33" s="363" t="e">
        <f t="shared" si="1"/>
        <v>#DIV/0!</v>
      </c>
      <c r="K33" s="301"/>
    </row>
    <row r="34" spans="1:11" x14ac:dyDescent="0.2">
      <c r="A34" s="328">
        <v>25</v>
      </c>
      <c r="B34" s="329"/>
      <c r="C34" s="325"/>
      <c r="D34" s="332" t="s">
        <v>397</v>
      </c>
      <c r="E34" s="303" t="s">
        <v>477</v>
      </c>
      <c r="F34" s="325" t="s">
        <v>546</v>
      </c>
      <c r="G34" s="107">
        <f>'集計書式 (例)'!BN34</f>
        <v>0</v>
      </c>
      <c r="H34" s="107">
        <f>'集計書式 (例)'!BO34</f>
        <v>0</v>
      </c>
      <c r="I34" s="359">
        <f t="shared" si="0"/>
        <v>0</v>
      </c>
      <c r="J34" s="363" t="e">
        <f t="shared" si="1"/>
        <v>#DIV/0!</v>
      </c>
      <c r="K34" s="298"/>
    </row>
    <row r="35" spans="1:11" ht="30" customHeight="1" x14ac:dyDescent="0.2">
      <c r="A35" s="328">
        <v>26</v>
      </c>
      <c r="B35" s="329"/>
      <c r="C35" s="325"/>
      <c r="D35" s="436" t="s">
        <v>129</v>
      </c>
      <c r="E35" s="277" t="s">
        <v>194</v>
      </c>
      <c r="F35" s="325" t="s">
        <v>24</v>
      </c>
      <c r="G35" s="53">
        <f>'集計書式 (例)'!BQ34</f>
        <v>850</v>
      </c>
      <c r="H35" s="495">
        <f>'集計書式 (例)'!BS34</f>
        <v>150</v>
      </c>
      <c r="I35" s="492">
        <f>G35+G36+H35</f>
        <v>1000</v>
      </c>
      <c r="J35" s="509">
        <f>(G35+G36)/I35*100</f>
        <v>85</v>
      </c>
      <c r="K35" s="298"/>
    </row>
    <row r="36" spans="1:11" ht="39" x14ac:dyDescent="0.2">
      <c r="A36" s="328">
        <v>27</v>
      </c>
      <c r="B36" s="329"/>
      <c r="C36" s="325"/>
      <c r="D36" s="437"/>
      <c r="E36" s="277" t="s">
        <v>207</v>
      </c>
      <c r="F36" s="323" t="s">
        <v>24</v>
      </c>
      <c r="G36" s="53">
        <f>'集計書式 (例)'!BR34</f>
        <v>0</v>
      </c>
      <c r="H36" s="497"/>
      <c r="I36" s="494"/>
      <c r="J36" s="511"/>
      <c r="K36" s="298"/>
    </row>
    <row r="37" spans="1:11" x14ac:dyDescent="0.2">
      <c r="A37" s="328">
        <v>28</v>
      </c>
      <c r="B37" s="329"/>
      <c r="C37" s="325"/>
      <c r="D37" s="386" t="s">
        <v>313</v>
      </c>
      <c r="E37" s="298" t="s">
        <v>215</v>
      </c>
      <c r="F37" s="325" t="s">
        <v>48</v>
      </c>
      <c r="G37" s="53">
        <f>'集計書式 (例)'!BU34</f>
        <v>0</v>
      </c>
      <c r="H37" s="498">
        <f>'集計書式 (例)'!BW34</f>
        <v>5</v>
      </c>
      <c r="I37" s="489">
        <f>G37+G38+H37</f>
        <v>72</v>
      </c>
      <c r="J37" s="506">
        <f>(G37+G38)/I37*100</f>
        <v>93.055555555555557</v>
      </c>
      <c r="K37" s="301"/>
    </row>
    <row r="38" spans="1:11" ht="26" x14ac:dyDescent="0.2">
      <c r="A38" s="328">
        <v>29</v>
      </c>
      <c r="B38" s="329"/>
      <c r="C38" s="325"/>
      <c r="D38" s="387"/>
      <c r="E38" s="303" t="s">
        <v>522</v>
      </c>
      <c r="F38" s="325" t="s">
        <v>48</v>
      </c>
      <c r="G38" s="53">
        <f>'集計書式 (例)'!BV34</f>
        <v>67</v>
      </c>
      <c r="H38" s="499"/>
      <c r="I38" s="491"/>
      <c r="J38" s="507"/>
      <c r="K38" s="301"/>
    </row>
    <row r="39" spans="1:11" x14ac:dyDescent="0.2">
      <c r="A39" s="328">
        <v>30</v>
      </c>
      <c r="C39" s="335"/>
      <c r="D39" s="335" t="s">
        <v>49</v>
      </c>
      <c r="E39" s="298" t="s">
        <v>516</v>
      </c>
      <c r="F39" s="335" t="s">
        <v>60</v>
      </c>
      <c r="G39" s="60">
        <f>'集計書式 (例)'!BY34</f>
        <v>10</v>
      </c>
      <c r="H39" s="60">
        <f>'集計書式 (例)'!BZ34</f>
        <v>0</v>
      </c>
      <c r="I39" s="357">
        <f>G39+H39</f>
        <v>10</v>
      </c>
      <c r="J39" s="360">
        <f>G39/I39*100</f>
        <v>100</v>
      </c>
      <c r="K39" s="364"/>
    </row>
    <row r="40" spans="1:11" ht="27" customHeight="1" x14ac:dyDescent="0.2">
      <c r="A40" s="328">
        <v>31</v>
      </c>
      <c r="B40" s="322"/>
      <c r="C40" s="323"/>
      <c r="D40" s="365" t="s">
        <v>381</v>
      </c>
      <c r="E40" s="277" t="s">
        <v>382</v>
      </c>
      <c r="F40" s="323" t="s">
        <v>127</v>
      </c>
      <c r="G40" s="107">
        <f>'集計書式 (例)'!CB34</f>
        <v>35</v>
      </c>
      <c r="H40" s="107">
        <f>'集計書式 (例)'!CC34</f>
        <v>5</v>
      </c>
      <c r="I40" s="362">
        <f>G40+H40</f>
        <v>40</v>
      </c>
      <c r="J40" s="363">
        <f>G40/I40*100</f>
        <v>87.5</v>
      </c>
      <c r="K40" s="301"/>
    </row>
    <row r="41" spans="1:11" x14ac:dyDescent="0.2">
      <c r="A41" s="328">
        <v>32</v>
      </c>
      <c r="B41" s="322"/>
      <c r="C41" s="323"/>
      <c r="D41" s="327" t="s">
        <v>11</v>
      </c>
      <c r="E41" s="301" t="s">
        <v>545</v>
      </c>
      <c r="F41" s="323" t="s">
        <v>24</v>
      </c>
      <c r="G41" s="53">
        <f>'集計書式 (例)'!CE34</f>
        <v>170</v>
      </c>
      <c r="H41" s="53">
        <f>'集計書式 (例)'!CF34</f>
        <v>90</v>
      </c>
      <c r="I41" s="362">
        <f>G41+H41</f>
        <v>260</v>
      </c>
      <c r="J41" s="358">
        <f>G41/I41*100</f>
        <v>65.384615384615387</v>
      </c>
      <c r="K41" s="301"/>
    </row>
    <row r="42" spans="1:11" x14ac:dyDescent="0.2">
      <c r="A42" s="328">
        <v>33</v>
      </c>
      <c r="B42" s="322"/>
      <c r="C42" s="323"/>
      <c r="D42" s="323" t="s">
        <v>58</v>
      </c>
      <c r="E42" s="301" t="s">
        <v>59</v>
      </c>
      <c r="F42" s="323" t="s">
        <v>80</v>
      </c>
      <c r="G42" s="53">
        <f>'集計書式 (例)'!CH34</f>
        <v>1</v>
      </c>
      <c r="H42" s="54"/>
      <c r="I42" s="54"/>
      <c r="J42" s="54"/>
      <c r="K42" s="301"/>
    </row>
    <row r="43" spans="1:11" x14ac:dyDescent="0.2">
      <c r="A43" s="328">
        <v>34</v>
      </c>
      <c r="B43" s="329"/>
      <c r="C43" s="325"/>
      <c r="D43" s="386" t="s">
        <v>117</v>
      </c>
      <c r="E43" s="277" t="s">
        <v>118</v>
      </c>
      <c r="F43" s="323" t="s">
        <v>26</v>
      </c>
      <c r="G43" s="53">
        <f>'集計書式 (例)'!CK34</f>
        <v>320</v>
      </c>
      <c r="H43" s="54"/>
      <c r="I43" s="54"/>
      <c r="J43" s="54"/>
      <c r="K43" s="301"/>
    </row>
    <row r="44" spans="1:11" x14ac:dyDescent="0.2">
      <c r="A44" s="328">
        <v>35</v>
      </c>
      <c r="B44" s="329"/>
      <c r="C44" s="325"/>
      <c r="D44" s="390"/>
      <c r="E44" s="277" t="s">
        <v>119</v>
      </c>
      <c r="F44" s="323" t="s">
        <v>26</v>
      </c>
      <c r="G44" s="53">
        <f>'集計書式 (例)'!CN34</f>
        <v>220</v>
      </c>
      <c r="H44" s="54"/>
      <c r="I44" s="54"/>
      <c r="J44" s="54"/>
      <c r="K44" s="301"/>
    </row>
    <row r="45" spans="1:11" x14ac:dyDescent="0.2">
      <c r="A45" s="438">
        <v>36</v>
      </c>
      <c r="B45" s="440"/>
      <c r="C45" s="467"/>
      <c r="D45" s="390"/>
      <c r="E45" s="473" t="s">
        <v>120</v>
      </c>
      <c r="F45" s="325" t="s">
        <v>24</v>
      </c>
      <c r="G45" s="53">
        <f>'集計書式 (例)'!CQ34</f>
        <v>0</v>
      </c>
      <c r="H45" s="54"/>
      <c r="I45" s="54"/>
      <c r="J45" s="54"/>
      <c r="K45" s="301"/>
    </row>
    <row r="46" spans="1:11" x14ac:dyDescent="0.2">
      <c r="A46" s="439"/>
      <c r="B46" s="441"/>
      <c r="C46" s="468"/>
      <c r="D46" s="390"/>
      <c r="E46" s="474"/>
      <c r="F46" s="323" t="s">
        <v>26</v>
      </c>
      <c r="G46" s="53">
        <f>'集計書式 (例)'!CR34</f>
        <v>0</v>
      </c>
      <c r="H46" s="54"/>
      <c r="I46" s="54"/>
      <c r="J46" s="54"/>
      <c r="K46" s="301"/>
    </row>
    <row r="47" spans="1:11" x14ac:dyDescent="0.2">
      <c r="A47" s="328">
        <v>37</v>
      </c>
      <c r="B47" s="329"/>
      <c r="C47" s="325"/>
      <c r="D47" s="390"/>
      <c r="E47" s="277" t="s">
        <v>121</v>
      </c>
      <c r="F47" s="323" t="s">
        <v>26</v>
      </c>
      <c r="G47" s="53">
        <f>'集計書式 (例)'!CV34</f>
        <v>0</v>
      </c>
      <c r="H47" s="54"/>
      <c r="I47" s="54"/>
      <c r="J47" s="54"/>
      <c r="K47" s="364"/>
    </row>
    <row r="48" spans="1:11" x14ac:dyDescent="0.2">
      <c r="A48" s="328">
        <v>38</v>
      </c>
      <c r="B48" s="329"/>
      <c r="C48" s="325"/>
      <c r="D48" s="387"/>
      <c r="E48" s="277" t="s">
        <v>519</v>
      </c>
      <c r="F48" s="323" t="s">
        <v>26</v>
      </c>
      <c r="G48" s="53">
        <f>'集計書式 (例)'!CY34</f>
        <v>0</v>
      </c>
      <c r="H48" s="54"/>
      <c r="I48" s="54"/>
      <c r="J48" s="54"/>
      <c r="K48" s="364"/>
    </row>
    <row r="49" spans="1:11" ht="15" customHeight="1" x14ac:dyDescent="0.2">
      <c r="A49" s="328">
        <v>39</v>
      </c>
      <c r="B49" s="329"/>
      <c r="C49" s="325"/>
      <c r="D49" s="327" t="s">
        <v>441</v>
      </c>
      <c r="E49" s="277" t="s">
        <v>371</v>
      </c>
      <c r="F49" s="325" t="s">
        <v>24</v>
      </c>
      <c r="G49" s="53">
        <f>'集計書式 (例)'!DB34</f>
        <v>0</v>
      </c>
      <c r="H49" s="60">
        <f>'集計書式 (例)'!DC34</f>
        <v>0</v>
      </c>
      <c r="I49" s="357">
        <f t="shared" ref="I49:I54" si="2">G49+H49</f>
        <v>0</v>
      </c>
      <c r="J49" s="358" t="e">
        <f t="shared" ref="J49:J54" si="3">G49/I49*100</f>
        <v>#DIV/0!</v>
      </c>
      <c r="K49" s="301"/>
    </row>
    <row r="50" spans="1:11" x14ac:dyDescent="0.2">
      <c r="A50" s="328">
        <v>40</v>
      </c>
      <c r="B50" s="329"/>
      <c r="C50" s="325"/>
      <c r="D50" s="446" t="s">
        <v>10</v>
      </c>
      <c r="E50" s="298" t="s">
        <v>3</v>
      </c>
      <c r="F50" s="325" t="s">
        <v>24</v>
      </c>
      <c r="G50" s="53">
        <f>'集計書式 (例)'!DE34</f>
        <v>130</v>
      </c>
      <c r="H50" s="53">
        <f>'集計書式 (例)'!DF34</f>
        <v>0</v>
      </c>
      <c r="I50" s="362">
        <f t="shared" si="2"/>
        <v>130</v>
      </c>
      <c r="J50" s="358">
        <f t="shared" si="3"/>
        <v>100</v>
      </c>
      <c r="K50" s="301"/>
    </row>
    <row r="51" spans="1:11" x14ac:dyDescent="0.2">
      <c r="A51" s="328">
        <v>41</v>
      </c>
      <c r="B51" s="322"/>
      <c r="C51" s="323"/>
      <c r="D51" s="447"/>
      <c r="E51" s="301" t="s">
        <v>4</v>
      </c>
      <c r="F51" s="323" t="s">
        <v>24</v>
      </c>
      <c r="G51" s="53">
        <f>'集計書式 (例)'!DH34</f>
        <v>0</v>
      </c>
      <c r="H51" s="53">
        <f>'集計書式 (例)'!DI34</f>
        <v>0</v>
      </c>
      <c r="I51" s="362">
        <f t="shared" si="2"/>
        <v>0</v>
      </c>
      <c r="J51" s="358" t="e">
        <f t="shared" si="3"/>
        <v>#DIV/0!</v>
      </c>
      <c r="K51" s="298"/>
    </row>
    <row r="52" spans="1:11" x14ac:dyDescent="0.2">
      <c r="A52" s="328">
        <v>42</v>
      </c>
      <c r="B52" s="322"/>
      <c r="C52" s="323"/>
      <c r="D52" s="448"/>
      <c r="E52" s="301" t="s">
        <v>5</v>
      </c>
      <c r="F52" s="323" t="s">
        <v>24</v>
      </c>
      <c r="G52" s="53">
        <f>'集計書式 (例)'!DK34</f>
        <v>0</v>
      </c>
      <c r="H52" s="53">
        <f>'集計書式 (例)'!DL34</f>
        <v>0</v>
      </c>
      <c r="I52" s="362">
        <f t="shared" si="2"/>
        <v>0</v>
      </c>
      <c r="J52" s="358" t="e">
        <f t="shared" si="3"/>
        <v>#DIV/0!</v>
      </c>
      <c r="K52" s="298"/>
    </row>
    <row r="53" spans="1:11" ht="26" x14ac:dyDescent="0.2">
      <c r="A53" s="328">
        <v>43</v>
      </c>
      <c r="B53" s="322"/>
      <c r="C53" s="323"/>
      <c r="D53" s="336" t="s">
        <v>556</v>
      </c>
      <c r="E53" s="301" t="s">
        <v>556</v>
      </c>
      <c r="F53" s="323" t="s">
        <v>210</v>
      </c>
      <c r="G53" s="107">
        <f>'集計書式 (例)'!DN34</f>
        <v>0</v>
      </c>
      <c r="H53" s="107">
        <f>'集計書式 (例)'!DO34</f>
        <v>0</v>
      </c>
      <c r="I53" s="362">
        <f t="shared" si="2"/>
        <v>0</v>
      </c>
      <c r="J53" s="358" t="e">
        <f t="shared" si="3"/>
        <v>#DIV/0!</v>
      </c>
      <c r="K53" s="298"/>
    </row>
    <row r="54" spans="1:11" x14ac:dyDescent="0.2">
      <c r="A54" s="328">
        <v>44</v>
      </c>
      <c r="B54" s="322"/>
      <c r="C54" s="323"/>
      <c r="D54" s="336" t="s">
        <v>300</v>
      </c>
      <c r="E54" s="301" t="s">
        <v>300</v>
      </c>
      <c r="F54" s="323" t="s">
        <v>24</v>
      </c>
      <c r="G54" s="107">
        <f>'集計書式 (例)'!DQ34</f>
        <v>0</v>
      </c>
      <c r="H54" s="107">
        <f>'集計書式 (例)'!DR34</f>
        <v>0</v>
      </c>
      <c r="I54" s="362">
        <f t="shared" si="2"/>
        <v>0</v>
      </c>
      <c r="J54" s="358" t="e">
        <f t="shared" si="3"/>
        <v>#DIV/0!</v>
      </c>
      <c r="K54" s="298"/>
    </row>
    <row r="55" spans="1:11" x14ac:dyDescent="0.2">
      <c r="A55" s="328">
        <v>45</v>
      </c>
      <c r="B55" s="322"/>
      <c r="C55" s="323"/>
      <c r="D55" s="327" t="s">
        <v>50</v>
      </c>
      <c r="E55" s="301" t="s">
        <v>50</v>
      </c>
      <c r="F55" s="323" t="s">
        <v>80</v>
      </c>
      <c r="G55" s="53">
        <f>'集計書式 (例)'!DT34</f>
        <v>1</v>
      </c>
      <c r="H55" s="54"/>
      <c r="I55" s="54"/>
      <c r="J55" s="54"/>
      <c r="K55" s="298"/>
    </row>
    <row r="56" spans="1:11" x14ac:dyDescent="0.2">
      <c r="A56" s="328">
        <v>46</v>
      </c>
      <c r="B56" s="322"/>
      <c r="C56" s="323"/>
      <c r="D56" s="330" t="s">
        <v>51</v>
      </c>
      <c r="E56" s="301" t="s">
        <v>52</v>
      </c>
      <c r="F56" s="323" t="s">
        <v>80</v>
      </c>
      <c r="G56" s="53">
        <f>'集計書式 (例)'!DW34</f>
        <v>0</v>
      </c>
      <c r="H56" s="53">
        <f>'集計書式 (例)'!DX34</f>
        <v>0</v>
      </c>
      <c r="I56" s="362">
        <f t="shared" ref="I56:I66" si="4">G56+H56</f>
        <v>0</v>
      </c>
      <c r="J56" s="358" t="e">
        <f t="shared" ref="J56:J66" si="5">G56/I56*100</f>
        <v>#DIV/0!</v>
      </c>
      <c r="K56" s="298"/>
    </row>
    <row r="57" spans="1:11" x14ac:dyDescent="0.2">
      <c r="A57" s="328">
        <v>47</v>
      </c>
      <c r="B57" s="322"/>
      <c r="C57" s="323"/>
      <c r="D57" s="326" t="s">
        <v>122</v>
      </c>
      <c r="E57" s="301" t="s">
        <v>122</v>
      </c>
      <c r="F57" s="323" t="s">
        <v>72</v>
      </c>
      <c r="G57" s="53">
        <f>'集計書式 (例)'!DZ34</f>
        <v>1</v>
      </c>
      <c r="H57" s="53">
        <f>'集計書式 (例)'!EA34</f>
        <v>0</v>
      </c>
      <c r="I57" s="362">
        <f t="shared" si="4"/>
        <v>1</v>
      </c>
      <c r="J57" s="358">
        <f t="shared" si="5"/>
        <v>100</v>
      </c>
      <c r="K57" s="298"/>
    </row>
    <row r="58" spans="1:11" x14ac:dyDescent="0.2">
      <c r="A58" s="328">
        <v>48</v>
      </c>
      <c r="B58" s="322"/>
      <c r="C58" s="323"/>
      <c r="D58" s="442" t="s">
        <v>53</v>
      </c>
      <c r="E58" s="301" t="s">
        <v>54</v>
      </c>
      <c r="F58" s="323" t="s">
        <v>60</v>
      </c>
      <c r="G58" s="53">
        <f>'集計書式 (例)'!EC34</f>
        <v>0</v>
      </c>
      <c r="H58" s="53">
        <f>'集計書式 (例)'!ED34</f>
        <v>0</v>
      </c>
      <c r="I58" s="362">
        <f t="shared" si="4"/>
        <v>0</v>
      </c>
      <c r="J58" s="358" t="e">
        <f t="shared" si="5"/>
        <v>#DIV/0!</v>
      </c>
      <c r="K58" s="301"/>
    </row>
    <row r="59" spans="1:11" x14ac:dyDescent="0.2">
      <c r="A59" s="328">
        <v>49</v>
      </c>
      <c r="B59" s="322"/>
      <c r="C59" s="323"/>
      <c r="D59" s="443"/>
      <c r="E59" s="301" t="s">
        <v>67</v>
      </c>
      <c r="F59" s="323" t="s">
        <v>72</v>
      </c>
      <c r="G59" s="53">
        <f>'集計書式 (例)'!EF34</f>
        <v>0</v>
      </c>
      <c r="H59" s="53">
        <f>'集計書式 (例)'!EG34</f>
        <v>0</v>
      </c>
      <c r="I59" s="362">
        <f t="shared" si="4"/>
        <v>0</v>
      </c>
      <c r="J59" s="358" t="e">
        <f t="shared" si="5"/>
        <v>#DIV/0!</v>
      </c>
      <c r="K59" s="301"/>
    </row>
    <row r="60" spans="1:11" ht="26" x14ac:dyDescent="0.2">
      <c r="A60" s="328">
        <v>50</v>
      </c>
      <c r="B60" s="322"/>
      <c r="C60" s="323"/>
      <c r="D60" s="443"/>
      <c r="E60" s="277" t="s">
        <v>68</v>
      </c>
      <c r="F60" s="323" t="s">
        <v>72</v>
      </c>
      <c r="G60" s="53">
        <f>'集計書式 (例)'!EI34</f>
        <v>8</v>
      </c>
      <c r="H60" s="53">
        <f>'集計書式 (例)'!EJ34</f>
        <v>0</v>
      </c>
      <c r="I60" s="362">
        <f t="shared" si="4"/>
        <v>8</v>
      </c>
      <c r="J60" s="358">
        <f t="shared" si="5"/>
        <v>100</v>
      </c>
      <c r="K60" s="298"/>
    </row>
    <row r="61" spans="1:11" x14ac:dyDescent="0.2">
      <c r="A61" s="328">
        <v>51</v>
      </c>
      <c r="B61" s="322"/>
      <c r="C61" s="323"/>
      <c r="D61" s="443"/>
      <c r="E61" s="277" t="s">
        <v>383</v>
      </c>
      <c r="F61" s="323" t="s">
        <v>72</v>
      </c>
      <c r="G61" s="107">
        <f>'集計書式 (例)'!EL34</f>
        <v>5</v>
      </c>
      <c r="H61" s="107">
        <f>'集計書式 (例)'!EM34</f>
        <v>0</v>
      </c>
      <c r="I61" s="362">
        <f t="shared" si="4"/>
        <v>5</v>
      </c>
      <c r="J61" s="363">
        <f t="shared" si="5"/>
        <v>100</v>
      </c>
      <c r="K61" s="298"/>
    </row>
    <row r="62" spans="1:11" x14ac:dyDescent="0.2">
      <c r="A62" s="328">
        <v>52</v>
      </c>
      <c r="B62" s="322"/>
      <c r="C62" s="323"/>
      <c r="D62" s="444"/>
      <c r="E62" s="277" t="s">
        <v>384</v>
      </c>
      <c r="F62" s="323" t="s">
        <v>72</v>
      </c>
      <c r="G62" s="107">
        <f>'集計書式 (例)'!EO34</f>
        <v>3</v>
      </c>
      <c r="H62" s="107">
        <f>'集計書式 (例)'!EP34</f>
        <v>0</v>
      </c>
      <c r="I62" s="362">
        <f t="shared" si="4"/>
        <v>3</v>
      </c>
      <c r="J62" s="363">
        <f t="shared" si="5"/>
        <v>100</v>
      </c>
      <c r="K62" s="298"/>
    </row>
    <row r="63" spans="1:11" ht="26" x14ac:dyDescent="0.2">
      <c r="A63" s="328">
        <v>53</v>
      </c>
      <c r="B63" s="322"/>
      <c r="C63" s="323"/>
      <c r="D63" s="327" t="s">
        <v>69</v>
      </c>
      <c r="E63" s="277" t="s">
        <v>464</v>
      </c>
      <c r="F63" s="323" t="s">
        <v>315</v>
      </c>
      <c r="G63" s="53">
        <f>'集計書式 (例)'!ER34</f>
        <v>120</v>
      </c>
      <c r="H63" s="53">
        <f>'集計書式 (例)'!ES34</f>
        <v>80</v>
      </c>
      <c r="I63" s="362">
        <f t="shared" si="4"/>
        <v>200</v>
      </c>
      <c r="J63" s="358">
        <f t="shared" si="5"/>
        <v>60</v>
      </c>
      <c r="K63" s="301"/>
    </row>
    <row r="64" spans="1:11" x14ac:dyDescent="0.2">
      <c r="A64" s="328">
        <v>54</v>
      </c>
      <c r="B64" s="322"/>
      <c r="C64" s="323"/>
      <c r="D64" s="386" t="s">
        <v>55</v>
      </c>
      <c r="E64" s="301" t="s">
        <v>56</v>
      </c>
      <c r="F64" s="323" t="s">
        <v>80</v>
      </c>
      <c r="G64" s="53">
        <f>'集計書式 (例)'!EU34</f>
        <v>1</v>
      </c>
      <c r="H64" s="53">
        <f>'集計書式 (例)'!EV34</f>
        <v>0</v>
      </c>
      <c r="I64" s="362">
        <f t="shared" si="4"/>
        <v>1</v>
      </c>
      <c r="J64" s="358">
        <f t="shared" si="5"/>
        <v>100</v>
      </c>
      <c r="K64" s="301"/>
    </row>
    <row r="65" spans="1:11" ht="26" x14ac:dyDescent="0.2">
      <c r="A65" s="328">
        <v>55</v>
      </c>
      <c r="B65" s="322"/>
      <c r="C65" s="323"/>
      <c r="D65" s="390"/>
      <c r="E65" s="277" t="s">
        <v>57</v>
      </c>
      <c r="F65" s="323" t="s">
        <v>80</v>
      </c>
      <c r="G65" s="53">
        <f>'集計書式 (例)'!EX34</f>
        <v>1</v>
      </c>
      <c r="H65" s="53">
        <f>'集計書式 (例)'!EY34</f>
        <v>0</v>
      </c>
      <c r="I65" s="362">
        <f t="shared" si="4"/>
        <v>1</v>
      </c>
      <c r="J65" s="358">
        <f t="shared" si="5"/>
        <v>100</v>
      </c>
      <c r="K65" s="301"/>
    </row>
    <row r="66" spans="1:11" x14ac:dyDescent="0.2">
      <c r="A66" s="328">
        <v>56</v>
      </c>
      <c r="B66" s="322"/>
      <c r="C66" s="323"/>
      <c r="D66" s="387"/>
      <c r="E66" s="277" t="s">
        <v>587</v>
      </c>
      <c r="F66" s="323" t="s">
        <v>80</v>
      </c>
      <c r="G66" s="53">
        <f>'集計書式 (例)'!FA34</f>
        <v>1</v>
      </c>
      <c r="H66" s="111">
        <f>'集計書式 (例)'!FB34</f>
        <v>0</v>
      </c>
      <c r="I66" s="362">
        <f t="shared" si="4"/>
        <v>1</v>
      </c>
      <c r="J66" s="358">
        <f t="shared" si="5"/>
        <v>100</v>
      </c>
      <c r="K66" s="301"/>
    </row>
    <row r="67" spans="1:11" x14ac:dyDescent="0.2">
      <c r="A67" s="328">
        <v>57</v>
      </c>
      <c r="B67" s="322"/>
      <c r="C67" s="323"/>
      <c r="D67" s="386" t="s">
        <v>374</v>
      </c>
      <c r="E67" s="277" t="s">
        <v>375</v>
      </c>
      <c r="F67" s="323" t="s">
        <v>80</v>
      </c>
      <c r="G67" s="107">
        <f>'集計書式 (例)'!FD34</f>
        <v>2</v>
      </c>
      <c r="H67" s="109"/>
      <c r="I67" s="109"/>
      <c r="J67" s="109"/>
      <c r="K67" s="301"/>
    </row>
    <row r="68" spans="1:11" x14ac:dyDescent="0.2">
      <c r="A68" s="328">
        <v>58</v>
      </c>
      <c r="B68" s="322"/>
      <c r="C68" s="323"/>
      <c r="D68" s="387"/>
      <c r="E68" s="277" t="s">
        <v>500</v>
      </c>
      <c r="F68" s="323" t="s">
        <v>80</v>
      </c>
      <c r="G68" s="107">
        <f>'集計書式 (例)'!FG34</f>
        <v>2</v>
      </c>
      <c r="H68" s="109"/>
      <c r="I68" s="109"/>
      <c r="J68" s="109"/>
      <c r="K68" s="301"/>
    </row>
    <row r="69" spans="1:11" x14ac:dyDescent="0.2">
      <c r="A69" s="328">
        <v>59</v>
      </c>
      <c r="B69" s="322"/>
      <c r="C69" s="323"/>
      <c r="D69" s="445" t="s">
        <v>14</v>
      </c>
      <c r="E69" s="301" t="s">
        <v>301</v>
      </c>
      <c r="F69" s="323" t="s">
        <v>80</v>
      </c>
      <c r="G69" s="107">
        <f>'集計書式 (例)'!FJ34</f>
        <v>4</v>
      </c>
      <c r="H69" s="107">
        <f>'集計書式 (例)'!FK34</f>
        <v>1</v>
      </c>
      <c r="I69" s="362">
        <f>G69+H69</f>
        <v>5</v>
      </c>
      <c r="J69" s="363">
        <f>G69/I69*100</f>
        <v>80</v>
      </c>
      <c r="K69" s="301"/>
    </row>
    <row r="70" spans="1:11" x14ac:dyDescent="0.2">
      <c r="A70" s="328">
        <v>60</v>
      </c>
      <c r="B70" s="322"/>
      <c r="C70" s="323"/>
      <c r="D70" s="445"/>
      <c r="E70" s="301" t="s">
        <v>302</v>
      </c>
      <c r="F70" s="323" t="s">
        <v>80</v>
      </c>
      <c r="G70" s="107">
        <f>'集計書式 (例)'!FM34</f>
        <v>3</v>
      </c>
      <c r="H70" s="125">
        <f>'集計書式 (例)'!FN34</f>
        <v>1</v>
      </c>
      <c r="I70" s="362">
        <f>G70+H70</f>
        <v>4</v>
      </c>
      <c r="J70" s="363">
        <f>G70/I70*100</f>
        <v>75</v>
      </c>
      <c r="K70" s="301"/>
    </row>
    <row r="71" spans="1:11" ht="26" x14ac:dyDescent="0.2">
      <c r="A71" s="328">
        <v>61</v>
      </c>
      <c r="B71" s="322"/>
      <c r="C71" s="323"/>
      <c r="D71" s="333" t="s">
        <v>125</v>
      </c>
      <c r="E71" s="301" t="s">
        <v>126</v>
      </c>
      <c r="F71" s="323" t="s">
        <v>80</v>
      </c>
      <c r="G71" s="107">
        <f>'集計書式 (例)'!FP34</f>
        <v>1</v>
      </c>
      <c r="H71" s="125">
        <f>'集計書式 (例)'!FQ34</f>
        <v>0</v>
      </c>
      <c r="I71" s="362">
        <f>G71+H71</f>
        <v>1</v>
      </c>
      <c r="J71" s="363">
        <f>G71/I71*100</f>
        <v>100</v>
      </c>
      <c r="K71" s="301"/>
    </row>
    <row r="72" spans="1:11" ht="26" x14ac:dyDescent="0.2">
      <c r="A72" s="328">
        <v>62</v>
      </c>
      <c r="B72" s="322"/>
      <c r="C72" s="323"/>
      <c r="D72" s="333" t="s">
        <v>100</v>
      </c>
      <c r="E72" s="277" t="s">
        <v>217</v>
      </c>
      <c r="F72" s="323" t="s">
        <v>317</v>
      </c>
      <c r="G72" s="107">
        <f>'集計書式 (例)'!FS34</f>
        <v>0</v>
      </c>
      <c r="H72" s="107">
        <f>'集計書式 (例)'!FT34</f>
        <v>0</v>
      </c>
      <c r="I72" s="362">
        <f>G72+H72</f>
        <v>0</v>
      </c>
      <c r="J72" s="363" t="e">
        <f>G72/I72*100</f>
        <v>#DIV/0!</v>
      </c>
      <c r="K72" s="301"/>
    </row>
    <row r="73" spans="1:11" ht="26" x14ac:dyDescent="0.2">
      <c r="A73" s="328">
        <v>63</v>
      </c>
      <c r="B73" s="322"/>
      <c r="C73" s="323"/>
      <c r="D73" s="333" t="s">
        <v>318</v>
      </c>
      <c r="E73" s="277" t="s">
        <v>219</v>
      </c>
      <c r="F73" s="323" t="s">
        <v>101</v>
      </c>
      <c r="G73" s="107">
        <f>'集計書式 (例)'!FV34</f>
        <v>0</v>
      </c>
      <c r="H73" s="107">
        <f>'集計書式 (例)'!FW34</f>
        <v>0</v>
      </c>
      <c r="I73" s="362">
        <f>G73+H73</f>
        <v>0</v>
      </c>
      <c r="J73" s="363" t="e">
        <f>G73/I73*100</f>
        <v>#DIV/0!</v>
      </c>
      <c r="K73" s="364"/>
    </row>
    <row r="74" spans="1:11" x14ac:dyDescent="0.2">
      <c r="A74" s="380">
        <v>64</v>
      </c>
      <c r="B74" s="382"/>
      <c r="C74" s="383"/>
      <c r="D74" s="386" t="s">
        <v>493</v>
      </c>
      <c r="E74" s="388" t="s">
        <v>494</v>
      </c>
      <c r="F74" s="323" t="s">
        <v>101</v>
      </c>
      <c r="G74" s="107">
        <f>'集計書式 (例)'!FY34</f>
        <v>0</v>
      </c>
      <c r="H74" s="109"/>
      <c r="I74" s="109"/>
      <c r="J74" s="109"/>
      <c r="K74" s="301"/>
    </row>
    <row r="75" spans="1:11" x14ac:dyDescent="0.2">
      <c r="A75" s="381"/>
      <c r="B75" s="384"/>
      <c r="C75" s="385"/>
      <c r="D75" s="387"/>
      <c r="E75" s="389"/>
      <c r="F75" s="323" t="s">
        <v>24</v>
      </c>
      <c r="G75" s="107">
        <f>'集計書式 (例)'!FZ34</f>
        <v>0</v>
      </c>
      <c r="H75" s="109"/>
      <c r="I75" s="109"/>
      <c r="J75" s="109"/>
      <c r="K75" s="301"/>
    </row>
    <row r="76" spans="1:11" x14ac:dyDescent="0.2">
      <c r="A76" s="380">
        <v>65</v>
      </c>
      <c r="B76" s="382"/>
      <c r="C76" s="383"/>
      <c r="D76" s="386" t="s">
        <v>319</v>
      </c>
      <c r="E76" s="388" t="s">
        <v>221</v>
      </c>
      <c r="F76" s="323" t="s">
        <v>101</v>
      </c>
      <c r="G76" s="107">
        <f>'集計書式 (例)'!GE34</f>
        <v>0</v>
      </c>
      <c r="H76" s="109"/>
      <c r="I76" s="109"/>
      <c r="J76" s="109"/>
      <c r="K76" s="301"/>
    </row>
    <row r="77" spans="1:11" x14ac:dyDescent="0.2">
      <c r="A77" s="381"/>
      <c r="B77" s="384"/>
      <c r="C77" s="385"/>
      <c r="D77" s="387"/>
      <c r="E77" s="389"/>
      <c r="F77" s="323" t="s">
        <v>24</v>
      </c>
      <c r="G77" s="107">
        <f>'集計書式 (例)'!GF34</f>
        <v>0</v>
      </c>
      <c r="H77" s="109"/>
      <c r="I77" s="109"/>
      <c r="J77" s="109"/>
      <c r="K77" s="301"/>
    </row>
    <row r="78" spans="1:11" ht="13.15" customHeight="1" x14ac:dyDescent="0.2">
      <c r="A78" s="380">
        <v>66</v>
      </c>
      <c r="B78" s="382"/>
      <c r="C78" s="383"/>
      <c r="D78" s="386" t="s">
        <v>321</v>
      </c>
      <c r="E78" s="388" t="s">
        <v>533</v>
      </c>
      <c r="F78" s="323" t="s">
        <v>101</v>
      </c>
      <c r="G78" s="107">
        <f>'集計書式 (例)'!GK34</f>
        <v>0</v>
      </c>
      <c r="H78" s="107">
        <f>'集計書式 (例)'!GM34</f>
        <v>0</v>
      </c>
      <c r="I78" s="362">
        <f>G78+H78</f>
        <v>0</v>
      </c>
      <c r="J78" s="363" t="e">
        <f>G78/I78*100</f>
        <v>#DIV/0!</v>
      </c>
      <c r="K78" s="301"/>
    </row>
    <row r="79" spans="1:11" x14ac:dyDescent="0.2">
      <c r="A79" s="381"/>
      <c r="B79" s="384"/>
      <c r="C79" s="385"/>
      <c r="D79" s="387"/>
      <c r="E79" s="389"/>
      <c r="F79" s="323" t="s">
        <v>24</v>
      </c>
      <c r="G79" s="107">
        <f>'集計書式 (例)'!GL34</f>
        <v>0</v>
      </c>
      <c r="H79" s="107">
        <f>'集計書式 (例)'!GN34</f>
        <v>0</v>
      </c>
      <c r="I79" s="362">
        <f>G79+H79</f>
        <v>0</v>
      </c>
      <c r="J79" s="363" t="e">
        <f>G79/I79*100</f>
        <v>#DIV/0!</v>
      </c>
      <c r="K79" s="301"/>
    </row>
    <row r="80" spans="1:11" ht="26" x14ac:dyDescent="0.2">
      <c r="A80" s="352">
        <v>67</v>
      </c>
      <c r="B80" s="322"/>
      <c r="C80" s="323"/>
      <c r="D80" s="333" t="s">
        <v>478</v>
      </c>
      <c r="E80" s="277" t="s">
        <v>479</v>
      </c>
      <c r="F80" s="323" t="s">
        <v>101</v>
      </c>
      <c r="G80" s="107">
        <f>'集計書式 (例)'!GQ34</f>
        <v>0</v>
      </c>
      <c r="H80" s="107">
        <f>'集計書式 (例)'!GR34</f>
        <v>0</v>
      </c>
      <c r="I80" s="362">
        <f>G80+H80</f>
        <v>0</v>
      </c>
      <c r="J80" s="363" t="e">
        <f>G80/I80*100</f>
        <v>#DIV/0!</v>
      </c>
      <c r="K80" s="364"/>
    </row>
    <row r="81" spans="1:11" x14ac:dyDescent="0.2">
      <c r="A81" s="351">
        <v>68</v>
      </c>
      <c r="B81" s="382"/>
      <c r="C81" s="383"/>
      <c r="D81" s="386" t="s">
        <v>481</v>
      </c>
      <c r="E81" s="304" t="s">
        <v>223</v>
      </c>
      <c r="F81" s="323" t="s">
        <v>482</v>
      </c>
      <c r="G81" s="107">
        <f>'集計書式 (例)'!GT34</f>
        <v>0</v>
      </c>
      <c r="H81" s="109"/>
      <c r="I81" s="109"/>
      <c r="J81" s="109"/>
      <c r="K81" s="301"/>
    </row>
    <row r="82" spans="1:11" x14ac:dyDescent="0.2">
      <c r="A82" s="351">
        <v>69</v>
      </c>
      <c r="B82" s="382"/>
      <c r="C82" s="383"/>
      <c r="D82" s="390"/>
      <c r="E82" s="304" t="s">
        <v>224</v>
      </c>
      <c r="F82" s="323" t="s">
        <v>482</v>
      </c>
      <c r="G82" s="107">
        <f>'集計書式 (例)'!GW34</f>
        <v>0</v>
      </c>
      <c r="H82" s="109"/>
      <c r="I82" s="109"/>
      <c r="J82" s="109"/>
      <c r="K82" s="301"/>
    </row>
    <row r="83" spans="1:11" ht="13.5" thickBot="1" x14ac:dyDescent="0.25">
      <c r="A83" s="353">
        <v>70</v>
      </c>
      <c r="B83" s="469"/>
      <c r="C83" s="470"/>
      <c r="D83" s="338" t="s">
        <v>483</v>
      </c>
      <c r="E83" s="339" t="s">
        <v>225</v>
      </c>
      <c r="F83" s="340" t="s">
        <v>482</v>
      </c>
      <c r="G83" s="162">
        <f>'集計書式 (例)'!GZ34</f>
        <v>1</v>
      </c>
      <c r="H83" s="163"/>
      <c r="I83" s="163"/>
      <c r="J83" s="163"/>
      <c r="K83" s="342"/>
    </row>
  </sheetData>
  <mergeCells count="59">
    <mergeCell ref="D7:D10"/>
    <mergeCell ref="D27:D28"/>
    <mergeCell ref="D22:D25"/>
    <mergeCell ref="D12:D14"/>
    <mergeCell ref="H24:H25"/>
    <mergeCell ref="H22:H23"/>
    <mergeCell ref="D19:D20"/>
    <mergeCell ref="D31:D33"/>
    <mergeCell ref="D15:D18"/>
    <mergeCell ref="H15:H18"/>
    <mergeCell ref="H19:H20"/>
    <mergeCell ref="D67:D68"/>
    <mergeCell ref="D35:D36"/>
    <mergeCell ref="D50:D52"/>
    <mergeCell ref="D58:D62"/>
    <mergeCell ref="D43:D48"/>
    <mergeCell ref="J7:J10"/>
    <mergeCell ref="J12:J14"/>
    <mergeCell ref="J19:J20"/>
    <mergeCell ref="J15:J18"/>
    <mergeCell ref="I19:I20"/>
    <mergeCell ref="I37:I38"/>
    <mergeCell ref="J22:J23"/>
    <mergeCell ref="D37:D38"/>
    <mergeCell ref="J24:J25"/>
    <mergeCell ref="J37:J38"/>
    <mergeCell ref="H37:H38"/>
    <mergeCell ref="I22:I23"/>
    <mergeCell ref="I35:I36"/>
    <mergeCell ref="J35:J36"/>
    <mergeCell ref="I7:I10"/>
    <mergeCell ref="H35:H36"/>
    <mergeCell ref="I12:I14"/>
    <mergeCell ref="I24:I25"/>
    <mergeCell ref="I15:I18"/>
    <mergeCell ref="H7:H10"/>
    <mergeCell ref="H12:H14"/>
    <mergeCell ref="E45:E46"/>
    <mergeCell ref="D78:D79"/>
    <mergeCell ref="E78:E79"/>
    <mergeCell ref="D81:D82"/>
    <mergeCell ref="D76:D77"/>
    <mergeCell ref="E76:E77"/>
    <mergeCell ref="D74:D75"/>
    <mergeCell ref="D69:D70"/>
    <mergeCell ref="D64:D66"/>
    <mergeCell ref="E74:E75"/>
    <mergeCell ref="B83:C83"/>
    <mergeCell ref="B82:C82"/>
    <mergeCell ref="A78:A79"/>
    <mergeCell ref="B78:C79"/>
    <mergeCell ref="B81:C81"/>
    <mergeCell ref="A76:A77"/>
    <mergeCell ref="B76:C77"/>
    <mergeCell ref="A45:A46"/>
    <mergeCell ref="B45:B46"/>
    <mergeCell ref="C45:C46"/>
    <mergeCell ref="A74:A75"/>
    <mergeCell ref="B74:C75"/>
  </mergeCells>
  <phoneticPr fontId="2"/>
  <pageMargins left="0.78740157480314965" right="0.78740157480314965" top="0.78740157480314965" bottom="0.59055118110236227" header="0.51181102362204722" footer="0.51181102362204722"/>
  <pageSetup paperSize="9" scale="58"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B34"/>
  <sheetViews>
    <sheetView zoomScaleNormal="100" zoomScaleSheetLayoutView="85" workbookViewId="0">
      <pane ySplit="2" topLeftCell="A3" activePane="bottomLeft" state="frozen"/>
      <selection pane="bottomLeft"/>
    </sheetView>
  </sheetViews>
  <sheetFormatPr defaultColWidth="9" defaultRowHeight="13" x14ac:dyDescent="0.2"/>
  <cols>
    <col min="1" max="1" width="4" style="287" customWidth="1"/>
    <col min="2" max="2" width="84.08984375" style="287" customWidth="1"/>
    <col min="3" max="16384" width="9" style="287"/>
  </cols>
  <sheetData>
    <row r="1" spans="1:2" ht="16.5" x14ac:dyDescent="0.2">
      <c r="A1" s="286" t="s">
        <v>603</v>
      </c>
    </row>
    <row r="4" spans="1:2" ht="14" x14ac:dyDescent="0.2">
      <c r="A4" s="2" t="s">
        <v>509</v>
      </c>
    </row>
    <row r="5" spans="1:2" ht="14" x14ac:dyDescent="0.2">
      <c r="A5" s="2"/>
      <c r="B5" s="59" t="s">
        <v>260</v>
      </c>
    </row>
    <row r="6" spans="1:2" x14ac:dyDescent="0.2">
      <c r="A6" s="366"/>
      <c r="B6" s="287" t="s">
        <v>98</v>
      </c>
    </row>
    <row r="7" spans="1:2" ht="16.5" customHeight="1" x14ac:dyDescent="0.2">
      <c r="A7" s="367" t="s">
        <v>261</v>
      </c>
      <c r="B7" s="287" t="s">
        <v>145</v>
      </c>
    </row>
    <row r="8" spans="1:2" ht="71.5" customHeight="1" x14ac:dyDescent="0.2">
      <c r="A8" s="367" t="s">
        <v>262</v>
      </c>
      <c r="B8" s="287" t="s">
        <v>520</v>
      </c>
    </row>
    <row r="9" spans="1:2" ht="33" customHeight="1" x14ac:dyDescent="0.2">
      <c r="A9" s="367" t="s">
        <v>262</v>
      </c>
      <c r="B9" s="287" t="s">
        <v>146</v>
      </c>
    </row>
    <row r="10" spans="1:2" ht="49.5" customHeight="1" x14ac:dyDescent="0.2">
      <c r="A10" s="367" t="s">
        <v>262</v>
      </c>
      <c r="B10" s="287" t="s">
        <v>147</v>
      </c>
    </row>
    <row r="11" spans="1:2" ht="26" x14ac:dyDescent="0.2">
      <c r="A11" s="367" t="s">
        <v>261</v>
      </c>
      <c r="B11" s="287" t="s">
        <v>506</v>
      </c>
    </row>
    <row r="12" spans="1:2" x14ac:dyDescent="0.2">
      <c r="A12" s="367"/>
      <c r="B12" s="287" t="s">
        <v>97</v>
      </c>
    </row>
    <row r="13" spans="1:2" ht="33" customHeight="1" x14ac:dyDescent="0.2">
      <c r="A13" s="367" t="s">
        <v>263</v>
      </c>
      <c r="B13" s="287" t="s">
        <v>99</v>
      </c>
    </row>
    <row r="14" spans="1:2" ht="138" customHeight="1" x14ac:dyDescent="0.2">
      <c r="A14" s="367"/>
    </row>
    <row r="15" spans="1:2" ht="49.5" customHeight="1" x14ac:dyDescent="0.2">
      <c r="A15" s="367" t="s">
        <v>264</v>
      </c>
      <c r="B15" s="287" t="s">
        <v>265</v>
      </c>
    </row>
    <row r="16" spans="1:2" x14ac:dyDescent="0.2">
      <c r="A16" s="367"/>
    </row>
    <row r="18" spans="1:2" ht="14" x14ac:dyDescent="0.2">
      <c r="A18" s="3" t="s">
        <v>510</v>
      </c>
    </row>
    <row r="19" spans="1:2" ht="14" x14ac:dyDescent="0.2">
      <c r="A19" s="3"/>
      <c r="B19" s="59" t="s">
        <v>266</v>
      </c>
    </row>
    <row r="20" spans="1:2" x14ac:dyDescent="0.2">
      <c r="A20" s="368"/>
    </row>
    <row r="21" spans="1:2" ht="16.5" customHeight="1" x14ac:dyDescent="0.2">
      <c r="A21" s="367" t="s">
        <v>267</v>
      </c>
      <c r="B21" s="287" t="s">
        <v>511</v>
      </c>
    </row>
    <row r="22" spans="1:2" ht="14.25" customHeight="1" x14ac:dyDescent="0.2">
      <c r="A22" s="367" t="s">
        <v>261</v>
      </c>
      <c r="B22" s="287" t="s">
        <v>512</v>
      </c>
    </row>
    <row r="23" spans="1:2" x14ac:dyDescent="0.2">
      <c r="A23" s="367"/>
    </row>
    <row r="24" spans="1:2" ht="14" x14ac:dyDescent="0.2">
      <c r="A24" s="3" t="s">
        <v>513</v>
      </c>
    </row>
    <row r="25" spans="1:2" ht="14" x14ac:dyDescent="0.2">
      <c r="A25" s="3"/>
      <c r="B25" s="59" t="s">
        <v>268</v>
      </c>
    </row>
    <row r="26" spans="1:2" ht="14" x14ac:dyDescent="0.2">
      <c r="A26" s="3"/>
    </row>
    <row r="27" spans="1:2" ht="20.25" customHeight="1" x14ac:dyDescent="0.2">
      <c r="A27" s="367" t="s">
        <v>269</v>
      </c>
      <c r="B27" s="287" t="s">
        <v>514</v>
      </c>
    </row>
    <row r="28" spans="1:2" x14ac:dyDescent="0.2">
      <c r="A28" s="367"/>
    </row>
    <row r="29" spans="1:2" x14ac:dyDescent="0.2">
      <c r="A29" s="367"/>
    </row>
    <row r="30" spans="1:2" x14ac:dyDescent="0.2">
      <c r="A30" s="367"/>
    </row>
    <row r="31" spans="1:2" x14ac:dyDescent="0.2">
      <c r="A31" s="367"/>
    </row>
    <row r="32" spans="1:2" x14ac:dyDescent="0.2">
      <c r="A32" s="367"/>
    </row>
    <row r="33" spans="1:1" x14ac:dyDescent="0.2">
      <c r="A33" s="367"/>
    </row>
    <row r="34" spans="1:1" x14ac:dyDescent="0.2">
      <c r="A34" s="367"/>
    </row>
  </sheetData>
  <phoneticPr fontId="2"/>
  <pageMargins left="0.67" right="0.42" top="0.72" bottom="0.72" header="0.35" footer="0.31"/>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53"/>
  </sheetPr>
  <dimension ref="A1:G73"/>
  <sheetViews>
    <sheetView view="pageBreakPreview" zoomScaleNormal="100" zoomScaleSheetLayoutView="100" workbookViewId="0">
      <pane ySplit="3" topLeftCell="A4" activePane="bottomLeft" state="frozen"/>
      <selection pane="bottomLeft" activeCell="D59" sqref="D59"/>
    </sheetView>
  </sheetViews>
  <sheetFormatPr defaultColWidth="9" defaultRowHeight="11" x14ac:dyDescent="0.2"/>
  <cols>
    <col min="1" max="1" width="9.453125" style="69" customWidth="1"/>
    <col min="2" max="2" width="24.6328125" style="59" customWidth="1"/>
    <col min="3" max="3" width="7.453125" style="59" bestFit="1" customWidth="1"/>
    <col min="4" max="4" width="23.90625" style="59" customWidth="1"/>
    <col min="5" max="5" width="25.08984375" style="59" customWidth="1"/>
    <col min="6" max="6" width="13.7265625" style="59" bestFit="1" customWidth="1"/>
    <col min="7" max="7" width="46.7265625" style="59" customWidth="1"/>
    <col min="8" max="16384" width="9" style="61"/>
  </cols>
  <sheetData>
    <row r="1" spans="1:7" ht="16.5" x14ac:dyDescent="0.2">
      <c r="A1" s="159" t="s">
        <v>131</v>
      </c>
    </row>
    <row r="2" spans="1:7" s="249" customFormat="1" ht="13.5" thickBot="1" x14ac:dyDescent="0.25">
      <c r="A2" s="192"/>
      <c r="B2" s="192"/>
      <c r="C2" s="355"/>
      <c r="D2" s="355"/>
      <c r="E2" s="355"/>
      <c r="F2" s="192"/>
      <c r="G2" s="192"/>
    </row>
    <row r="3" spans="1:7" s="65" customFormat="1" ht="19.5" thickBot="1" x14ac:dyDescent="0.25">
      <c r="A3" s="62" t="s">
        <v>73</v>
      </c>
      <c r="B3" s="63" t="s">
        <v>270</v>
      </c>
      <c r="C3" s="121" t="s">
        <v>102</v>
      </c>
      <c r="D3" s="64" t="s">
        <v>74</v>
      </c>
      <c r="E3" s="64" t="s">
        <v>132</v>
      </c>
      <c r="F3" s="64" t="s">
        <v>271</v>
      </c>
      <c r="G3" s="297" t="s">
        <v>23</v>
      </c>
    </row>
    <row r="4" spans="1:7" ht="11.25" customHeight="1" x14ac:dyDescent="0.2">
      <c r="A4" s="66" t="s">
        <v>75</v>
      </c>
      <c r="B4" s="59" t="s">
        <v>76</v>
      </c>
      <c r="C4" s="122">
        <v>1</v>
      </c>
      <c r="D4" s="155" t="s">
        <v>524</v>
      </c>
      <c r="E4" s="515" t="s">
        <v>156</v>
      </c>
      <c r="F4" s="112" t="s">
        <v>26</v>
      </c>
      <c r="G4" s="218" t="s">
        <v>507</v>
      </c>
    </row>
    <row r="5" spans="1:7" ht="32.15" customHeight="1" x14ac:dyDescent="0.2">
      <c r="A5" s="66"/>
      <c r="B5" s="214"/>
      <c r="C5" s="122">
        <v>2</v>
      </c>
      <c r="D5" s="156" t="s">
        <v>77</v>
      </c>
      <c r="E5" s="513"/>
      <c r="F5" s="112" t="s">
        <v>26</v>
      </c>
      <c r="G5" s="123" t="s">
        <v>508</v>
      </c>
    </row>
    <row r="6" spans="1:7" ht="32.15" customHeight="1" x14ac:dyDescent="0.2">
      <c r="A6" s="66"/>
      <c r="B6" s="214"/>
      <c r="C6" s="122">
        <v>3</v>
      </c>
      <c r="D6" s="156" t="s">
        <v>297</v>
      </c>
      <c r="E6" s="513"/>
      <c r="F6" s="112" t="s">
        <v>26</v>
      </c>
      <c r="G6" s="123" t="s">
        <v>508</v>
      </c>
    </row>
    <row r="7" spans="1:7" ht="32.15" customHeight="1" x14ac:dyDescent="0.2">
      <c r="A7" s="66"/>
      <c r="B7" s="115"/>
      <c r="C7" s="122">
        <v>4</v>
      </c>
      <c r="D7" s="156" t="s">
        <v>298</v>
      </c>
      <c r="E7" s="514"/>
      <c r="F7" s="112" t="s">
        <v>26</v>
      </c>
      <c r="G7" s="123" t="s">
        <v>508</v>
      </c>
    </row>
    <row r="8" spans="1:7" ht="22" x14ac:dyDescent="0.2">
      <c r="A8" s="66"/>
      <c r="B8" s="116" t="s">
        <v>123</v>
      </c>
      <c r="C8" s="122">
        <v>5</v>
      </c>
      <c r="D8" s="156" t="s">
        <v>124</v>
      </c>
      <c r="E8" s="156" t="s">
        <v>157</v>
      </c>
      <c r="F8" s="112" t="s">
        <v>272</v>
      </c>
      <c r="G8" s="123" t="s">
        <v>508</v>
      </c>
    </row>
    <row r="9" spans="1:7" ht="13.5" customHeight="1" x14ac:dyDescent="0.2">
      <c r="A9" s="66"/>
      <c r="B9" s="516" t="s">
        <v>39</v>
      </c>
      <c r="C9" s="122">
        <v>6</v>
      </c>
      <c r="D9" s="156" t="s">
        <v>78</v>
      </c>
      <c r="E9" s="512" t="s">
        <v>158</v>
      </c>
      <c r="F9" s="112" t="s">
        <v>184</v>
      </c>
      <c r="G9" s="519" t="s">
        <v>199</v>
      </c>
    </row>
    <row r="10" spans="1:7" ht="13.5" customHeight="1" x14ac:dyDescent="0.2">
      <c r="A10" s="66"/>
      <c r="B10" s="517"/>
      <c r="C10" s="122">
        <v>7</v>
      </c>
      <c r="D10" s="156" t="s">
        <v>484</v>
      </c>
      <c r="E10" s="513"/>
      <c r="F10" s="112" t="s">
        <v>486</v>
      </c>
      <c r="G10" s="524"/>
    </row>
    <row r="11" spans="1:7" x14ac:dyDescent="0.2">
      <c r="A11" s="66"/>
      <c r="B11" s="518"/>
      <c r="C11" s="122">
        <v>8</v>
      </c>
      <c r="D11" s="156" t="s">
        <v>485</v>
      </c>
      <c r="E11" s="514"/>
      <c r="F11" s="112" t="s">
        <v>184</v>
      </c>
      <c r="G11" s="520"/>
    </row>
    <row r="12" spans="1:7" ht="11.25" customHeight="1" x14ac:dyDescent="0.2">
      <c r="A12" s="66"/>
      <c r="B12" s="59" t="s">
        <v>35</v>
      </c>
      <c r="C12" s="122">
        <v>9</v>
      </c>
      <c r="D12" s="156" t="s">
        <v>36</v>
      </c>
      <c r="E12" s="512" t="s">
        <v>159</v>
      </c>
      <c r="F12" s="112" t="s">
        <v>26</v>
      </c>
      <c r="G12" s="516" t="s">
        <v>200</v>
      </c>
    </row>
    <row r="13" spans="1:7" ht="11.25" customHeight="1" x14ac:dyDescent="0.2">
      <c r="A13" s="66"/>
      <c r="B13" s="117"/>
      <c r="C13" s="122">
        <v>10</v>
      </c>
      <c r="D13" s="156" t="s">
        <v>37</v>
      </c>
      <c r="E13" s="513"/>
      <c r="F13" s="112" t="s">
        <v>26</v>
      </c>
      <c r="G13" s="517"/>
    </row>
    <row r="14" spans="1:7" ht="11.25" customHeight="1" x14ac:dyDescent="0.2">
      <c r="A14" s="66"/>
      <c r="C14" s="122">
        <v>11</v>
      </c>
      <c r="D14" s="156" t="s">
        <v>38</v>
      </c>
      <c r="E14" s="513"/>
      <c r="F14" s="112" t="s">
        <v>26</v>
      </c>
      <c r="G14" s="517"/>
    </row>
    <row r="15" spans="1:7" ht="13.5" customHeight="1" x14ac:dyDescent="0.2">
      <c r="A15" s="66"/>
      <c r="C15" s="122">
        <v>12</v>
      </c>
      <c r="D15" s="156" t="s">
        <v>205</v>
      </c>
      <c r="E15" s="514"/>
      <c r="F15" s="112" t="s">
        <v>26</v>
      </c>
      <c r="G15" s="518"/>
    </row>
    <row r="16" spans="1:7" x14ac:dyDescent="0.2">
      <c r="A16" s="66"/>
      <c r="B16" s="516" t="s">
        <v>41</v>
      </c>
      <c r="C16" s="122">
        <v>13</v>
      </c>
      <c r="D16" s="156" t="s">
        <v>42</v>
      </c>
      <c r="E16" s="521" t="s">
        <v>160</v>
      </c>
      <c r="F16" s="112" t="s">
        <v>26</v>
      </c>
      <c r="G16" s="123"/>
    </row>
    <row r="17" spans="1:7" x14ac:dyDescent="0.2">
      <c r="A17" s="66"/>
      <c r="B17" s="518"/>
      <c r="C17" s="122">
        <v>14</v>
      </c>
      <c r="D17" s="156" t="s">
        <v>150</v>
      </c>
      <c r="E17" s="522"/>
      <c r="F17" s="112" t="s">
        <v>26</v>
      </c>
      <c r="G17" s="123"/>
    </row>
    <row r="18" spans="1:7" ht="22" x14ac:dyDescent="0.2">
      <c r="A18" s="66"/>
      <c r="B18" s="116" t="s">
        <v>79</v>
      </c>
      <c r="C18" s="122">
        <v>15</v>
      </c>
      <c r="D18" s="156" t="s">
        <v>9</v>
      </c>
      <c r="E18" s="156" t="s">
        <v>191</v>
      </c>
      <c r="F18" s="112" t="s">
        <v>26</v>
      </c>
      <c r="G18" s="123" t="s">
        <v>273</v>
      </c>
    </row>
    <row r="19" spans="1:7" ht="25.5" customHeight="1" x14ac:dyDescent="0.2">
      <c r="A19" s="66"/>
      <c r="B19" s="59" t="s">
        <v>12</v>
      </c>
      <c r="C19" s="122">
        <v>16</v>
      </c>
      <c r="D19" s="156" t="s">
        <v>6</v>
      </c>
      <c r="E19" s="521" t="s">
        <v>161</v>
      </c>
      <c r="F19" s="112" t="s">
        <v>185</v>
      </c>
      <c r="G19" s="519" t="s">
        <v>201</v>
      </c>
    </row>
    <row r="20" spans="1:7" ht="25.5" customHeight="1" x14ac:dyDescent="0.2">
      <c r="A20" s="66"/>
      <c r="B20" s="118"/>
      <c r="C20" s="122">
        <v>17</v>
      </c>
      <c r="D20" s="156" t="s">
        <v>8</v>
      </c>
      <c r="E20" s="522"/>
      <c r="F20" s="112" t="s">
        <v>185</v>
      </c>
      <c r="G20" s="520"/>
    </row>
    <row r="21" spans="1:7" ht="22.5" customHeight="1" x14ac:dyDescent="0.2">
      <c r="A21" s="66"/>
      <c r="B21" s="116" t="s">
        <v>139</v>
      </c>
      <c r="C21" s="122">
        <v>18</v>
      </c>
      <c r="D21" s="156" t="s">
        <v>148</v>
      </c>
      <c r="E21" s="156" t="s">
        <v>191</v>
      </c>
      <c r="F21" s="112" t="s">
        <v>127</v>
      </c>
      <c r="G21" s="126" t="s">
        <v>274</v>
      </c>
    </row>
    <row r="22" spans="1:7" ht="33" x14ac:dyDescent="0.2">
      <c r="A22" s="66"/>
      <c r="B22" s="115" t="s">
        <v>183</v>
      </c>
      <c r="C22" s="122">
        <v>19</v>
      </c>
      <c r="D22" s="156" t="s">
        <v>43</v>
      </c>
      <c r="E22" s="156" t="s">
        <v>192</v>
      </c>
      <c r="F22" s="112" t="s">
        <v>186</v>
      </c>
      <c r="G22" s="123" t="s">
        <v>275</v>
      </c>
    </row>
    <row r="23" spans="1:7" ht="55" x14ac:dyDescent="0.2">
      <c r="A23" s="66"/>
      <c r="B23" s="59" t="s">
        <v>378</v>
      </c>
      <c r="C23" s="122">
        <v>20</v>
      </c>
      <c r="D23" s="156" t="s">
        <v>379</v>
      </c>
      <c r="E23" s="156" t="s">
        <v>390</v>
      </c>
      <c r="F23" s="112" t="s">
        <v>380</v>
      </c>
      <c r="G23" s="123"/>
    </row>
    <row r="24" spans="1:7" ht="44" x14ac:dyDescent="0.2">
      <c r="A24" s="66"/>
      <c r="B24" s="261" t="s">
        <v>128</v>
      </c>
      <c r="C24" s="122">
        <v>21</v>
      </c>
      <c r="D24" s="156" t="s">
        <v>151</v>
      </c>
      <c r="E24" s="156" t="s">
        <v>163</v>
      </c>
      <c r="F24" s="112" t="s">
        <v>276</v>
      </c>
      <c r="G24" s="123"/>
    </row>
    <row r="25" spans="1:7" ht="22" x14ac:dyDescent="0.2">
      <c r="A25" s="66"/>
      <c r="B25" s="119" t="s">
        <v>44</v>
      </c>
      <c r="C25" s="122">
        <v>22</v>
      </c>
      <c r="D25" s="156" t="s">
        <v>45</v>
      </c>
      <c r="E25" s="156" t="s">
        <v>193</v>
      </c>
      <c r="F25" s="112" t="s">
        <v>48</v>
      </c>
      <c r="G25" s="123"/>
    </row>
    <row r="26" spans="1:7" ht="22" x14ac:dyDescent="0.2">
      <c r="A26" s="66"/>
      <c r="B26" s="117"/>
      <c r="C26" s="122">
        <v>23</v>
      </c>
      <c r="D26" s="156" t="s">
        <v>152</v>
      </c>
      <c r="E26" s="156" t="s">
        <v>164</v>
      </c>
      <c r="F26" s="112" t="s">
        <v>277</v>
      </c>
      <c r="G26" s="123"/>
    </row>
    <row r="27" spans="1:7" ht="33" x14ac:dyDescent="0.2">
      <c r="A27" s="66"/>
      <c r="B27" s="218"/>
      <c r="C27" s="122">
        <v>24</v>
      </c>
      <c r="D27" s="156" t="s">
        <v>487</v>
      </c>
      <c r="E27" s="156" t="s">
        <v>491</v>
      </c>
      <c r="F27" s="112" t="s">
        <v>498</v>
      </c>
      <c r="G27" s="267"/>
    </row>
    <row r="28" spans="1:7" ht="33" x14ac:dyDescent="0.2">
      <c r="A28" s="262"/>
      <c r="B28" s="117" t="s">
        <v>397</v>
      </c>
      <c r="C28" s="122">
        <v>25</v>
      </c>
      <c r="D28" s="156" t="s">
        <v>477</v>
      </c>
      <c r="E28" s="157" t="s">
        <v>492</v>
      </c>
      <c r="F28" s="112" t="s">
        <v>498</v>
      </c>
      <c r="G28" s="156"/>
    </row>
    <row r="29" spans="1:7" ht="22" x14ac:dyDescent="0.2">
      <c r="A29" s="262"/>
      <c r="B29" s="119" t="s">
        <v>129</v>
      </c>
      <c r="C29" s="122">
        <v>26</v>
      </c>
      <c r="D29" s="156" t="s">
        <v>153</v>
      </c>
      <c r="E29" s="512" t="s">
        <v>165</v>
      </c>
      <c r="F29" s="112" t="s">
        <v>277</v>
      </c>
      <c r="G29" s="123"/>
    </row>
    <row r="30" spans="1:7" ht="33" x14ac:dyDescent="0.2">
      <c r="A30" s="66"/>
      <c r="B30" s="115"/>
      <c r="C30" s="122">
        <v>27</v>
      </c>
      <c r="D30" s="156" t="s">
        <v>206</v>
      </c>
      <c r="E30" s="514"/>
      <c r="F30" s="112" t="s">
        <v>24</v>
      </c>
      <c r="G30" s="123"/>
    </row>
    <row r="31" spans="1:7" x14ac:dyDescent="0.2">
      <c r="A31" s="66"/>
      <c r="B31" s="261" t="s">
        <v>46</v>
      </c>
      <c r="C31" s="122">
        <v>28</v>
      </c>
      <c r="D31" s="156" t="s">
        <v>47</v>
      </c>
      <c r="E31" s="521" t="s">
        <v>166</v>
      </c>
      <c r="F31" s="112" t="s">
        <v>48</v>
      </c>
      <c r="G31" s="123"/>
    </row>
    <row r="32" spans="1:7" ht="22" x14ac:dyDescent="0.2">
      <c r="A32" s="66"/>
      <c r="C32" s="122">
        <v>29</v>
      </c>
      <c r="D32" s="156" t="s">
        <v>154</v>
      </c>
      <c r="E32" s="522"/>
      <c r="F32" s="112" t="s">
        <v>48</v>
      </c>
      <c r="G32" s="123"/>
    </row>
    <row r="33" spans="1:7" x14ac:dyDescent="0.2">
      <c r="A33" s="66"/>
      <c r="B33" s="116" t="s">
        <v>49</v>
      </c>
      <c r="C33" s="122">
        <v>30</v>
      </c>
      <c r="D33" s="299" t="s">
        <v>516</v>
      </c>
      <c r="E33" s="156" t="s">
        <v>167</v>
      </c>
      <c r="F33" s="112" t="s">
        <v>72</v>
      </c>
      <c r="G33" s="123"/>
    </row>
    <row r="34" spans="1:7" ht="33" x14ac:dyDescent="0.2">
      <c r="A34" s="66"/>
      <c r="B34" s="116" t="s">
        <v>381</v>
      </c>
      <c r="C34" s="122">
        <v>31</v>
      </c>
      <c r="D34" s="156" t="s">
        <v>382</v>
      </c>
      <c r="E34" s="156" t="s">
        <v>391</v>
      </c>
      <c r="F34" s="112" t="s">
        <v>127</v>
      </c>
      <c r="G34" s="123"/>
    </row>
    <row r="35" spans="1:7" ht="22" x14ac:dyDescent="0.2">
      <c r="A35" s="66"/>
      <c r="B35" s="116" t="s">
        <v>11</v>
      </c>
      <c r="C35" s="122">
        <v>32</v>
      </c>
      <c r="D35" s="156" t="s">
        <v>549</v>
      </c>
      <c r="E35" s="156" t="s">
        <v>550</v>
      </c>
      <c r="F35" s="112" t="s">
        <v>24</v>
      </c>
      <c r="G35" s="123"/>
    </row>
    <row r="36" spans="1:7" ht="33.75" customHeight="1" x14ac:dyDescent="0.2">
      <c r="A36" s="66"/>
      <c r="B36" s="116" t="s">
        <v>58</v>
      </c>
      <c r="C36" s="122">
        <v>33</v>
      </c>
      <c r="D36" s="156" t="s">
        <v>59</v>
      </c>
      <c r="E36" s="127" t="s">
        <v>162</v>
      </c>
      <c r="F36" s="112" t="s">
        <v>101</v>
      </c>
      <c r="G36" s="123" t="s">
        <v>368</v>
      </c>
    </row>
    <row r="37" spans="1:7" x14ac:dyDescent="0.2">
      <c r="A37" s="66"/>
      <c r="B37" s="119" t="s">
        <v>117</v>
      </c>
      <c r="C37" s="122">
        <v>34</v>
      </c>
      <c r="D37" s="156" t="s">
        <v>118</v>
      </c>
      <c r="E37" s="156" t="s">
        <v>191</v>
      </c>
      <c r="F37" s="112" t="s">
        <v>278</v>
      </c>
      <c r="G37" s="123"/>
    </row>
    <row r="38" spans="1:7" x14ac:dyDescent="0.2">
      <c r="A38" s="66"/>
      <c r="B38" s="117"/>
      <c r="C38" s="122">
        <v>35</v>
      </c>
      <c r="D38" s="156" t="s">
        <v>119</v>
      </c>
      <c r="E38" s="156" t="s">
        <v>191</v>
      </c>
      <c r="F38" s="112" t="s">
        <v>278</v>
      </c>
      <c r="G38" s="123"/>
    </row>
    <row r="39" spans="1:7" ht="22.5" customHeight="1" x14ac:dyDescent="0.2">
      <c r="A39" s="66"/>
      <c r="B39" s="117"/>
      <c r="C39" s="122">
        <v>36</v>
      </c>
      <c r="D39" s="156" t="s">
        <v>120</v>
      </c>
      <c r="E39" s="156" t="s">
        <v>191</v>
      </c>
      <c r="F39" s="112" t="s">
        <v>279</v>
      </c>
      <c r="G39" s="123" t="s">
        <v>280</v>
      </c>
    </row>
    <row r="40" spans="1:7" ht="32.15" customHeight="1" x14ac:dyDescent="0.2">
      <c r="A40" s="66"/>
      <c r="B40" s="117"/>
      <c r="C40" s="122">
        <v>37</v>
      </c>
      <c r="D40" s="156" t="s">
        <v>121</v>
      </c>
      <c r="E40" s="156" t="s">
        <v>191</v>
      </c>
      <c r="F40" s="112" t="s">
        <v>210</v>
      </c>
      <c r="G40" s="123"/>
    </row>
    <row r="41" spans="1:7" ht="32.15" customHeight="1" x14ac:dyDescent="0.2">
      <c r="A41" s="66"/>
      <c r="B41" s="118"/>
      <c r="C41" s="122">
        <v>38</v>
      </c>
      <c r="D41" s="156" t="s">
        <v>519</v>
      </c>
      <c r="E41" s="156" t="s">
        <v>191</v>
      </c>
      <c r="F41" s="374" t="s">
        <v>278</v>
      </c>
      <c r="G41" s="123"/>
    </row>
    <row r="42" spans="1:7" ht="22" x14ac:dyDescent="0.2">
      <c r="A42" s="66"/>
      <c r="B42" s="263" t="s">
        <v>371</v>
      </c>
      <c r="C42" s="122">
        <v>39</v>
      </c>
      <c r="D42" s="156" t="s">
        <v>371</v>
      </c>
      <c r="E42" s="156" t="s">
        <v>373</v>
      </c>
      <c r="F42" s="112" t="s">
        <v>277</v>
      </c>
      <c r="G42" s="123"/>
    </row>
    <row r="43" spans="1:7" ht="22" x14ac:dyDescent="0.2">
      <c r="A43" s="66"/>
      <c r="B43" s="119" t="s">
        <v>10</v>
      </c>
      <c r="C43" s="122">
        <v>40</v>
      </c>
      <c r="D43" s="156" t="s">
        <v>3</v>
      </c>
      <c r="E43" s="156" t="s">
        <v>168</v>
      </c>
      <c r="F43" s="112" t="s">
        <v>24</v>
      </c>
      <c r="G43" s="123"/>
    </row>
    <row r="44" spans="1:7" x14ac:dyDescent="0.2">
      <c r="A44" s="66"/>
      <c r="B44" s="117"/>
      <c r="C44" s="122">
        <v>41</v>
      </c>
      <c r="D44" s="156" t="s">
        <v>4</v>
      </c>
      <c r="E44" s="156" t="s">
        <v>169</v>
      </c>
      <c r="F44" s="112" t="s">
        <v>24</v>
      </c>
      <c r="G44" s="123"/>
    </row>
    <row r="45" spans="1:7" ht="22" x14ac:dyDescent="0.2">
      <c r="A45" s="66"/>
      <c r="B45" s="117"/>
      <c r="C45" s="122">
        <v>42</v>
      </c>
      <c r="D45" s="156" t="s">
        <v>5</v>
      </c>
      <c r="E45" s="156" t="s">
        <v>170</v>
      </c>
      <c r="F45" s="112" t="s">
        <v>24</v>
      </c>
      <c r="G45" s="123"/>
    </row>
    <row r="46" spans="1:7" ht="22" x14ac:dyDescent="0.2">
      <c r="A46" s="66"/>
      <c r="B46" s="123" t="s">
        <v>556</v>
      </c>
      <c r="C46" s="122">
        <v>43</v>
      </c>
      <c r="D46" s="156" t="s">
        <v>556</v>
      </c>
      <c r="E46" s="156" t="s">
        <v>586</v>
      </c>
      <c r="F46" s="112" t="s">
        <v>210</v>
      </c>
      <c r="G46" s="219"/>
    </row>
    <row r="47" spans="1:7" ht="22" x14ac:dyDescent="0.2">
      <c r="A47" s="66"/>
      <c r="B47" s="123" t="s">
        <v>300</v>
      </c>
      <c r="C47" s="122">
        <v>44</v>
      </c>
      <c r="D47" s="156" t="s">
        <v>300</v>
      </c>
      <c r="E47" s="156" t="s">
        <v>370</v>
      </c>
      <c r="F47" s="112" t="s">
        <v>24</v>
      </c>
      <c r="G47" s="219"/>
    </row>
    <row r="48" spans="1:7" ht="44" x14ac:dyDescent="0.2">
      <c r="A48" s="66"/>
      <c r="B48" s="116" t="s">
        <v>50</v>
      </c>
      <c r="C48" s="122">
        <v>45</v>
      </c>
      <c r="D48" s="156" t="s">
        <v>50</v>
      </c>
      <c r="E48" s="156" t="s">
        <v>190</v>
      </c>
      <c r="F48" s="112" t="s">
        <v>101</v>
      </c>
      <c r="G48" s="219" t="s">
        <v>367</v>
      </c>
    </row>
    <row r="49" spans="1:7" ht="55" x14ac:dyDescent="0.2">
      <c r="A49" s="66"/>
      <c r="B49" s="116" t="s">
        <v>51</v>
      </c>
      <c r="C49" s="122">
        <v>46</v>
      </c>
      <c r="D49" s="156" t="s">
        <v>52</v>
      </c>
      <c r="E49" s="156" t="s">
        <v>171</v>
      </c>
      <c r="F49" s="112" t="s">
        <v>101</v>
      </c>
      <c r="G49" s="123" t="s">
        <v>366</v>
      </c>
    </row>
    <row r="50" spans="1:7" ht="22" x14ac:dyDescent="0.2">
      <c r="A50" s="66"/>
      <c r="B50" s="116" t="s">
        <v>130</v>
      </c>
      <c r="C50" s="122">
        <v>47</v>
      </c>
      <c r="D50" s="156" t="s">
        <v>130</v>
      </c>
      <c r="E50" s="156" t="s">
        <v>172</v>
      </c>
      <c r="F50" s="112" t="s">
        <v>72</v>
      </c>
      <c r="G50" s="123"/>
    </row>
    <row r="51" spans="1:7" ht="22" x14ac:dyDescent="0.2">
      <c r="A51" s="66"/>
      <c r="B51" s="219" t="s">
        <v>53</v>
      </c>
      <c r="C51" s="122">
        <v>48</v>
      </c>
      <c r="D51" s="156" t="s">
        <v>54</v>
      </c>
      <c r="E51" s="156" t="s">
        <v>173</v>
      </c>
      <c r="F51" s="112" t="s">
        <v>60</v>
      </c>
      <c r="G51" s="123"/>
    </row>
    <row r="52" spans="1:7" ht="33.75" customHeight="1" x14ac:dyDescent="0.2">
      <c r="A52" s="66"/>
      <c r="B52" s="214"/>
      <c r="C52" s="122">
        <v>49</v>
      </c>
      <c r="D52" s="156" t="s">
        <v>155</v>
      </c>
      <c r="E52" s="156" t="s">
        <v>174</v>
      </c>
      <c r="F52" s="112" t="s">
        <v>60</v>
      </c>
      <c r="G52" s="123"/>
    </row>
    <row r="53" spans="1:7" ht="33" x14ac:dyDescent="0.2">
      <c r="A53" s="66"/>
      <c r="B53" s="214"/>
      <c r="C53" s="122">
        <v>50</v>
      </c>
      <c r="D53" s="156" t="s">
        <v>81</v>
      </c>
      <c r="E53" s="156" t="s">
        <v>175</v>
      </c>
      <c r="F53" s="112" t="s">
        <v>60</v>
      </c>
      <c r="G53" s="123"/>
    </row>
    <row r="54" spans="1:7" ht="22" x14ac:dyDescent="0.2">
      <c r="A54" s="66"/>
      <c r="B54" s="214"/>
      <c r="C54" s="122">
        <v>51</v>
      </c>
      <c r="D54" s="156" t="s">
        <v>383</v>
      </c>
      <c r="E54" s="156" t="s">
        <v>392</v>
      </c>
      <c r="F54" s="112" t="s">
        <v>72</v>
      </c>
      <c r="G54" s="123"/>
    </row>
    <row r="55" spans="1:7" ht="22" x14ac:dyDescent="0.2">
      <c r="A55" s="66"/>
      <c r="B55" s="218"/>
      <c r="C55" s="122">
        <v>52</v>
      </c>
      <c r="D55" s="156" t="s">
        <v>384</v>
      </c>
      <c r="E55" s="156" t="s">
        <v>393</v>
      </c>
      <c r="F55" s="112" t="s">
        <v>72</v>
      </c>
      <c r="G55" s="123"/>
    </row>
    <row r="56" spans="1:7" ht="22" x14ac:dyDescent="0.2">
      <c r="A56" s="66"/>
      <c r="B56" s="119" t="s">
        <v>82</v>
      </c>
      <c r="C56" s="122">
        <v>53</v>
      </c>
      <c r="D56" s="156" t="s">
        <v>490</v>
      </c>
      <c r="E56" s="156" t="s">
        <v>176</v>
      </c>
      <c r="F56" s="112" t="s">
        <v>216</v>
      </c>
      <c r="G56" s="123"/>
    </row>
    <row r="57" spans="1:7" ht="56.25" customHeight="1" x14ac:dyDescent="0.2">
      <c r="A57" s="66"/>
      <c r="B57" s="119" t="s">
        <v>55</v>
      </c>
      <c r="C57" s="122">
        <v>54</v>
      </c>
      <c r="D57" s="157" t="s">
        <v>56</v>
      </c>
      <c r="E57" s="157" t="s">
        <v>177</v>
      </c>
      <c r="F57" s="112" t="s">
        <v>101</v>
      </c>
      <c r="G57" s="123" t="s">
        <v>202</v>
      </c>
    </row>
    <row r="58" spans="1:7" ht="56.25" customHeight="1" x14ac:dyDescent="0.2">
      <c r="A58" s="66"/>
      <c r="B58" s="117"/>
      <c r="C58" s="122">
        <v>55</v>
      </c>
      <c r="D58" s="156" t="s">
        <v>57</v>
      </c>
      <c r="E58" s="156" t="s">
        <v>188</v>
      </c>
      <c r="F58" s="112" t="s">
        <v>101</v>
      </c>
      <c r="G58" s="123" t="s">
        <v>202</v>
      </c>
    </row>
    <row r="59" spans="1:7" ht="45" customHeight="1" x14ac:dyDescent="0.2">
      <c r="A59" s="66"/>
      <c r="B59" s="118"/>
      <c r="C59" s="122">
        <v>56</v>
      </c>
      <c r="D59" s="156" t="s">
        <v>587</v>
      </c>
      <c r="E59" s="156" t="s">
        <v>189</v>
      </c>
      <c r="F59" s="112" t="s">
        <v>101</v>
      </c>
      <c r="G59" s="123" t="s">
        <v>202</v>
      </c>
    </row>
    <row r="60" spans="1:7" ht="45" customHeight="1" x14ac:dyDescent="0.2">
      <c r="A60" s="66"/>
      <c r="B60" s="519" t="s">
        <v>374</v>
      </c>
      <c r="C60" s="122">
        <v>57</v>
      </c>
      <c r="D60" s="156" t="s">
        <v>377</v>
      </c>
      <c r="E60" s="156" t="s">
        <v>501</v>
      </c>
      <c r="F60" s="112" t="s">
        <v>101</v>
      </c>
      <c r="G60" s="123" t="s">
        <v>502</v>
      </c>
    </row>
    <row r="61" spans="1:7" ht="33" x14ac:dyDescent="0.2">
      <c r="A61" s="66"/>
      <c r="B61" s="523"/>
      <c r="C61" s="122">
        <v>58</v>
      </c>
      <c r="D61" s="156" t="s">
        <v>500</v>
      </c>
      <c r="E61" s="156" t="s">
        <v>547</v>
      </c>
      <c r="F61" s="112" t="s">
        <v>218</v>
      </c>
      <c r="G61" s="300" t="s">
        <v>548</v>
      </c>
    </row>
    <row r="62" spans="1:7" ht="55" x14ac:dyDescent="0.2">
      <c r="A62" s="67" t="s">
        <v>14</v>
      </c>
      <c r="B62" s="116" t="s">
        <v>83</v>
      </c>
      <c r="C62" s="122">
        <v>59</v>
      </c>
      <c r="D62" s="156" t="s">
        <v>84</v>
      </c>
      <c r="E62" s="156" t="s">
        <v>178</v>
      </c>
      <c r="F62" s="112" t="s">
        <v>80</v>
      </c>
      <c r="G62" s="123" t="s">
        <v>369</v>
      </c>
    </row>
    <row r="63" spans="1:7" ht="55" x14ac:dyDescent="0.2">
      <c r="A63" s="66"/>
      <c r="B63" s="116"/>
      <c r="C63" s="122">
        <v>60</v>
      </c>
      <c r="D63" s="156" t="s">
        <v>85</v>
      </c>
      <c r="E63" s="156" t="s">
        <v>178</v>
      </c>
      <c r="F63" s="112" t="s">
        <v>80</v>
      </c>
      <c r="G63" s="123" t="s">
        <v>369</v>
      </c>
    </row>
    <row r="64" spans="1:7" ht="44" x14ac:dyDescent="0.2">
      <c r="A64" s="67" t="s">
        <v>86</v>
      </c>
      <c r="B64" s="116" t="s">
        <v>125</v>
      </c>
      <c r="C64" s="122">
        <v>61</v>
      </c>
      <c r="D64" s="156" t="s">
        <v>126</v>
      </c>
      <c r="E64" s="156" t="s">
        <v>179</v>
      </c>
      <c r="F64" s="112" t="s">
        <v>80</v>
      </c>
      <c r="G64" s="123" t="s">
        <v>203</v>
      </c>
    </row>
    <row r="65" spans="1:7" ht="44" x14ac:dyDescent="0.2">
      <c r="A65" s="66"/>
      <c r="B65" s="116" t="s">
        <v>87</v>
      </c>
      <c r="C65" s="122">
        <v>62</v>
      </c>
      <c r="D65" s="156" t="s">
        <v>87</v>
      </c>
      <c r="E65" s="156" t="s">
        <v>180</v>
      </c>
      <c r="F65" s="112" t="s">
        <v>80</v>
      </c>
      <c r="G65" s="123" t="s">
        <v>203</v>
      </c>
    </row>
    <row r="66" spans="1:7" ht="56.25" customHeight="1" x14ac:dyDescent="0.2">
      <c r="A66" s="66"/>
      <c r="B66" s="116" t="s">
        <v>88</v>
      </c>
      <c r="C66" s="122">
        <v>63</v>
      </c>
      <c r="D66" s="156" t="s">
        <v>88</v>
      </c>
      <c r="E66" s="156" t="s">
        <v>181</v>
      </c>
      <c r="F66" s="112" t="s">
        <v>80</v>
      </c>
      <c r="G66" s="123" t="s">
        <v>203</v>
      </c>
    </row>
    <row r="67" spans="1:7" ht="33" x14ac:dyDescent="0.2">
      <c r="A67" s="66"/>
      <c r="B67" s="116" t="s">
        <v>493</v>
      </c>
      <c r="C67" s="122">
        <v>64</v>
      </c>
      <c r="D67" s="156" t="s">
        <v>494</v>
      </c>
      <c r="E67" s="156" t="s">
        <v>192</v>
      </c>
      <c r="F67" s="112" t="s">
        <v>187</v>
      </c>
      <c r="G67" s="123" t="s">
        <v>204</v>
      </c>
    </row>
    <row r="68" spans="1:7" ht="33" x14ac:dyDescent="0.2">
      <c r="A68" s="66"/>
      <c r="B68" s="116" t="s">
        <v>89</v>
      </c>
      <c r="C68" s="122">
        <v>65</v>
      </c>
      <c r="D68" s="156" t="s">
        <v>90</v>
      </c>
      <c r="E68" s="156" t="s">
        <v>192</v>
      </c>
      <c r="F68" s="112" t="s">
        <v>187</v>
      </c>
      <c r="G68" s="123" t="s">
        <v>204</v>
      </c>
    </row>
    <row r="69" spans="1:7" ht="44" x14ac:dyDescent="0.2">
      <c r="A69" s="66"/>
      <c r="B69" s="116" t="s">
        <v>91</v>
      </c>
      <c r="C69" s="122">
        <v>66</v>
      </c>
      <c r="D69" s="156" t="s">
        <v>92</v>
      </c>
      <c r="E69" s="156" t="s">
        <v>182</v>
      </c>
      <c r="F69" s="112" t="s">
        <v>187</v>
      </c>
      <c r="G69" s="123" t="s">
        <v>203</v>
      </c>
    </row>
    <row r="70" spans="1:7" ht="44" x14ac:dyDescent="0.2">
      <c r="A70" s="66"/>
      <c r="B70" s="119" t="s">
        <v>478</v>
      </c>
      <c r="C70" s="122">
        <v>67</v>
      </c>
      <c r="D70" s="156" t="s">
        <v>488</v>
      </c>
      <c r="E70" s="156" t="s">
        <v>489</v>
      </c>
      <c r="F70" s="112" t="s">
        <v>80</v>
      </c>
      <c r="G70" s="123" t="s">
        <v>499</v>
      </c>
    </row>
    <row r="71" spans="1:7" ht="33" x14ac:dyDescent="0.2">
      <c r="A71" s="67" t="s">
        <v>93</v>
      </c>
      <c r="B71" s="119" t="s">
        <v>94</v>
      </c>
      <c r="C71" s="122">
        <v>68</v>
      </c>
      <c r="D71" s="156" t="s">
        <v>95</v>
      </c>
      <c r="E71" s="156" t="s">
        <v>192</v>
      </c>
      <c r="F71" s="112" t="s">
        <v>281</v>
      </c>
      <c r="G71" s="123"/>
    </row>
    <row r="72" spans="1:7" ht="33" x14ac:dyDescent="0.2">
      <c r="A72" s="66"/>
      <c r="B72" s="118"/>
      <c r="C72" s="122">
        <v>69</v>
      </c>
      <c r="D72" s="156" t="s">
        <v>149</v>
      </c>
      <c r="E72" s="156" t="s">
        <v>192</v>
      </c>
      <c r="F72" s="112" t="s">
        <v>281</v>
      </c>
      <c r="G72" s="123"/>
    </row>
    <row r="73" spans="1:7" ht="33.75" customHeight="1" thickBot="1" x14ac:dyDescent="0.25">
      <c r="A73" s="68"/>
      <c r="B73" s="120" t="s">
        <v>96</v>
      </c>
      <c r="C73" s="369">
        <v>70</v>
      </c>
      <c r="D73" s="158" t="s">
        <v>96</v>
      </c>
      <c r="E73" s="113" t="s">
        <v>192</v>
      </c>
      <c r="F73" s="113" t="s">
        <v>281</v>
      </c>
      <c r="G73" s="124"/>
    </row>
  </sheetData>
  <mergeCells count="13">
    <mergeCell ref="G9:G11"/>
    <mergeCell ref="G12:G15"/>
    <mergeCell ref="G19:G20"/>
    <mergeCell ref="E19:E20"/>
    <mergeCell ref="B60:B61"/>
    <mergeCell ref="E31:E32"/>
    <mergeCell ref="E16:E17"/>
    <mergeCell ref="E12:E15"/>
    <mergeCell ref="E29:E30"/>
    <mergeCell ref="E9:E11"/>
    <mergeCell ref="E4:E7"/>
    <mergeCell ref="B9:B11"/>
    <mergeCell ref="B16:B17"/>
  </mergeCells>
  <phoneticPr fontId="2"/>
  <printOptions horizontalCentered="1"/>
  <pageMargins left="0.66" right="0.49" top="0.47244094488188981" bottom="0.47" header="0.31496062992125984" footer="0.19685039370078741"/>
  <pageSetup paperSize="9" scale="8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31"/>
  <sheetViews>
    <sheetView view="pageBreakPreview" zoomScaleNormal="100" zoomScaleSheetLayoutView="100" workbookViewId="0">
      <pane ySplit="2" topLeftCell="A3" activePane="bottomLeft" state="frozen"/>
      <selection pane="bottomLeft" activeCell="B6" sqref="B6"/>
    </sheetView>
  </sheetViews>
  <sheetFormatPr defaultRowHeight="13" x14ac:dyDescent="0.2"/>
  <cols>
    <col min="1" max="1" width="2.6328125" customWidth="1"/>
    <col min="2" max="2" width="10" customWidth="1"/>
    <col min="3" max="6" width="5.6328125" customWidth="1"/>
    <col min="7" max="7" width="1.6328125" customWidth="1"/>
    <col min="8" max="10" width="5.6328125" customWidth="1"/>
    <col min="11" max="11" width="1.6328125" customWidth="1"/>
    <col min="12" max="14" width="5.6328125" customWidth="1"/>
    <col min="15" max="15" width="1.6328125" customWidth="1"/>
    <col min="17" max="19" width="3.6328125" customWidth="1"/>
    <col min="21" max="21" width="3" customWidth="1"/>
    <col min="22" max="22" width="2.7265625" customWidth="1"/>
  </cols>
  <sheetData>
    <row r="1" spans="1:22" s="193" customFormat="1" ht="16.5" x14ac:dyDescent="0.25">
      <c r="A1" s="1" t="s">
        <v>282</v>
      </c>
    </row>
    <row r="2" spans="1:22" s="193" customFormat="1" x14ac:dyDescent="0.2"/>
    <row r="3" spans="1:22" s="193" customFormat="1" x14ac:dyDescent="0.2"/>
    <row r="4" spans="1:22" s="193" customFormat="1" x14ac:dyDescent="0.2"/>
    <row r="5" spans="1:22" s="193" customFormat="1" ht="15.75" customHeight="1" x14ac:dyDescent="0.2">
      <c r="A5" s="194" t="s">
        <v>261</v>
      </c>
      <c r="B5" t="s">
        <v>606</v>
      </c>
      <c r="C5"/>
      <c r="D5"/>
      <c r="E5"/>
      <c r="F5"/>
      <c r="G5"/>
      <c r="H5"/>
      <c r="I5"/>
      <c r="J5"/>
      <c r="K5"/>
      <c r="L5"/>
      <c r="M5"/>
      <c r="N5"/>
      <c r="O5"/>
      <c r="P5"/>
      <c r="Q5"/>
    </row>
    <row r="6" spans="1:22" s="193" customFormat="1" ht="15.75" customHeight="1" x14ac:dyDescent="0.2">
      <c r="A6" s="194" t="s">
        <v>261</v>
      </c>
      <c r="B6" t="s">
        <v>283</v>
      </c>
    </row>
    <row r="7" spans="1:22" s="193" customFormat="1" ht="15.75" customHeight="1" x14ac:dyDescent="0.2">
      <c r="A7" s="194" t="s">
        <v>261</v>
      </c>
      <c r="B7" t="s">
        <v>284</v>
      </c>
    </row>
    <row r="8" spans="1:22" s="193" customFormat="1" x14ac:dyDescent="0.2">
      <c r="A8" s="194"/>
    </row>
    <row r="9" spans="1:22" s="193" customFormat="1" x14ac:dyDescent="0.2"/>
    <row r="10" spans="1:22" s="193" customFormat="1" x14ac:dyDescent="0.2"/>
    <row r="11" spans="1:22" s="193" customFormat="1" x14ac:dyDescent="0.2">
      <c r="C11" s="195"/>
      <c r="D11" t="s">
        <v>597</v>
      </c>
      <c r="E11"/>
      <c r="F11"/>
      <c r="G11" s="288"/>
      <c r="H11" t="s">
        <v>598</v>
      </c>
      <c r="I11"/>
      <c r="J11"/>
      <c r="K11" s="288"/>
      <c r="L11" t="s">
        <v>604</v>
      </c>
      <c r="M11"/>
      <c r="N11"/>
      <c r="O11" s="288"/>
      <c r="P11"/>
    </row>
    <row r="12" spans="1:22" s="193" customFormat="1" ht="13.5" thickBot="1" x14ac:dyDescent="0.25">
      <c r="A12" s="196"/>
      <c r="B12" s="196"/>
      <c r="C12" s="197"/>
      <c r="D12" s="196"/>
      <c r="E12" s="196"/>
      <c r="F12" s="196"/>
      <c r="G12" s="197"/>
      <c r="H12" s="196"/>
      <c r="I12" s="196"/>
      <c r="J12" s="196"/>
      <c r="K12" s="197"/>
      <c r="L12" s="196"/>
      <c r="M12" s="196"/>
      <c r="N12" s="196"/>
      <c r="O12" s="197"/>
      <c r="P12" s="196"/>
      <c r="Q12" s="196"/>
      <c r="R12" s="196"/>
      <c r="S12" s="196"/>
      <c r="T12" s="196"/>
      <c r="U12" s="196"/>
      <c r="V12" s="196"/>
    </row>
    <row r="13" spans="1:22" s="193" customFormat="1" x14ac:dyDescent="0.2">
      <c r="C13" s="195"/>
      <c r="G13" s="195"/>
      <c r="K13" s="195"/>
      <c r="O13" s="195"/>
    </row>
    <row r="14" spans="1:22" s="193" customFormat="1" x14ac:dyDescent="0.2">
      <c r="C14" s="195"/>
      <c r="G14" s="195"/>
      <c r="K14" s="195"/>
      <c r="O14" s="195"/>
      <c r="Q14" s="198" t="s">
        <v>285</v>
      </c>
      <c r="R14" s="199"/>
      <c r="S14" s="199"/>
      <c r="T14" s="199"/>
      <c r="U14" s="200"/>
    </row>
    <row r="15" spans="1:22" s="193" customFormat="1" ht="13.5" thickBot="1" x14ac:dyDescent="0.25">
      <c r="C15" s="195"/>
      <c r="D15" s="193" t="s">
        <v>286</v>
      </c>
      <c r="E15" s="201"/>
      <c r="G15" s="265" t="s">
        <v>496</v>
      </c>
      <c r="K15" s="195"/>
      <c r="O15" s="195"/>
      <c r="Q15" s="202"/>
      <c r="U15" s="195"/>
    </row>
    <row r="16" spans="1:22" s="193" customFormat="1" ht="13.5" thickBot="1" x14ac:dyDescent="0.25">
      <c r="B16" s="193" t="s">
        <v>287</v>
      </c>
      <c r="C16" s="195"/>
      <c r="E16" s="203"/>
      <c r="F16" s="204"/>
      <c r="G16" s="195"/>
      <c r="K16" s="195"/>
      <c r="O16" s="195"/>
      <c r="Q16" s="202"/>
      <c r="R16" s="193" t="s">
        <v>288</v>
      </c>
      <c r="S16" s="193" t="s">
        <v>289</v>
      </c>
      <c r="T16" s="193" t="s">
        <v>290</v>
      </c>
      <c r="U16" s="195"/>
    </row>
    <row r="17" spans="2:21" s="193" customFormat="1" x14ac:dyDescent="0.2">
      <c r="C17" s="195"/>
      <c r="G17" s="195"/>
      <c r="K17" s="195"/>
      <c r="O17" s="195"/>
      <c r="Q17" s="202"/>
      <c r="R17" s="193" t="s">
        <v>291</v>
      </c>
      <c r="S17" s="193" t="s">
        <v>289</v>
      </c>
      <c r="T17" s="193" t="s">
        <v>292</v>
      </c>
      <c r="U17" s="195"/>
    </row>
    <row r="18" spans="2:21" s="193" customFormat="1" x14ac:dyDescent="0.2">
      <c r="C18" s="195"/>
      <c r="G18" s="195"/>
      <c r="K18" s="195"/>
      <c r="O18" s="195"/>
      <c r="Q18" s="202"/>
      <c r="R18" s="266" t="s">
        <v>497</v>
      </c>
      <c r="S18" s="193" t="s">
        <v>289</v>
      </c>
      <c r="T18" s="193" t="s">
        <v>293</v>
      </c>
      <c r="U18" s="195"/>
    </row>
    <row r="19" spans="2:21" s="193" customFormat="1" ht="13.5" thickBot="1" x14ac:dyDescent="0.25">
      <c r="C19" s="195"/>
      <c r="D19" s="193" t="s">
        <v>286</v>
      </c>
      <c r="G19" s="265" t="s">
        <v>496</v>
      </c>
      <c r="K19" s="195"/>
      <c r="O19" s="195"/>
      <c r="Q19" s="205"/>
      <c r="R19" s="206"/>
      <c r="S19" s="206"/>
      <c r="T19" s="206"/>
      <c r="U19" s="207"/>
    </row>
    <row r="20" spans="2:21" s="193" customFormat="1" ht="13.5" thickBot="1" x14ac:dyDescent="0.25">
      <c r="B20" s="193" t="s">
        <v>294</v>
      </c>
      <c r="C20" s="195"/>
      <c r="E20" s="203"/>
      <c r="F20" s="208"/>
      <c r="G20" s="208"/>
      <c r="H20" s="208"/>
      <c r="I20" s="208"/>
      <c r="J20" s="204"/>
      <c r="K20" s="195"/>
      <c r="O20" s="195"/>
    </row>
    <row r="21" spans="2:21" s="193" customFormat="1" x14ac:dyDescent="0.2">
      <c r="C21" s="195"/>
      <c r="G21" s="209"/>
      <c r="K21" s="195"/>
      <c r="O21" s="195"/>
    </row>
    <row r="22" spans="2:21" s="193" customFormat="1" x14ac:dyDescent="0.2">
      <c r="C22" s="195"/>
      <c r="G22" s="195"/>
      <c r="K22" s="195"/>
      <c r="O22" s="195"/>
    </row>
    <row r="23" spans="2:21" s="193" customFormat="1" ht="13.5" thickBot="1" x14ac:dyDescent="0.25">
      <c r="C23" s="195"/>
      <c r="E23" s="193" t="s">
        <v>286</v>
      </c>
      <c r="G23" s="265" t="s">
        <v>496</v>
      </c>
      <c r="I23" s="194" t="s">
        <v>291</v>
      </c>
      <c r="K23" s="197"/>
      <c r="O23" s="195"/>
    </row>
    <row r="24" spans="2:21" s="193" customFormat="1" ht="13.5" thickBot="1" x14ac:dyDescent="0.25">
      <c r="B24" s="193" t="s">
        <v>295</v>
      </c>
      <c r="C24" s="195"/>
      <c r="F24" s="203"/>
      <c r="G24" s="208"/>
      <c r="H24" s="208"/>
      <c r="I24" s="208"/>
      <c r="J24" s="208"/>
      <c r="K24" s="208"/>
      <c r="L24" s="208"/>
      <c r="M24" s="208"/>
      <c r="N24" s="204"/>
      <c r="O24" s="195"/>
    </row>
    <row r="25" spans="2:21" s="193" customFormat="1" x14ac:dyDescent="0.2">
      <c r="C25" s="195"/>
      <c r="G25" s="209"/>
      <c r="K25" s="209"/>
      <c r="O25" s="195"/>
    </row>
    <row r="26" spans="2:21" s="193" customFormat="1" x14ac:dyDescent="0.2">
      <c r="C26" s="195"/>
      <c r="G26" s="195"/>
      <c r="K26" s="195"/>
      <c r="O26" s="195"/>
    </row>
    <row r="27" spans="2:21" s="193" customFormat="1" x14ac:dyDescent="0.2">
      <c r="C27" s="207"/>
      <c r="G27" s="195"/>
      <c r="K27" s="195"/>
      <c r="O27" s="195"/>
    </row>
    <row r="28" spans="2:21" s="193" customFormat="1" x14ac:dyDescent="0.2">
      <c r="C28" s="525" t="s">
        <v>296</v>
      </c>
      <c r="D28" s="525"/>
      <c r="E28" s="525"/>
      <c r="F28" s="526"/>
      <c r="G28" s="195"/>
      <c r="K28" s="195"/>
      <c r="O28" s="195"/>
    </row>
    <row r="29" spans="2:21" s="193" customFormat="1" x14ac:dyDescent="0.2">
      <c r="C29" s="200"/>
      <c r="G29" s="195"/>
      <c r="K29" s="195"/>
      <c r="O29" s="195"/>
    </row>
    <row r="30" spans="2:21" s="193" customFormat="1" x14ac:dyDescent="0.2">
      <c r="C30" s="195"/>
      <c r="G30" s="195"/>
      <c r="I30" s="527" t="s">
        <v>605</v>
      </c>
      <c r="J30" s="525"/>
      <c r="K30" s="525"/>
      <c r="L30" s="525"/>
      <c r="M30" s="525"/>
      <c r="N30" s="525"/>
      <c r="O30" s="525"/>
      <c r="P30" s="525"/>
    </row>
    <row r="31" spans="2:21" s="193" customFormat="1" x14ac:dyDescent="0.2">
      <c r="C31" s="195"/>
      <c r="G31" s="195"/>
      <c r="K31" s="200"/>
      <c r="O31" s="200"/>
    </row>
  </sheetData>
  <mergeCells count="2">
    <mergeCell ref="C28:F28"/>
    <mergeCell ref="I30:P30"/>
  </mergeCells>
  <phoneticPr fontId="2"/>
  <pageMargins left="1.1811023622047245" right="0.78740157480314965" top="1.1811023622047245" bottom="0.98425196850393704" header="0.51181102362204722" footer="0.51181102362204722"/>
  <pageSetup paperSize="9" orientation="landscape" horizontalDpi="4294967292"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①工事別書式(入力シート）</vt:lpstr>
      <vt:lpstr>工事別書式 (例)</vt:lpstr>
      <vt:lpstr>②集計書式（①データ貼付）</vt:lpstr>
      <vt:lpstr>集計書式 (例)</vt:lpstr>
      <vt:lpstr>概要書式（自動集計）</vt:lpstr>
      <vt:lpstr>概要書式 (例)</vt:lpstr>
      <vt:lpstr>記入方法</vt:lpstr>
      <vt:lpstr>類似品等考え</vt:lpstr>
      <vt:lpstr>年度考え</vt:lpstr>
      <vt:lpstr>'①工事別書式(入力シート）'!Print_Area</vt:lpstr>
      <vt:lpstr>'工事別書式 (例)'!Print_Area</vt:lpstr>
      <vt:lpstr>類似品等考え!Print_Area</vt:lpstr>
      <vt:lpstr>'②集計書式（①データ貼付）'!Print_Titles</vt:lpstr>
      <vt:lpstr>'集計書式 (例)'!Print_Titles</vt:lpstr>
      <vt:lpstr>類似品等考え!Print_Titles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