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B1421861-EF44-4C6E-8773-FF97BD94ECE7}" xr6:coauthVersionLast="47" xr6:coauthVersionMax="47" xr10:uidLastSave="{00000000-0000-0000-0000-000000000000}"/>
  <bookViews>
    <workbookView xWindow="2580" yWindow="0" windowWidth="13700" windowHeight="10200" tabRatio="823" firstSheet="1" activeTab="4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4" sheetId="126" r:id="rId4"/>
    <sheet name="ｼｰﾄ6" sheetId="207" r:id="rId5"/>
    <sheet name="Sheet1" sheetId="228" state="hidden" r:id="rId6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4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26" l="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AC11" i="128"/>
  <c r="AB11" i="128"/>
  <c r="AA11" i="128"/>
  <c r="B8" i="12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Y11" i="128" l="1"/>
</calcChain>
</file>

<file path=xl/sharedStrings.xml><?xml version="1.0" encoding="utf-8"?>
<sst xmlns="http://schemas.openxmlformats.org/spreadsheetml/2006/main" count="591" uniqueCount="381">
  <si>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</si>
  <si>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</si>
  <si>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</si>
  <si>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</si>
  <si>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</si>
  <si>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</si>
  <si>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</si>
  <si>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</si>
  <si>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</si>
  <si>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</si>
  <si>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</si>
  <si>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</si>
  <si>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</si>
  <si>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</si>
  <si>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</si>
  <si>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</si>
  <si>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</si>
  <si>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</si>
  <si>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</si>
  <si>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</si>
  <si>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</si>
  <si>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</si>
  <si>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</si>
  <si>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</si>
  <si>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</si>
  <si>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</si>
  <si>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</si>
  <si>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</si>
  <si>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</si>
  <si>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</si>
  <si>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</si>
  <si>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</si>
  <si>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</si>
  <si>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</si>
  <si>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</si>
  <si>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</si>
  <si>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</si>
  <si>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</si>
  <si>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</si>
  <si>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</si>
  <si>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</si>
  <si>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</si>
  <si>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</si>
  <si>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その他</t>
    <rPh sb="2" eb="3">
      <t>タ</t>
    </rPh>
    <phoneticPr fontId="4"/>
  </si>
  <si>
    <t>地域内での水準点の
累計沈下量</t>
    <phoneticPr fontId="4"/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</si>
  <si>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</si>
  <si>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</si>
  <si>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</si>
  <si>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</si>
  <si>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</si>
  <si>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</si>
  <si>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</si>
  <si>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</si>
  <si>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</si>
  <si>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</si>
  <si>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</si>
  <si>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</si>
  <si>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</si>
  <si>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</si>
  <si>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</si>
  <si>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</si>
  <si>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</si>
  <si>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</si>
  <si>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</si>
  <si>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</si>
  <si>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</si>
  <si>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</si>
  <si>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</si>
  <si>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</si>
  <si>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</si>
  <si>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</si>
  <si>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</si>
  <si>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</si>
  <si>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</si>
  <si>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</si>
  <si>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</si>
  <si>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</si>
  <si>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</si>
  <si>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</si>
  <si>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</si>
  <si>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</si>
  <si>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</si>
  <si>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</si>
  <si>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</si>
  <si>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</si>
  <si>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</si>
  <si>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</si>
  <si>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</si>
  <si>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</si>
  <si>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</si>
  <si>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</si>
  <si>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</si>
  <si>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</si>
  <si>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</si>
  <si>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</si>
  <si>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</si>
  <si>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</si>
  <si>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</si>
  <si>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</si>
  <si>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</si>
  <si>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</si>
  <si>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</si>
  <si>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</si>
  <si>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</si>
  <si>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</si>
  <si>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</si>
  <si>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</si>
  <si>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</si>
  <si>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</si>
  <si>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</si>
  <si>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</si>
  <si>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</si>
  <si>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</si>
  <si>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</si>
  <si>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</si>
  <si>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</si>
  <si>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</si>
  <si>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</si>
  <si>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</si>
  <si>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</si>
  <si>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</si>
  <si>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</si>
  <si>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</si>
  <si>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</si>
  <si>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</si>
  <si>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</si>
  <si>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</si>
  <si>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</si>
  <si>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</si>
  <si>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</si>
  <si>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</si>
  <si>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</si>
  <si>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</si>
  <si>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</si>
  <si>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</si>
  <si>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</si>
  <si>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</si>
  <si>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</si>
  <si>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</si>
  <si>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</si>
  <si>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</si>
  <si>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</si>
  <si>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</si>
  <si>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</si>
  <si>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</si>
  <si>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</si>
  <si>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</si>
  <si>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</si>
  <si>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</si>
  <si>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</si>
  <si>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</si>
  <si>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</si>
  <si>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</si>
  <si>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</si>
  <si>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</si>
  <si>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</si>
  <si>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</si>
  <si>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</si>
  <si>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</si>
  <si>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</si>
  <si>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</si>
  <si>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</si>
  <si>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</si>
  <si>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</si>
  <si>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</si>
  <si>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</si>
  <si>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</si>
  <si>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</si>
  <si>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</si>
  <si>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</si>
  <si>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</si>
  <si>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</si>
  <si>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</si>
  <si>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</si>
  <si>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</si>
  <si>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</si>
  <si>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</si>
  <si>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</si>
  <si>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</si>
  <si>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</si>
  <si>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</si>
  <si>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</si>
  <si>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</si>
  <si>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</si>
  <si>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</si>
  <si>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</si>
  <si>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</si>
  <si>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</si>
  <si>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</si>
  <si>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</si>
  <si>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</si>
  <si>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</si>
  <si>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</si>
  <si>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</si>
  <si>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</si>
  <si>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</si>
  <si>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</si>
  <si>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</si>
  <si>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</si>
  <si>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</si>
  <si>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</si>
  <si>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</si>
  <si>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</si>
  <si>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</si>
  <si>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</si>
  <si>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</si>
  <si>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</si>
  <si>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</si>
  <si>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</si>
  <si>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</si>
  <si>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</si>
  <si>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</si>
  <si>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</si>
  <si>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</si>
  <si>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</si>
  <si>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</si>
  <si>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</si>
  <si>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</si>
  <si>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</si>
  <si>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</si>
  <si>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</si>
  <si>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</si>
  <si>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</si>
  <si>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</si>
  <si>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</si>
  <si>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</si>
  <si>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</si>
  <si>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</si>
  <si>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</si>
  <si>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</si>
  <si>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</si>
  <si>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</si>
  <si>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</si>
  <si>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</si>
  <si>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</si>
  <si>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</si>
  <si>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</si>
  <si>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</si>
  <si>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□ ◇</t>
  </si>
  <si>
    <t>地下水採取規制に関する条例等</t>
    <phoneticPr fontId="4"/>
  </si>
  <si>
    <t>主な水準点における過去10年の沈下量経年変化</t>
    <phoneticPr fontId="4"/>
  </si>
  <si>
    <t>０．</t>
    <phoneticPr fontId="4"/>
  </si>
  <si>
    <t>０－１．</t>
    <phoneticPr fontId="4"/>
  </si>
  <si>
    <t>０－２．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</si>
  <si>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</si>
  <si>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</si>
  <si>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</si>
  <si>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</si>
  <si>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</si>
  <si>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</si>
  <si>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</si>
  <si>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</si>
  <si>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</si>
  <si>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令和3年度</t>
    <rPh sb="0" eb="2">
      <t>レイワ</t>
    </rPh>
    <rPh sb="4" eb="5">
      <t>ド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</si>
  <si>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</si>
  <si>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</si>
  <si>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</si>
  <si>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</si>
  <si>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</si>
  <si>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</si>
  <si>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</si>
  <si>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</si>
  <si>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</si>
  <si>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</si>
  <si>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</si>
  <si>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</si>
  <si>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</si>
  <si>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</si>
  <si>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</si>
  <si>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</si>
  <si>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</si>
  <si>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</si>
  <si>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</si>
  <si>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</si>
  <si>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</si>
  <si>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</si>
  <si>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</si>
  <si>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</si>
  <si>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</si>
  <si>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</si>
  <si>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</si>
  <si>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</si>
  <si>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</si>
  <si>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</si>
  <si>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</si>
  <si>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</si>
  <si>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</si>
  <si>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</si>
  <si>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</si>
  <si>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</si>
  <si>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</si>
  <si>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</si>
  <si>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</si>
  <si>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</si>
  <si>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</si>
  <si>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</si>
  <si>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</si>
  <si>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</si>
  <si>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</si>
  <si>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</si>
  <si>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</si>
  <si>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</si>
  <si>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</si>
  <si>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</si>
  <si>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</si>
  <si>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</si>
  <si>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</si>
  <si>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</si>
  <si>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</si>
  <si>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</si>
  <si>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</si>
  <si>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</si>
  <si>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</si>
  <si>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</si>
  <si>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</si>
  <si>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</si>
  <si>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</si>
  <si>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</si>
  <si>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</si>
  <si>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</si>
  <si>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</si>
  <si>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</si>
  <si>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</si>
  <si>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</si>
  <si>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</si>
  <si>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</si>
  <si>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</si>
  <si>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</si>
  <si>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</si>
  <si>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</si>
  <si>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</si>
  <si>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</si>
  <si>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</si>
  <si>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</si>
  <si>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</si>
  <si>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</si>
  <si>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</si>
  <si>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</si>
  <si>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</si>
  <si>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</si>
  <si>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</si>
  <si>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</si>
  <si>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</si>
  <si>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</si>
  <si>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</si>
  <si>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</si>
  <si>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</si>
  <si>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</si>
  <si>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</si>
  <si>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</si>
  <si>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</si>
  <si>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</si>
  <si>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</si>
  <si>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</si>
  <si>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</si>
  <si>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</si>
  <si>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</si>
  <si>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</si>
  <si>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</si>
  <si>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</si>
  <si>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</si>
  <si>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</si>
  <si>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</si>
  <si>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</si>
  <si>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</si>
  <si>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</si>
  <si>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</si>
  <si>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</si>
  <si>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</si>
  <si>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</si>
  <si>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</si>
  <si>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</si>
  <si>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</si>
  <si>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</si>
  <si>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</si>
  <si>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</si>
  <si>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</si>
  <si>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地盤沈下監視体制（水準測量、干渉SAR解析を用いた測量、観測井戸数）</t>
    <phoneticPr fontId="4"/>
  </si>
  <si>
    <t>―</t>
  </si>
  <si>
    <t>ー</t>
    <phoneticPr fontId="4"/>
  </si>
  <si>
    <t>沖縄県の水道概要　令和５年度版（令和４年度データ）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</si>
</sst>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7" formatCode="0.00_ "/>
    <numFmt numFmtId="179" formatCode="0_);[Red]\(0\)"/>
    <numFmt numFmtId="180" formatCode="0.0_ "/>
    <numFmt numFmtId="181" formatCode="0.0_);[Red]\(0.0\)"/>
    <numFmt numFmtId="182" formatCode="0.00_);[Red]\(0.00\)"/>
    <numFmt numFmtId="185" formatCode="0_ "/>
    <numFmt numFmtId="186" formatCode="#,##0.0_);[Red]\(#,##0.0\)"/>
    <numFmt numFmtId="187" formatCode="#,##0.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Fill="0" applyBorder="0" applyAlignment="0" applyProtection="0">
      <alignment vertical="center"/>
    </xf>
    <xf numFmtId="0" fontId="41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</cellStyleXfs>
  <cellXfs count="263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81" fontId="25" fillId="2" borderId="1" xfId="33" applyNumberFormat="1" applyFont="1" applyFill="1" applyBorder="1" applyAlignment="1" applyProtection="1">
      <alignment horizontal="center" vertical="center" wrapText="1"/>
    </xf>
    <xf numFmtId="182" fontId="25" fillId="2" borderId="1" xfId="55" applyNumberFormat="1" applyFont="1" applyFill="1" applyBorder="1" applyAlignment="1">
      <alignment horizontal="center" vertical="center" wrapText="1"/>
    </xf>
    <xf numFmtId="181" fontId="25" fillId="2" borderId="1" xfId="55" applyNumberFormat="1" applyFont="1" applyFill="1" applyBorder="1" applyAlignment="1">
      <alignment horizontal="center" vertical="center" wrapText="1"/>
    </xf>
    <xf numFmtId="181" fontId="25" fillId="2" borderId="6" xfId="55" applyNumberFormat="1" applyFont="1" applyFill="1" applyBorder="1" applyAlignment="1">
      <alignment horizontal="center" vertical="center" wrapText="1"/>
    </xf>
    <xf numFmtId="177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 hidden="1"/>
    </xf>
    <xf numFmtId="0" fontId="25" fillId="0" borderId="0" xfId="56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56" applyFont="1" applyAlignment="1" applyProtection="1">
      <alignment horizontal="center" vertical="center"/>
      <protection locked="0" hidden="1"/>
    </xf>
    <xf numFmtId="0" fontId="25" fillId="0" borderId="16" xfId="56" applyFont="1" applyBorder="1" applyAlignment="1" applyProtection="1">
      <alignment horizontal="left" vertical="top" wrapText="1"/>
      <protection locked="0" hidden="1"/>
    </xf>
    <xf numFmtId="49" fontId="25" fillId="0" borderId="0" xfId="56" applyNumberFormat="1" applyFont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2" fillId="0" borderId="0" xfId="58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5" fillId="0" borderId="5" xfId="0" applyFont="1" applyBorder="1" applyAlignment="1">
      <alignment horizontal="justify" vertical="center" wrapText="1"/>
    </xf>
    <xf numFmtId="0" fontId="35" fillId="34" borderId="6" xfId="0" applyFont="1" applyFill="1" applyBorder="1">
      <alignment vertical="center"/>
    </xf>
    <xf numFmtId="0" fontId="35" fillId="34" borderId="5" xfId="0" applyFont="1" applyFill="1" applyBorder="1">
      <alignment vertical="center"/>
    </xf>
    <xf numFmtId="0" fontId="35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5" fillId="0" borderId="0" xfId="0" applyFont="1" applyAlignment="1">
      <alignment horizontal="justify" vertical="center" wrapText="1"/>
    </xf>
    <xf numFmtId="0" fontId="3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5" fillId="34" borderId="1" xfId="0" applyFont="1" applyFill="1" applyBorder="1">
      <alignment vertical="center"/>
    </xf>
    <xf numFmtId="0" fontId="35" fillId="34" borderId="8" xfId="0" applyFont="1" applyFill="1" applyBorder="1">
      <alignment vertical="center"/>
    </xf>
    <xf numFmtId="0" fontId="35" fillId="0" borderId="6" xfId="0" applyFont="1" applyBorder="1">
      <alignment vertical="center"/>
    </xf>
    <xf numFmtId="0" fontId="35" fillId="0" borderId="8" xfId="0" applyFont="1" applyBorder="1" applyAlignment="1">
      <alignment horizontal="left" vertical="center"/>
    </xf>
    <xf numFmtId="0" fontId="35" fillId="34" borderId="8" xfId="0" applyFont="1" applyFill="1" applyBorder="1" applyAlignment="1">
      <alignment horizontal="left" vertical="center"/>
    </xf>
    <xf numFmtId="0" fontId="35" fillId="37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5" fillId="35" borderId="0" xfId="0" applyFont="1" applyFill="1" applyAlignment="1">
      <alignment horizontal="left" vertical="center"/>
    </xf>
    <xf numFmtId="0" fontId="35" fillId="37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9" fillId="0" borderId="0" xfId="55" applyFont="1" applyProtection="1">
      <alignment vertical="center"/>
      <protection locked="0"/>
    </xf>
    <xf numFmtId="0" fontId="37" fillId="0" borderId="0" xfId="55" applyFont="1" applyAlignment="1" applyProtection="1">
      <alignment horizontal="left" vertical="center"/>
      <protection locked="0"/>
    </xf>
    <xf numFmtId="0" fontId="37" fillId="0" borderId="0" xfId="55" applyFont="1" applyAlignment="1" applyProtection="1">
      <alignment horizontal="center" vertical="center"/>
      <protection locked="0"/>
    </xf>
    <xf numFmtId="0" fontId="37" fillId="0" borderId="0" xfId="55" applyFont="1" applyProtection="1">
      <alignment vertical="center"/>
      <protection locked="0"/>
    </xf>
    <xf numFmtId="0" fontId="29" fillId="35" borderId="0" xfId="55" applyFont="1" applyFill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29" fillId="0" borderId="0" xfId="55" applyNumberFormat="1" applyFont="1" applyAlignment="1" applyProtection="1">
      <alignment horizontal="center" vertical="center"/>
      <protection locked="0"/>
    </xf>
    <xf numFmtId="0" fontId="29" fillId="0" borderId="0" xfId="55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9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29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1" fillId="0" borderId="0" xfId="55" applyFont="1" applyAlignment="1" applyProtection="1">
      <alignment vertical="top" wrapText="1"/>
      <protection locked="0"/>
    </xf>
    <xf numFmtId="0" fontId="31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8" xfId="55" applyFont="1" applyFill="1" applyBorder="1" applyAlignment="1">
      <alignment horizontal="centerContinuous" vertical="center"/>
    </xf>
    <xf numFmtId="0" fontId="26" fillId="0" borderId="1" xfId="57" applyFont="1" applyBorder="1" applyAlignment="1">
      <alignment horizontal="center" vertical="center" wrapText="1"/>
    </xf>
    <xf numFmtId="0" fontId="26" fillId="0" borderId="17" xfId="55" applyFont="1" applyBorder="1" applyAlignment="1">
      <alignment vertical="center" wrapText="1"/>
    </xf>
    <xf numFmtId="0" fontId="29" fillId="0" borderId="0" xfId="57" applyFont="1" applyAlignment="1">
      <alignment horizontal="center" vertical="center"/>
    </xf>
    <xf numFmtId="0" fontId="26" fillId="0" borderId="19" xfId="55" applyFont="1" applyBorder="1">
      <alignment vertical="center"/>
    </xf>
    <xf numFmtId="0" fontId="29" fillId="0" borderId="13" xfId="57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8" xfId="55" applyFont="1" applyFill="1" applyBorder="1" applyAlignment="1">
      <alignment horizontal="center" vertical="center" wrapText="1"/>
    </xf>
    <xf numFmtId="0" fontId="29" fillId="0" borderId="0" xfId="55" applyFont="1">
      <alignment vertical="center"/>
    </xf>
    <xf numFmtId="0" fontId="31" fillId="0" borderId="13" xfId="55" applyFont="1" applyBorder="1" applyAlignment="1">
      <alignment horizontal="center" vertical="center"/>
    </xf>
    <xf numFmtId="0" fontId="29" fillId="0" borderId="0" xfId="57" applyFont="1" applyAlignment="1">
      <alignment horizontal="center" vertical="top"/>
    </xf>
    <xf numFmtId="0" fontId="29" fillId="35" borderId="13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8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29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40" fillId="0" borderId="0" xfId="0" applyFont="1" applyAlignment="1" applyProtection="1">
      <alignment horizontal="left" vertical="center"/>
      <protection locked="0" hidden="1"/>
    </xf>
    <xf numFmtId="0" fontId="40" fillId="0" borderId="0" xfId="0" applyFont="1" applyAlignment="1" applyProtection="1">
      <alignment horizontal="left" vertical="center"/>
      <protection locked="0"/>
    </xf>
    <xf numFmtId="0" fontId="46" fillId="0" borderId="0" xfId="55" applyFont="1" applyAlignment="1" applyProtection="1">
      <alignment horizontal="left" vertical="center"/>
      <protection locked="0"/>
    </xf>
    <xf numFmtId="180" fontId="26" fillId="0" borderId="0" xfId="55" applyNumberFormat="1" applyFont="1" applyProtection="1">
      <alignment vertical="center"/>
      <protection locked="0"/>
    </xf>
    <xf numFmtId="0" fontId="34" fillId="0" borderId="0" xfId="58" applyFont="1" applyProtection="1">
      <alignment vertical="center"/>
      <protection locked="0"/>
    </xf>
    <xf numFmtId="0" fontId="32" fillId="0" borderId="0" xfId="58" applyFont="1" applyProtection="1">
      <alignment vertical="center"/>
      <protection locked="0"/>
    </xf>
    <xf numFmtId="0" fontId="33" fillId="0" borderId="0" xfId="58" applyFont="1" applyProtection="1">
      <alignment vertical="center"/>
      <protection locked="0"/>
    </xf>
    <xf numFmtId="0" fontId="29" fillId="0" borderId="0" xfId="58" applyFont="1" applyProtection="1">
      <alignment vertical="center"/>
      <protection locked="0"/>
    </xf>
    <xf numFmtId="0" fontId="32" fillId="0" borderId="6" xfId="58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textRotation="255"/>
      <protection locked="0"/>
    </xf>
    <xf numFmtId="179" fontId="25" fillId="0" borderId="0" xfId="0" applyNumberFormat="1" applyFont="1" applyProtection="1">
      <alignment vertical="center"/>
      <protection locked="0"/>
    </xf>
    <xf numFmtId="185" fontId="29" fillId="0" borderId="1" xfId="55" applyNumberFormat="1" applyFont="1" applyBorder="1" applyAlignment="1" applyProtection="1">
      <alignment horizontal="center" vertical="center"/>
      <protection locked="0"/>
    </xf>
    <xf numFmtId="0" fontId="46" fillId="0" borderId="0" xfId="58" applyFont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centerContinuous" vertical="center" wrapText="1"/>
      <protection locked="0" hidden="1"/>
    </xf>
    <xf numFmtId="0" fontId="25" fillId="0" borderId="8" xfId="0" applyFont="1" applyBorder="1" applyAlignment="1" applyProtection="1">
      <alignment horizontal="centerContinuous" vertical="center" wrapText="1"/>
      <protection locked="0" hidden="1"/>
    </xf>
    <xf numFmtId="0" fontId="25" fillId="0" borderId="5" xfId="0" applyFont="1" applyBorder="1" applyAlignment="1" applyProtection="1">
      <alignment horizontal="centerContinuous" vertical="center" wrapText="1"/>
      <protection locked="0" hidden="1"/>
    </xf>
    <xf numFmtId="0" fontId="25" fillId="0" borderId="1" xfId="0" applyFont="1" applyBorder="1" applyAlignment="1" applyProtection="1">
      <alignment horizontal="centerContinuous" vertical="center" wrapText="1"/>
      <protection locked="0" hidden="1"/>
    </xf>
    <xf numFmtId="179" fontId="25" fillId="0" borderId="15" xfId="0" applyNumberFormat="1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Continuous" vertical="center" wrapText="1"/>
      <protection locked="0" hidden="1"/>
    </xf>
    <xf numFmtId="0" fontId="25" fillId="0" borderId="0" xfId="0" applyFont="1" applyAlignment="1" applyProtection="1">
      <alignment horizontal="centerContinuous" vertical="center"/>
      <protection locked="0"/>
    </xf>
    <xf numFmtId="0" fontId="25" fillId="0" borderId="33" xfId="0" applyFont="1" applyBorder="1" applyAlignment="1" applyProtection="1">
      <alignment horizontal="centerContinuous" vertical="center"/>
      <protection locked="0"/>
    </xf>
    <xf numFmtId="179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0" fontId="25" fillId="0" borderId="7" xfId="0" applyFont="1" applyBorder="1" applyAlignment="1" applyProtection="1">
      <alignment horizontal="center" vertical="center"/>
      <protection locked="0" hidden="1"/>
    </xf>
    <xf numFmtId="180" fontId="25" fillId="0" borderId="0" xfId="0" applyNumberFormat="1" applyFont="1" applyProtection="1">
      <alignment vertical="center"/>
      <protection locked="0"/>
    </xf>
    <xf numFmtId="0" fontId="32" fillId="36" borderId="0" xfId="58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hidden="1"/>
    </xf>
    <xf numFmtId="0" fontId="29" fillId="0" borderId="16" xfId="55" applyFont="1" applyBorder="1" applyAlignment="1">
      <alignment horizontal="center" vertical="center" wrapText="1"/>
    </xf>
    <xf numFmtId="0" fontId="29" fillId="0" borderId="10" xfId="55" applyFont="1" applyBorder="1" applyAlignment="1">
      <alignment horizontal="center" vertical="center" wrapText="1"/>
    </xf>
    <xf numFmtId="0" fontId="31" fillId="0" borderId="6" xfId="55" applyFont="1" applyBorder="1" applyAlignment="1">
      <alignment horizontal="center" vertical="center" wrapText="1"/>
    </xf>
    <xf numFmtId="0" fontId="31" fillId="0" borderId="8" xfId="55" applyFont="1" applyBorder="1" applyAlignment="1">
      <alignment horizontal="center" vertical="center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 wrapText="1"/>
    </xf>
    <xf numFmtId="0" fontId="29" fillId="0" borderId="4" xfId="55" applyFont="1" applyBorder="1" applyAlignment="1">
      <alignment horizontal="center" vertical="center" wrapText="1"/>
    </xf>
    <xf numFmtId="0" fontId="29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16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1" fillId="0" borderId="16" xfId="55" applyFont="1" applyBorder="1" applyAlignment="1">
      <alignment horizontal="center" vertical="center"/>
    </xf>
    <xf numFmtId="0" fontId="31" fillId="0" borderId="17" xfId="55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79" fontId="30" fillId="0" borderId="2" xfId="55" applyNumberFormat="1" applyFont="1" applyBorder="1" applyAlignment="1">
      <alignment horizontal="center" vertical="center" wrapText="1"/>
    </xf>
    <xf numFmtId="179" fontId="30" fillId="0" borderId="4" xfId="55" applyNumberFormat="1" applyFont="1" applyBorder="1" applyAlignment="1">
      <alignment horizontal="center" vertical="center" wrapText="1"/>
    </xf>
    <xf numFmtId="179" fontId="30" fillId="0" borderId="3" xfId="55" applyNumberFormat="1" applyFont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/>
    </xf>
    <xf numFmtId="0" fontId="29" fillId="0" borderId="4" xfId="55" applyFont="1" applyBorder="1" applyAlignment="1">
      <alignment horizontal="center" vertical="center"/>
    </xf>
    <xf numFmtId="0" fontId="29" fillId="0" borderId="3" xfId="55" applyFont="1" applyBorder="1" applyAlignment="1">
      <alignment horizontal="center" vertical="center"/>
    </xf>
    <xf numFmtId="0" fontId="30" fillId="35" borderId="2" xfId="55" applyFont="1" applyFill="1" applyBorder="1" applyAlignment="1">
      <alignment horizontal="center" vertical="center" wrapText="1"/>
    </xf>
    <xf numFmtId="0" fontId="30" fillId="35" borderId="3" xfId="55" applyFont="1" applyFill="1" applyBorder="1" applyAlignment="1">
      <alignment horizontal="center" vertical="center" wrapText="1"/>
    </xf>
    <xf numFmtId="0" fontId="30" fillId="35" borderId="4" xfId="55" applyFont="1" applyFill="1" applyBorder="1" applyAlignment="1">
      <alignment horizontal="center" vertical="top" wrapText="1"/>
    </xf>
    <xf numFmtId="0" fontId="30" fillId="35" borderId="3" xfId="55" applyFont="1" applyFill="1" applyBorder="1" applyAlignment="1">
      <alignment horizontal="center" vertical="top" wrapText="1"/>
    </xf>
    <xf numFmtId="0" fontId="29" fillId="0" borderId="2" xfId="55" applyFont="1" applyBorder="1" applyAlignment="1">
      <alignment horizontal="center" vertical="center" textRotation="255"/>
    </xf>
    <xf numFmtId="0" fontId="29" fillId="0" borderId="4" xfId="55" applyFont="1" applyBorder="1" applyAlignment="1">
      <alignment horizontal="center" vertical="center" textRotation="255"/>
    </xf>
    <xf numFmtId="0" fontId="29" fillId="0" borderId="3" xfId="55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6" fillId="0" borderId="17" xfId="55" applyFont="1" applyBorder="1" applyAlignment="1">
      <alignment horizontal="center" vertical="center" wrapText="1"/>
    </xf>
    <xf numFmtId="0" fontId="26" fillId="0" borderId="11" xfId="55" applyFont="1" applyBorder="1" applyAlignment="1">
      <alignment horizontal="center" vertical="center" wrapText="1"/>
    </xf>
    <xf numFmtId="0" fontId="26" fillId="0" borderId="19" xfId="55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1" fillId="0" borderId="19" xfId="55" applyFont="1" applyBorder="1" applyAlignment="1">
      <alignment horizontal="center" vertical="center" wrapText="1"/>
    </xf>
    <xf numFmtId="179" fontId="26" fillId="0" borderId="2" xfId="55" applyNumberFormat="1" applyFont="1" applyBorder="1" applyAlignment="1">
      <alignment horizontal="center" vertical="center" wrapText="1"/>
    </xf>
    <xf numFmtId="179" fontId="26" fillId="0" borderId="4" xfId="55" applyNumberFormat="1" applyFont="1" applyBorder="1" applyAlignment="1">
      <alignment horizontal="center" vertical="center" wrapText="1"/>
    </xf>
    <xf numFmtId="179" fontId="26" fillId="0" borderId="3" xfId="55" applyNumberFormat="1" applyFont="1" applyBorder="1" applyAlignment="1">
      <alignment horizontal="center" vertical="center" wrapText="1"/>
    </xf>
    <xf numFmtId="0" fontId="31" fillId="0" borderId="8" xfId="55" applyFont="1" applyBorder="1" applyAlignment="1">
      <alignment horizontal="center" vertical="center"/>
    </xf>
    <xf numFmtId="0" fontId="31" fillId="0" borderId="6" xfId="55" applyFont="1" applyBorder="1" applyAlignment="1">
      <alignment horizontal="center" vertical="center"/>
    </xf>
    <xf numFmtId="0" fontId="31" fillId="0" borderId="5" xfId="55" applyFont="1" applyBorder="1" applyAlignment="1">
      <alignment horizontal="center" vertical="center"/>
    </xf>
    <xf numFmtId="0" fontId="26" fillId="0" borderId="0" xfId="55" applyFont="1" applyAlignment="1" applyProtection="1">
      <alignment vertical="center" shrinkToFit="1"/>
      <protection locked="0"/>
    </xf>
    <xf numFmtId="0" fontId="29" fillId="0" borderId="0" xfId="55" applyFont="1" applyAlignment="1" applyProtection="1">
      <alignment vertical="center" shrinkToFit="1"/>
      <protection locked="0"/>
    </xf>
    <xf numFmtId="0" fontId="38" fillId="0" borderId="0" xfId="55" applyFont="1" applyProtection="1">
      <alignment vertical="center"/>
      <protection locked="0"/>
    </xf>
    <xf numFmtId="0" fontId="29" fillId="0" borderId="0" xfId="55" applyFont="1" applyProtection="1">
      <alignment vertical="center"/>
      <protection locked="0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5" fillId="0" borderId="2" xfId="56" applyFont="1" applyBorder="1" applyAlignment="1" applyProtection="1">
      <alignment horizontal="center" vertical="center" wrapText="1"/>
      <protection locked="0" hidden="1"/>
    </xf>
    <xf numFmtId="0" fontId="25" fillId="0" borderId="4" xfId="56" applyFont="1" applyBorder="1" applyAlignment="1" applyProtection="1">
      <alignment horizontal="center" vertical="center" wrapText="1"/>
      <protection locked="0" hidden="1"/>
    </xf>
    <xf numFmtId="0" fontId="25" fillId="0" borderId="6" xfId="56" applyFont="1" applyBorder="1" applyAlignment="1" applyProtection="1">
      <alignment horizontal="center" vertical="center" wrapText="1"/>
      <protection locked="0" hidden="1"/>
    </xf>
    <xf numFmtId="0" fontId="25" fillId="0" borderId="8" xfId="56" applyFont="1" applyBorder="1" applyAlignment="1" applyProtection="1">
      <alignment horizontal="center" vertical="center" wrapText="1"/>
      <protection locked="0" hidden="1"/>
    </xf>
    <xf numFmtId="0" fontId="25" fillId="0" borderId="16" xfId="56" applyFont="1" applyBorder="1" applyAlignment="1" applyProtection="1">
      <alignment horizontal="center" vertical="center" wrapText="1"/>
      <protection locked="0" hidden="1"/>
    </xf>
    <xf numFmtId="0" fontId="25" fillId="0" borderId="10" xfId="56" applyFont="1" applyBorder="1" applyAlignment="1" applyProtection="1">
      <alignment horizontal="center" vertical="center" wrapText="1"/>
      <protection locked="0" hidden="1"/>
    </xf>
    <xf numFmtId="0" fontId="25" fillId="0" borderId="17" xfId="56" applyFont="1" applyBorder="1" applyAlignment="1" applyProtection="1">
      <alignment horizontal="center" vertical="center" wrapText="1"/>
      <protection locked="0" hidden="1"/>
    </xf>
    <xf numFmtId="0" fontId="25" fillId="0" borderId="2" xfId="56" applyFont="1" applyBorder="1" applyAlignment="1" applyProtection="1">
      <alignment horizontal="left" vertical="center" wrapText="1"/>
      <protection locked="0" hidden="1"/>
    </xf>
    <xf numFmtId="0" fontId="25" fillId="0" borderId="3" xfId="56" applyFont="1" applyBorder="1" applyAlignment="1" applyProtection="1">
      <alignment horizontal="left" vertical="center" wrapText="1"/>
      <protection locked="0" hidden="1"/>
    </xf>
    <xf numFmtId="0" fontId="25" fillId="0" borderId="6" xfId="56" applyFont="1" applyBorder="1" applyAlignment="1" applyProtection="1">
      <alignment horizontal="center" vertical="center"/>
      <protection locked="0" hidden="1"/>
    </xf>
    <xf numFmtId="0" fontId="25" fillId="0" borderId="8" xfId="56" applyFont="1" applyBorder="1" applyAlignment="1" applyProtection="1">
      <alignment horizontal="center" vertical="center"/>
      <protection locked="0" hidden="1"/>
    </xf>
    <xf numFmtId="0" fontId="25" fillId="0" borderId="5" xfId="56" applyFont="1" applyBorder="1" applyAlignment="1" applyProtection="1">
      <alignment horizontal="center" vertical="center"/>
      <protection locked="0" hidden="1"/>
    </xf>
    <xf numFmtId="0" fontId="25" fillId="0" borderId="2" xfId="0" applyFont="1" applyBorder="1" applyAlignment="1" applyProtection="1">
      <alignment horizontal="center" vertical="center" textRotation="255"/>
      <protection locked="0" hidden="1"/>
    </xf>
    <xf numFmtId="0" fontId="25" fillId="0" borderId="4" xfId="0" applyFont="1" applyBorder="1" applyAlignment="1" applyProtection="1">
      <alignment horizontal="center" vertical="center" textRotation="255"/>
      <protection locked="0" hidden="1"/>
    </xf>
    <xf numFmtId="0" fontId="25" fillId="0" borderId="3" xfId="0" applyFont="1" applyBorder="1" applyAlignment="1" applyProtection="1">
      <alignment horizontal="center" vertical="center" textRotation="255"/>
      <protection locked="0" hidden="1"/>
    </xf>
    <xf numFmtId="0" fontId="25" fillId="0" borderId="1" xfId="0" applyFont="1" applyBorder="1" applyAlignment="1" applyProtection="1">
      <alignment horizontal="center" vertical="center" textRotation="255" wrapText="1"/>
      <protection locked="0" hidden="1"/>
    </xf>
    <xf numFmtId="0" fontId="25" fillId="0" borderId="2" xfId="0" applyFont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locked="0" hidden="1"/>
    </xf>
    <xf numFmtId="0" fontId="27" fillId="0" borderId="1" xfId="56" applyFont="1" applyFill="1" applyBorder="1" applyAlignment="1" applyProtection="1">
      <alignment horizontal="center" vertical="center" wrapText="1"/>
      <protection locked="0" hidden="1"/>
    </xf>
    <xf numFmtId="0" fontId="25" fillId="0" borderId="2" xfId="0" applyFont="1" applyFill="1" applyBorder="1" applyAlignment="1" applyProtection="1">
      <alignment horizontal="center" vertical="center" wrapText="1"/>
      <protection locked="0" hidden="1"/>
    </xf>
    <xf numFmtId="0" fontId="25" fillId="0" borderId="2" xfId="0" applyFont="1" applyFill="1" applyBorder="1" applyAlignment="1" applyProtection="1">
      <alignment horizontal="center" vertical="center" textRotation="255" wrapText="1"/>
      <protection locked="0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 hidden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 hidden="1"/>
    </xf>
    <xf numFmtId="0" fontId="25" fillId="0" borderId="2" xfId="0" applyFont="1" applyFill="1" applyBorder="1" applyAlignment="1" applyProtection="1">
      <alignment horizontal="center" vertical="center" textRotation="255"/>
      <protection locked="0"/>
    </xf>
    <xf numFmtId="0" fontId="25" fillId="0" borderId="4" xfId="0" applyFont="1" applyFill="1" applyBorder="1" applyAlignment="1" applyProtection="1">
      <alignment horizontal="center" vertical="center" textRotation="255" wrapText="1"/>
      <protection locked="0"/>
    </xf>
    <xf numFmtId="0" fontId="25" fillId="0" borderId="3" xfId="0" applyFont="1" applyFill="1" applyBorder="1" applyAlignment="1" applyProtection="1">
      <alignment horizontal="center" vertical="center" textRotation="255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 hidden="1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30" xfId="0" applyFont="1" applyFill="1" applyBorder="1" applyAlignment="1" applyProtection="1">
      <alignment horizontal="center" vertical="center"/>
      <protection locked="0"/>
    </xf>
    <xf numFmtId="0" fontId="25" fillId="0" borderId="31" xfId="0" applyFont="1" applyFill="1" applyBorder="1" applyAlignment="1" applyProtection="1">
      <alignment horizontal="center" vertical="center"/>
      <protection locked="0"/>
    </xf>
    <xf numFmtId="49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32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25" fillId="0" borderId="0" xfId="0" applyFont="1" applyFill="1" applyAlignment="1" applyProtection="1">
      <alignment vertical="center" textRotation="255"/>
      <protection locked="0"/>
    </xf>
    <xf numFmtId="179" fontId="25" fillId="0" borderId="0" xfId="0" applyNumberFormat="1" applyFont="1" applyFill="1" applyProtection="1">
      <alignment vertical="center"/>
      <protection locked="0"/>
    </xf>
    <xf numFmtId="0" fontId="25" fillId="0" borderId="8" xfId="0" applyFont="1" applyFill="1" applyBorder="1" applyProtection="1">
      <alignment vertical="center"/>
      <protection locked="0"/>
    </xf>
    <xf numFmtId="0" fontId="25" fillId="0" borderId="2" xfId="0" applyFont="1" applyFill="1" applyBorder="1" applyProtection="1">
      <alignment vertical="center"/>
      <protection locked="0"/>
    </xf>
    <xf numFmtId="179" fontId="25" fillId="0" borderId="6" xfId="0" applyNumberFormat="1" applyFont="1" applyFill="1" applyBorder="1" applyProtection="1">
      <alignment vertical="center"/>
      <protection locked="0"/>
    </xf>
    <xf numFmtId="179" fontId="25" fillId="0" borderId="8" xfId="0" applyNumberFormat="1" applyFont="1" applyFill="1" applyBorder="1" applyProtection="1">
      <alignment vertical="center"/>
      <protection locked="0"/>
    </xf>
    <xf numFmtId="0" fontId="25" fillId="0" borderId="17" xfId="0" applyFont="1" applyFill="1" applyBorder="1" applyProtection="1">
      <alignment vertical="center"/>
      <protection locked="0"/>
    </xf>
    <xf numFmtId="0" fontId="25" fillId="0" borderId="5" xfId="0" applyFont="1" applyFill="1" applyBorder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179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17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179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17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185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textRotation="255" wrapText="1"/>
      <protection locked="0"/>
    </xf>
    <xf numFmtId="0" fontId="0" fillId="0" borderId="3" xfId="0" applyFont="1" applyFill="1" applyBorder="1" applyAlignment="1" applyProtection="1">
      <alignment horizontal="center" vertical="center" textRotation="255" wrapText="1"/>
      <protection locked="0"/>
    </xf>
    <xf numFmtId="179" fontId="25" fillId="0" borderId="1" xfId="0" applyNumberFormat="1" applyFont="1" applyFill="1" applyBorder="1" applyAlignment="1">
      <alignment horizontal="center" vertical="center" wrapText="1"/>
    </xf>
    <xf numFmtId="181" fontId="25" fillId="0" borderId="1" xfId="0" applyNumberFormat="1" applyFont="1" applyFill="1" applyBorder="1" applyAlignment="1">
      <alignment horizontal="center" vertical="center" wrapText="1"/>
    </xf>
    <xf numFmtId="186" fontId="25" fillId="0" borderId="1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textRotation="255"/>
      <protection locked="0"/>
    </xf>
    <xf numFmtId="0" fontId="0" fillId="0" borderId="3" xfId="0" applyFont="1" applyFill="1" applyBorder="1" applyAlignment="1" applyProtection="1">
      <alignment horizontal="center" vertical="center" textRotation="255"/>
      <protection locked="0"/>
    </xf>
    <xf numFmtId="181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textRotation="255" wrapText="1"/>
      <protection locked="0"/>
    </xf>
    <xf numFmtId="181" fontId="2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6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1" xr:uid="{00000000-0005-0000-0000-00001C000000}"/>
    <cellStyle name="ハイパーリンク 2 2" xfId="63" xr:uid="{00000000-0005-0000-0000-00001D000000}"/>
    <cellStyle name="ハイパーリンク 2 2 2" xfId="67" xr:uid="{E45CB06B-AD80-4A5A-9C77-89D1FF342ADA}"/>
    <cellStyle name="ハイパーリンク 3" xfId="65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68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2" xr:uid="{00000000-0005-0000-0000-000034000000}"/>
    <cellStyle name="標準 2 4 2" xfId="66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0" xr:uid="{00000000-0005-0000-0000-00003B000000}"/>
    <cellStyle name="標準 9 2" xfId="64" xr:uid="{BA044CFE-F01C-4E28-BEE1-9E6ED1B3A9AA}"/>
    <cellStyle name="標準_17年度　概況様式集(18年度参考用)" xfId="55" xr:uid="{00000000-0005-0000-0000-00003C000000}"/>
    <cellStyle name="標準_回答　地盤沈下の概況様式（国提出）　差替え" xfId="56" xr:uid="{00000000-0005-0000-0000-00003E000000}"/>
    <cellStyle name="標準_地盤沈下の概況様式" xfId="57" xr:uid="{00000000-0005-0000-0000-000042000000}"/>
    <cellStyle name="標準_調査票（enquete）" xfId="58" xr:uid="{00000000-0005-0000-0000-000043000000}"/>
    <cellStyle name="良い 2" xfId="59" xr:uid="{00000000-0005-0000-0000-000044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48" dataDxfId="47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46" dataCellStyle="標準_調査票（enquete）"/>
    <tableColumn id="2" xr3:uid="{05E38548-0469-4FE9-9537-1C234A740E06}" name="青森県" dataDxfId="45" dataCellStyle="標準_調査票（enquete）"/>
    <tableColumn id="3" xr3:uid="{2687236F-7BD8-4CDA-8885-9A36FFB6BFD3}" name="岩手県" dataDxfId="44" dataCellStyle="標準_調査票（enquete）"/>
    <tableColumn id="4" xr3:uid="{BFBDC290-56EA-4530-8CD1-77785A0F25F7}" name="宮城県" dataDxfId="43" dataCellStyle="標準_調査票（enquete）"/>
    <tableColumn id="5" xr3:uid="{33BDA831-D90D-4C42-A441-69EFA402F75F}" name="秋田県" dataDxfId="42" dataCellStyle="標準_調査票（enquete）"/>
    <tableColumn id="6" xr3:uid="{83F52304-EF99-4DAA-9634-2B4960B83174}" name="山形県" dataDxfId="41" dataCellStyle="標準_調査票（enquete）"/>
    <tableColumn id="7" xr3:uid="{157CD1C7-145B-4B4A-B483-DE92F539E8C6}" name="福島県" dataDxfId="40" dataCellStyle="標準_調査票（enquete）"/>
    <tableColumn id="8" xr3:uid="{05FD4F23-88EA-4C61-930D-8C4853D9E7F4}" name="茨城県" dataDxfId="39" dataCellStyle="標準_調査票（enquete）"/>
    <tableColumn id="9" xr3:uid="{27E38EFB-1CD6-42F4-8E5A-DC9F4EE8070F}" name="栃木県" dataDxfId="38" dataCellStyle="標準_調査票（enquete）"/>
    <tableColumn id="10" xr3:uid="{B4C0A950-20D7-4017-A0F7-1920B345679B}" name="群馬県" dataDxfId="37" dataCellStyle="標準_調査票（enquete）"/>
    <tableColumn id="11" xr3:uid="{CED412F0-E504-4752-9D87-61AA6E510FAB}" name="埼玉県" dataDxfId="36" dataCellStyle="標準_調査票（enquete）"/>
    <tableColumn id="12" xr3:uid="{7E8F148F-CF4A-4C2D-A25B-FAB6925C4CBA}" name="千葉県" dataDxfId="35" dataCellStyle="標準_調査票（enquete）"/>
    <tableColumn id="13" xr3:uid="{CFC169A4-6DBE-4F7F-AA92-F5986F4FE9EF}" name="東京都" dataDxfId="34" dataCellStyle="標準_調査票（enquete）"/>
    <tableColumn id="14" xr3:uid="{706E7ECA-0F42-4EEF-97D1-FF792E2003AE}" name="神奈川県" dataDxfId="33" dataCellStyle="標準_調査票（enquete）"/>
    <tableColumn id="15" xr3:uid="{F74914B9-7FF2-458F-9134-37F45702FE7C}" name="新潟県" dataDxfId="32" dataCellStyle="標準_調査票（enquete）"/>
    <tableColumn id="16" xr3:uid="{CE18D495-47FC-499C-8769-6AAB66CF998B}" name="富山県" dataDxfId="31" dataCellStyle="標準_調査票（enquete）"/>
    <tableColumn id="17" xr3:uid="{2EF01D7C-8193-4F60-9C65-2C1CE6BD885F}" name="石川県" dataDxfId="30" dataCellStyle="標準_調査票（enquete）"/>
    <tableColumn id="18" xr3:uid="{6B89BF88-A40B-4B2A-8FA3-B99B91943AAC}" name="福井県" dataDxfId="29" dataCellStyle="標準_調査票（enquete）"/>
    <tableColumn id="19" xr3:uid="{83D8F0B1-7723-4850-8F12-797B4125CD40}" name="山梨県" dataDxfId="28" dataCellStyle="標準_調査票（enquete）"/>
    <tableColumn id="20" xr3:uid="{C0B12DEA-5341-4A52-B788-E3C0F6B83D48}" name="長野県" dataDxfId="27" dataCellStyle="標準_調査票（enquete）"/>
    <tableColumn id="21" xr3:uid="{44C10101-1DBB-442C-9B41-131DFC34D156}" name="岐阜県" dataDxfId="26" dataCellStyle="標準_調査票（enquete）"/>
    <tableColumn id="22" xr3:uid="{697E37A0-FB12-4894-9360-7EFAE02D288C}" name="静岡県" dataDxfId="25" dataCellStyle="標準_調査票（enquete）"/>
    <tableColumn id="23" xr3:uid="{9C230FC9-7B2C-4F11-8C26-7CD967F34049}" name="愛知県" dataDxfId="24" dataCellStyle="標準_調査票（enquete）"/>
    <tableColumn id="24" xr3:uid="{04952E23-389D-4703-9456-42CFB8FEFAFC}" name="三重県" dataDxfId="23" dataCellStyle="標準_調査票（enquete）"/>
    <tableColumn id="25" xr3:uid="{DB2F7549-8BCD-4C2A-BE70-A2C4E879B825}" name="滋賀県" dataDxfId="22" dataCellStyle="標準_調査票（enquete）"/>
    <tableColumn id="26" xr3:uid="{F3690B97-74D4-4FFA-923E-6170C7B48F01}" name="京都府" dataDxfId="21" dataCellStyle="標準_調査票（enquete）"/>
    <tableColumn id="27" xr3:uid="{B3D1DAB0-09CD-4836-9300-2F91143103BB}" name="大阪府" dataDxfId="20" dataCellStyle="標準_調査票（enquete）"/>
    <tableColumn id="28" xr3:uid="{E9C501B2-71FC-4CD8-833E-5FDFBE656625}" name="兵庫県" dataDxfId="19" dataCellStyle="標準_調査票（enquete）"/>
    <tableColumn id="29" xr3:uid="{4E014479-DF85-4B84-B409-A260C6080AB7}" name="奈良県" dataDxfId="18" dataCellStyle="標準_調査票（enquete）"/>
    <tableColumn id="30" xr3:uid="{8B420B8E-AB02-4D32-9CC2-5855E7AF6DDC}" name="和歌山県" dataDxfId="17" dataCellStyle="標準_調査票（enquete）"/>
    <tableColumn id="31" xr3:uid="{EC91CA05-000A-4F11-ACA9-79BFBBAAEC9B}" name="鳥取県" dataDxfId="16" dataCellStyle="標準_調査票（enquete）"/>
    <tableColumn id="32" xr3:uid="{794F10C6-8C02-4986-9506-5A2F4DCEAAC2}" name="島根県" dataDxfId="15" dataCellStyle="標準_調査票（enquete）"/>
    <tableColumn id="33" xr3:uid="{7C28222B-9FB8-456F-88F2-454FB79F3D87}" name="岡山県" dataDxfId="14" dataCellStyle="標準_調査票（enquete）"/>
    <tableColumn id="34" xr3:uid="{F73344BD-0CF1-445C-A9BC-CD0DB7B1A111}" name="広島県" dataDxfId="13" dataCellStyle="標準_調査票（enquete）"/>
    <tableColumn id="35" xr3:uid="{2E5768CC-2F33-4077-900F-9317C49B2ABC}" name="山口県" dataDxfId="12" dataCellStyle="標準_調査票（enquete）"/>
    <tableColumn id="36" xr3:uid="{A5794C73-12BC-42D2-92C6-2531060D3E8F}" name="徳島県" dataDxfId="11" dataCellStyle="標準_調査票（enquete）"/>
    <tableColumn id="37" xr3:uid="{C1717426-A690-4C3A-95C5-5715E67F7359}" name="香川県" dataDxfId="10" dataCellStyle="標準_調査票（enquete）"/>
    <tableColumn id="38" xr3:uid="{38F19499-B069-4D49-9813-343135FC2ED9}" name="愛媛県" dataDxfId="9" dataCellStyle="標準_調査票（enquete）"/>
    <tableColumn id="39" xr3:uid="{3A40F9A5-FEA1-43E1-A40F-B4D9061B68F7}" name="高知県" dataDxfId="8" dataCellStyle="標準_調査票（enquete）"/>
    <tableColumn id="40" xr3:uid="{2006946A-823D-439E-98E8-65735D7C7E2A}" name="福岡県" dataDxfId="7" dataCellStyle="標準_調査票（enquete）"/>
    <tableColumn id="41" xr3:uid="{26E7DD96-6C07-43F5-8EB8-D012A6E93E58}" name="佐賀県" dataDxfId="6" dataCellStyle="標準_調査票（enquete）"/>
    <tableColumn id="42" xr3:uid="{4BBBCFD3-F64D-4D10-98E7-4C418B997086}" name="長崎県" dataDxfId="5" dataCellStyle="標準_調査票（enquete）"/>
    <tableColumn id="43" xr3:uid="{47E2C355-C562-4F46-AE24-103B61A6A8F8}" name="熊本県" dataDxfId="4" dataCellStyle="標準_調査票（enquete）"/>
    <tableColumn id="44" xr3:uid="{1BA210DF-3581-4FA4-8FB1-E562D16446DC}" name="大分県" dataDxfId="3" dataCellStyle="標準_調査票（enquete）"/>
    <tableColumn id="45" xr3:uid="{AC5AC4F4-8A29-45E4-A139-2DC8C64C7D87}" name="宮崎県" dataDxfId="2" dataCellStyle="標準_調査票（enquete）"/>
    <tableColumn id="46" xr3:uid="{2FE8A3AA-B99F-437E-8747-D1E46A6D6A1C}" name="鹿児島県" dataDxfId="1" dataCellStyle="標準_調査票（enquete）"/>
    <tableColumn id="47" xr3:uid="{6AA2CA46-5DBD-4F63-A16B-3FAD9332077F}" name="沖縄県" dataDxfId="0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42" customWidth="1"/>
    <col min="2" max="3" width="9" style="42"/>
    <col min="4" max="4" width="9.90625" style="50" customWidth="1"/>
    <col min="5" max="5" width="10.90625" style="42" customWidth="1"/>
    <col min="6" max="6" width="8.90625" style="42" customWidth="1"/>
    <col min="7" max="21" width="8.08984375" style="42" customWidth="1"/>
    <col min="22" max="22" width="8.08984375" style="46" customWidth="1"/>
    <col min="23" max="23" width="12.08984375" style="46" customWidth="1"/>
    <col min="24" max="24" width="11" style="46" customWidth="1"/>
    <col min="25" max="25" width="15.26953125" style="46" customWidth="1"/>
    <col min="26" max="26" width="13.36328125" style="42" customWidth="1"/>
    <col min="27" max="29" width="8.90625" style="42" customWidth="1"/>
    <col min="30" max="39" width="10.6328125" style="42" customWidth="1"/>
    <col min="40" max="41" width="11" style="42" customWidth="1"/>
    <col min="42" max="16384" width="9" style="42"/>
  </cols>
  <sheetData>
    <row r="1" spans="1:43" ht="22.5" x14ac:dyDescent="0.2">
      <c r="B1" s="83" t="s">
        <v>265</v>
      </c>
      <c r="C1" s="43"/>
      <c r="D1" s="44"/>
      <c r="E1" s="43"/>
      <c r="F1" s="43"/>
      <c r="G1" s="43"/>
      <c r="H1" s="43"/>
      <c r="I1" s="43"/>
      <c r="J1" s="43" t="s">
        <v>39</v>
      </c>
      <c r="L1" s="45"/>
      <c r="M1" s="45"/>
      <c r="N1" s="45"/>
      <c r="O1" s="168"/>
      <c r="P1" s="169"/>
      <c r="Q1" s="166"/>
      <c r="R1" s="167"/>
      <c r="S1" s="167"/>
      <c r="T1" s="167"/>
      <c r="U1" s="167"/>
    </row>
    <row r="2" spans="1:43" ht="51.65" customHeight="1" x14ac:dyDescent="0.2">
      <c r="A2" s="146" t="s">
        <v>144</v>
      </c>
      <c r="B2" s="154" t="s">
        <v>0</v>
      </c>
      <c r="C2" s="154" t="s">
        <v>21</v>
      </c>
      <c r="D2" s="119" t="s">
        <v>372</v>
      </c>
      <c r="E2" s="164" t="s">
        <v>1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58" t="s">
        <v>256</v>
      </c>
      <c r="X2" s="59"/>
      <c r="Y2" s="60" t="s">
        <v>237</v>
      </c>
      <c r="Z2" s="164" t="s">
        <v>136</v>
      </c>
      <c r="AA2" s="163"/>
      <c r="AB2" s="163"/>
      <c r="AC2" s="165"/>
      <c r="AD2" s="111" t="s">
        <v>254</v>
      </c>
      <c r="AE2" s="163"/>
      <c r="AF2" s="163"/>
      <c r="AG2" s="163"/>
      <c r="AH2" s="163"/>
      <c r="AI2" s="163"/>
      <c r="AJ2" s="163"/>
      <c r="AK2" s="163"/>
      <c r="AL2" s="163"/>
      <c r="AM2" s="163"/>
      <c r="AN2" s="154" t="s">
        <v>21</v>
      </c>
      <c r="AO2" s="154" t="s">
        <v>0</v>
      </c>
    </row>
    <row r="3" spans="1:43" ht="14.25" customHeight="1" x14ac:dyDescent="0.2">
      <c r="A3" s="147"/>
      <c r="B3" s="155"/>
      <c r="C3" s="155"/>
      <c r="D3" s="149"/>
      <c r="E3" s="122" t="s">
        <v>2</v>
      </c>
      <c r="F3" s="61"/>
      <c r="G3" s="122" t="s">
        <v>44</v>
      </c>
      <c r="H3" s="151"/>
      <c r="I3" s="151"/>
      <c r="J3" s="151"/>
      <c r="K3" s="122" t="s">
        <v>360</v>
      </c>
      <c r="L3" s="151"/>
      <c r="M3" s="151"/>
      <c r="N3" s="151"/>
      <c r="O3" s="122" t="s">
        <v>31</v>
      </c>
      <c r="P3" s="151"/>
      <c r="Q3" s="151"/>
      <c r="R3" s="151"/>
      <c r="S3" s="122" t="s">
        <v>371</v>
      </c>
      <c r="T3" s="151"/>
      <c r="U3" s="151"/>
      <c r="V3" s="151"/>
      <c r="W3" s="142" t="s">
        <v>257</v>
      </c>
      <c r="X3" s="142" t="s">
        <v>258</v>
      </c>
      <c r="Y3" s="62" t="s">
        <v>149</v>
      </c>
      <c r="Z3" s="124" t="s">
        <v>137</v>
      </c>
      <c r="AA3" s="127" t="s">
        <v>138</v>
      </c>
      <c r="AB3" s="128"/>
      <c r="AC3" s="129"/>
      <c r="AD3" s="111" t="s">
        <v>29</v>
      </c>
      <c r="AE3" s="112"/>
      <c r="AF3" s="112"/>
      <c r="AG3" s="112"/>
      <c r="AH3" s="112"/>
      <c r="AI3" s="112"/>
      <c r="AJ3" s="112"/>
      <c r="AK3" s="111" t="s">
        <v>22</v>
      </c>
      <c r="AL3" s="112"/>
      <c r="AM3" s="109" t="s">
        <v>3</v>
      </c>
      <c r="AN3" s="155"/>
      <c r="AO3" s="155"/>
    </row>
    <row r="4" spans="1:43" ht="35.5" customHeight="1" x14ac:dyDescent="0.2">
      <c r="A4" s="147"/>
      <c r="B4" s="155"/>
      <c r="C4" s="155"/>
      <c r="D4" s="149"/>
      <c r="E4" s="123"/>
      <c r="F4" s="63"/>
      <c r="G4" s="152"/>
      <c r="H4" s="153"/>
      <c r="I4" s="153"/>
      <c r="J4" s="153"/>
      <c r="K4" s="152"/>
      <c r="L4" s="153"/>
      <c r="M4" s="153"/>
      <c r="N4" s="153"/>
      <c r="O4" s="152"/>
      <c r="P4" s="153"/>
      <c r="Q4" s="153"/>
      <c r="R4" s="153"/>
      <c r="S4" s="152"/>
      <c r="T4" s="153"/>
      <c r="U4" s="153"/>
      <c r="V4" s="153"/>
      <c r="W4" s="143"/>
      <c r="X4" s="143"/>
      <c r="Y4" s="64" t="s">
        <v>150</v>
      </c>
      <c r="Z4" s="125"/>
      <c r="AA4" s="130"/>
      <c r="AB4" s="131"/>
      <c r="AC4" s="132"/>
      <c r="AD4" s="156" t="s">
        <v>24</v>
      </c>
      <c r="AE4" s="157"/>
      <c r="AF4" s="156" t="s">
        <v>4</v>
      </c>
      <c r="AG4" s="157"/>
      <c r="AH4" s="157"/>
      <c r="AI4" s="157"/>
      <c r="AJ4" s="157"/>
      <c r="AK4" s="109" t="s">
        <v>40</v>
      </c>
      <c r="AL4" s="109" t="s">
        <v>41</v>
      </c>
      <c r="AM4" s="110"/>
      <c r="AN4" s="155"/>
      <c r="AO4" s="155"/>
    </row>
    <row r="5" spans="1:43" ht="11.5" customHeight="1" x14ac:dyDescent="0.2">
      <c r="A5" s="147"/>
      <c r="B5" s="155"/>
      <c r="C5" s="155"/>
      <c r="D5" s="149"/>
      <c r="E5" s="123"/>
      <c r="F5" s="170" t="s">
        <v>42</v>
      </c>
      <c r="G5" s="119" t="s">
        <v>139</v>
      </c>
      <c r="H5" s="119" t="s">
        <v>135</v>
      </c>
      <c r="I5" s="116" t="s">
        <v>134</v>
      </c>
      <c r="J5" s="119" t="s">
        <v>5</v>
      </c>
      <c r="K5" s="119" t="s">
        <v>139</v>
      </c>
      <c r="L5" s="119" t="s">
        <v>135</v>
      </c>
      <c r="M5" s="116" t="s">
        <v>134</v>
      </c>
      <c r="N5" s="119" t="s">
        <v>5</v>
      </c>
      <c r="O5" s="119" t="s">
        <v>139</v>
      </c>
      <c r="P5" s="119" t="s">
        <v>186</v>
      </c>
      <c r="Q5" s="116" t="s">
        <v>134</v>
      </c>
      <c r="R5" s="119" t="s">
        <v>5</v>
      </c>
      <c r="S5" s="122" t="s">
        <v>6</v>
      </c>
      <c r="T5" s="122" t="s">
        <v>7</v>
      </c>
      <c r="U5" s="122" t="s">
        <v>8</v>
      </c>
      <c r="V5" s="113" t="s">
        <v>20</v>
      </c>
      <c r="W5" s="65"/>
      <c r="X5" s="66"/>
      <c r="Y5" s="67"/>
      <c r="Z5" s="126"/>
      <c r="AA5" s="133"/>
      <c r="AB5" s="134"/>
      <c r="AC5" s="135"/>
      <c r="AD5" s="158"/>
      <c r="AE5" s="159"/>
      <c r="AF5" s="158"/>
      <c r="AG5" s="159"/>
      <c r="AH5" s="159"/>
      <c r="AI5" s="159"/>
      <c r="AJ5" s="159"/>
      <c r="AK5" s="110"/>
      <c r="AL5" s="110"/>
      <c r="AM5" s="110"/>
      <c r="AN5" s="155"/>
      <c r="AO5" s="155"/>
    </row>
    <row r="6" spans="1:43" ht="19.5" customHeight="1" x14ac:dyDescent="0.2">
      <c r="A6" s="147"/>
      <c r="B6" s="155"/>
      <c r="C6" s="155"/>
      <c r="D6" s="149"/>
      <c r="E6" s="123"/>
      <c r="F6" s="171"/>
      <c r="G6" s="120"/>
      <c r="H6" s="120"/>
      <c r="I6" s="117"/>
      <c r="J6" s="120"/>
      <c r="K6" s="120"/>
      <c r="L6" s="120"/>
      <c r="M6" s="117"/>
      <c r="N6" s="120"/>
      <c r="O6" s="120"/>
      <c r="P6" s="173"/>
      <c r="Q6" s="117"/>
      <c r="R6" s="120"/>
      <c r="S6" s="123"/>
      <c r="T6" s="123"/>
      <c r="U6" s="123"/>
      <c r="V6" s="114"/>
      <c r="W6" s="144" t="s">
        <v>259</v>
      </c>
      <c r="X6" s="144" t="s">
        <v>259</v>
      </c>
      <c r="Y6" s="68" t="s">
        <v>14</v>
      </c>
      <c r="Z6" s="139" t="s">
        <v>140</v>
      </c>
      <c r="AA6" s="160" t="s">
        <v>141</v>
      </c>
      <c r="AB6" s="116" t="s">
        <v>142</v>
      </c>
      <c r="AC6" s="136" t="s">
        <v>143</v>
      </c>
      <c r="AD6" s="109" t="s">
        <v>9</v>
      </c>
      <c r="AE6" s="109" t="s">
        <v>10</v>
      </c>
      <c r="AF6" s="109" t="s">
        <v>11</v>
      </c>
      <c r="AG6" s="109" t="s">
        <v>12</v>
      </c>
      <c r="AH6" s="109" t="s">
        <v>25</v>
      </c>
      <c r="AI6" s="109" t="s">
        <v>26</v>
      </c>
      <c r="AJ6" s="109" t="s">
        <v>13</v>
      </c>
      <c r="AK6" s="110"/>
      <c r="AL6" s="110"/>
      <c r="AM6" s="110"/>
      <c r="AN6" s="155"/>
      <c r="AO6" s="155"/>
    </row>
    <row r="7" spans="1:43" ht="13.5" customHeight="1" x14ac:dyDescent="0.2">
      <c r="A7" s="147"/>
      <c r="B7" s="155"/>
      <c r="C7" s="155"/>
      <c r="D7" s="149"/>
      <c r="E7" s="123"/>
      <c r="F7" s="171"/>
      <c r="G7" s="120"/>
      <c r="H7" s="120"/>
      <c r="I7" s="117"/>
      <c r="J7" s="120"/>
      <c r="K7" s="120"/>
      <c r="L7" s="120"/>
      <c r="M7" s="117"/>
      <c r="N7" s="120"/>
      <c r="O7" s="120"/>
      <c r="P7" s="173"/>
      <c r="Q7" s="117"/>
      <c r="R7" s="120"/>
      <c r="S7" s="123"/>
      <c r="T7" s="123"/>
      <c r="U7" s="123"/>
      <c r="V7" s="114"/>
      <c r="W7" s="144"/>
      <c r="X7" s="144"/>
      <c r="Y7" s="69" t="s">
        <v>145</v>
      </c>
      <c r="Z7" s="140"/>
      <c r="AA7" s="161"/>
      <c r="AB7" s="117"/>
      <c r="AC7" s="137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55"/>
      <c r="AO7" s="155"/>
    </row>
    <row r="8" spans="1:43" ht="18" customHeight="1" x14ac:dyDescent="0.2">
      <c r="A8" s="147"/>
      <c r="B8" s="155"/>
      <c r="C8" s="155"/>
      <c r="D8" s="149"/>
      <c r="E8" s="123"/>
      <c r="F8" s="171"/>
      <c r="G8" s="120"/>
      <c r="H8" s="120"/>
      <c r="I8" s="117"/>
      <c r="J8" s="120"/>
      <c r="K8" s="120"/>
      <c r="L8" s="120"/>
      <c r="M8" s="117"/>
      <c r="N8" s="120"/>
      <c r="O8" s="120"/>
      <c r="P8" s="120" t="s">
        <v>255</v>
      </c>
      <c r="Q8" s="117"/>
      <c r="R8" s="120"/>
      <c r="S8" s="123"/>
      <c r="T8" s="123"/>
      <c r="U8" s="123"/>
      <c r="V8" s="114"/>
      <c r="W8" s="144"/>
      <c r="X8" s="144"/>
      <c r="Y8" s="69" t="s">
        <v>146</v>
      </c>
      <c r="Z8" s="140"/>
      <c r="AA8" s="161"/>
      <c r="AB8" s="117"/>
      <c r="AC8" s="137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55"/>
      <c r="AO8" s="155"/>
    </row>
    <row r="9" spans="1:43" ht="15.65" customHeight="1" x14ac:dyDescent="0.2">
      <c r="A9" s="147"/>
      <c r="B9" s="155"/>
      <c r="C9" s="155"/>
      <c r="D9" s="150"/>
      <c r="E9" s="123"/>
      <c r="F9" s="172"/>
      <c r="G9" s="121"/>
      <c r="H9" s="121"/>
      <c r="I9" s="118"/>
      <c r="J9" s="121"/>
      <c r="K9" s="121"/>
      <c r="L9" s="121"/>
      <c r="M9" s="118"/>
      <c r="N9" s="121"/>
      <c r="O9" s="121"/>
      <c r="P9" s="121"/>
      <c r="Q9" s="118"/>
      <c r="R9" s="121"/>
      <c r="S9" s="123"/>
      <c r="T9" s="123"/>
      <c r="U9" s="123"/>
      <c r="V9" s="115"/>
      <c r="W9" s="145"/>
      <c r="X9" s="145"/>
      <c r="Y9" s="70"/>
      <c r="Z9" s="141"/>
      <c r="AA9" s="162"/>
      <c r="AB9" s="118"/>
      <c r="AC9" s="138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55"/>
      <c r="AO9" s="155"/>
    </row>
    <row r="10" spans="1:43" ht="63" customHeight="1" x14ac:dyDescent="0.2">
      <c r="A10" s="148"/>
      <c r="B10" s="71"/>
      <c r="C10" s="71"/>
      <c r="D10" s="72"/>
      <c r="E10" s="72"/>
      <c r="F10" s="71"/>
      <c r="G10" s="73" t="s">
        <v>262</v>
      </c>
      <c r="H10" s="74"/>
      <c r="I10" s="74"/>
      <c r="J10" s="75"/>
      <c r="K10" s="73" t="s">
        <v>262</v>
      </c>
      <c r="L10" s="74"/>
      <c r="M10" s="74"/>
      <c r="N10" s="75"/>
      <c r="O10" s="76" t="s">
        <v>262</v>
      </c>
      <c r="P10" s="77"/>
      <c r="Q10" s="77"/>
      <c r="R10" s="77"/>
      <c r="S10" s="76" t="s">
        <v>261</v>
      </c>
      <c r="T10" s="77"/>
      <c r="U10" s="77"/>
      <c r="V10" s="77"/>
      <c r="W10" s="78"/>
      <c r="X10" s="78"/>
      <c r="Y10" s="79"/>
      <c r="Z10" s="80"/>
      <c r="AA10" s="80"/>
      <c r="AB10" s="80"/>
      <c r="AC10" s="80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</row>
    <row r="11" spans="1:43" s="50" customFormat="1" ht="44.5" customHeight="1" x14ac:dyDescent="0.2">
      <c r="A11" s="92"/>
      <c r="B11" s="1" t="str">
        <f>IF(ｼｰﾄ0!C3="","",ｼｰﾄ0!C3)</f>
        <v>沖縄県</v>
      </c>
      <c r="C11" s="1" t="str">
        <f>IF(ｼｰﾄ0!C4="","",ｼｰﾄ0!C4)</f>
        <v>沖縄</v>
      </c>
      <c r="D11" s="1" t="e">
        <f>IF(OR(#REF!&lt;&gt;"",#REF!&lt;&gt;"",#REF!&lt;&gt;""),"○","")</f>
        <v>#REF!</v>
      </c>
      <c r="E11" s="2" t="e">
        <f>IF(#REF!&lt;&gt;"",#REF!,"")</f>
        <v>#REF!</v>
      </c>
      <c r="F11" s="2" t="e">
        <f>IF(#REF!&lt;&gt;"",#REF!,"")</f>
        <v>#REF!</v>
      </c>
      <c r="G11" s="3" t="e">
        <f>IF(#REF!&lt;&gt;"",#REF!,"")</f>
        <v>#REF!</v>
      </c>
      <c r="H11" s="4" t="e">
        <f>IF(#REF!&lt;&gt;"",#REF!,"")</f>
        <v>#REF!</v>
      </c>
      <c r="I11" s="4" t="e">
        <f>IF(#REF!&lt;&gt;"",#REF!,"")</f>
        <v>#REF!</v>
      </c>
      <c r="J11" s="4" t="e">
        <f>IF(#REF!&lt;&gt;"",#REF!,"")</f>
        <v>#REF!</v>
      </c>
      <c r="K11" s="3" t="e">
        <f>IF(#REF!&lt;&gt;"",#REF!,"")</f>
        <v>#REF!</v>
      </c>
      <c r="L11" s="4" t="e">
        <f>IF(#REF!&lt;&gt;"",#REF!,"")</f>
        <v>#REF!</v>
      </c>
      <c r="M11" s="4" t="e">
        <f>IF(#REF!&lt;&gt;"",#REF!,"")</f>
        <v>#REF!</v>
      </c>
      <c r="N11" s="4" t="e">
        <f>IF(#REF!&lt;&gt;"",#REF!,"")</f>
        <v>#REF!</v>
      </c>
      <c r="O11" s="3" t="e">
        <f>IF(#REF!&lt;&gt;"",#REF!,"")</f>
        <v>#REF!</v>
      </c>
      <c r="P11" s="4" t="e">
        <f>IF(#REF!&lt;&gt;"",#REF!,"")</f>
        <v>#REF!</v>
      </c>
      <c r="Q11" s="4" t="e">
        <f>IF(#REF!&lt;&gt;"",#REF!,"")</f>
        <v>#REF!</v>
      </c>
      <c r="R11" s="4" t="e">
        <f>IF(#REF!&lt;&gt;"",#REF!,"")</f>
        <v>#REF!</v>
      </c>
      <c r="S11" s="4" t="e">
        <f>IF(#REF!&lt;&gt;"",#REF!,"")</f>
        <v>#REF!</v>
      </c>
      <c r="T11" s="4" t="e">
        <f>IF(#REF!&lt;&gt;"",#REF!,"")</f>
        <v>#REF!</v>
      </c>
      <c r="U11" s="4" t="e">
        <f>IF(#REF!&lt;&gt;"",#REF!,"")</f>
        <v>#REF!</v>
      </c>
      <c r="V11" s="4" t="e">
        <f>IF(#REF!&lt;&gt;"",#REF!,"")</f>
        <v>#REF!</v>
      </c>
      <c r="W11" s="5"/>
      <c r="X11" s="5"/>
      <c r="Y11" s="5" t="e">
        <f>IF(#REF!&lt;&gt;"",#REF!,"")</f>
        <v>#REF!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沖縄</v>
      </c>
      <c r="AO11" s="1" t="str">
        <f>IF(ｼｰﾄ0!C3="","",ｼｰﾄ0!C3)</f>
        <v>沖縄県</v>
      </c>
      <c r="AP11" s="49"/>
      <c r="AQ11" s="49"/>
    </row>
    <row r="12" spans="1:43" x14ac:dyDescent="0.2"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84"/>
      <c r="T12" s="84"/>
      <c r="U12" s="84"/>
      <c r="V12" s="84"/>
      <c r="W12" s="84"/>
      <c r="X12" s="84"/>
      <c r="Y12" s="84"/>
    </row>
    <row r="13" spans="1:43" ht="19" x14ac:dyDescent="0.2">
      <c r="B13" s="51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  <c r="T13" s="48"/>
      <c r="U13" s="48"/>
      <c r="V13" s="107"/>
      <c r="W13" s="107"/>
      <c r="X13" s="107"/>
      <c r="Y13" s="107"/>
    </row>
    <row r="14" spans="1:43" s="52" customFormat="1" ht="19" x14ac:dyDescent="0.2">
      <c r="D14" s="50"/>
      <c r="K14" s="51"/>
      <c r="L14" s="51"/>
      <c r="M14" s="51"/>
      <c r="N14" s="51"/>
      <c r="O14" s="51"/>
      <c r="P14" s="51"/>
      <c r="Q14" s="51"/>
      <c r="R14" s="53"/>
      <c r="S14" s="53"/>
      <c r="V14" s="54"/>
      <c r="W14" s="54"/>
      <c r="X14" s="54"/>
      <c r="Y14" s="54"/>
      <c r="AE14" s="53"/>
      <c r="AF14" s="53"/>
    </row>
    <row r="15" spans="1:43" s="52" customFormat="1" ht="32" x14ac:dyDescent="0.2">
      <c r="D15" s="50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V15" s="54"/>
      <c r="W15" s="54"/>
      <c r="X15" s="54"/>
      <c r="Y15" s="54"/>
      <c r="AE15" s="55" t="s">
        <v>15</v>
      </c>
      <c r="AF15" s="53"/>
    </row>
    <row r="16" spans="1:43" s="52" customFormat="1" x14ac:dyDescent="0.2">
      <c r="D16" s="50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V16" s="54"/>
      <c r="W16" s="54"/>
      <c r="X16" s="54"/>
      <c r="Y16" s="54"/>
    </row>
    <row r="17" spans="4:25" s="52" customFormat="1" x14ac:dyDescent="0.2">
      <c r="D17" s="50"/>
      <c r="V17" s="54"/>
      <c r="W17" s="54"/>
      <c r="X17" s="54"/>
      <c r="Y17" s="54"/>
    </row>
    <row r="18" spans="4:25" s="52" customFormat="1" x14ac:dyDescent="0.2">
      <c r="D18" s="50"/>
      <c r="V18" s="54"/>
      <c r="W18" s="54"/>
      <c r="X18" s="54"/>
      <c r="Y18" s="54"/>
    </row>
    <row r="19" spans="4:25" s="52" customFormat="1" x14ac:dyDescent="0.2">
      <c r="D19" s="50"/>
      <c r="V19" s="54"/>
      <c r="W19" s="54"/>
      <c r="X19" s="54"/>
      <c r="Y19" s="54"/>
    </row>
    <row r="20" spans="4:25" s="52" customFormat="1" ht="32.5" customHeight="1" x14ac:dyDescent="0.2">
      <c r="D20" s="50"/>
      <c r="V20" s="54"/>
      <c r="W20" s="54"/>
      <c r="X20" s="54"/>
      <c r="Y20" s="54"/>
    </row>
    <row r="21" spans="4:25" s="52" customFormat="1" x14ac:dyDescent="0.2">
      <c r="D21" s="50"/>
      <c r="V21" s="54"/>
      <c r="W21" s="54"/>
      <c r="X21" s="54"/>
      <c r="Y21" s="54"/>
    </row>
    <row r="22" spans="4:25" s="52" customFormat="1" x14ac:dyDescent="0.2">
      <c r="D22" s="50"/>
      <c r="V22" s="54"/>
      <c r="W22" s="54"/>
      <c r="X22" s="54"/>
      <c r="Y22" s="54"/>
    </row>
    <row r="23" spans="4:25" s="52" customFormat="1" x14ac:dyDescent="0.2">
      <c r="D23" s="50"/>
      <c r="V23" s="54"/>
      <c r="W23" s="54"/>
      <c r="X23" s="54"/>
      <c r="Y23" s="54"/>
    </row>
    <row r="24" spans="4:25" s="52" customFormat="1" x14ac:dyDescent="0.2">
      <c r="D24" s="50"/>
      <c r="V24" s="54"/>
      <c r="W24" s="54"/>
      <c r="X24" s="54"/>
      <c r="Y24" s="54"/>
    </row>
    <row r="25" spans="4:25" s="52" customFormat="1" x14ac:dyDescent="0.2">
      <c r="D25" s="50"/>
      <c r="V25" s="54"/>
      <c r="W25" s="54"/>
      <c r="X25" s="54"/>
      <c r="Y25" s="54"/>
    </row>
    <row r="26" spans="4:25" s="52" customFormat="1" x14ac:dyDescent="0.2">
      <c r="D26" s="50"/>
      <c r="V26" s="54"/>
      <c r="W26" s="54"/>
      <c r="X26" s="54"/>
      <c r="Y26" s="54"/>
    </row>
    <row r="27" spans="4:25" s="52" customFormat="1" x14ac:dyDescent="0.2">
      <c r="D27" s="50"/>
      <c r="V27" s="54"/>
      <c r="W27" s="54"/>
      <c r="X27" s="54"/>
      <c r="Y27" s="54"/>
    </row>
    <row r="32" spans="4:25" ht="19" x14ac:dyDescent="0.2">
      <c r="F32" s="47"/>
      <c r="G32" s="47"/>
      <c r="H32" s="47"/>
      <c r="I32" s="47"/>
      <c r="J32" s="47"/>
      <c r="K32" s="48"/>
      <c r="L32" s="48"/>
      <c r="M32" s="48"/>
      <c r="N32" s="48"/>
      <c r="O32" s="48"/>
      <c r="P32" s="48"/>
      <c r="Q32" s="48"/>
      <c r="R32" s="48"/>
      <c r="S32" s="48"/>
    </row>
    <row r="33" spans="6:19" ht="19" x14ac:dyDescent="0.2"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48"/>
    </row>
    <row r="34" spans="6:19" ht="19" x14ac:dyDescent="0.2"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48"/>
    </row>
    <row r="35" spans="6:19" ht="19" x14ac:dyDescent="0.2"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48"/>
    </row>
    <row r="36" spans="6:19" ht="19" x14ac:dyDescent="0.2"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48"/>
    </row>
    <row r="37" spans="6:19" ht="19" x14ac:dyDescent="0.2"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52" spans="29:29" x14ac:dyDescent="0.2">
      <c r="AC52" s="42" t="s">
        <v>238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7"/>
  <sheetViews>
    <sheetView zoomScale="79" zoomScaleNormal="100" workbookViewId="0">
      <selection activeCell="B30" sqref="B30"/>
    </sheetView>
  </sheetViews>
  <sheetFormatPr defaultColWidth="8.7265625" defaultRowHeight="16" outlineLevelRow="1" outlineLevelCol="1" x14ac:dyDescent="0.2"/>
  <cols>
    <col min="1" max="1" width="8.6328125" style="31" customWidth="1"/>
    <col min="2" max="2" width="66.26953125" style="31" customWidth="1"/>
    <col min="3" max="3" width="5.90625" style="31" customWidth="1"/>
    <col min="4" max="4" width="7" style="29" hidden="1" customWidth="1" outlineLevel="1"/>
    <col min="5" max="5" width="7.90625" style="41" hidden="1" customWidth="1" outlineLevel="1"/>
    <col min="6" max="6" width="53.90625" style="29" hidden="1" customWidth="1" outlineLevel="1"/>
    <col min="7" max="7" width="8.90625" style="31" collapsed="1"/>
    <col min="8" max="16384" width="8.7265625" style="31"/>
  </cols>
  <sheetData>
    <row r="1" spans="1:6" ht="24.75" customHeight="1" x14ac:dyDescent="0.2">
      <c r="A1" s="174" t="s">
        <v>367</v>
      </c>
      <c r="B1" s="174"/>
      <c r="C1" s="30"/>
      <c r="D1" s="175" t="s">
        <v>197</v>
      </c>
      <c r="E1" s="176"/>
      <c r="F1" s="177"/>
    </row>
    <row r="2" spans="1:6" ht="15" customHeight="1" x14ac:dyDescent="0.2">
      <c r="A2" s="178" t="s">
        <v>206</v>
      </c>
      <c r="B2" s="179"/>
      <c r="D2" s="32" t="s">
        <v>129</v>
      </c>
      <c r="E2" s="25"/>
      <c r="F2" s="25"/>
    </row>
    <row r="3" spans="1:6" ht="15" customHeight="1" x14ac:dyDescent="0.2">
      <c r="A3" s="20" t="s">
        <v>241</v>
      </c>
      <c r="B3" s="21" t="s">
        <v>250</v>
      </c>
      <c r="D3" s="24"/>
      <c r="E3" s="33"/>
      <c r="F3" s="25"/>
    </row>
    <row r="4" spans="1:6" ht="13.15" customHeight="1" x14ac:dyDescent="0.2">
      <c r="A4" s="20" t="s">
        <v>242</v>
      </c>
      <c r="B4" s="21" t="s">
        <v>224</v>
      </c>
      <c r="D4" s="24"/>
      <c r="E4" s="33"/>
      <c r="F4" s="25"/>
    </row>
    <row r="5" spans="1:6" x14ac:dyDescent="0.2">
      <c r="A5" s="20" t="s">
        <v>243</v>
      </c>
      <c r="B5" s="22" t="s">
        <v>239</v>
      </c>
      <c r="D5" s="34"/>
      <c r="E5" s="35" t="s">
        <v>52</v>
      </c>
      <c r="F5" s="23" t="s">
        <v>155</v>
      </c>
    </row>
    <row r="6" spans="1:6" x14ac:dyDescent="0.2">
      <c r="A6" s="20" t="s">
        <v>244</v>
      </c>
      <c r="B6" s="22" t="s">
        <v>240</v>
      </c>
      <c r="D6" s="34"/>
      <c r="E6" s="35" t="s">
        <v>53</v>
      </c>
      <c r="F6" s="23" t="s">
        <v>156</v>
      </c>
    </row>
    <row r="7" spans="1:6" x14ac:dyDescent="0.2">
      <c r="A7" s="20" t="s">
        <v>245</v>
      </c>
      <c r="B7" s="22" t="s">
        <v>175</v>
      </c>
      <c r="D7" s="34"/>
      <c r="E7" s="35" t="s">
        <v>54</v>
      </c>
      <c r="F7" s="23" t="s">
        <v>55</v>
      </c>
    </row>
    <row r="8" spans="1:6" x14ac:dyDescent="0.2">
      <c r="A8" s="20" t="s">
        <v>246</v>
      </c>
      <c r="B8" s="22" t="s">
        <v>223</v>
      </c>
      <c r="D8" s="34"/>
      <c r="E8" s="35" t="s">
        <v>56</v>
      </c>
      <c r="F8" s="23" t="s">
        <v>57</v>
      </c>
    </row>
    <row r="9" spans="1:6" x14ac:dyDescent="0.2">
      <c r="A9" s="20" t="s">
        <v>247</v>
      </c>
      <c r="B9" s="22" t="s">
        <v>57</v>
      </c>
      <c r="D9" s="34"/>
      <c r="E9" s="35" t="s">
        <v>58</v>
      </c>
      <c r="F9" s="23" t="s">
        <v>59</v>
      </c>
    </row>
    <row r="10" spans="1:6" x14ac:dyDescent="0.2">
      <c r="A10" s="20" t="s">
        <v>248</v>
      </c>
      <c r="B10" s="22" t="s">
        <v>377</v>
      </c>
      <c r="D10" s="34"/>
      <c r="E10" s="35" t="s">
        <v>90</v>
      </c>
      <c r="F10" s="23" t="s">
        <v>91</v>
      </c>
    </row>
    <row r="11" spans="1:6" x14ac:dyDescent="0.2">
      <c r="A11" s="20" t="s">
        <v>249</v>
      </c>
      <c r="B11" s="22" t="s">
        <v>108</v>
      </c>
      <c r="D11" s="34"/>
      <c r="E11" s="35"/>
      <c r="F11" s="23"/>
    </row>
    <row r="12" spans="1:6" x14ac:dyDescent="0.2">
      <c r="D12" s="34"/>
      <c r="E12" s="35" t="s">
        <v>94</v>
      </c>
      <c r="F12" s="23" t="s">
        <v>151</v>
      </c>
    </row>
    <row r="13" spans="1:6" hidden="1" outlineLevel="1" x14ac:dyDescent="0.2">
      <c r="A13" s="24" t="s">
        <v>205</v>
      </c>
      <c r="B13" s="25"/>
      <c r="D13" s="24" t="s">
        <v>130</v>
      </c>
      <c r="E13" s="36"/>
      <c r="F13" s="25"/>
    </row>
    <row r="14" spans="1:6" hidden="1" outlineLevel="1" x14ac:dyDescent="0.2">
      <c r="A14" s="20" t="s">
        <v>207</v>
      </c>
      <c r="B14" s="22" t="s">
        <v>89</v>
      </c>
      <c r="D14" s="34"/>
      <c r="E14" s="37" t="s">
        <v>60</v>
      </c>
      <c r="F14" s="26" t="s">
        <v>61</v>
      </c>
    </row>
    <row r="15" spans="1:6" hidden="1" outlineLevel="1" x14ac:dyDescent="0.2">
      <c r="A15" s="20" t="s">
        <v>208</v>
      </c>
      <c r="B15" s="22" t="s">
        <v>91</v>
      </c>
      <c r="D15" s="34"/>
      <c r="E15" s="37" t="s">
        <v>62</v>
      </c>
      <c r="F15" s="26" t="s">
        <v>63</v>
      </c>
    </row>
    <row r="16" spans="1:6" hidden="1" outlineLevel="1" x14ac:dyDescent="0.2">
      <c r="A16" s="20" t="s">
        <v>209</v>
      </c>
      <c r="B16" s="22" t="s">
        <v>92</v>
      </c>
      <c r="D16" s="34"/>
      <c r="E16" s="37" t="s">
        <v>64</v>
      </c>
      <c r="F16" s="26" t="s">
        <v>65</v>
      </c>
    </row>
    <row r="17" spans="1:6" hidden="1" outlineLevel="1" x14ac:dyDescent="0.2">
      <c r="A17" s="20" t="s">
        <v>210</v>
      </c>
      <c r="B17" s="22" t="s">
        <v>93</v>
      </c>
      <c r="D17" s="34"/>
      <c r="E17" s="37" t="s">
        <v>66</v>
      </c>
      <c r="F17" s="26" t="s">
        <v>67</v>
      </c>
    </row>
    <row r="18" spans="1:6" hidden="1" outlineLevel="1" x14ac:dyDescent="0.2">
      <c r="A18" s="20" t="s">
        <v>211</v>
      </c>
      <c r="B18" s="22" t="s">
        <v>176</v>
      </c>
      <c r="D18" s="34"/>
      <c r="E18" s="37" t="s">
        <v>68</v>
      </c>
      <c r="F18" s="26" t="s">
        <v>69</v>
      </c>
    </row>
    <row r="19" spans="1:6" hidden="1" outlineLevel="1" x14ac:dyDescent="0.2">
      <c r="A19" s="20" t="s">
        <v>212</v>
      </c>
      <c r="B19" s="22" t="s">
        <v>177</v>
      </c>
      <c r="D19" s="34"/>
      <c r="E19" s="37" t="s">
        <v>70</v>
      </c>
      <c r="F19" s="26" t="s">
        <v>71</v>
      </c>
    </row>
    <row r="20" spans="1:6" hidden="1" outlineLevel="1" x14ac:dyDescent="0.2">
      <c r="A20" s="20" t="s">
        <v>213</v>
      </c>
      <c r="B20" s="22" t="s">
        <v>178</v>
      </c>
      <c r="D20" s="24" t="s">
        <v>131</v>
      </c>
      <c r="E20" s="36"/>
      <c r="F20" s="25"/>
    </row>
    <row r="21" spans="1:6" hidden="1" outlineLevel="1" x14ac:dyDescent="0.2">
      <c r="A21" s="20" t="s">
        <v>214</v>
      </c>
      <c r="B21" s="22" t="s">
        <v>179</v>
      </c>
      <c r="D21" s="34"/>
      <c r="E21" s="37" t="s">
        <v>72</v>
      </c>
      <c r="F21" s="26" t="s">
        <v>73</v>
      </c>
    </row>
    <row r="22" spans="1:6" hidden="1" outlineLevel="1" x14ac:dyDescent="0.2">
      <c r="A22" s="20" t="s">
        <v>215</v>
      </c>
      <c r="B22" s="22" t="s">
        <v>157</v>
      </c>
      <c r="D22" s="34"/>
      <c r="E22" s="37" t="s">
        <v>74</v>
      </c>
      <c r="F22" s="26" t="s">
        <v>75</v>
      </c>
    </row>
    <row r="23" spans="1:6" hidden="1" outlineLevel="1" x14ac:dyDescent="0.2">
      <c r="A23" s="20" t="s">
        <v>216</v>
      </c>
      <c r="B23" s="22" t="s">
        <v>158</v>
      </c>
      <c r="D23" s="34"/>
      <c r="E23" s="37" t="s">
        <v>76</v>
      </c>
      <c r="F23" s="26" t="s">
        <v>77</v>
      </c>
    </row>
    <row r="24" spans="1:6" hidden="1" outlineLevel="1" x14ac:dyDescent="0.2">
      <c r="A24" s="20" t="s">
        <v>217</v>
      </c>
      <c r="B24" s="22" t="s">
        <v>180</v>
      </c>
      <c r="D24" s="34"/>
      <c r="E24" s="37" t="s">
        <v>78</v>
      </c>
      <c r="F24" s="26" t="s">
        <v>79</v>
      </c>
    </row>
    <row r="25" spans="1:6" hidden="1" outlineLevel="1" x14ac:dyDescent="0.2">
      <c r="A25" s="20" t="s">
        <v>218</v>
      </c>
      <c r="B25" s="22" t="s">
        <v>181</v>
      </c>
      <c r="D25" s="34"/>
      <c r="E25" s="37" t="s">
        <v>80</v>
      </c>
      <c r="F25" s="26" t="s">
        <v>81</v>
      </c>
    </row>
    <row r="26" spans="1:6" hidden="1" outlineLevel="1" x14ac:dyDescent="0.2">
      <c r="A26" s="20" t="s">
        <v>219</v>
      </c>
      <c r="B26" s="22" t="s">
        <v>182</v>
      </c>
      <c r="D26" s="34"/>
      <c r="E26" s="37" t="s">
        <v>82</v>
      </c>
      <c r="F26" s="26" t="s">
        <v>83</v>
      </c>
    </row>
    <row r="27" spans="1:6" hidden="1" outlineLevel="1" x14ac:dyDescent="0.2">
      <c r="A27" s="20" t="s">
        <v>220</v>
      </c>
      <c r="B27" s="22" t="s">
        <v>183</v>
      </c>
      <c r="D27" s="34"/>
      <c r="E27" s="37" t="s">
        <v>84</v>
      </c>
      <c r="F27" s="26" t="s">
        <v>85</v>
      </c>
    </row>
    <row r="28" spans="1:6" hidden="1" outlineLevel="1" x14ac:dyDescent="0.2">
      <c r="A28" s="20" t="s">
        <v>221</v>
      </c>
      <c r="B28" s="22" t="s">
        <v>184</v>
      </c>
      <c r="D28" s="34"/>
      <c r="E28" s="37" t="s">
        <v>86</v>
      </c>
      <c r="F28" s="26" t="s">
        <v>87</v>
      </c>
    </row>
    <row r="29" spans="1:6" hidden="1" outlineLevel="1" x14ac:dyDescent="0.2">
      <c r="A29" s="20" t="s">
        <v>222</v>
      </c>
      <c r="B29" s="22" t="s">
        <v>185</v>
      </c>
      <c r="D29" s="24" t="s">
        <v>88</v>
      </c>
      <c r="E29" s="36"/>
      <c r="F29" s="25"/>
    </row>
    <row r="30" spans="1:6" collapsed="1" x14ac:dyDescent="0.2">
      <c r="B30" s="38"/>
      <c r="D30" s="34"/>
      <c r="E30" s="35" t="s">
        <v>95</v>
      </c>
      <c r="F30" s="23" t="s">
        <v>152</v>
      </c>
    </row>
    <row r="31" spans="1:6" collapsed="1" x14ac:dyDescent="0.2">
      <c r="A31" s="27"/>
      <c r="D31" s="34"/>
      <c r="E31" s="35" t="s">
        <v>96</v>
      </c>
      <c r="F31" s="23" t="s">
        <v>153</v>
      </c>
    </row>
    <row r="32" spans="1:6" x14ac:dyDescent="0.2">
      <c r="D32" s="34"/>
      <c r="E32" s="35" t="s">
        <v>97</v>
      </c>
      <c r="F32" s="23" t="s">
        <v>154</v>
      </c>
    </row>
    <row r="33" spans="4:6" x14ac:dyDescent="0.2">
      <c r="D33" s="34"/>
      <c r="E33" s="35" t="s">
        <v>98</v>
      </c>
      <c r="F33" s="23" t="s">
        <v>157</v>
      </c>
    </row>
    <row r="34" spans="4:6" x14ac:dyDescent="0.2">
      <c r="D34" s="34"/>
      <c r="E34" s="35" t="s">
        <v>99</v>
      </c>
      <c r="F34" s="23" t="s">
        <v>158</v>
      </c>
    </row>
    <row r="35" spans="4:6" x14ac:dyDescent="0.2">
      <c r="D35" s="34"/>
      <c r="E35" s="35" t="s">
        <v>100</v>
      </c>
      <c r="F35" s="23" t="s">
        <v>159</v>
      </c>
    </row>
    <row r="36" spans="4:6" x14ac:dyDescent="0.2">
      <c r="D36" s="34"/>
      <c r="E36" s="35" t="s">
        <v>101</v>
      </c>
      <c r="F36" s="23" t="s">
        <v>160</v>
      </c>
    </row>
    <row r="37" spans="4:6" x14ac:dyDescent="0.2">
      <c r="D37" s="34"/>
      <c r="E37" s="35" t="s">
        <v>102</v>
      </c>
      <c r="F37" s="23" t="s">
        <v>161</v>
      </c>
    </row>
    <row r="38" spans="4:6" x14ac:dyDescent="0.2">
      <c r="D38" s="34"/>
      <c r="E38" s="35" t="s">
        <v>103</v>
      </c>
      <c r="F38" s="23" t="s">
        <v>162</v>
      </c>
    </row>
    <row r="39" spans="4:6" x14ac:dyDescent="0.2">
      <c r="D39" s="34"/>
      <c r="E39" s="35" t="s">
        <v>104</v>
      </c>
      <c r="F39" s="23" t="s">
        <v>163</v>
      </c>
    </row>
    <row r="40" spans="4:6" x14ac:dyDescent="0.2">
      <c r="D40" s="34"/>
      <c r="E40" s="35" t="s">
        <v>105</v>
      </c>
      <c r="F40" s="23" t="s">
        <v>164</v>
      </c>
    </row>
    <row r="41" spans="4:6" x14ac:dyDescent="0.2">
      <c r="D41" s="24" t="s">
        <v>106</v>
      </c>
      <c r="E41" s="36"/>
      <c r="F41" s="25"/>
    </row>
    <row r="42" spans="4:6" x14ac:dyDescent="0.2">
      <c r="D42" s="34"/>
      <c r="E42" s="35" t="s">
        <v>107</v>
      </c>
      <c r="F42" s="23" t="s">
        <v>108</v>
      </c>
    </row>
    <row r="43" spans="4:6" x14ac:dyDescent="0.2">
      <c r="D43" s="34"/>
      <c r="E43" s="37" t="s">
        <v>109</v>
      </c>
      <c r="F43" s="26" t="s">
        <v>110</v>
      </c>
    </row>
    <row r="44" spans="4:6" x14ac:dyDescent="0.2">
      <c r="D44" s="34"/>
      <c r="E44" s="37" t="s">
        <v>111</v>
      </c>
      <c r="F44" s="26" t="s">
        <v>112</v>
      </c>
    </row>
    <row r="45" spans="4:6" x14ac:dyDescent="0.2">
      <c r="D45" s="34"/>
      <c r="E45" s="37" t="s">
        <v>113</v>
      </c>
      <c r="F45" s="26" t="s">
        <v>114</v>
      </c>
    </row>
    <row r="46" spans="4:6" x14ac:dyDescent="0.2">
      <c r="D46" s="34"/>
      <c r="E46" s="37" t="s">
        <v>115</v>
      </c>
      <c r="F46" s="26" t="s">
        <v>116</v>
      </c>
    </row>
    <row r="47" spans="4:6" x14ac:dyDescent="0.2">
      <c r="D47" s="34"/>
      <c r="E47" s="37" t="s">
        <v>117</v>
      </c>
      <c r="F47" s="26" t="s">
        <v>118</v>
      </c>
    </row>
    <row r="48" spans="4:6" x14ac:dyDescent="0.2">
      <c r="D48" s="34"/>
      <c r="E48" s="37" t="s">
        <v>119</v>
      </c>
      <c r="F48" s="26" t="s">
        <v>120</v>
      </c>
    </row>
    <row r="49" spans="4:6" x14ac:dyDescent="0.2">
      <c r="D49" s="24" t="s">
        <v>121</v>
      </c>
      <c r="E49" s="36"/>
      <c r="F49" s="25"/>
    </row>
    <row r="50" spans="4:6" ht="26.25" customHeight="1" x14ac:dyDescent="0.2">
      <c r="D50" s="34"/>
      <c r="E50" s="37" t="s">
        <v>122</v>
      </c>
      <c r="F50" s="26" t="s">
        <v>123</v>
      </c>
    </row>
    <row r="51" spans="4:6" x14ac:dyDescent="0.2">
      <c r="D51" s="34"/>
      <c r="E51" s="37" t="s">
        <v>124</v>
      </c>
      <c r="F51" s="26" t="s">
        <v>125</v>
      </c>
    </row>
    <row r="52" spans="4:6" x14ac:dyDescent="0.2">
      <c r="D52" s="34"/>
      <c r="E52" s="37" t="s">
        <v>126</v>
      </c>
      <c r="F52" s="26" t="s">
        <v>127</v>
      </c>
    </row>
    <row r="53" spans="4:6" x14ac:dyDescent="0.2">
      <c r="D53" s="34"/>
      <c r="E53" s="35" t="s">
        <v>132</v>
      </c>
      <c r="F53" s="23" t="s">
        <v>133</v>
      </c>
    </row>
    <row r="54" spans="4:6" x14ac:dyDescent="0.2">
      <c r="E54" s="39"/>
      <c r="F54" s="28"/>
    </row>
    <row r="55" spans="4:6" x14ac:dyDescent="0.2">
      <c r="E55" s="40"/>
      <c r="F55" s="29" t="s">
        <v>200</v>
      </c>
    </row>
    <row r="57" spans="4:6" x14ac:dyDescent="0.2">
      <c r="D57" s="29" t="s">
        <v>128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4:A29 A6:A11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30" sqref="E30"/>
    </sheetView>
  </sheetViews>
  <sheetFormatPr defaultColWidth="9" defaultRowHeight="17.5" x14ac:dyDescent="0.2"/>
  <cols>
    <col min="1" max="1" width="2.90625" style="19" customWidth="1"/>
    <col min="2" max="2" width="11.90625" style="19" bestFit="1" customWidth="1"/>
    <col min="3" max="3" width="39.08984375" style="19" customWidth="1"/>
    <col min="4" max="4" width="9" style="19" customWidth="1"/>
    <col min="5" max="6" width="12.7265625" style="19" customWidth="1"/>
    <col min="7" max="7" width="9" style="19" customWidth="1"/>
    <col min="8" max="9" width="9" style="19"/>
    <col min="10" max="10" width="9.7265625" style="19" bestFit="1" customWidth="1"/>
    <col min="11" max="14" width="9" style="19"/>
    <col min="15" max="15" width="11" style="19" customWidth="1"/>
    <col min="16" max="17" width="14.08984375" style="19" bestFit="1" customWidth="1"/>
    <col min="18" max="30" width="9" style="19"/>
    <col min="31" max="31" width="11" style="19" customWidth="1"/>
    <col min="32" max="44" width="9" style="19"/>
    <col min="45" max="45" width="10.08984375" style="19" customWidth="1"/>
    <col min="46" max="46" width="9" style="19"/>
    <col min="47" max="47" width="11" style="19" customWidth="1"/>
    <col min="48" max="16384" width="9" style="19"/>
  </cols>
  <sheetData>
    <row r="1" spans="2:48" s="86" customFormat="1" ht="19.5" customHeight="1" x14ac:dyDescent="0.2">
      <c r="B1" s="85"/>
      <c r="C1" s="93" t="s">
        <v>368</v>
      </c>
    </row>
    <row r="2" spans="2:48" s="86" customFormat="1" ht="16.5" customHeight="1" x14ac:dyDescent="0.2">
      <c r="B2" s="87"/>
      <c r="C2" s="88"/>
    </row>
    <row r="3" spans="2:48" s="86" customFormat="1" ht="33" customHeight="1" x14ac:dyDescent="0.2">
      <c r="B3" s="89" t="s">
        <v>264</v>
      </c>
      <c r="C3" s="199" t="s">
        <v>340</v>
      </c>
    </row>
    <row r="4" spans="2:48" s="86" customFormat="1" ht="35.15" customHeight="1" x14ac:dyDescent="0.2">
      <c r="B4" s="89" t="s">
        <v>30</v>
      </c>
      <c r="C4" s="200" t="s">
        <v>341</v>
      </c>
    </row>
    <row r="8" spans="2:48" ht="19.5" customHeight="1" x14ac:dyDescent="0.2"/>
    <row r="9" spans="2:48" hidden="1" x14ac:dyDescent="0.2"/>
    <row r="10" spans="2:48" hidden="1" x14ac:dyDescent="0.2">
      <c r="B10" s="19" t="s">
        <v>356</v>
      </c>
      <c r="C10" s="19" t="s">
        <v>358</v>
      </c>
      <c r="D10" s="19" t="s">
        <v>342</v>
      </c>
      <c r="E10" s="19" t="s">
        <v>271</v>
      </c>
      <c r="F10" s="19" t="s">
        <v>275</v>
      </c>
      <c r="G10" s="19" t="s">
        <v>225</v>
      </c>
      <c r="H10" s="19" t="s">
        <v>279</v>
      </c>
      <c r="I10" s="19" t="s">
        <v>283</v>
      </c>
      <c r="J10" s="19" t="s">
        <v>285</v>
      </c>
      <c r="K10" s="19" t="s">
        <v>286</v>
      </c>
      <c r="L10" s="19" t="s">
        <v>287</v>
      </c>
      <c r="M10" s="19" t="s">
        <v>288</v>
      </c>
      <c r="N10" s="19" t="s">
        <v>291</v>
      </c>
      <c r="O10" s="19" t="s">
        <v>226</v>
      </c>
      <c r="P10" s="19" t="s">
        <v>293</v>
      </c>
      <c r="Q10" s="19" t="s">
        <v>299</v>
      </c>
      <c r="R10" s="19" t="s">
        <v>301</v>
      </c>
      <c r="S10" s="19" t="s">
        <v>227</v>
      </c>
      <c r="T10" s="19" t="s">
        <v>305</v>
      </c>
      <c r="U10" s="19" t="s">
        <v>307</v>
      </c>
      <c r="V10" s="19" t="s">
        <v>309</v>
      </c>
      <c r="W10" s="19" t="s">
        <v>228</v>
      </c>
      <c r="X10" s="19" t="s">
        <v>229</v>
      </c>
      <c r="Y10" s="19" t="s">
        <v>230</v>
      </c>
      <c r="Z10" s="19" t="s">
        <v>343</v>
      </c>
      <c r="AA10" s="19" t="s">
        <v>315</v>
      </c>
      <c r="AB10" s="19" t="s">
        <v>231</v>
      </c>
      <c r="AC10" s="19" t="s">
        <v>318</v>
      </c>
      <c r="AD10" s="19" t="s">
        <v>344</v>
      </c>
      <c r="AE10" s="19" t="s">
        <v>345</v>
      </c>
      <c r="AF10" s="19" t="s">
        <v>232</v>
      </c>
      <c r="AG10" s="19" t="s">
        <v>346</v>
      </c>
      <c r="AH10" s="19" t="s">
        <v>233</v>
      </c>
      <c r="AI10" s="19" t="s">
        <v>323</v>
      </c>
      <c r="AJ10" s="19" t="s">
        <v>347</v>
      </c>
      <c r="AK10" s="19" t="s">
        <v>234</v>
      </c>
      <c r="AL10" s="19" t="s">
        <v>325</v>
      </c>
      <c r="AM10" s="19" t="s">
        <v>348</v>
      </c>
      <c r="AN10" s="19" t="s">
        <v>328</v>
      </c>
      <c r="AO10" s="19" t="s">
        <v>329</v>
      </c>
      <c r="AP10" s="19" t="s">
        <v>235</v>
      </c>
      <c r="AQ10" s="19" t="s">
        <v>331</v>
      </c>
      <c r="AR10" s="19" t="s">
        <v>236</v>
      </c>
      <c r="AS10" s="19" t="s">
        <v>334</v>
      </c>
      <c r="AT10" s="19" t="s">
        <v>336</v>
      </c>
      <c r="AU10" s="19" t="s">
        <v>338</v>
      </c>
      <c r="AV10" s="19" t="s">
        <v>340</v>
      </c>
    </row>
    <row r="11" spans="2:48" hidden="1" x14ac:dyDescent="0.2">
      <c r="B11" s="19" t="s">
        <v>266</v>
      </c>
      <c r="C11" s="19" t="s">
        <v>359</v>
      </c>
      <c r="D11" s="19" t="s">
        <v>354</v>
      </c>
      <c r="E11" s="19" t="s">
        <v>272</v>
      </c>
      <c r="F11" s="19" t="s">
        <v>276</v>
      </c>
      <c r="G11" s="19" t="s">
        <v>277</v>
      </c>
      <c r="H11" s="19" t="s">
        <v>280</v>
      </c>
      <c r="I11" s="19" t="s">
        <v>284</v>
      </c>
      <c r="J11" s="19" t="s">
        <v>284</v>
      </c>
      <c r="K11" s="19" t="s">
        <v>284</v>
      </c>
      <c r="L11" s="19" t="s">
        <v>284</v>
      </c>
      <c r="M11" s="19" t="s">
        <v>289</v>
      </c>
      <c r="N11" s="19" t="s">
        <v>289</v>
      </c>
      <c r="O11" s="19" t="s">
        <v>289</v>
      </c>
      <c r="P11" s="19" t="s">
        <v>294</v>
      </c>
      <c r="Q11" s="19" t="s">
        <v>300</v>
      </c>
      <c r="R11" s="19" t="s">
        <v>302</v>
      </c>
      <c r="S11" s="19" t="s">
        <v>304</v>
      </c>
      <c r="T11" s="19" t="s">
        <v>306</v>
      </c>
      <c r="U11" s="19" t="s">
        <v>308</v>
      </c>
      <c r="V11" s="19" t="s">
        <v>310</v>
      </c>
      <c r="W11" s="19" t="s">
        <v>311</v>
      </c>
      <c r="X11" s="19" t="s">
        <v>310</v>
      </c>
      <c r="Y11" s="19" t="s">
        <v>314</v>
      </c>
      <c r="Z11" s="19" t="s">
        <v>353</v>
      </c>
      <c r="AA11" s="19" t="s">
        <v>316</v>
      </c>
      <c r="AB11" s="19" t="s">
        <v>317</v>
      </c>
      <c r="AC11" s="19" t="s">
        <v>319</v>
      </c>
      <c r="AD11" s="19" t="s">
        <v>349</v>
      </c>
      <c r="AE11" s="19" t="s">
        <v>355</v>
      </c>
      <c r="AF11" s="19" t="s">
        <v>363</v>
      </c>
      <c r="AG11" s="19" t="s">
        <v>350</v>
      </c>
      <c r="AH11" s="19" t="s">
        <v>322</v>
      </c>
      <c r="AI11" s="19" t="s">
        <v>364</v>
      </c>
      <c r="AJ11" s="19" t="s">
        <v>351</v>
      </c>
      <c r="AK11" s="19" t="s">
        <v>324</v>
      </c>
      <c r="AL11" s="19" t="s">
        <v>326</v>
      </c>
      <c r="AM11" s="19" t="s">
        <v>352</v>
      </c>
      <c r="AN11" s="19" t="s">
        <v>361</v>
      </c>
      <c r="AO11" s="19" t="s">
        <v>330</v>
      </c>
      <c r="AP11" s="19" t="s">
        <v>330</v>
      </c>
      <c r="AQ11" s="19" t="s">
        <v>332</v>
      </c>
      <c r="AR11" s="19" t="s">
        <v>333</v>
      </c>
      <c r="AS11" s="19" t="s">
        <v>335</v>
      </c>
      <c r="AT11" s="19" t="s">
        <v>337</v>
      </c>
      <c r="AU11" s="19" t="s">
        <v>339</v>
      </c>
      <c r="AV11" s="19" t="s">
        <v>341</v>
      </c>
    </row>
    <row r="12" spans="2:48" hidden="1" x14ac:dyDescent="0.2">
      <c r="B12" s="19" t="s">
        <v>267</v>
      </c>
      <c r="C12" s="19" t="s">
        <v>269</v>
      </c>
      <c r="E12" s="19" t="s">
        <v>273</v>
      </c>
      <c r="G12" s="19" t="s">
        <v>278</v>
      </c>
      <c r="H12" s="19" t="s">
        <v>281</v>
      </c>
      <c r="M12" s="19" t="s">
        <v>290</v>
      </c>
      <c r="O12" s="19" t="s">
        <v>292</v>
      </c>
      <c r="P12" s="19" t="s">
        <v>295</v>
      </c>
      <c r="R12" s="19" t="s">
        <v>303</v>
      </c>
      <c r="W12" s="19" t="s">
        <v>312</v>
      </c>
      <c r="X12" s="19" t="s">
        <v>365</v>
      </c>
      <c r="AC12" s="19" t="s">
        <v>320</v>
      </c>
      <c r="AL12" s="19" t="s">
        <v>327</v>
      </c>
    </row>
    <row r="13" spans="2:48" hidden="1" x14ac:dyDescent="0.2">
      <c r="B13" s="19" t="s">
        <v>268</v>
      </c>
      <c r="C13" s="19" t="s">
        <v>270</v>
      </c>
      <c r="E13" s="19" t="s">
        <v>362</v>
      </c>
      <c r="H13" s="19" t="s">
        <v>282</v>
      </c>
      <c r="O13" s="19" t="s">
        <v>357</v>
      </c>
      <c r="P13" s="19" t="s">
        <v>296</v>
      </c>
      <c r="W13" s="19" t="s">
        <v>313</v>
      </c>
      <c r="X13" s="19" t="s">
        <v>366</v>
      </c>
      <c r="AC13" s="19" t="s">
        <v>321</v>
      </c>
    </row>
    <row r="14" spans="2:48" hidden="1" x14ac:dyDescent="0.2">
      <c r="E14" s="19" t="s">
        <v>274</v>
      </c>
      <c r="P14" s="19" t="s">
        <v>297</v>
      </c>
      <c r="AC14" s="19" t="s">
        <v>317</v>
      </c>
    </row>
    <row r="15" spans="2:48" hidden="1" x14ac:dyDescent="0.2">
      <c r="P15" s="19" t="s">
        <v>298</v>
      </c>
    </row>
    <row r="16" spans="2:48" hidden="1" x14ac:dyDescent="0.2"/>
    <row r="17" spans="2:49" hidden="1" x14ac:dyDescent="0.2">
      <c r="B17" s="19" t="s">
        <v>356</v>
      </c>
      <c r="D17" s="19" t="s">
        <v>358</v>
      </c>
      <c r="E17" s="19" t="s">
        <v>342</v>
      </c>
      <c r="F17" s="19" t="s">
        <v>271</v>
      </c>
      <c r="G17" s="19" t="s">
        <v>275</v>
      </c>
      <c r="H17" s="19" t="s">
        <v>225</v>
      </c>
      <c r="I17" s="19" t="s">
        <v>279</v>
      </c>
      <c r="J17" s="19" t="s">
        <v>283</v>
      </c>
      <c r="K17" s="19" t="s">
        <v>285</v>
      </c>
      <c r="L17" s="19" t="s">
        <v>286</v>
      </c>
      <c r="M17" s="19" t="s">
        <v>287</v>
      </c>
      <c r="N17" s="19" t="s">
        <v>288</v>
      </c>
      <c r="O17" s="19" t="s">
        <v>291</v>
      </c>
      <c r="P17" s="19" t="s">
        <v>226</v>
      </c>
      <c r="Q17" s="19" t="s">
        <v>293</v>
      </c>
      <c r="R17" s="19" t="s">
        <v>299</v>
      </c>
      <c r="S17" s="19" t="s">
        <v>301</v>
      </c>
      <c r="T17" s="19" t="s">
        <v>227</v>
      </c>
      <c r="U17" s="19" t="s">
        <v>305</v>
      </c>
      <c r="V17" s="19" t="s">
        <v>307</v>
      </c>
      <c r="W17" s="19" t="s">
        <v>309</v>
      </c>
      <c r="X17" s="19" t="s">
        <v>228</v>
      </c>
      <c r="Y17" s="19" t="s">
        <v>229</v>
      </c>
      <c r="Z17" s="19" t="s">
        <v>230</v>
      </c>
      <c r="AA17" s="19" t="s">
        <v>343</v>
      </c>
      <c r="AB17" s="19" t="s">
        <v>315</v>
      </c>
      <c r="AC17" s="19" t="s">
        <v>231</v>
      </c>
      <c r="AD17" s="19" t="s">
        <v>318</v>
      </c>
      <c r="AE17" s="19" t="s">
        <v>344</v>
      </c>
      <c r="AF17" s="19" t="s">
        <v>345</v>
      </c>
      <c r="AG17" s="19" t="s">
        <v>232</v>
      </c>
      <c r="AH17" s="19" t="s">
        <v>346</v>
      </c>
      <c r="AI17" s="19" t="s">
        <v>233</v>
      </c>
      <c r="AJ17" s="19" t="s">
        <v>323</v>
      </c>
      <c r="AK17" s="19" t="s">
        <v>347</v>
      </c>
      <c r="AL17" s="19" t="s">
        <v>234</v>
      </c>
      <c r="AM17" s="19" t="s">
        <v>325</v>
      </c>
      <c r="AN17" s="19" t="s">
        <v>348</v>
      </c>
      <c r="AO17" s="19" t="s">
        <v>328</v>
      </c>
      <c r="AP17" s="19" t="s">
        <v>329</v>
      </c>
      <c r="AQ17" s="19" t="s">
        <v>235</v>
      </c>
      <c r="AR17" s="19" t="s">
        <v>331</v>
      </c>
      <c r="AS17" s="19" t="s">
        <v>236</v>
      </c>
      <c r="AT17" s="19" t="s">
        <v>334</v>
      </c>
      <c r="AU17" s="19" t="s">
        <v>336</v>
      </c>
      <c r="AV17" s="19" t="s">
        <v>338</v>
      </c>
      <c r="AW17" s="19" t="s">
        <v>340</v>
      </c>
    </row>
    <row r="18" spans="2:49" hidden="1" x14ac:dyDescent="0.2">
      <c r="B18" s="19" t="s">
        <v>266</v>
      </c>
      <c r="D18" s="19" t="s">
        <v>359</v>
      </c>
      <c r="E18" s="19" t="s">
        <v>354</v>
      </c>
      <c r="F18" s="19" t="s">
        <v>272</v>
      </c>
      <c r="G18" s="19" t="s">
        <v>276</v>
      </c>
      <c r="H18" s="19" t="s">
        <v>277</v>
      </c>
      <c r="I18" s="19" t="s">
        <v>280</v>
      </c>
      <c r="J18" s="106" t="s">
        <v>284</v>
      </c>
      <c r="K18" s="106" t="s">
        <v>284</v>
      </c>
      <c r="L18" s="106" t="s">
        <v>284</v>
      </c>
      <c r="M18" s="106" t="s">
        <v>284</v>
      </c>
      <c r="N18" s="106" t="s">
        <v>289</v>
      </c>
      <c r="O18" s="106" t="s">
        <v>289</v>
      </c>
      <c r="P18" s="106" t="s">
        <v>289</v>
      </c>
      <c r="Q18" s="19" t="s">
        <v>294</v>
      </c>
      <c r="R18" s="19" t="s">
        <v>300</v>
      </c>
      <c r="S18" s="19" t="s">
        <v>302</v>
      </c>
      <c r="T18" s="19" t="s">
        <v>304</v>
      </c>
      <c r="U18" s="19" t="s">
        <v>306</v>
      </c>
      <c r="V18" s="19" t="s">
        <v>308</v>
      </c>
      <c r="W18" s="106" t="s">
        <v>310</v>
      </c>
      <c r="X18" s="19" t="s">
        <v>311</v>
      </c>
      <c r="Y18" s="106" t="s">
        <v>310</v>
      </c>
      <c r="Z18" s="106" t="s">
        <v>314</v>
      </c>
      <c r="AA18" s="19" t="s">
        <v>353</v>
      </c>
      <c r="AB18" s="19" t="s">
        <v>316</v>
      </c>
      <c r="AC18" s="19" t="s">
        <v>317</v>
      </c>
      <c r="AD18" s="19" t="s">
        <v>319</v>
      </c>
      <c r="AE18" s="19" t="s">
        <v>349</v>
      </c>
      <c r="AF18" s="19" t="s">
        <v>355</v>
      </c>
      <c r="AG18" s="19" t="s">
        <v>363</v>
      </c>
      <c r="AH18" s="19" t="s">
        <v>350</v>
      </c>
      <c r="AI18" s="19" t="s">
        <v>322</v>
      </c>
      <c r="AJ18" s="19" t="s">
        <v>364</v>
      </c>
      <c r="AK18" s="19" t="s">
        <v>351</v>
      </c>
      <c r="AL18" s="19" t="s">
        <v>324</v>
      </c>
      <c r="AM18" s="19" t="s">
        <v>326</v>
      </c>
      <c r="AN18" s="19" t="s">
        <v>352</v>
      </c>
      <c r="AO18" s="19" t="s">
        <v>361</v>
      </c>
      <c r="AP18" s="106" t="s">
        <v>330</v>
      </c>
      <c r="AQ18" s="106" t="s">
        <v>330</v>
      </c>
      <c r="AR18" s="19" t="s">
        <v>332</v>
      </c>
      <c r="AS18" s="19" t="s">
        <v>333</v>
      </c>
      <c r="AT18" s="19" t="s">
        <v>335</v>
      </c>
      <c r="AU18" s="19" t="s">
        <v>337</v>
      </c>
      <c r="AV18" s="19" t="s">
        <v>339</v>
      </c>
      <c r="AW18" s="19" t="s">
        <v>341</v>
      </c>
    </row>
    <row r="19" spans="2:49" hidden="1" x14ac:dyDescent="0.2">
      <c r="B19" s="19" t="s">
        <v>267</v>
      </c>
      <c r="D19" s="19" t="s">
        <v>269</v>
      </c>
      <c r="F19" s="19" t="s">
        <v>273</v>
      </c>
      <c r="H19" s="19" t="s">
        <v>278</v>
      </c>
      <c r="I19" s="19" t="s">
        <v>281</v>
      </c>
      <c r="N19" s="19" t="s">
        <v>290</v>
      </c>
      <c r="P19" s="19" t="s">
        <v>292</v>
      </c>
      <c r="Q19" s="19" t="s">
        <v>295</v>
      </c>
      <c r="S19" s="19" t="s">
        <v>303</v>
      </c>
      <c r="X19" s="19" t="s">
        <v>312</v>
      </c>
      <c r="Y19" s="19" t="s">
        <v>365</v>
      </c>
      <c r="AD19" s="19" t="s">
        <v>320</v>
      </c>
      <c r="AM19" s="19" t="s">
        <v>327</v>
      </c>
    </row>
    <row r="20" spans="2:49" hidden="1" x14ac:dyDescent="0.2">
      <c r="B20" s="19" t="s">
        <v>268</v>
      </c>
      <c r="D20" s="19" t="s">
        <v>270</v>
      </c>
      <c r="F20" s="19" t="s">
        <v>362</v>
      </c>
      <c r="I20" s="19" t="s">
        <v>282</v>
      </c>
      <c r="P20" s="19" t="s">
        <v>357</v>
      </c>
      <c r="Q20" s="19" t="s">
        <v>296</v>
      </c>
      <c r="X20" s="19" t="s">
        <v>313</v>
      </c>
      <c r="Y20" s="19" t="s">
        <v>366</v>
      </c>
      <c r="AD20" s="19" t="s">
        <v>321</v>
      </c>
    </row>
    <row r="21" spans="2:49" hidden="1" x14ac:dyDescent="0.2">
      <c r="F21" s="19" t="s">
        <v>274</v>
      </c>
      <c r="Q21" s="19" t="s">
        <v>297</v>
      </c>
      <c r="AD21" s="19" t="s">
        <v>317</v>
      </c>
    </row>
    <row r="22" spans="2:49" ht="22.5" hidden="1" customHeight="1" x14ac:dyDescent="0.2">
      <c r="Q22" s="19" t="s">
        <v>298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E14" sqref="E14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81" t="s">
        <v>251</v>
      </c>
    </row>
    <row r="2" spans="1:15" ht="21" customHeight="1" x14ac:dyDescent="0.2">
      <c r="A2" s="108">
        <v>2</v>
      </c>
    </row>
    <row r="3" spans="1:15" ht="24.65" customHeight="1" x14ac:dyDescent="0.2">
      <c r="A3" s="108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180" t="s">
        <v>21</v>
      </c>
      <c r="C4" s="189" t="s">
        <v>252</v>
      </c>
      <c r="D4" s="190"/>
      <c r="E4" s="190"/>
      <c r="F4" s="190"/>
      <c r="G4" s="190"/>
      <c r="H4" s="190"/>
      <c r="I4" s="190"/>
      <c r="J4" s="190"/>
      <c r="K4" s="190"/>
      <c r="L4" s="191"/>
      <c r="M4" s="180" t="s">
        <v>23</v>
      </c>
    </row>
    <row r="5" spans="1:15" s="11" customFormat="1" ht="18" customHeight="1" x14ac:dyDescent="0.2">
      <c r="B5" s="181"/>
      <c r="C5" s="182" t="s">
        <v>32</v>
      </c>
      <c r="D5" s="183"/>
      <c r="E5" s="183"/>
      <c r="F5" s="183"/>
      <c r="G5" s="183"/>
      <c r="H5" s="183"/>
      <c r="I5" s="183"/>
      <c r="J5" s="182" t="s">
        <v>22</v>
      </c>
      <c r="K5" s="183"/>
      <c r="L5" s="184" t="s">
        <v>27</v>
      </c>
      <c r="M5" s="181"/>
    </row>
    <row r="6" spans="1:15" s="11" customFormat="1" ht="18" customHeight="1" x14ac:dyDescent="0.2">
      <c r="B6" s="181"/>
      <c r="C6" s="184" t="s">
        <v>24</v>
      </c>
      <c r="D6" s="186"/>
      <c r="E6" s="184" t="s">
        <v>19</v>
      </c>
      <c r="F6" s="186"/>
      <c r="G6" s="186"/>
      <c r="H6" s="186"/>
      <c r="I6" s="186"/>
      <c r="J6" s="187" t="s">
        <v>33</v>
      </c>
      <c r="K6" s="184" t="s">
        <v>34</v>
      </c>
      <c r="L6" s="185"/>
      <c r="M6" s="181"/>
    </row>
    <row r="7" spans="1:15" s="11" customFormat="1" ht="45" customHeight="1" x14ac:dyDescent="0.2">
      <c r="B7" s="181"/>
      <c r="C7" s="12" t="s">
        <v>28</v>
      </c>
      <c r="D7" s="12" t="s">
        <v>35</v>
      </c>
      <c r="E7" s="12" t="s">
        <v>36</v>
      </c>
      <c r="F7" s="12" t="s">
        <v>37</v>
      </c>
      <c r="G7" s="12" t="s">
        <v>25</v>
      </c>
      <c r="H7" s="12" t="s">
        <v>26</v>
      </c>
      <c r="I7" s="12" t="s">
        <v>38</v>
      </c>
      <c r="J7" s="188"/>
      <c r="K7" s="185"/>
      <c r="L7" s="185"/>
      <c r="M7" s="181"/>
    </row>
    <row r="8" spans="1:15" s="11" customFormat="1" ht="52.5" customHeight="1" x14ac:dyDescent="0.2">
      <c r="B8" s="201" t="str">
        <f>IF(ｼｰﾄ0!C4="","",ｼｰﾄ0!C3&amp;ｼｰﾄ0!C4)</f>
        <v>沖縄県沖縄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3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204</v>
      </c>
      <c r="C10" s="10" t="s">
        <v>373</v>
      </c>
    </row>
    <row r="11" spans="1:15" x14ac:dyDescent="0.2">
      <c r="C11" s="10" t="s">
        <v>374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375</v>
      </c>
    </row>
    <row r="13" spans="1:15" ht="18" customHeight="1" x14ac:dyDescent="0.2">
      <c r="C13" s="10" t="s">
        <v>376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tabSelected="1" zoomScaleNormal="100" zoomScaleSheetLayoutView="90" workbookViewId="0">
      <pane xSplit="2" ySplit="6" topLeftCell="H65" activePane="bottomRight" state="frozen"/>
      <selection sqref="A1:B1"/>
      <selection pane="topRight" sqref="A1:B1"/>
      <selection pane="bottomLeft" sqref="A1:B1"/>
      <selection pane="bottomRight" activeCell="U70" sqref="U70:U71"/>
    </sheetView>
  </sheetViews>
  <sheetFormatPr defaultColWidth="9" defaultRowHeight="14.5" x14ac:dyDescent="0.2"/>
  <cols>
    <col min="1" max="1" width="8.6328125" style="17" hidden="1" customWidth="1"/>
    <col min="2" max="2" width="7.36328125" style="16" customWidth="1"/>
    <col min="3" max="3" width="5.90625" style="90" customWidth="1"/>
    <col min="4" max="4" width="11.36328125" style="16" customWidth="1"/>
    <col min="5" max="5" width="5.6328125" style="91" customWidth="1"/>
    <col min="6" max="6" width="5.6328125" style="16" customWidth="1"/>
    <col min="7" max="7" width="10.7265625" style="16" customWidth="1"/>
    <col min="8" max="8" width="5.6328125" style="91" customWidth="1"/>
    <col min="9" max="9" width="5.6328125" style="16" customWidth="1"/>
    <col min="10" max="10" width="10.7265625" style="16" customWidth="1"/>
    <col min="11" max="11" width="5.6328125" style="91" customWidth="1"/>
    <col min="12" max="12" width="5.6328125" style="16" customWidth="1"/>
    <col min="13" max="13" width="10.7265625" style="16" customWidth="1"/>
    <col min="14" max="14" width="5.6328125" style="91" customWidth="1"/>
    <col min="15" max="15" width="5.6328125" style="16" customWidth="1"/>
    <col min="16" max="16" width="10.7265625" style="16" customWidth="1"/>
    <col min="17" max="17" width="5.6328125" style="91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82" t="s">
        <v>263</v>
      </c>
    </row>
    <row r="2" spans="1:21" x14ac:dyDescent="0.2">
      <c r="A2" s="17">
        <v>2</v>
      </c>
    </row>
    <row r="3" spans="1:21" x14ac:dyDescent="0.2">
      <c r="A3" s="17">
        <f>IF(COUNTA(E7:S11)&lt;&gt;0,1,2)</f>
        <v>1</v>
      </c>
      <c r="D3" s="18"/>
    </row>
    <row r="4" spans="1:21" ht="20.149999999999999" customHeight="1" x14ac:dyDescent="0.2">
      <c r="B4" s="192" t="s">
        <v>169</v>
      </c>
      <c r="C4" s="195" t="s">
        <v>170</v>
      </c>
      <c r="D4" s="196" t="s">
        <v>45</v>
      </c>
      <c r="E4" s="94" t="s">
        <v>165</v>
      </c>
      <c r="F4" s="95"/>
      <c r="G4" s="96"/>
      <c r="H4" s="94" t="s">
        <v>173</v>
      </c>
      <c r="I4" s="95"/>
      <c r="J4" s="96"/>
      <c r="K4" s="97" t="s">
        <v>253</v>
      </c>
      <c r="L4" s="95"/>
      <c r="M4" s="96"/>
      <c r="N4" s="97" t="s">
        <v>260</v>
      </c>
      <c r="O4" s="97"/>
      <c r="P4" s="97"/>
      <c r="Q4" s="97" t="s">
        <v>370</v>
      </c>
      <c r="R4" s="97"/>
      <c r="S4" s="97"/>
    </row>
    <row r="5" spans="1:21" ht="25.5" customHeight="1" x14ac:dyDescent="0.2">
      <c r="A5" s="17" t="s">
        <v>369</v>
      </c>
      <c r="B5" s="193"/>
      <c r="C5" s="195"/>
      <c r="D5" s="197"/>
      <c r="E5" s="98" t="s">
        <v>46</v>
      </c>
      <c r="F5" s="99" t="s">
        <v>201</v>
      </c>
      <c r="G5" s="100"/>
      <c r="H5" s="98" t="s">
        <v>47</v>
      </c>
      <c r="I5" s="99" t="s">
        <v>201</v>
      </c>
      <c r="J5" s="100"/>
      <c r="K5" s="98" t="s">
        <v>48</v>
      </c>
      <c r="L5" s="99" t="s">
        <v>201</v>
      </c>
      <c r="M5" s="100"/>
      <c r="N5" s="98" t="s">
        <v>49</v>
      </c>
      <c r="O5" s="99" t="s">
        <v>201</v>
      </c>
      <c r="P5" s="100"/>
      <c r="Q5" s="98" t="s">
        <v>46</v>
      </c>
      <c r="R5" s="99" t="s">
        <v>201</v>
      </c>
      <c r="S5" s="101"/>
    </row>
    <row r="6" spans="1:21" ht="27.75" customHeight="1" x14ac:dyDescent="0.2">
      <c r="B6" s="194"/>
      <c r="C6" s="195"/>
      <c r="D6" s="198"/>
      <c r="E6" s="102" t="s">
        <v>50</v>
      </c>
      <c r="F6" s="103" t="s">
        <v>203</v>
      </c>
      <c r="G6" s="104" t="s">
        <v>167</v>
      </c>
      <c r="H6" s="102" t="s">
        <v>50</v>
      </c>
      <c r="I6" s="103" t="s">
        <v>202</v>
      </c>
      <c r="J6" s="104" t="s">
        <v>51</v>
      </c>
      <c r="K6" s="102" t="s">
        <v>50</v>
      </c>
      <c r="L6" s="103" t="s">
        <v>202</v>
      </c>
      <c r="M6" s="104" t="s">
        <v>51</v>
      </c>
      <c r="N6" s="102" t="s">
        <v>50</v>
      </c>
      <c r="O6" s="103" t="s">
        <v>202</v>
      </c>
      <c r="P6" s="104" t="s">
        <v>51</v>
      </c>
      <c r="Q6" s="102" t="s">
        <v>50</v>
      </c>
      <c r="R6" s="103" t="s">
        <v>202</v>
      </c>
      <c r="S6" s="104" t="s">
        <v>51</v>
      </c>
    </row>
    <row r="7" spans="1:21" ht="21.75" customHeight="1" x14ac:dyDescent="0.2">
      <c r="B7" s="204" t="str">
        <f>ｼｰﾄ0!$C$4</f>
        <v>沖縄</v>
      </c>
      <c r="C7" s="205"/>
      <c r="D7" s="206" t="s">
        <v>168</v>
      </c>
      <c r="E7" s="249"/>
      <c r="F7" s="250"/>
      <c r="G7" s="250"/>
      <c r="H7" s="249"/>
      <c r="I7" s="250"/>
      <c r="J7" s="250"/>
      <c r="K7" s="249"/>
      <c r="L7" s="250"/>
      <c r="M7" s="250"/>
      <c r="N7" s="249"/>
      <c r="O7" s="250"/>
      <c r="P7" s="250"/>
      <c r="Q7" s="249"/>
      <c r="R7" s="250"/>
      <c r="S7" s="250"/>
    </row>
    <row r="8" spans="1:21" ht="21.75" customHeight="1" x14ac:dyDescent="0.2">
      <c r="B8" s="207"/>
      <c r="C8" s="251"/>
      <c r="D8" s="206" t="s">
        <v>18</v>
      </c>
      <c r="E8" s="249"/>
      <c r="F8" s="250"/>
      <c r="G8" s="250"/>
      <c r="H8" s="249"/>
      <c r="I8" s="250"/>
      <c r="J8" s="250"/>
      <c r="K8" s="249"/>
      <c r="L8" s="250"/>
      <c r="M8" s="250"/>
      <c r="N8" s="249"/>
      <c r="O8" s="250"/>
      <c r="P8" s="250"/>
      <c r="Q8" s="249"/>
      <c r="R8" s="250"/>
      <c r="S8" s="250"/>
    </row>
    <row r="9" spans="1:21" ht="21.75" customHeight="1" x14ac:dyDescent="0.2">
      <c r="B9" s="207"/>
      <c r="C9" s="251"/>
      <c r="D9" s="206" t="s">
        <v>17</v>
      </c>
      <c r="E9" s="249" t="s">
        <v>378</v>
      </c>
      <c r="F9" s="250">
        <v>38.5</v>
      </c>
      <c r="G9" s="250">
        <v>14</v>
      </c>
      <c r="H9" s="249" t="s">
        <v>378</v>
      </c>
      <c r="I9" s="250">
        <v>33</v>
      </c>
      <c r="J9" s="250">
        <v>12</v>
      </c>
      <c r="K9" s="249" t="s">
        <v>378</v>
      </c>
      <c r="L9" s="250">
        <v>36.799999999999997</v>
      </c>
      <c r="M9" s="250">
        <v>13.4</v>
      </c>
      <c r="N9" s="249" t="s">
        <v>379</v>
      </c>
      <c r="O9" s="250">
        <v>29.4</v>
      </c>
      <c r="P9" s="250">
        <v>10.7</v>
      </c>
      <c r="Q9" s="249"/>
      <c r="R9" s="250"/>
      <c r="S9" s="250"/>
      <c r="U9" s="105"/>
    </row>
    <row r="10" spans="1:21" ht="21.75" customHeight="1" x14ac:dyDescent="0.2">
      <c r="B10" s="207"/>
      <c r="C10" s="251"/>
      <c r="D10" s="206" t="s">
        <v>148</v>
      </c>
      <c r="E10" s="249"/>
      <c r="F10" s="250"/>
      <c r="G10" s="250"/>
      <c r="H10" s="249"/>
      <c r="I10" s="250"/>
      <c r="J10" s="250"/>
      <c r="K10" s="249"/>
      <c r="L10" s="250"/>
      <c r="M10" s="250"/>
      <c r="N10" s="249"/>
      <c r="O10" s="250"/>
      <c r="P10" s="250"/>
      <c r="Q10" s="249"/>
      <c r="R10" s="250"/>
      <c r="S10" s="250"/>
    </row>
    <row r="11" spans="1:21" ht="21.75" customHeight="1" x14ac:dyDescent="0.2">
      <c r="B11" s="207"/>
      <c r="C11" s="251"/>
      <c r="D11" s="208" t="s">
        <v>43</v>
      </c>
      <c r="E11" s="249"/>
      <c r="F11" s="250"/>
      <c r="G11" s="250"/>
      <c r="H11" s="249"/>
      <c r="I11" s="250"/>
      <c r="J11" s="250"/>
      <c r="K11" s="249"/>
      <c r="L11" s="250"/>
      <c r="M11" s="250"/>
      <c r="N11" s="249"/>
      <c r="O11" s="250"/>
      <c r="P11" s="250"/>
      <c r="Q11" s="249"/>
      <c r="R11" s="250"/>
      <c r="S11" s="250"/>
    </row>
    <row r="12" spans="1:21" ht="26.25" customHeight="1" x14ac:dyDescent="0.2">
      <c r="B12" s="209"/>
      <c r="C12" s="252"/>
      <c r="D12" s="208" t="s">
        <v>187</v>
      </c>
      <c r="E12" s="253" t="str">
        <f t="shared" ref="E12:G12" si="0">IF(COUNT(E7:E11)&gt;=1,SUM(E7:E11),"")</f>
        <v/>
      </c>
      <c r="F12" s="254">
        <f t="shared" ref="F12" si="1">IF(COUNT(F7:F11)&gt;=1,SUM(F7:F11),"")</f>
        <v>38.5</v>
      </c>
      <c r="G12" s="254">
        <f t="shared" si="0"/>
        <v>14</v>
      </c>
      <c r="H12" s="253" t="str">
        <f t="shared" ref="H12:J12" si="2">IF(COUNT(H7:H11)&gt;=1,SUM(H7:H11),"")</f>
        <v/>
      </c>
      <c r="I12" s="255">
        <f t="shared" ref="I12" si="3">IF(COUNT(I7:I11)&gt;=1,SUM(I7:I11),"")</f>
        <v>33</v>
      </c>
      <c r="J12" s="255">
        <f t="shared" si="2"/>
        <v>12</v>
      </c>
      <c r="K12" s="253" t="str">
        <f t="shared" ref="K12:M12" si="4">IF(COUNT(K7:K11)&gt;=1,SUM(K7:K11),"")</f>
        <v/>
      </c>
      <c r="L12" s="254">
        <f t="shared" ref="L12" si="5">IF(COUNT(L7:L11)&gt;=1,SUM(L7:L11),"")</f>
        <v>36.799999999999997</v>
      </c>
      <c r="M12" s="254">
        <f t="shared" si="4"/>
        <v>13.4</v>
      </c>
      <c r="N12" s="253" t="str">
        <f t="shared" ref="N12:S12" si="6">IF(COUNT(N7:N11)&gt;=1,SUM(N7:N11),"")</f>
        <v/>
      </c>
      <c r="O12" s="254">
        <f t="shared" ref="O12" si="7">IF(COUNT(O7:O11)&gt;=1,SUM(O7:O11),"")</f>
        <v>29.4</v>
      </c>
      <c r="P12" s="254">
        <f t="shared" si="6"/>
        <v>10.7</v>
      </c>
      <c r="Q12" s="253" t="str">
        <f t="shared" si="6"/>
        <v/>
      </c>
      <c r="R12" s="254" t="str">
        <f t="shared" ref="R12" si="8">IF(COUNT(R7:R11)&gt;=1,SUM(R7:R11),"")</f>
        <v/>
      </c>
      <c r="S12" s="254" t="str">
        <f t="shared" si="6"/>
        <v/>
      </c>
    </row>
    <row r="13" spans="1:21" ht="21.75" customHeight="1" x14ac:dyDescent="0.2">
      <c r="B13" s="204" t="str">
        <f>ｼｰﾄ0!$C$4</f>
        <v>沖縄</v>
      </c>
      <c r="C13" s="210"/>
      <c r="D13" s="206" t="s">
        <v>147</v>
      </c>
      <c r="E13" s="208"/>
      <c r="F13" s="250"/>
      <c r="G13" s="250"/>
      <c r="H13" s="208"/>
      <c r="I13" s="250"/>
      <c r="J13" s="250"/>
      <c r="K13" s="208"/>
      <c r="L13" s="250"/>
      <c r="M13" s="250"/>
      <c r="N13" s="208"/>
      <c r="O13" s="250"/>
      <c r="P13" s="250"/>
      <c r="Q13" s="256"/>
      <c r="R13" s="250"/>
      <c r="S13" s="250"/>
    </row>
    <row r="14" spans="1:21" ht="21.75" customHeight="1" x14ac:dyDescent="0.2">
      <c r="B14" s="207"/>
      <c r="C14" s="257"/>
      <c r="D14" s="206" t="s">
        <v>18</v>
      </c>
      <c r="E14" s="208"/>
      <c r="F14" s="250"/>
      <c r="G14" s="250"/>
      <c r="H14" s="208"/>
      <c r="I14" s="250"/>
      <c r="J14" s="250"/>
      <c r="K14" s="208"/>
      <c r="L14" s="250"/>
      <c r="M14" s="250"/>
      <c r="N14" s="208"/>
      <c r="O14" s="250"/>
      <c r="P14" s="250"/>
      <c r="Q14" s="256"/>
      <c r="R14" s="250"/>
      <c r="S14" s="250"/>
    </row>
    <row r="15" spans="1:21" ht="21.75" customHeight="1" x14ac:dyDescent="0.2">
      <c r="B15" s="207"/>
      <c r="C15" s="257"/>
      <c r="D15" s="206" t="s">
        <v>17</v>
      </c>
      <c r="E15" s="208"/>
      <c r="F15" s="250"/>
      <c r="G15" s="250"/>
      <c r="H15" s="208"/>
      <c r="I15" s="250"/>
      <c r="J15" s="250"/>
      <c r="K15" s="208"/>
      <c r="L15" s="250"/>
      <c r="M15" s="250"/>
      <c r="N15" s="208"/>
      <c r="O15" s="250"/>
      <c r="P15" s="250"/>
      <c r="Q15" s="256"/>
      <c r="R15" s="250"/>
      <c r="S15" s="250"/>
    </row>
    <row r="16" spans="1:21" ht="21.75" customHeight="1" x14ac:dyDescent="0.2">
      <c r="B16" s="207"/>
      <c r="C16" s="257"/>
      <c r="D16" s="206" t="s">
        <v>148</v>
      </c>
      <c r="E16" s="208"/>
      <c r="F16" s="250"/>
      <c r="G16" s="250"/>
      <c r="H16" s="208"/>
      <c r="I16" s="250"/>
      <c r="J16" s="250"/>
      <c r="K16" s="208"/>
      <c r="L16" s="250"/>
      <c r="M16" s="250"/>
      <c r="N16" s="208"/>
      <c r="O16" s="250"/>
      <c r="P16" s="250"/>
      <c r="Q16" s="256"/>
      <c r="R16" s="250"/>
      <c r="S16" s="250"/>
    </row>
    <row r="17" spans="2:19" ht="21.75" customHeight="1" x14ac:dyDescent="0.2">
      <c r="B17" s="207"/>
      <c r="C17" s="257"/>
      <c r="D17" s="208" t="s">
        <v>43</v>
      </c>
      <c r="E17" s="208"/>
      <c r="F17" s="250"/>
      <c r="G17" s="250"/>
      <c r="H17" s="208"/>
      <c r="I17" s="250"/>
      <c r="J17" s="250"/>
      <c r="K17" s="208"/>
      <c r="L17" s="250"/>
      <c r="M17" s="250"/>
      <c r="N17" s="208"/>
      <c r="O17" s="250"/>
      <c r="P17" s="250"/>
      <c r="Q17" s="256"/>
      <c r="R17" s="250"/>
      <c r="S17" s="250"/>
    </row>
    <row r="18" spans="2:19" ht="26.25" customHeight="1" x14ac:dyDescent="0.2">
      <c r="B18" s="209"/>
      <c r="C18" s="258"/>
      <c r="D18" s="208" t="s">
        <v>188</v>
      </c>
      <c r="E18" s="253" t="str">
        <f t="shared" ref="E18:G18" si="9">IF(COUNT(E13:E17)&gt;=1,SUM(E13:E17),"")</f>
        <v/>
      </c>
      <c r="F18" s="254" t="str">
        <f t="shared" ref="F18" si="10">IF(COUNT(F13:F17)&gt;=1,SUM(F13:F17),"")</f>
        <v/>
      </c>
      <c r="G18" s="254" t="str">
        <f t="shared" si="9"/>
        <v/>
      </c>
      <c r="H18" s="253" t="str">
        <f t="shared" ref="H18:S18" si="11">IF(COUNT(H13:H17)&gt;=1,SUM(H13:H17),"")</f>
        <v/>
      </c>
      <c r="I18" s="255" t="str">
        <f t="shared" si="11"/>
        <v/>
      </c>
      <c r="J18" s="255" t="str">
        <f t="shared" si="11"/>
        <v/>
      </c>
      <c r="K18" s="253" t="str">
        <f t="shared" si="11"/>
        <v/>
      </c>
      <c r="L18" s="254" t="str">
        <f t="shared" si="11"/>
        <v/>
      </c>
      <c r="M18" s="254" t="str">
        <f t="shared" si="11"/>
        <v/>
      </c>
      <c r="N18" s="253" t="str">
        <f t="shared" si="11"/>
        <v/>
      </c>
      <c r="O18" s="254" t="str">
        <f t="shared" si="11"/>
        <v/>
      </c>
      <c r="P18" s="254" t="str">
        <f t="shared" si="11"/>
        <v/>
      </c>
      <c r="Q18" s="253" t="str">
        <f t="shared" si="11"/>
        <v/>
      </c>
      <c r="R18" s="254" t="str">
        <f t="shared" si="11"/>
        <v/>
      </c>
      <c r="S18" s="254" t="str">
        <f t="shared" si="11"/>
        <v/>
      </c>
    </row>
    <row r="19" spans="2:19" ht="21.75" customHeight="1" x14ac:dyDescent="0.2">
      <c r="B19" s="204" t="str">
        <f>ｼｰﾄ0!$C$4</f>
        <v>沖縄</v>
      </c>
      <c r="C19" s="205"/>
      <c r="D19" s="206" t="s">
        <v>147</v>
      </c>
      <c r="E19" s="208"/>
      <c r="F19" s="250"/>
      <c r="G19" s="250"/>
      <c r="H19" s="208"/>
      <c r="I19" s="250"/>
      <c r="J19" s="250"/>
      <c r="K19" s="208"/>
      <c r="L19" s="250"/>
      <c r="M19" s="250"/>
      <c r="N19" s="208"/>
      <c r="O19" s="250"/>
      <c r="P19" s="250"/>
      <c r="Q19" s="256"/>
      <c r="R19" s="250"/>
      <c r="S19" s="250"/>
    </row>
    <row r="20" spans="2:19" ht="21.75" customHeight="1" x14ac:dyDescent="0.2">
      <c r="B20" s="207"/>
      <c r="C20" s="211"/>
      <c r="D20" s="206" t="s">
        <v>18</v>
      </c>
      <c r="E20" s="208"/>
      <c r="F20" s="250"/>
      <c r="G20" s="250"/>
      <c r="H20" s="208"/>
      <c r="I20" s="250"/>
      <c r="J20" s="250"/>
      <c r="K20" s="208"/>
      <c r="L20" s="250"/>
      <c r="M20" s="250"/>
      <c r="N20" s="208"/>
      <c r="O20" s="250"/>
      <c r="P20" s="250"/>
      <c r="Q20" s="256"/>
      <c r="R20" s="250"/>
      <c r="S20" s="250"/>
    </row>
    <row r="21" spans="2:19" ht="21.75" customHeight="1" x14ac:dyDescent="0.2">
      <c r="B21" s="207"/>
      <c r="C21" s="211"/>
      <c r="D21" s="206" t="s">
        <v>17</v>
      </c>
      <c r="E21" s="208"/>
      <c r="F21" s="250"/>
      <c r="G21" s="250"/>
      <c r="H21" s="208"/>
      <c r="I21" s="250"/>
      <c r="J21" s="250"/>
      <c r="K21" s="208"/>
      <c r="L21" s="250"/>
      <c r="M21" s="250"/>
      <c r="N21" s="208"/>
      <c r="O21" s="250"/>
      <c r="P21" s="250"/>
      <c r="Q21" s="256"/>
      <c r="R21" s="250"/>
      <c r="S21" s="250"/>
    </row>
    <row r="22" spans="2:19" ht="21.75" customHeight="1" x14ac:dyDescent="0.2">
      <c r="B22" s="207"/>
      <c r="C22" s="211"/>
      <c r="D22" s="206" t="s">
        <v>148</v>
      </c>
      <c r="E22" s="208"/>
      <c r="F22" s="250"/>
      <c r="G22" s="250"/>
      <c r="H22" s="208"/>
      <c r="I22" s="250"/>
      <c r="J22" s="250"/>
      <c r="K22" s="208"/>
      <c r="L22" s="250"/>
      <c r="M22" s="250"/>
      <c r="N22" s="208"/>
      <c r="O22" s="250"/>
      <c r="P22" s="250"/>
      <c r="Q22" s="256"/>
      <c r="R22" s="250"/>
      <c r="S22" s="250"/>
    </row>
    <row r="23" spans="2:19" ht="21.75" customHeight="1" x14ac:dyDescent="0.2">
      <c r="B23" s="207"/>
      <c r="C23" s="211"/>
      <c r="D23" s="208" t="s">
        <v>43</v>
      </c>
      <c r="E23" s="208"/>
      <c r="F23" s="250"/>
      <c r="G23" s="250"/>
      <c r="H23" s="208"/>
      <c r="I23" s="250"/>
      <c r="J23" s="250"/>
      <c r="K23" s="208"/>
      <c r="L23" s="250"/>
      <c r="M23" s="250"/>
      <c r="N23" s="208"/>
      <c r="O23" s="250"/>
      <c r="P23" s="250"/>
      <c r="Q23" s="256"/>
      <c r="R23" s="250"/>
      <c r="S23" s="250"/>
    </row>
    <row r="24" spans="2:19" ht="26.25" customHeight="1" x14ac:dyDescent="0.2">
      <c r="B24" s="209"/>
      <c r="C24" s="212"/>
      <c r="D24" s="208" t="s">
        <v>189</v>
      </c>
      <c r="E24" s="256" t="str">
        <f t="shared" ref="E24:G24" si="12">IF(COUNT(E19:E23)&gt;=1,SUM(E19:E23),"")</f>
        <v/>
      </c>
      <c r="F24" s="259" t="str">
        <f t="shared" ref="F24" si="13">IF(COUNT(F19:F23)&gt;=1,SUM(F19:F23),"")</f>
        <v/>
      </c>
      <c r="G24" s="259" t="str">
        <f t="shared" si="12"/>
        <v/>
      </c>
      <c r="H24" s="256" t="str">
        <f t="shared" ref="H24:S24" si="14">IF(COUNT(H19:H23)&gt;=1,SUM(H19:H23),"")</f>
        <v/>
      </c>
      <c r="I24" s="260" t="str">
        <f t="shared" si="14"/>
        <v/>
      </c>
      <c r="J24" s="260" t="str">
        <f t="shared" si="14"/>
        <v/>
      </c>
      <c r="K24" s="256" t="str">
        <f t="shared" si="14"/>
        <v/>
      </c>
      <c r="L24" s="259" t="str">
        <f t="shared" si="14"/>
        <v/>
      </c>
      <c r="M24" s="259" t="str">
        <f t="shared" si="14"/>
        <v/>
      </c>
      <c r="N24" s="256" t="str">
        <f t="shared" si="14"/>
        <v/>
      </c>
      <c r="O24" s="259" t="str">
        <f t="shared" si="14"/>
        <v/>
      </c>
      <c r="P24" s="259" t="str">
        <f t="shared" si="14"/>
        <v/>
      </c>
      <c r="Q24" s="256" t="str">
        <f t="shared" si="14"/>
        <v/>
      </c>
      <c r="R24" s="259" t="str">
        <f t="shared" si="14"/>
        <v/>
      </c>
      <c r="S24" s="259" t="str">
        <f t="shared" si="14"/>
        <v/>
      </c>
    </row>
    <row r="25" spans="2:19" ht="22.5" customHeight="1" x14ac:dyDescent="0.2">
      <c r="B25" s="204" t="str">
        <f>ｼｰﾄ0!$C$4</f>
        <v>沖縄</v>
      </c>
      <c r="C25" s="205"/>
      <c r="D25" s="206" t="s">
        <v>147</v>
      </c>
      <c r="E25" s="208"/>
      <c r="F25" s="250"/>
      <c r="G25" s="250"/>
      <c r="H25" s="208"/>
      <c r="I25" s="250"/>
      <c r="J25" s="250"/>
      <c r="K25" s="208"/>
      <c r="L25" s="250"/>
      <c r="M25" s="250"/>
      <c r="N25" s="208"/>
      <c r="O25" s="250"/>
      <c r="P25" s="250"/>
      <c r="Q25" s="256"/>
      <c r="R25" s="250"/>
      <c r="S25" s="250"/>
    </row>
    <row r="26" spans="2:19" ht="22.5" customHeight="1" x14ac:dyDescent="0.2">
      <c r="B26" s="207"/>
      <c r="C26" s="211"/>
      <c r="D26" s="206" t="s">
        <v>18</v>
      </c>
      <c r="E26" s="208"/>
      <c r="F26" s="250"/>
      <c r="G26" s="250"/>
      <c r="H26" s="208"/>
      <c r="I26" s="250"/>
      <c r="J26" s="250"/>
      <c r="K26" s="208"/>
      <c r="L26" s="250"/>
      <c r="M26" s="250"/>
      <c r="N26" s="208"/>
      <c r="O26" s="250"/>
      <c r="P26" s="250"/>
      <c r="Q26" s="256"/>
      <c r="R26" s="250"/>
      <c r="S26" s="250"/>
    </row>
    <row r="27" spans="2:19" ht="22.5" customHeight="1" x14ac:dyDescent="0.2">
      <c r="B27" s="207"/>
      <c r="C27" s="211"/>
      <c r="D27" s="206" t="s">
        <v>17</v>
      </c>
      <c r="E27" s="208"/>
      <c r="F27" s="250"/>
      <c r="G27" s="250"/>
      <c r="H27" s="208"/>
      <c r="I27" s="250"/>
      <c r="J27" s="250"/>
      <c r="K27" s="208"/>
      <c r="L27" s="250"/>
      <c r="M27" s="250"/>
      <c r="N27" s="208"/>
      <c r="O27" s="250"/>
      <c r="P27" s="250"/>
      <c r="Q27" s="256"/>
      <c r="R27" s="250"/>
      <c r="S27" s="250"/>
    </row>
    <row r="28" spans="2:19" ht="22.5" customHeight="1" x14ac:dyDescent="0.2">
      <c r="B28" s="207"/>
      <c r="C28" s="211"/>
      <c r="D28" s="206" t="s">
        <v>148</v>
      </c>
      <c r="E28" s="208"/>
      <c r="F28" s="250"/>
      <c r="G28" s="250"/>
      <c r="H28" s="208"/>
      <c r="I28" s="250"/>
      <c r="J28" s="250"/>
      <c r="K28" s="208"/>
      <c r="L28" s="250"/>
      <c r="M28" s="250"/>
      <c r="N28" s="208"/>
      <c r="O28" s="250"/>
      <c r="P28" s="250"/>
      <c r="Q28" s="256"/>
      <c r="R28" s="250"/>
      <c r="S28" s="250"/>
    </row>
    <row r="29" spans="2:19" ht="22.5" customHeight="1" x14ac:dyDescent="0.2">
      <c r="B29" s="207"/>
      <c r="C29" s="211"/>
      <c r="D29" s="208" t="s">
        <v>43</v>
      </c>
      <c r="E29" s="208"/>
      <c r="F29" s="250"/>
      <c r="G29" s="250"/>
      <c r="H29" s="208"/>
      <c r="I29" s="250"/>
      <c r="J29" s="250"/>
      <c r="K29" s="208"/>
      <c r="L29" s="250"/>
      <c r="M29" s="250"/>
      <c r="N29" s="208"/>
      <c r="O29" s="250"/>
      <c r="P29" s="250"/>
      <c r="Q29" s="256"/>
      <c r="R29" s="250"/>
      <c r="S29" s="250"/>
    </row>
    <row r="30" spans="2:19" ht="25.5" customHeight="1" x14ac:dyDescent="0.2">
      <c r="B30" s="209"/>
      <c r="C30" s="212"/>
      <c r="D30" s="208" t="s">
        <v>190</v>
      </c>
      <c r="E30" s="256" t="str">
        <f t="shared" ref="E30:G30" si="15">IF(COUNT(E25:E29)&gt;=1,SUM(E25:E29),"")</f>
        <v/>
      </c>
      <c r="F30" s="259" t="str">
        <f t="shared" ref="F30" si="16">IF(COUNT(F25:F29)&gt;=1,SUM(F25:F29),"")</f>
        <v/>
      </c>
      <c r="G30" s="259" t="str">
        <f t="shared" si="15"/>
        <v/>
      </c>
      <c r="H30" s="256" t="str">
        <f t="shared" ref="H30:S30" si="17">IF(COUNT(H25:H29)&gt;=1,SUM(H25:H29),"")</f>
        <v/>
      </c>
      <c r="I30" s="260" t="str">
        <f t="shared" si="17"/>
        <v/>
      </c>
      <c r="J30" s="260" t="str">
        <f t="shared" si="17"/>
        <v/>
      </c>
      <c r="K30" s="256" t="str">
        <f t="shared" si="17"/>
        <v/>
      </c>
      <c r="L30" s="259" t="str">
        <f t="shared" si="17"/>
        <v/>
      </c>
      <c r="M30" s="259" t="str">
        <f t="shared" si="17"/>
        <v/>
      </c>
      <c r="N30" s="256" t="str">
        <f t="shared" si="17"/>
        <v/>
      </c>
      <c r="O30" s="259" t="str">
        <f t="shared" si="17"/>
        <v/>
      </c>
      <c r="P30" s="259" t="str">
        <f t="shared" si="17"/>
        <v/>
      </c>
      <c r="Q30" s="256" t="str">
        <f t="shared" si="17"/>
        <v/>
      </c>
      <c r="R30" s="259" t="str">
        <f t="shared" si="17"/>
        <v/>
      </c>
      <c r="S30" s="259" t="str">
        <f t="shared" si="17"/>
        <v/>
      </c>
    </row>
    <row r="31" spans="2:19" ht="21.75" customHeight="1" x14ac:dyDescent="0.2">
      <c r="B31" s="204" t="str">
        <f>ｼｰﾄ0!$C$4</f>
        <v>沖縄</v>
      </c>
      <c r="C31" s="205"/>
      <c r="D31" s="206" t="s">
        <v>147</v>
      </c>
      <c r="E31" s="208"/>
      <c r="F31" s="250"/>
      <c r="G31" s="250"/>
      <c r="H31" s="208"/>
      <c r="I31" s="250"/>
      <c r="J31" s="250"/>
      <c r="K31" s="208"/>
      <c r="L31" s="250"/>
      <c r="M31" s="250"/>
      <c r="N31" s="208"/>
      <c r="O31" s="250"/>
      <c r="P31" s="250"/>
      <c r="Q31" s="256"/>
      <c r="R31" s="250"/>
      <c r="S31" s="250"/>
    </row>
    <row r="32" spans="2:19" ht="21.75" customHeight="1" x14ac:dyDescent="0.2">
      <c r="B32" s="207"/>
      <c r="C32" s="251"/>
      <c r="D32" s="206" t="s">
        <v>18</v>
      </c>
      <c r="E32" s="208"/>
      <c r="F32" s="250"/>
      <c r="G32" s="250"/>
      <c r="H32" s="208"/>
      <c r="I32" s="250"/>
      <c r="J32" s="250"/>
      <c r="K32" s="208"/>
      <c r="L32" s="250"/>
      <c r="M32" s="250"/>
      <c r="N32" s="208"/>
      <c r="O32" s="250"/>
      <c r="P32" s="250"/>
      <c r="Q32" s="256"/>
      <c r="R32" s="250"/>
      <c r="S32" s="250"/>
    </row>
    <row r="33" spans="2:19" ht="21.75" customHeight="1" x14ac:dyDescent="0.2">
      <c r="B33" s="207"/>
      <c r="C33" s="251"/>
      <c r="D33" s="206" t="s">
        <v>17</v>
      </c>
      <c r="E33" s="208"/>
      <c r="F33" s="250"/>
      <c r="G33" s="250"/>
      <c r="H33" s="208"/>
      <c r="I33" s="250"/>
      <c r="J33" s="250"/>
      <c r="K33" s="208"/>
      <c r="L33" s="250"/>
      <c r="M33" s="250"/>
      <c r="N33" s="208"/>
      <c r="O33" s="250"/>
      <c r="P33" s="250"/>
      <c r="Q33" s="256"/>
      <c r="R33" s="250"/>
      <c r="S33" s="250"/>
    </row>
    <row r="34" spans="2:19" ht="21.75" customHeight="1" x14ac:dyDescent="0.2">
      <c r="B34" s="207"/>
      <c r="C34" s="251"/>
      <c r="D34" s="206" t="s">
        <v>148</v>
      </c>
      <c r="E34" s="208"/>
      <c r="F34" s="250"/>
      <c r="G34" s="250"/>
      <c r="H34" s="208"/>
      <c r="I34" s="250"/>
      <c r="J34" s="250"/>
      <c r="K34" s="208"/>
      <c r="L34" s="250"/>
      <c r="M34" s="250"/>
      <c r="N34" s="208"/>
      <c r="O34" s="250"/>
      <c r="P34" s="250"/>
      <c r="Q34" s="256"/>
      <c r="R34" s="250"/>
      <c r="S34" s="250"/>
    </row>
    <row r="35" spans="2:19" ht="21.75" customHeight="1" x14ac:dyDescent="0.2">
      <c r="B35" s="207"/>
      <c r="C35" s="251"/>
      <c r="D35" s="208" t="s">
        <v>43</v>
      </c>
      <c r="E35" s="208"/>
      <c r="F35" s="250"/>
      <c r="G35" s="250"/>
      <c r="H35" s="208"/>
      <c r="I35" s="250"/>
      <c r="J35" s="250"/>
      <c r="K35" s="208"/>
      <c r="L35" s="250"/>
      <c r="M35" s="250"/>
      <c r="N35" s="208"/>
      <c r="O35" s="250"/>
      <c r="P35" s="250"/>
      <c r="Q35" s="256"/>
      <c r="R35" s="250"/>
      <c r="S35" s="250"/>
    </row>
    <row r="36" spans="2:19" ht="25.5" customHeight="1" x14ac:dyDescent="0.2">
      <c r="B36" s="209"/>
      <c r="C36" s="252"/>
      <c r="D36" s="213" t="s">
        <v>191</v>
      </c>
      <c r="E36" s="256" t="str">
        <f t="shared" ref="E36:G36" si="18">IF(COUNT(E31:E35)&gt;=1,SUM(E31:E35),"")</f>
        <v/>
      </c>
      <c r="F36" s="259" t="str">
        <f t="shared" ref="F36" si="19">IF(COUNT(F31:F35)&gt;=1,SUM(F31:F35),"")</f>
        <v/>
      </c>
      <c r="G36" s="259" t="str">
        <f t="shared" si="18"/>
        <v/>
      </c>
      <c r="H36" s="256" t="str">
        <f t="shared" ref="H36:S36" si="20">IF(COUNT(H31:H35)&gt;=1,SUM(H31:H35),"")</f>
        <v/>
      </c>
      <c r="I36" s="260" t="str">
        <f t="shared" si="20"/>
        <v/>
      </c>
      <c r="J36" s="260" t="str">
        <f t="shared" si="20"/>
        <v/>
      </c>
      <c r="K36" s="256" t="str">
        <f t="shared" si="20"/>
        <v/>
      </c>
      <c r="L36" s="259" t="str">
        <f t="shared" si="20"/>
        <v/>
      </c>
      <c r="M36" s="259" t="str">
        <f t="shared" si="20"/>
        <v/>
      </c>
      <c r="N36" s="256" t="str">
        <f t="shared" si="20"/>
        <v/>
      </c>
      <c r="O36" s="259" t="str">
        <f t="shared" si="20"/>
        <v/>
      </c>
      <c r="P36" s="259" t="str">
        <f t="shared" si="20"/>
        <v/>
      </c>
      <c r="Q36" s="256" t="str">
        <f t="shared" si="20"/>
        <v/>
      </c>
      <c r="R36" s="259" t="str">
        <f t="shared" si="20"/>
        <v/>
      </c>
      <c r="S36" s="259" t="str">
        <f t="shared" si="20"/>
        <v/>
      </c>
    </row>
    <row r="37" spans="2:19" ht="21.75" customHeight="1" x14ac:dyDescent="0.2">
      <c r="B37" s="204" t="str">
        <f>ｼｰﾄ0!$C$4</f>
        <v>沖縄</v>
      </c>
      <c r="C37" s="205"/>
      <c r="D37" s="206" t="s">
        <v>147</v>
      </c>
      <c r="E37" s="208"/>
      <c r="F37" s="250"/>
      <c r="G37" s="250"/>
      <c r="H37" s="208"/>
      <c r="I37" s="250"/>
      <c r="J37" s="250"/>
      <c r="K37" s="208"/>
      <c r="L37" s="250"/>
      <c r="M37" s="250"/>
      <c r="N37" s="208"/>
      <c r="O37" s="250"/>
      <c r="P37" s="250"/>
      <c r="Q37" s="256"/>
      <c r="R37" s="250"/>
      <c r="S37" s="250"/>
    </row>
    <row r="38" spans="2:19" ht="21.75" customHeight="1" x14ac:dyDescent="0.2">
      <c r="B38" s="207"/>
      <c r="C38" s="251"/>
      <c r="D38" s="206" t="s">
        <v>18</v>
      </c>
      <c r="E38" s="208"/>
      <c r="F38" s="250"/>
      <c r="G38" s="250"/>
      <c r="H38" s="208"/>
      <c r="I38" s="250"/>
      <c r="J38" s="250"/>
      <c r="K38" s="208"/>
      <c r="L38" s="250"/>
      <c r="M38" s="250"/>
      <c r="N38" s="208"/>
      <c r="O38" s="250"/>
      <c r="P38" s="250"/>
      <c r="Q38" s="256"/>
      <c r="R38" s="250"/>
      <c r="S38" s="250"/>
    </row>
    <row r="39" spans="2:19" ht="21.75" customHeight="1" x14ac:dyDescent="0.2">
      <c r="B39" s="207"/>
      <c r="C39" s="251"/>
      <c r="D39" s="206" t="s">
        <v>17</v>
      </c>
      <c r="E39" s="208"/>
      <c r="F39" s="250"/>
      <c r="G39" s="250"/>
      <c r="H39" s="208"/>
      <c r="I39" s="250"/>
      <c r="J39" s="250"/>
      <c r="K39" s="208"/>
      <c r="L39" s="250"/>
      <c r="M39" s="250"/>
      <c r="N39" s="208"/>
      <c r="O39" s="250"/>
      <c r="P39" s="250"/>
      <c r="Q39" s="256"/>
      <c r="R39" s="250"/>
      <c r="S39" s="250"/>
    </row>
    <row r="40" spans="2:19" ht="21.75" customHeight="1" x14ac:dyDescent="0.2">
      <c r="B40" s="207"/>
      <c r="C40" s="251"/>
      <c r="D40" s="206" t="s">
        <v>148</v>
      </c>
      <c r="E40" s="208"/>
      <c r="F40" s="250"/>
      <c r="G40" s="250"/>
      <c r="H40" s="208"/>
      <c r="I40" s="250"/>
      <c r="J40" s="250"/>
      <c r="K40" s="208"/>
      <c r="L40" s="250"/>
      <c r="M40" s="250"/>
      <c r="N40" s="208"/>
      <c r="O40" s="250"/>
      <c r="P40" s="250"/>
      <c r="Q40" s="256"/>
      <c r="R40" s="250"/>
      <c r="S40" s="250"/>
    </row>
    <row r="41" spans="2:19" ht="21.75" customHeight="1" x14ac:dyDescent="0.2">
      <c r="B41" s="207"/>
      <c r="C41" s="251"/>
      <c r="D41" s="208" t="s">
        <v>43</v>
      </c>
      <c r="E41" s="208"/>
      <c r="F41" s="250"/>
      <c r="G41" s="250"/>
      <c r="H41" s="208"/>
      <c r="I41" s="250"/>
      <c r="J41" s="250"/>
      <c r="K41" s="208"/>
      <c r="L41" s="250"/>
      <c r="M41" s="250"/>
      <c r="N41" s="208"/>
      <c r="O41" s="250"/>
      <c r="P41" s="250"/>
      <c r="Q41" s="256"/>
      <c r="R41" s="250"/>
      <c r="S41" s="250"/>
    </row>
    <row r="42" spans="2:19" ht="25.5" customHeight="1" x14ac:dyDescent="0.2">
      <c r="B42" s="209"/>
      <c r="C42" s="252"/>
      <c r="D42" s="208" t="s">
        <v>192</v>
      </c>
      <c r="E42" s="256" t="str">
        <f t="shared" ref="E42:G42" si="21">IF(COUNT(E37:E41)&gt;=1,SUM(E37:E41),"")</f>
        <v/>
      </c>
      <c r="F42" s="259" t="str">
        <f t="shared" ref="F42" si="22">IF(COUNT(F37:F41)&gt;=1,SUM(F37:F41),"")</f>
        <v/>
      </c>
      <c r="G42" s="259" t="str">
        <f t="shared" si="21"/>
        <v/>
      </c>
      <c r="H42" s="256" t="str">
        <f t="shared" ref="H42:S42" si="23">IF(COUNT(H37:H41)&gt;=1,SUM(H37:H41),"")</f>
        <v/>
      </c>
      <c r="I42" s="260" t="str">
        <f t="shared" si="23"/>
        <v/>
      </c>
      <c r="J42" s="260" t="str">
        <f t="shared" si="23"/>
        <v/>
      </c>
      <c r="K42" s="256" t="str">
        <f t="shared" si="23"/>
        <v/>
      </c>
      <c r="L42" s="259" t="str">
        <f t="shared" si="23"/>
        <v/>
      </c>
      <c r="M42" s="259" t="str">
        <f t="shared" si="23"/>
        <v/>
      </c>
      <c r="N42" s="256" t="str">
        <f t="shared" si="23"/>
        <v/>
      </c>
      <c r="O42" s="259" t="str">
        <f t="shared" si="23"/>
        <v/>
      </c>
      <c r="P42" s="259" t="str">
        <f t="shared" si="23"/>
        <v/>
      </c>
      <c r="Q42" s="256" t="str">
        <f t="shared" si="23"/>
        <v/>
      </c>
      <c r="R42" s="259" t="str">
        <f t="shared" si="23"/>
        <v/>
      </c>
      <c r="S42" s="259" t="str">
        <f t="shared" si="23"/>
        <v/>
      </c>
    </row>
    <row r="43" spans="2:19" ht="21.75" customHeight="1" x14ac:dyDescent="0.2">
      <c r="B43" s="204" t="str">
        <f>ｼｰﾄ0!$C$4</f>
        <v>沖縄</v>
      </c>
      <c r="C43" s="205"/>
      <c r="D43" s="206" t="s">
        <v>147</v>
      </c>
      <c r="E43" s="208"/>
      <c r="F43" s="250"/>
      <c r="G43" s="250"/>
      <c r="H43" s="208"/>
      <c r="I43" s="250"/>
      <c r="J43" s="250"/>
      <c r="K43" s="208"/>
      <c r="L43" s="250"/>
      <c r="M43" s="250"/>
      <c r="N43" s="208"/>
      <c r="O43" s="250"/>
      <c r="P43" s="250"/>
      <c r="Q43" s="256"/>
      <c r="R43" s="250"/>
      <c r="S43" s="250"/>
    </row>
    <row r="44" spans="2:19" ht="21.75" customHeight="1" x14ac:dyDescent="0.2">
      <c r="B44" s="207"/>
      <c r="C44" s="211"/>
      <c r="D44" s="206" t="s">
        <v>18</v>
      </c>
      <c r="E44" s="208"/>
      <c r="F44" s="250"/>
      <c r="G44" s="250"/>
      <c r="H44" s="208"/>
      <c r="I44" s="250"/>
      <c r="J44" s="250"/>
      <c r="K44" s="208"/>
      <c r="L44" s="250"/>
      <c r="M44" s="250"/>
      <c r="N44" s="208"/>
      <c r="O44" s="250"/>
      <c r="P44" s="250"/>
      <c r="Q44" s="256"/>
      <c r="R44" s="250"/>
      <c r="S44" s="250"/>
    </row>
    <row r="45" spans="2:19" ht="21.75" customHeight="1" x14ac:dyDescent="0.2">
      <c r="B45" s="207"/>
      <c r="C45" s="211"/>
      <c r="D45" s="206" t="s">
        <v>17</v>
      </c>
      <c r="E45" s="208"/>
      <c r="F45" s="250"/>
      <c r="G45" s="250"/>
      <c r="H45" s="208"/>
      <c r="I45" s="250"/>
      <c r="J45" s="250"/>
      <c r="K45" s="208"/>
      <c r="L45" s="250"/>
      <c r="M45" s="250"/>
      <c r="N45" s="208"/>
      <c r="O45" s="250"/>
      <c r="P45" s="250"/>
      <c r="Q45" s="256"/>
      <c r="R45" s="250"/>
      <c r="S45" s="250"/>
    </row>
    <row r="46" spans="2:19" ht="21.75" customHeight="1" x14ac:dyDescent="0.2">
      <c r="B46" s="207"/>
      <c r="C46" s="211"/>
      <c r="D46" s="206" t="s">
        <v>148</v>
      </c>
      <c r="E46" s="208"/>
      <c r="F46" s="250"/>
      <c r="G46" s="250"/>
      <c r="H46" s="208"/>
      <c r="I46" s="250"/>
      <c r="J46" s="250"/>
      <c r="K46" s="208"/>
      <c r="L46" s="250"/>
      <c r="M46" s="250"/>
      <c r="N46" s="208"/>
      <c r="O46" s="250"/>
      <c r="P46" s="250"/>
      <c r="Q46" s="256"/>
      <c r="R46" s="250"/>
      <c r="S46" s="250"/>
    </row>
    <row r="47" spans="2:19" ht="21.75" customHeight="1" x14ac:dyDescent="0.2">
      <c r="B47" s="207"/>
      <c r="C47" s="211"/>
      <c r="D47" s="208" t="s">
        <v>43</v>
      </c>
      <c r="E47" s="208"/>
      <c r="F47" s="250"/>
      <c r="G47" s="250"/>
      <c r="H47" s="208"/>
      <c r="I47" s="250"/>
      <c r="J47" s="250"/>
      <c r="K47" s="208"/>
      <c r="L47" s="250"/>
      <c r="M47" s="250"/>
      <c r="N47" s="208"/>
      <c r="O47" s="250"/>
      <c r="P47" s="250"/>
      <c r="Q47" s="256"/>
      <c r="R47" s="250"/>
      <c r="S47" s="250"/>
    </row>
    <row r="48" spans="2:19" ht="23.25" customHeight="1" x14ac:dyDescent="0.2">
      <c r="B48" s="209"/>
      <c r="C48" s="212"/>
      <c r="D48" s="208" t="s">
        <v>193</v>
      </c>
      <c r="E48" s="256" t="str">
        <f t="shared" ref="E48:G48" si="24">IF(COUNT(E43:E47)&gt;=1,SUM(E43:E47),"")</f>
        <v/>
      </c>
      <c r="F48" s="259" t="str">
        <f t="shared" ref="F48" si="25">IF(COUNT(F43:F47)&gt;=1,SUM(F43:F47),"")</f>
        <v/>
      </c>
      <c r="G48" s="259" t="str">
        <f t="shared" si="24"/>
        <v/>
      </c>
      <c r="H48" s="256" t="str">
        <f t="shared" ref="H48:S48" si="26">IF(COUNT(H43:H47)&gt;=1,SUM(H43:H47),"")</f>
        <v/>
      </c>
      <c r="I48" s="260" t="str">
        <f t="shared" si="26"/>
        <v/>
      </c>
      <c r="J48" s="260" t="str">
        <f t="shared" si="26"/>
        <v/>
      </c>
      <c r="K48" s="256" t="str">
        <f t="shared" si="26"/>
        <v/>
      </c>
      <c r="L48" s="259" t="str">
        <f t="shared" si="26"/>
        <v/>
      </c>
      <c r="M48" s="259" t="str">
        <f t="shared" si="26"/>
        <v/>
      </c>
      <c r="N48" s="256" t="str">
        <f t="shared" si="26"/>
        <v/>
      </c>
      <c r="O48" s="259" t="str">
        <f t="shared" si="26"/>
        <v/>
      </c>
      <c r="P48" s="259" t="str">
        <f t="shared" si="26"/>
        <v/>
      </c>
      <c r="Q48" s="256" t="str">
        <f t="shared" si="26"/>
        <v/>
      </c>
      <c r="R48" s="259" t="str">
        <f t="shared" si="26"/>
        <v/>
      </c>
      <c r="S48" s="259" t="str">
        <f t="shared" si="26"/>
        <v/>
      </c>
    </row>
    <row r="49" spans="2:19" ht="21.75" customHeight="1" x14ac:dyDescent="0.2">
      <c r="B49" s="204" t="str">
        <f>ｼｰﾄ0!$C$4</f>
        <v>沖縄</v>
      </c>
      <c r="C49" s="205"/>
      <c r="D49" s="206" t="s">
        <v>147</v>
      </c>
      <c r="E49" s="208"/>
      <c r="F49" s="250"/>
      <c r="G49" s="250"/>
      <c r="H49" s="208"/>
      <c r="I49" s="250"/>
      <c r="J49" s="250"/>
      <c r="K49" s="249"/>
      <c r="L49" s="250"/>
      <c r="M49" s="250"/>
      <c r="N49" s="249"/>
      <c r="O49" s="250"/>
      <c r="P49" s="250"/>
      <c r="Q49" s="256"/>
      <c r="R49" s="250"/>
      <c r="S49" s="250"/>
    </row>
    <row r="50" spans="2:19" ht="21.75" customHeight="1" x14ac:dyDescent="0.2">
      <c r="B50" s="207"/>
      <c r="C50" s="251"/>
      <c r="D50" s="206" t="s">
        <v>18</v>
      </c>
      <c r="E50" s="208"/>
      <c r="F50" s="250"/>
      <c r="G50" s="250"/>
      <c r="H50" s="208"/>
      <c r="I50" s="250"/>
      <c r="J50" s="250"/>
      <c r="K50" s="249"/>
      <c r="L50" s="250"/>
      <c r="M50" s="250"/>
      <c r="N50" s="249"/>
      <c r="O50" s="250"/>
      <c r="P50" s="250"/>
      <c r="Q50" s="256"/>
      <c r="R50" s="250"/>
      <c r="S50" s="250"/>
    </row>
    <row r="51" spans="2:19" ht="21.75" customHeight="1" x14ac:dyDescent="0.2">
      <c r="B51" s="207"/>
      <c r="C51" s="251"/>
      <c r="D51" s="206" t="s">
        <v>17</v>
      </c>
      <c r="E51" s="208"/>
      <c r="F51" s="250"/>
      <c r="G51" s="250"/>
      <c r="H51" s="208"/>
      <c r="I51" s="250"/>
      <c r="J51" s="250"/>
      <c r="K51" s="249"/>
      <c r="L51" s="250"/>
      <c r="M51" s="250"/>
      <c r="N51" s="249"/>
      <c r="O51" s="250"/>
      <c r="P51" s="250"/>
      <c r="Q51" s="256"/>
      <c r="R51" s="250"/>
      <c r="S51" s="250"/>
    </row>
    <row r="52" spans="2:19" ht="21.75" customHeight="1" x14ac:dyDescent="0.2">
      <c r="B52" s="207"/>
      <c r="C52" s="251"/>
      <c r="D52" s="206" t="s">
        <v>148</v>
      </c>
      <c r="E52" s="208"/>
      <c r="F52" s="250"/>
      <c r="G52" s="250"/>
      <c r="H52" s="208"/>
      <c r="I52" s="250"/>
      <c r="J52" s="250"/>
      <c r="K52" s="249"/>
      <c r="L52" s="250"/>
      <c r="M52" s="250"/>
      <c r="N52" s="249"/>
      <c r="O52" s="250"/>
      <c r="P52" s="250"/>
      <c r="Q52" s="256"/>
      <c r="R52" s="250"/>
      <c r="S52" s="250"/>
    </row>
    <row r="53" spans="2:19" ht="21.75" customHeight="1" x14ac:dyDescent="0.2">
      <c r="B53" s="207"/>
      <c r="C53" s="251"/>
      <c r="D53" s="208" t="s">
        <v>43</v>
      </c>
      <c r="E53" s="208"/>
      <c r="F53" s="250"/>
      <c r="G53" s="250"/>
      <c r="H53" s="208"/>
      <c r="I53" s="250"/>
      <c r="J53" s="250"/>
      <c r="K53" s="249"/>
      <c r="L53" s="250"/>
      <c r="M53" s="250"/>
      <c r="N53" s="249"/>
      <c r="O53" s="250"/>
      <c r="P53" s="250"/>
      <c r="Q53" s="256"/>
      <c r="R53" s="250"/>
      <c r="S53" s="250"/>
    </row>
    <row r="54" spans="2:19" ht="26.25" customHeight="1" thickBot="1" x14ac:dyDescent="0.25">
      <c r="B54" s="214"/>
      <c r="C54" s="261"/>
      <c r="D54" s="215" t="s">
        <v>194</v>
      </c>
      <c r="E54" s="256" t="str">
        <f t="shared" ref="E54:G54" si="27">IF(COUNT(E49:E53)&gt;=1,SUM(E49:E53),"")</f>
        <v/>
      </c>
      <c r="F54" s="259" t="str">
        <f t="shared" ref="F54" si="28">IF(COUNT(F49:F53)&gt;=1,SUM(F49:F53),"")</f>
        <v/>
      </c>
      <c r="G54" s="259" t="str">
        <f t="shared" si="27"/>
        <v/>
      </c>
      <c r="H54" s="256" t="str">
        <f t="shared" ref="H54:S54" si="29">IF(COUNT(H49:H53)&gt;=1,SUM(H49:H53),"")</f>
        <v/>
      </c>
      <c r="I54" s="260" t="str">
        <f>IF(COUNT(I49:I53)&gt;=1,SUM(I49:I53),"")</f>
        <v/>
      </c>
      <c r="J54" s="260" t="str">
        <f t="shared" si="29"/>
        <v/>
      </c>
      <c r="K54" s="256" t="str">
        <f t="shared" si="29"/>
        <v/>
      </c>
      <c r="L54" s="259" t="str">
        <f t="shared" si="29"/>
        <v/>
      </c>
      <c r="M54" s="259" t="str">
        <f t="shared" si="29"/>
        <v/>
      </c>
      <c r="N54" s="256" t="str">
        <f t="shared" si="29"/>
        <v/>
      </c>
      <c r="O54" s="259" t="str">
        <f t="shared" si="29"/>
        <v/>
      </c>
      <c r="P54" s="259" t="str">
        <f t="shared" si="29"/>
        <v/>
      </c>
      <c r="Q54" s="256" t="str">
        <f t="shared" si="29"/>
        <v/>
      </c>
      <c r="R54" s="259" t="str">
        <f t="shared" si="29"/>
        <v/>
      </c>
      <c r="S54" s="259" t="str">
        <f t="shared" si="29"/>
        <v/>
      </c>
    </row>
    <row r="55" spans="2:19" ht="21.75" customHeight="1" thickTop="1" x14ac:dyDescent="0.2">
      <c r="B55" s="216" t="s">
        <v>174</v>
      </c>
      <c r="C55" s="217"/>
      <c r="D55" s="218" t="s">
        <v>147</v>
      </c>
      <c r="E55" s="262" t="str">
        <f>IF(COUNT(E7,E13,E19,E25,E31,E37,E43,E49)&gt;=1,SUM(E7,E13,E19,E25,E31,E37,E43,E49),"")</f>
        <v/>
      </c>
      <c r="F55" s="262" t="str">
        <f t="shared" ref="F55:S55" si="30">IF(COUNT(F7,F13,F19,F25,F31,F37,F43,F49)&gt;=1,SUM(F7,F13,F19,F25,F31,F37,F43,F49),"")</f>
        <v/>
      </c>
      <c r="G55" s="262" t="str">
        <f t="shared" si="30"/>
        <v/>
      </c>
      <c r="H55" s="262" t="str">
        <f t="shared" si="30"/>
        <v/>
      </c>
      <c r="I55" s="262" t="str">
        <f t="shared" si="30"/>
        <v/>
      </c>
      <c r="J55" s="262" t="str">
        <f t="shared" si="30"/>
        <v/>
      </c>
      <c r="K55" s="262" t="str">
        <f t="shared" si="30"/>
        <v/>
      </c>
      <c r="L55" s="262" t="str">
        <f t="shared" si="30"/>
        <v/>
      </c>
      <c r="M55" s="262" t="str">
        <f t="shared" si="30"/>
        <v/>
      </c>
      <c r="N55" s="262" t="str">
        <f t="shared" si="30"/>
        <v/>
      </c>
      <c r="O55" s="262" t="str">
        <f t="shared" si="30"/>
        <v/>
      </c>
      <c r="P55" s="262" t="str">
        <f t="shared" si="30"/>
        <v/>
      </c>
      <c r="Q55" s="262" t="str">
        <f t="shared" si="30"/>
        <v/>
      </c>
      <c r="R55" s="262" t="str">
        <f t="shared" si="30"/>
        <v/>
      </c>
      <c r="S55" s="262" t="str">
        <f t="shared" si="30"/>
        <v/>
      </c>
    </row>
    <row r="56" spans="2:19" ht="21.75" customHeight="1" x14ac:dyDescent="0.2">
      <c r="B56" s="219"/>
      <c r="C56" s="220"/>
      <c r="D56" s="206" t="s">
        <v>18</v>
      </c>
      <c r="E56" s="262" t="str">
        <f t="shared" ref="E56:S56" si="31">IF(COUNT(E8,E14,E20,E26,E32,E38,E44,E50)&gt;=1,SUM(E8,E14,E20,E26,E32,E38,E44,E50),"")</f>
        <v/>
      </c>
      <c r="F56" s="262" t="str">
        <f t="shared" si="31"/>
        <v/>
      </c>
      <c r="G56" s="262" t="str">
        <f t="shared" si="31"/>
        <v/>
      </c>
      <c r="H56" s="262" t="str">
        <f t="shared" si="31"/>
        <v/>
      </c>
      <c r="I56" s="262" t="str">
        <f t="shared" si="31"/>
        <v/>
      </c>
      <c r="J56" s="262" t="str">
        <f t="shared" si="31"/>
        <v/>
      </c>
      <c r="K56" s="262" t="str">
        <f t="shared" si="31"/>
        <v/>
      </c>
      <c r="L56" s="262" t="str">
        <f t="shared" si="31"/>
        <v/>
      </c>
      <c r="M56" s="262" t="str">
        <f t="shared" si="31"/>
        <v/>
      </c>
      <c r="N56" s="262" t="str">
        <f t="shared" si="31"/>
        <v/>
      </c>
      <c r="O56" s="262" t="str">
        <f t="shared" si="31"/>
        <v/>
      </c>
      <c r="P56" s="262" t="str">
        <f t="shared" si="31"/>
        <v/>
      </c>
      <c r="Q56" s="262" t="str">
        <f t="shared" si="31"/>
        <v/>
      </c>
      <c r="R56" s="262" t="str">
        <f t="shared" si="31"/>
        <v/>
      </c>
      <c r="S56" s="262" t="str">
        <f t="shared" si="31"/>
        <v/>
      </c>
    </row>
    <row r="57" spans="2:19" ht="21.75" customHeight="1" x14ac:dyDescent="0.2">
      <c r="B57" s="219"/>
      <c r="C57" s="220"/>
      <c r="D57" s="206" t="s">
        <v>17</v>
      </c>
      <c r="E57" s="262" t="str">
        <f t="shared" ref="E57:S57" si="32">IF(COUNT(E9,E15,E21,E27,E33,E39,E45,E51)&gt;=1,SUM(E9,E15,E21,E27,E33,E39,E45,E51),"")</f>
        <v/>
      </c>
      <c r="F57" s="262">
        <f t="shared" si="32"/>
        <v>38.5</v>
      </c>
      <c r="G57" s="262">
        <f t="shared" si="32"/>
        <v>14</v>
      </c>
      <c r="H57" s="262" t="str">
        <f t="shared" si="32"/>
        <v/>
      </c>
      <c r="I57" s="262">
        <f t="shared" si="32"/>
        <v>33</v>
      </c>
      <c r="J57" s="262">
        <f t="shared" si="32"/>
        <v>12</v>
      </c>
      <c r="K57" s="262" t="str">
        <f t="shared" si="32"/>
        <v/>
      </c>
      <c r="L57" s="262">
        <f t="shared" si="32"/>
        <v>36.799999999999997</v>
      </c>
      <c r="M57" s="262">
        <f t="shared" si="32"/>
        <v>13.4</v>
      </c>
      <c r="N57" s="262" t="str">
        <f t="shared" si="32"/>
        <v/>
      </c>
      <c r="O57" s="262">
        <f t="shared" si="32"/>
        <v>29.4</v>
      </c>
      <c r="P57" s="262">
        <f t="shared" si="32"/>
        <v>10.7</v>
      </c>
      <c r="Q57" s="262" t="str">
        <f t="shared" si="32"/>
        <v/>
      </c>
      <c r="R57" s="262" t="str">
        <f t="shared" si="32"/>
        <v/>
      </c>
      <c r="S57" s="262" t="str">
        <f t="shared" si="32"/>
        <v/>
      </c>
    </row>
    <row r="58" spans="2:19" ht="21.75" customHeight="1" x14ac:dyDescent="0.2">
      <c r="B58" s="219"/>
      <c r="C58" s="220"/>
      <c r="D58" s="206" t="s">
        <v>148</v>
      </c>
      <c r="E58" s="262" t="str">
        <f t="shared" ref="E58:S58" si="33">IF(COUNT(E10,E16,E22,E28,E34,E40,E46,E52)&gt;=1,SUM(E10,E16,E22,E28,E34,E40,E46,E52),"")</f>
        <v/>
      </c>
      <c r="F58" s="262" t="str">
        <f t="shared" si="33"/>
        <v/>
      </c>
      <c r="G58" s="262" t="str">
        <f t="shared" si="33"/>
        <v/>
      </c>
      <c r="H58" s="262" t="str">
        <f t="shared" si="33"/>
        <v/>
      </c>
      <c r="I58" s="262" t="str">
        <f t="shared" si="33"/>
        <v/>
      </c>
      <c r="J58" s="262" t="str">
        <f t="shared" si="33"/>
        <v/>
      </c>
      <c r="K58" s="262" t="str">
        <f t="shared" si="33"/>
        <v/>
      </c>
      <c r="L58" s="262" t="str">
        <f t="shared" si="33"/>
        <v/>
      </c>
      <c r="M58" s="262" t="str">
        <f t="shared" si="33"/>
        <v/>
      </c>
      <c r="N58" s="262" t="str">
        <f t="shared" si="33"/>
        <v/>
      </c>
      <c r="O58" s="262" t="str">
        <f t="shared" si="33"/>
        <v/>
      </c>
      <c r="P58" s="262" t="str">
        <f t="shared" si="33"/>
        <v/>
      </c>
      <c r="Q58" s="262" t="str">
        <f t="shared" si="33"/>
        <v/>
      </c>
      <c r="R58" s="262" t="str">
        <f t="shared" si="33"/>
        <v/>
      </c>
      <c r="S58" s="262" t="str">
        <f t="shared" si="33"/>
        <v/>
      </c>
    </row>
    <row r="59" spans="2:19" ht="21.75" customHeight="1" x14ac:dyDescent="0.2">
      <c r="B59" s="219"/>
      <c r="C59" s="220"/>
      <c r="D59" s="208" t="s">
        <v>43</v>
      </c>
      <c r="E59" s="262" t="str">
        <f t="shared" ref="E59:S59" si="34">IF(COUNT(E11,E17,E23,E29,E35,E41,E47,E53)&gt;=1,SUM(E11,E17,E23,E29,E35,E41,E47,E53),"")</f>
        <v/>
      </c>
      <c r="F59" s="262" t="str">
        <f t="shared" si="34"/>
        <v/>
      </c>
      <c r="G59" s="262" t="str">
        <f t="shared" si="34"/>
        <v/>
      </c>
      <c r="H59" s="262" t="str">
        <f t="shared" si="34"/>
        <v/>
      </c>
      <c r="I59" s="262" t="str">
        <f t="shared" si="34"/>
        <v/>
      </c>
      <c r="J59" s="262" t="str">
        <f t="shared" si="34"/>
        <v/>
      </c>
      <c r="K59" s="262" t="str">
        <f t="shared" si="34"/>
        <v/>
      </c>
      <c r="L59" s="262" t="str">
        <f t="shared" si="34"/>
        <v/>
      </c>
      <c r="M59" s="262" t="str">
        <f t="shared" si="34"/>
        <v/>
      </c>
      <c r="N59" s="262" t="str">
        <f t="shared" si="34"/>
        <v/>
      </c>
      <c r="O59" s="262" t="str">
        <f t="shared" si="34"/>
        <v/>
      </c>
      <c r="P59" s="262" t="str">
        <f>IF(COUNT(P11,P17,P23,P29,P35,P41,P47,P53)&gt;=1,SUM(P11,P17,P23,P29,P35,P41,P47,P53),"")</f>
        <v/>
      </c>
      <c r="Q59" s="262" t="str">
        <f t="shared" si="34"/>
        <v/>
      </c>
      <c r="R59" s="262" t="str">
        <f t="shared" si="34"/>
        <v/>
      </c>
      <c r="S59" s="262" t="str">
        <f t="shared" si="34"/>
        <v/>
      </c>
    </row>
    <row r="60" spans="2:19" ht="32.25" customHeight="1" x14ac:dyDescent="0.2">
      <c r="B60" s="221"/>
      <c r="C60" s="222"/>
      <c r="D60" s="208" t="s">
        <v>166</v>
      </c>
      <c r="E60" s="259">
        <f>SUM(E55:E59)</f>
        <v>0</v>
      </c>
      <c r="F60" s="259">
        <f t="shared" ref="F60:S60" si="35">SUM(F55:F59)</f>
        <v>38.5</v>
      </c>
      <c r="G60" s="259">
        <f t="shared" si="35"/>
        <v>14</v>
      </c>
      <c r="H60" s="259">
        <f t="shared" si="35"/>
        <v>0</v>
      </c>
      <c r="I60" s="259">
        <f t="shared" si="35"/>
        <v>33</v>
      </c>
      <c r="J60" s="259">
        <f t="shared" si="35"/>
        <v>12</v>
      </c>
      <c r="K60" s="259">
        <f t="shared" si="35"/>
        <v>0</v>
      </c>
      <c r="L60" s="259">
        <f t="shared" si="35"/>
        <v>36.799999999999997</v>
      </c>
      <c r="M60" s="259">
        <f t="shared" si="35"/>
        <v>13.4</v>
      </c>
      <c r="N60" s="259">
        <f t="shared" si="35"/>
        <v>0</v>
      </c>
      <c r="O60" s="259">
        <f t="shared" si="35"/>
        <v>29.4</v>
      </c>
      <c r="P60" s="259">
        <f t="shared" si="35"/>
        <v>10.7</v>
      </c>
      <c r="Q60" s="259">
        <f t="shared" si="35"/>
        <v>0</v>
      </c>
      <c r="R60" s="259">
        <f t="shared" si="35"/>
        <v>0</v>
      </c>
      <c r="S60" s="259">
        <f t="shared" si="35"/>
        <v>0</v>
      </c>
    </row>
    <row r="61" spans="2:19" x14ac:dyDescent="0.2">
      <c r="B61" s="223"/>
      <c r="C61" s="224"/>
      <c r="D61" s="223"/>
      <c r="E61" s="225"/>
      <c r="F61" s="223"/>
      <c r="G61" s="223"/>
      <c r="H61" s="225"/>
      <c r="I61" s="223"/>
      <c r="J61" s="226"/>
      <c r="K61" s="225"/>
      <c r="L61" s="223"/>
      <c r="M61" s="223"/>
      <c r="N61" s="225"/>
      <c r="O61" s="223"/>
      <c r="P61" s="223"/>
      <c r="Q61" s="225"/>
      <c r="R61" s="223"/>
      <c r="S61" s="223"/>
    </row>
    <row r="62" spans="2:19" ht="44.5" x14ac:dyDescent="0.2">
      <c r="B62" s="223"/>
      <c r="C62" s="224" t="s">
        <v>195</v>
      </c>
      <c r="D62" s="227"/>
      <c r="E62" s="228"/>
      <c r="F62" s="226"/>
      <c r="G62" s="226" t="s">
        <v>171</v>
      </c>
      <c r="H62" s="229" t="s">
        <v>196</v>
      </c>
      <c r="I62" s="230"/>
      <c r="J62" s="230"/>
      <c r="K62" s="229"/>
      <c r="L62" s="226"/>
      <c r="M62" s="231"/>
      <c r="N62" s="232"/>
      <c r="O62" s="232"/>
      <c r="P62" s="233"/>
      <c r="Q62" s="233"/>
      <c r="R62" s="233"/>
      <c r="S62" s="233"/>
    </row>
    <row r="63" spans="2:19" ht="28.5" customHeight="1" x14ac:dyDescent="0.2">
      <c r="B63" s="223"/>
      <c r="C63" s="224"/>
      <c r="D63" s="234" t="s">
        <v>16</v>
      </c>
      <c r="E63" s="235"/>
      <c r="F63" s="236"/>
      <c r="G63" s="236"/>
      <c r="H63" s="237"/>
      <c r="I63" s="236"/>
      <c r="J63" s="236"/>
      <c r="K63" s="237"/>
      <c r="L63" s="236"/>
      <c r="M63" s="238"/>
      <c r="N63" s="232"/>
      <c r="O63" s="232"/>
      <c r="P63" s="233"/>
      <c r="Q63" s="233"/>
      <c r="R63" s="233"/>
      <c r="S63" s="233"/>
    </row>
    <row r="64" spans="2:19" ht="28.5" customHeight="1" x14ac:dyDescent="0.2">
      <c r="B64" s="223"/>
      <c r="C64" s="224"/>
      <c r="D64" s="234" t="s">
        <v>18</v>
      </c>
      <c r="E64" s="235"/>
      <c r="F64" s="236"/>
      <c r="G64" s="236"/>
      <c r="H64" s="237"/>
      <c r="I64" s="236"/>
      <c r="J64" s="236"/>
      <c r="K64" s="237"/>
      <c r="L64" s="236"/>
      <c r="M64" s="238"/>
      <c r="N64" s="232"/>
      <c r="O64" s="232"/>
      <c r="P64" s="233"/>
      <c r="Q64" s="233"/>
      <c r="R64" s="233"/>
      <c r="S64" s="233"/>
    </row>
    <row r="65" spans="2:19" ht="59.25" customHeight="1" x14ac:dyDescent="0.2">
      <c r="B65" s="223"/>
      <c r="C65" s="224"/>
      <c r="D65" s="234" t="s">
        <v>17</v>
      </c>
      <c r="E65" s="239" t="s">
        <v>380</v>
      </c>
      <c r="F65" s="240"/>
      <c r="G65" s="240"/>
      <c r="H65" s="240"/>
      <c r="I65" s="240"/>
      <c r="J65" s="240"/>
      <c r="K65" s="240"/>
      <c r="L65" s="240"/>
      <c r="M65" s="241"/>
      <c r="N65" s="232"/>
      <c r="O65" s="232"/>
      <c r="P65" s="233"/>
      <c r="Q65" s="233"/>
      <c r="R65" s="233"/>
      <c r="S65" s="233"/>
    </row>
    <row r="66" spans="2:19" ht="28.5" customHeight="1" x14ac:dyDescent="0.2">
      <c r="B66" s="223"/>
      <c r="C66" s="224"/>
      <c r="D66" s="234" t="s">
        <v>172</v>
      </c>
      <c r="E66" s="235"/>
      <c r="F66" s="236"/>
      <c r="G66" s="236"/>
      <c r="H66" s="237"/>
      <c r="I66" s="236"/>
      <c r="J66" s="236"/>
      <c r="K66" s="237"/>
      <c r="L66" s="236"/>
      <c r="M66" s="238"/>
      <c r="N66" s="232"/>
      <c r="O66" s="232"/>
      <c r="P66" s="233"/>
      <c r="Q66" s="233"/>
      <c r="R66" s="233"/>
      <c r="S66" s="233"/>
    </row>
    <row r="67" spans="2:19" ht="21" customHeight="1" x14ac:dyDescent="0.2">
      <c r="B67" s="223"/>
      <c r="C67" s="224"/>
      <c r="D67" s="242"/>
      <c r="E67" s="225"/>
      <c r="F67" s="223"/>
      <c r="G67" s="223"/>
      <c r="H67" s="225"/>
      <c r="I67" s="223"/>
      <c r="J67" s="223"/>
      <c r="K67" s="225"/>
      <c r="L67" s="223"/>
      <c r="M67" s="223"/>
      <c r="N67" s="225"/>
      <c r="O67" s="223"/>
      <c r="P67" s="223"/>
      <c r="Q67" s="225"/>
      <c r="R67" s="223"/>
      <c r="S67" s="223"/>
    </row>
    <row r="68" spans="2:19" ht="18" customHeight="1" x14ac:dyDescent="0.2">
      <c r="B68" s="223"/>
      <c r="C68" s="224"/>
      <c r="D68" s="223" t="s">
        <v>199</v>
      </c>
      <c r="E68" s="225"/>
      <c r="F68" s="223"/>
      <c r="G68" s="223"/>
      <c r="H68" s="225"/>
      <c r="I68" s="223"/>
      <c r="J68" s="223"/>
      <c r="K68" s="225"/>
      <c r="L68" s="223"/>
      <c r="M68" s="223"/>
      <c r="N68" s="225"/>
      <c r="O68" s="223"/>
      <c r="P68" s="223"/>
      <c r="Q68" s="225"/>
      <c r="R68" s="223"/>
      <c r="S68" s="223"/>
    </row>
    <row r="69" spans="2:19" ht="21" customHeight="1" x14ac:dyDescent="0.2">
      <c r="B69" s="223"/>
      <c r="C69" s="224"/>
      <c r="D69" s="243" t="s">
        <v>198</v>
      </c>
      <c r="E69" s="244"/>
      <c r="F69" s="245"/>
      <c r="G69" s="245"/>
      <c r="H69" s="245"/>
      <c r="I69" s="245"/>
      <c r="J69" s="245"/>
      <c r="K69" s="245"/>
      <c r="L69" s="245"/>
      <c r="M69" s="246"/>
      <c r="N69" s="225"/>
      <c r="O69" s="223"/>
      <c r="P69" s="223"/>
      <c r="Q69" s="225"/>
      <c r="R69" s="223"/>
      <c r="S69" s="223"/>
    </row>
    <row r="70" spans="2:19" ht="23.25" customHeight="1" x14ac:dyDescent="0.2">
      <c r="B70" s="223"/>
      <c r="C70" s="224"/>
      <c r="D70" s="247"/>
      <c r="E70" s="244"/>
      <c r="F70" s="245"/>
      <c r="G70" s="245"/>
      <c r="H70" s="245"/>
      <c r="I70" s="245"/>
      <c r="J70" s="245"/>
      <c r="K70" s="245"/>
      <c r="L70" s="245"/>
      <c r="M70" s="246"/>
      <c r="N70" s="225"/>
      <c r="O70" s="223"/>
      <c r="P70" s="223"/>
      <c r="Q70" s="225"/>
      <c r="R70" s="223"/>
      <c r="S70" s="223"/>
    </row>
    <row r="71" spans="2:19" ht="20.25" customHeight="1" x14ac:dyDescent="0.2">
      <c r="B71" s="223"/>
      <c r="C71" s="224"/>
      <c r="D71" s="247"/>
      <c r="E71" s="244"/>
      <c r="F71" s="245"/>
      <c r="G71" s="245"/>
      <c r="H71" s="245"/>
      <c r="I71" s="245"/>
      <c r="J71" s="245"/>
      <c r="K71" s="245"/>
      <c r="L71" s="245"/>
      <c r="M71" s="246"/>
      <c r="N71" s="225"/>
      <c r="O71" s="223"/>
      <c r="P71" s="223"/>
      <c r="Q71" s="225"/>
      <c r="R71" s="223"/>
      <c r="S71" s="223"/>
    </row>
    <row r="72" spans="2:19" ht="20.25" customHeight="1" x14ac:dyDescent="0.2">
      <c r="B72" s="223"/>
      <c r="C72" s="224"/>
      <c r="D72" s="248"/>
      <c r="E72" s="244"/>
      <c r="F72" s="245"/>
      <c r="G72" s="245"/>
      <c r="H72" s="245"/>
      <c r="I72" s="245"/>
      <c r="J72" s="245"/>
      <c r="K72" s="245"/>
      <c r="L72" s="245"/>
      <c r="M72" s="246"/>
      <c r="N72" s="225"/>
      <c r="O72" s="223"/>
      <c r="P72" s="223"/>
      <c r="Q72" s="225"/>
      <c r="R72" s="223"/>
      <c r="S72" s="223"/>
    </row>
  </sheetData>
  <mergeCells count="32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5:M65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50</vt:i4>
      </vt:variant>
    </vt:vector>
  </HeadingPairs>
  <TitlesOfParts>
    <vt:vector size="56" baseType="lpstr">
      <vt:lpstr>集計1</vt:lpstr>
      <vt:lpstr>目次</vt:lpstr>
      <vt:lpstr>ｼｰﾄ0</vt:lpstr>
      <vt:lpstr>ｼｰﾄ4</vt:lpstr>
      <vt:lpstr>ｼｰﾄ6</vt:lpstr>
      <vt:lpstr>Sheet1</vt:lpstr>
      <vt:lpstr>ｼｰﾄ0!Print_Area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